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ko1\04調査係\決算統計関係\05経営比較分析表\H27\上下水道\09HP公表\公表用\最終版\02政令市\34広島県広島市\"/>
    </mc:Choice>
  </mc:AlternateContent>
  <workbookProtection workbookPassword="8649" lockStructure="1"/>
  <bookViews>
    <workbookView xWindow="240" yWindow="60" windowWidth="14940" windowHeight="7880"/>
  </bookViews>
  <sheets>
    <sheet name="法適用_水道事業" sheetId="4" r:id="rId1"/>
    <sheet name="データ" sheetId="5" state="hidden" r:id="rId2"/>
  </sheets>
  <calcPr calcId="162913" calcOnSave="0"/>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<sst xmlns="http://schemas.openxmlformats.org/spreadsheetml/2006/main" count="217" uniqueCount="107">
  <si>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</si>
  <si>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</si>
  <si>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</si>
  <si>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</si>
  <si>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</si>
  <si>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</si>
  <si>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</si>
  <si>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</si>
  <si>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</si>
  <si>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</si>
  <si>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</si>
  <si>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</si>
  <si>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</si>
  <si>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</si>
  <si>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</si>
  <si>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</si>
  <si>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</si>
  <si>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</si>
  <si>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</si>
  <si>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</si>
  <si>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</si>
  <si>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</si>
  <si>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</si>
  <si>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</si>
  <si>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</si>
  <si>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</si>
  <si>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</si>
  <si>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</si>
  <si>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</si>
  <si>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</si>
  <si>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</si>
  <si>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</si>
  <si>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</si>
  <si>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</si>
  <si>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</si>
  <si>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</si>
  <si>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</si>
  <si>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</si>
  <si>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</si>
  <si>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</si>
  <si>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</si>
  <si>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</si>
  <si>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</si>
  <si>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</si>
  <si>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</si>
  <si>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</si>
  <si>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</si>
  <si>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</si>
  <si>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</si>
  <si>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</si>
  <si>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</si>
  <si>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</si>
  <si>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</si>
  <si>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</si>
  <si>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</si>
  <si>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</si>
  <si>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</si>
  <si>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</si>
  <si>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</si>
  <si>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</si>
  <si>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</si>
  <si>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</si>
  <si>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</si>
  <si>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</si>
  <si>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</si>
  <si>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</si>
  <si>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</si>
  <si>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</si>
  <si>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</si>
  <si>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</si>
  <si>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</si>
  <si>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</si>
  <si>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</si>
  <si>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</si>
  <si>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</si>
  <si>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</si>
  <si>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</si>
  <si>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</si>
  <si>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</si>
  <si>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</si>
  <si>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</si>
  <si>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</si>
  <si>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</si>
  <si>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</si>
  <si>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</si>
  <si>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</si>
  <si>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</si>
  <si>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</si>
  <si>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</si>
  <si>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</si>
  <si>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</si>
  <si>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</si>
  <si>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</si>
  <si>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広島市</t>
  </si>
  <si>
    <t>法適用</t>
  </si>
  <si>
    <t>水道事業</t>
  </si>
  <si>
    <t>末端給水事業</t>
  </si>
  <si>
    <t>政令市等</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</si>
  <si>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</si>
  <si>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</si>
  <si>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</si>
  <si>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</si>
  <si>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</si>
  <si>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</si>
  <si>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
  施設の長寿命化を進めていることもあり、年々上昇傾向にあります。今後もこうした傾向が続く見込みです。
②管路経年化率
　昭和40年代以降、市域の拡大等に対応するため、集中的に管路整備を進めてきたことから、今後も上昇する見込みです。
③管路更新率
　類似団体平均値を下回る水準にありますが、管路更新に当たっては、漏水事故の発生状況や管種及び埋設土壌等を勘案し、優先順位を見極めながら計画的に実施しています。</t>
    <rPh sb="1" eb="3">
      <t>ユウケイ</t>
    </rPh>
    <rPh sb="3" eb="5">
      <t>コテイ</t>
    </rPh>
    <rPh sb="5" eb="7">
      <t>シサン</t>
    </rPh>
    <rPh sb="7" eb="9">
      <t>ゲンカ</t>
    </rPh>
    <rPh sb="9" eb="11">
      <t>ショウキャク</t>
    </rPh>
    <rPh sb="11" eb="12">
      <t>リツ</t>
    </rPh>
    <rPh sb="34" eb="36">
      <t>ネンネン</t>
    </rPh>
    <rPh sb="36" eb="38">
      <t>ジョウショウ</t>
    </rPh>
    <rPh sb="38" eb="40">
      <t>ケイコウ</t>
    </rPh>
    <rPh sb="46" eb="48">
      <t>コンゴ</t>
    </rPh>
    <rPh sb="53" eb="55">
      <t>ケイコウ</t>
    </rPh>
    <rPh sb="56" eb="57">
      <t>ツヅ</t>
    </rPh>
    <rPh sb="58" eb="60">
      <t>ミコ</t>
    </rPh>
    <rPh sb="66" eb="68">
      <t>カンロ</t>
    </rPh>
    <rPh sb="68" eb="71">
      <t>ケイネンカ</t>
    </rPh>
    <rPh sb="71" eb="72">
      <t>リツ</t>
    </rPh>
    <rPh sb="83" eb="85">
      <t>シイキ</t>
    </rPh>
    <rPh sb="86" eb="88">
      <t>カクダイ</t>
    </rPh>
    <rPh sb="88" eb="89">
      <t>トウ</t>
    </rPh>
    <rPh sb="90" eb="92">
      <t>タイオウ</t>
    </rPh>
    <rPh sb="97" eb="100">
      <t>シュウチュウテキ</t>
    </rPh>
    <rPh sb="101" eb="103">
      <t>カンロ</t>
    </rPh>
    <rPh sb="103" eb="105">
      <t>セイビ</t>
    </rPh>
    <rPh sb="106" eb="107">
      <t>スス</t>
    </rPh>
    <rPh sb="116" eb="118">
      <t>コンゴ</t>
    </rPh>
    <rPh sb="119" eb="121">
      <t>ジョウショウ</t>
    </rPh>
    <rPh sb="123" eb="125">
      <t>ミコ</t>
    </rPh>
    <rPh sb="131" eb="133">
      <t>カンロ</t>
    </rPh>
    <rPh sb="133" eb="135">
      <t>コウシン</t>
    </rPh>
    <rPh sb="135" eb="136">
      <t>リツ</t>
    </rPh>
    <rPh sb="138" eb="140">
      <t>ルイジ</t>
    </rPh>
    <rPh sb="140" eb="142">
      <t>ダンタイ</t>
    </rPh>
    <rPh sb="142" eb="144">
      <t>ヘイキン</t>
    </rPh>
    <rPh sb="144" eb="145">
      <t>アタイ</t>
    </rPh>
    <rPh sb="146" eb="148">
      <t>シタマワ</t>
    </rPh>
    <rPh sb="149" eb="151">
      <t>スイジュン</t>
    </rPh>
    <rPh sb="158" eb="160">
      <t>カンロ</t>
    </rPh>
    <rPh sb="160" eb="162">
      <t>コウシン</t>
    </rPh>
    <rPh sb="163" eb="164">
      <t>ア</t>
    </rPh>
    <rPh sb="169" eb="171">
      <t>ロウスイ</t>
    </rPh>
    <rPh sb="171" eb="173">
      <t>ジコ</t>
    </rPh>
    <rPh sb="174" eb="176">
      <t>ハッセイ</t>
    </rPh>
    <rPh sb="176" eb="178">
      <t>ジョウキョウ</t>
    </rPh>
    <rPh sb="204" eb="207">
      <t>ケイカクテキ</t>
    </rPh>
    <phoneticPr fontId="4"/>
  </si>
  <si>
    <t>　水道事業運営に当たっては、主要施策や健全経営推進のための取組を織り込んだ中期経営計画を策定し、基幹施設の更新・改良等を図りつつ、経営の効率化や企業債残高の削減などに努めています。
　経営面では、経常損益は黒字を維持していますが、有利子負債である企業債残高はいまだ高い水準にあることから、引き続き、財務体質の強化に取り組んでいく必要があります。
　施設面では、水道施設維持保全計画を策定し、施設の長寿命化により更新需要の抑制及び平準化を図っています。とりわけ管路については、漏水事故の発生状況や管種及び埋設土壌等を勘案しながら、計画的な更新等を実施しています。
　現在、経営戦略として、長期的な事業運営の指針である広島市水道ビジョンの改定及び次期中期経営計画の策定に取り組んでおり、引き続き、計画的かつ効率的な事業運営を推進していきます。</t>
    <rPh sb="1" eb="3">
      <t>スイドウ</t>
    </rPh>
    <rPh sb="3" eb="5">
      <t>ジギョウ</t>
    </rPh>
    <rPh sb="5" eb="7">
      <t>ウンエイ</t>
    </rPh>
    <rPh sb="8" eb="9">
      <t>ア</t>
    </rPh>
    <rPh sb="92" eb="94">
      <t>ケイエイ</t>
    </rPh>
    <rPh sb="94" eb="95">
      <t>メン</t>
    </rPh>
    <rPh sb="98" eb="100">
      <t>ケイジョウ</t>
    </rPh>
    <rPh sb="100" eb="102">
      <t>ソンエキ</t>
    </rPh>
    <rPh sb="103" eb="105">
      <t>クロジ</t>
    </rPh>
    <rPh sb="106" eb="108">
      <t>イジ</t>
    </rPh>
    <rPh sb="115" eb="116">
      <t>ユウ</t>
    </rPh>
    <rPh sb="116" eb="118">
      <t>リシ</t>
    </rPh>
    <rPh sb="118" eb="120">
      <t>フサイ</t>
    </rPh>
    <rPh sb="123" eb="125">
      <t>キギョウ</t>
    </rPh>
    <rPh sb="125" eb="126">
      <t>サイ</t>
    </rPh>
    <rPh sb="126" eb="128">
      <t>ザンダカ</t>
    </rPh>
    <rPh sb="132" eb="133">
      <t>タカ</t>
    </rPh>
    <rPh sb="134" eb="136">
      <t>スイジュン</t>
    </rPh>
    <rPh sb="144" eb="145">
      <t>ヒ</t>
    </rPh>
    <rPh sb="146" eb="147">
      <t>ツヅ</t>
    </rPh>
    <rPh sb="149" eb="151">
      <t>ザイム</t>
    </rPh>
    <rPh sb="151" eb="153">
      <t>タイシツ</t>
    </rPh>
    <rPh sb="154" eb="156">
      <t>キョウカ</t>
    </rPh>
    <rPh sb="157" eb="158">
      <t>ト</t>
    </rPh>
    <rPh sb="159" eb="160">
      <t>ク</t>
    </rPh>
    <rPh sb="164" eb="166">
      <t>ヒツヨウ</t>
    </rPh>
    <rPh sb="174" eb="177">
      <t>シセツメン</t>
    </rPh>
    <rPh sb="180" eb="182">
      <t>スイドウ</t>
    </rPh>
    <rPh sb="182" eb="184">
      <t>シセツ</t>
    </rPh>
    <rPh sb="184" eb="186">
      <t>イジ</t>
    </rPh>
    <rPh sb="186" eb="188">
      <t>ホゼン</t>
    </rPh>
    <rPh sb="188" eb="190">
      <t>ケイカク</t>
    </rPh>
    <rPh sb="191" eb="193">
      <t>サクテイ</t>
    </rPh>
    <rPh sb="195" eb="197">
      <t>シセツ</t>
    </rPh>
    <rPh sb="198" eb="199">
      <t>チョウ</t>
    </rPh>
    <rPh sb="199" eb="202">
      <t>ジュミョウカ</t>
    </rPh>
    <rPh sb="205" eb="207">
      <t>コウシン</t>
    </rPh>
    <rPh sb="207" eb="209">
      <t>ジュヨウ</t>
    </rPh>
    <rPh sb="210" eb="212">
      <t>ヨクセイ</t>
    </rPh>
    <rPh sb="212" eb="213">
      <t>オヨ</t>
    </rPh>
    <rPh sb="214" eb="217">
      <t>ヘイジュンカ</t>
    </rPh>
    <rPh sb="218" eb="219">
      <t>ハカ</t>
    </rPh>
    <rPh sb="229" eb="231">
      <t>カンロ</t>
    </rPh>
    <rPh sb="237" eb="239">
      <t>ロウスイ</t>
    </rPh>
    <rPh sb="239" eb="241">
      <t>ジコ</t>
    </rPh>
    <rPh sb="242" eb="244">
      <t>ハッセイ</t>
    </rPh>
    <rPh sb="244" eb="246">
      <t>ジョウキョウ</t>
    </rPh>
    <rPh sb="251" eb="253">
      <t>マイセツ</t>
    </rPh>
    <rPh sb="253" eb="255">
      <t>ドジョウ</t>
    </rPh>
    <rPh sb="255" eb="256">
      <t>トウ</t>
    </rPh>
    <rPh sb="257" eb="259">
      <t>カンアン</t>
    </rPh>
    <rPh sb="264" eb="267">
      <t>ケイカクテキ</t>
    </rPh>
    <rPh sb="268" eb="270">
      <t>コウシン</t>
    </rPh>
    <rPh sb="270" eb="271">
      <t>トウ</t>
    </rPh>
    <rPh sb="272" eb="274">
      <t>ジッシ</t>
    </rPh>
    <rPh sb="282" eb="284">
      <t>ゲンザイ</t>
    </rPh>
    <rPh sb="285" eb="287">
      <t>ケイエイ</t>
    </rPh>
    <rPh sb="287" eb="289">
      <t>センリャク</t>
    </rPh>
    <rPh sb="297" eb="299">
      <t>ジギョウ</t>
    </rPh>
    <rPh sb="299" eb="301">
      <t>ウンエイ</t>
    </rPh>
    <rPh sb="302" eb="304">
      <t>シシン</t>
    </rPh>
    <rPh sb="307" eb="310">
      <t>ヒロシマシ</t>
    </rPh>
    <rPh sb="310" eb="312">
      <t>スイドウ</t>
    </rPh>
    <rPh sb="317" eb="319">
      <t>カイテイ</t>
    </rPh>
    <rPh sb="319" eb="320">
      <t>オヨ</t>
    </rPh>
    <rPh sb="321" eb="323">
      <t>ジキ</t>
    </rPh>
    <rPh sb="323" eb="325">
      <t>チュウキ</t>
    </rPh>
    <rPh sb="325" eb="327">
      <t>ケイエイ</t>
    </rPh>
    <rPh sb="327" eb="329">
      <t>ケイカク</t>
    </rPh>
    <rPh sb="333" eb="334">
      <t>ト</t>
    </rPh>
    <rPh sb="335" eb="336">
      <t>ク</t>
    </rPh>
    <rPh sb="341" eb="342">
      <t>ヒ</t>
    </rPh>
    <rPh sb="343" eb="344">
      <t>ツヅ</t>
    </rPh>
    <rPh sb="346" eb="349">
      <t>ケイカクテキ</t>
    </rPh>
    <rPh sb="351" eb="354">
      <t>コウリツテキ</t>
    </rPh>
    <rPh sb="355" eb="357">
      <t>ジギョウ</t>
    </rPh>
    <rPh sb="357" eb="359">
      <t>ウンエイ</t>
    </rPh>
    <rPh sb="360" eb="362">
      <t>スイシン</t>
    </rPh>
    <phoneticPr fontId="4"/>
  </si>
  <si>
    <t>①経常収支比率
  類似団体平均値を下回っているものの100％を超えており、単年度収支は黒字で推移しています。
②累積欠損金比率
  欠損金を生じていないため0％で推移しています。
③流動比率
  類似団体平均値を下回っているものの100％を超えており、短期的な支払能力は確保できています。
④企業債残高対給水収益比率
  類似団体平均値を大きく上回っていますが、企業債残高の抑制に努めており、年々着実に低下しています。
⑤料金回収率
  100％に近い水準で推移しており、給水に必要となる費用は水道料金で概ね回収できています。
⑥給水原価
  類似団体平均値を下回る水準にあり、ほぼ横ばいで推移しています。
⑦施設利用率
  類似団体平均値を上回っているものの給水量の減少に伴い、年々低下しています。
⑧有収率
  平成26年度は豪雨災害の影響により前年度比較で低下しましたが、平成27年度は再び上昇しています。</t>
    <rPh sb="1" eb="3">
      <t>ケイジョウ</t>
    </rPh>
    <rPh sb="3" eb="5">
      <t>シュウシ</t>
    </rPh>
    <rPh sb="5" eb="7">
      <t>ヒリツ</t>
    </rPh>
    <rPh sb="10" eb="12">
      <t>ルイジ</t>
    </rPh>
    <rPh sb="12" eb="14">
      <t>ダンタイ</t>
    </rPh>
    <rPh sb="14" eb="16">
      <t>ヘイキン</t>
    </rPh>
    <rPh sb="16" eb="17">
      <t>チ</t>
    </rPh>
    <rPh sb="18" eb="20">
      <t>シタマワ</t>
    </rPh>
    <rPh sb="32" eb="33">
      <t>コ</t>
    </rPh>
    <rPh sb="38" eb="41">
      <t>タンネンド</t>
    </rPh>
    <rPh sb="41" eb="43">
      <t>シュウシ</t>
    </rPh>
    <rPh sb="44" eb="46">
      <t>クロジ</t>
    </rPh>
    <rPh sb="47" eb="49">
      <t>スイイ</t>
    </rPh>
    <rPh sb="57" eb="59">
      <t>ルイセキ</t>
    </rPh>
    <rPh sb="59" eb="62">
      <t>ケッソンキン</t>
    </rPh>
    <rPh sb="62" eb="64">
      <t>ヒリツ</t>
    </rPh>
    <rPh sb="67" eb="70">
      <t>ケッソンキン</t>
    </rPh>
    <rPh sb="71" eb="72">
      <t>ショウ</t>
    </rPh>
    <rPh sb="82" eb="84">
      <t>スイイ</t>
    </rPh>
    <rPh sb="92" eb="94">
      <t>リュウドウ</t>
    </rPh>
    <rPh sb="94" eb="96">
      <t>ヒリツ</t>
    </rPh>
    <rPh sb="99" eb="101">
      <t>ルイジ</t>
    </rPh>
    <rPh sb="101" eb="103">
      <t>ダンタイ</t>
    </rPh>
    <rPh sb="103" eb="105">
      <t>ヘイキン</t>
    </rPh>
    <rPh sb="105" eb="106">
      <t>チ</t>
    </rPh>
    <rPh sb="107" eb="109">
      <t>シタマワ</t>
    </rPh>
    <rPh sb="121" eb="122">
      <t>コ</t>
    </rPh>
    <rPh sb="127" eb="130">
      <t>タンキテキ</t>
    </rPh>
    <rPh sb="131" eb="133">
      <t>シハラ</t>
    </rPh>
    <rPh sb="133" eb="135">
      <t>ノウリョク</t>
    </rPh>
    <rPh sb="136" eb="138">
      <t>カクホ</t>
    </rPh>
    <rPh sb="147" eb="149">
      <t>キギョウ</t>
    </rPh>
    <rPh sb="149" eb="150">
      <t>サイ</t>
    </rPh>
    <rPh sb="150" eb="152">
      <t>ザンダカ</t>
    </rPh>
    <rPh sb="152" eb="153">
      <t>タイ</t>
    </rPh>
    <rPh sb="153" eb="155">
      <t>キュウスイ</t>
    </rPh>
    <rPh sb="155" eb="157">
      <t>シュウエキ</t>
    </rPh>
    <rPh sb="157" eb="159">
      <t>ヒリツ</t>
    </rPh>
    <rPh sb="162" eb="164">
      <t>ルイジ</t>
    </rPh>
    <rPh sb="164" eb="166">
      <t>ダンタイ</t>
    </rPh>
    <rPh sb="166" eb="168">
      <t>ヘイキン</t>
    </rPh>
    <rPh sb="168" eb="169">
      <t>アタイ</t>
    </rPh>
    <rPh sb="170" eb="171">
      <t>オオ</t>
    </rPh>
    <rPh sb="173" eb="175">
      <t>ウワマワ</t>
    </rPh>
    <rPh sb="182" eb="184">
      <t>キギョウ</t>
    </rPh>
    <rPh sb="184" eb="185">
      <t>サイ</t>
    </rPh>
    <rPh sb="185" eb="187">
      <t>ザンダカ</t>
    </rPh>
    <rPh sb="188" eb="190">
      <t>ヨクセイ</t>
    </rPh>
    <rPh sb="191" eb="192">
      <t>ツト</t>
    </rPh>
    <rPh sb="197" eb="199">
      <t>ネンネン</t>
    </rPh>
    <rPh sb="199" eb="201">
      <t>チャクジツ</t>
    </rPh>
    <rPh sb="202" eb="204">
      <t>テイカ</t>
    </rPh>
    <rPh sb="212" eb="214">
      <t>リョウキン</t>
    </rPh>
    <rPh sb="214" eb="216">
      <t>カイシュウ</t>
    </rPh>
    <rPh sb="216" eb="217">
      <t>リツ</t>
    </rPh>
    <rPh sb="225" eb="226">
      <t>チカ</t>
    </rPh>
    <rPh sb="227" eb="229">
      <t>スイジュン</t>
    </rPh>
    <rPh sb="230" eb="232">
      <t>スイイ</t>
    </rPh>
    <rPh sb="237" eb="239">
      <t>キュウスイ</t>
    </rPh>
    <rPh sb="240" eb="242">
      <t>ヒツヨウ</t>
    </rPh>
    <rPh sb="245" eb="247">
      <t>ヒヨウ</t>
    </rPh>
    <rPh sb="248" eb="250">
      <t>スイドウ</t>
    </rPh>
    <rPh sb="250" eb="252">
      <t>リョウキン</t>
    </rPh>
    <rPh sb="253" eb="254">
      <t>オオム</t>
    </rPh>
    <rPh sb="255" eb="257">
      <t>カイシュウ</t>
    </rPh>
    <rPh sb="266" eb="268">
      <t>キュウスイ</t>
    </rPh>
    <rPh sb="268" eb="270">
      <t>ゲンカ</t>
    </rPh>
    <rPh sb="273" eb="275">
      <t>ルイジ</t>
    </rPh>
    <rPh sb="275" eb="277">
      <t>ダンタイ</t>
    </rPh>
    <rPh sb="277" eb="279">
      <t>ヘイキン</t>
    </rPh>
    <rPh sb="279" eb="280">
      <t>アタイ</t>
    </rPh>
    <rPh sb="281" eb="283">
      <t>シタマワ</t>
    </rPh>
    <rPh sb="284" eb="286">
      <t>スイジュン</t>
    </rPh>
    <rPh sb="292" eb="293">
      <t>ヨコ</t>
    </rPh>
    <rPh sb="296" eb="298">
      <t>スイイ</t>
    </rPh>
    <rPh sb="306" eb="308">
      <t>シセツ</t>
    </rPh>
    <rPh sb="308" eb="311">
      <t>リヨウリツ</t>
    </rPh>
    <rPh sb="314" eb="316">
      <t>ルイジ</t>
    </rPh>
    <rPh sb="316" eb="318">
      <t>ダンタイ</t>
    </rPh>
    <rPh sb="318" eb="320">
      <t>ヘイキン</t>
    </rPh>
    <rPh sb="320" eb="321">
      <t>チ</t>
    </rPh>
    <rPh sb="322" eb="324">
      <t>ウワマワ</t>
    </rPh>
    <rPh sb="331" eb="333">
      <t>キュウスイ</t>
    </rPh>
    <rPh sb="333" eb="334">
      <t>リョウ</t>
    </rPh>
    <rPh sb="335" eb="337">
      <t>ゲンショウ</t>
    </rPh>
    <rPh sb="338" eb="339">
      <t>トモナ</t>
    </rPh>
    <rPh sb="341" eb="343">
      <t>ネンネン</t>
    </rPh>
    <rPh sb="343" eb="345">
      <t>テイカ</t>
    </rPh>
    <rPh sb="353" eb="355">
      <t>ユウシュウ</t>
    </rPh>
    <rPh sb="355" eb="356">
      <t>リツ</t>
    </rPh>
    <rPh sb="359" eb="361">
      <t>ヘイセイ</t>
    </rPh>
    <rPh sb="363" eb="365">
      <t>ネンド</t>
    </rPh>
    <rPh sb="366" eb="368">
      <t>ゴウウ</t>
    </rPh>
    <rPh sb="368" eb="370">
      <t>サイガイ</t>
    </rPh>
    <rPh sb="371" eb="373">
      <t>エイキョウ</t>
    </rPh>
    <rPh sb="376" eb="379">
      <t>ゼンネンド</t>
    </rPh>
    <rPh sb="379" eb="381">
      <t>ヒカク</t>
    </rPh>
    <rPh sb="382" eb="384">
      <t>テイカ</t>
    </rPh>
    <rPh sb="390" eb="392">
      <t>ヘイセイ</t>
    </rPh>
    <rPh sb="394" eb="396">
      <t>ネンド</t>
    </rPh>
    <rPh sb="397" eb="398">
      <t>フタタ</t>
    </rPh>
    <rPh sb="399" eb="401">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</si>
</sst>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0.73</c:v>
                </c:pt>
                <c:pt idx="1">
                  <c:v>0.61</c:v>
                </c:pt>
                <c:pt idx="2">
                  <c:v>0.52</c:v>
                </c:pt>
                <c:pt idx="3">
                  <c:v>0.54</c:v>
                </c:pt>
                <c:pt idx="4">
                  <c:v>0.48</c:v>
                </c:pt>
              </c:numCache>
            </c:numRef>
          </c:val>
          <c:extLst xmlns:c16r2="http://schemas.microsoft.com/office/drawing/2015/06/chart">
            <c:ext xmlns:c16="http://schemas.microsoft.com/office/drawing/2014/chart" uri="{C3380CC4-5D6E-409C-BE32-E72D297353CC}">
              <c16:uniqueId val="{00000000-2E39-4F67-AEC4-B1A0B6C60DCB}"/>
            </c:ext>
          </c:extLst>
        </c:ser>
        <c:dLbls>
          <c:showLegendKey val="0"/>
          <c:showVal val="0"/>
          <c:showCatName val="0"/>
          <c:showSerName val="0"/>
          <c:showPercent val="0"/>
          <c:showBubbleSize val="0"/>
        </c:dLbls>
        <c:gapWidth val="150"/>
        <c:axId val="217878464"/>
        <c:axId val="21787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1.1599999999999999</c:v>
                </c:pt>
                <c:pt idx="1">
                  <c:v>1.22</c:v>
                </c:pt>
                <c:pt idx="2">
                  <c:v>1.26</c:v>
                </c:pt>
                <c:pt idx="3">
                  <c:v>1.23</c:v>
                </c:pt>
                <c:pt idx="4">
                  <c:v>1.23</c:v>
                </c:pt>
              </c:numCache>
            </c:numRef>
          </c:val>
          <c:smooth val="0"/>
          <c:extLst xmlns:c16r2="http://schemas.microsoft.com/office/drawing/2015/06/chart">
            <c:ext xmlns:c16="http://schemas.microsoft.com/office/drawing/2014/chart" uri="{C3380CC4-5D6E-409C-BE32-E72D297353CC}">
              <c16:uniqueId val="{00000001-2E39-4F67-AEC4-B1A0B6C60DCB}"/>
            </c:ext>
          </c:extLst>
        </c:ser>
        <c:dLbls>
          <c:showLegendKey val="0"/>
          <c:showVal val="0"/>
          <c:showCatName val="0"/>
          <c:showSerName val="0"/>
          <c:showPercent val="0"/>
          <c:showBubbleSize val="0"/>
        </c:dLbls>
        <c:marker val="1"/>
        <c:smooth val="0"/>
        <c:axId val="217878464"/>
        <c:axId val="217879248"/>
      </c:lineChart>
      <c:dateAx>
        <c:axId val="217878464"/>
        <c:scaling>
          <c:orientation val="minMax"/>
        </c:scaling>
        <c:delete val="1"/>
        <c:axPos val="b"/>
        <c:numFmt formatCode="ge" sourceLinked="1"/>
        <c:majorTickMark val="none"/>
        <c:minorTickMark val="none"/>
        <c:tickLblPos val="none"/>
        <c:crossAx val="217879248"/>
        <c:crosses val="autoZero"/>
        <c:auto val="1"/>
        <c:lblOffset val="100"/>
        <c:baseTimeUnit val="years"/>
      </c:dateAx>
      <c:valAx>
        <c:axId val="21787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7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60.5</c:v>
                </c:pt>
                <c:pt idx="1">
                  <c:v>60.26</c:v>
                </c:pt>
                <c:pt idx="2">
                  <c:v>59.88</c:v>
                </c:pt>
                <c:pt idx="3">
                  <c:v>59.38</c:v>
                </c:pt>
                <c:pt idx="4">
                  <c:v>59.07</c:v>
                </c:pt>
              </c:numCache>
            </c:numRef>
          </c:val>
          <c:extLst xmlns:c16r2="http://schemas.microsoft.com/office/drawing/2015/06/chart">
            <c:ext xmlns:c16="http://schemas.microsoft.com/office/drawing/2014/chart" uri="{C3380CC4-5D6E-409C-BE32-E72D297353CC}">
              <c16:uniqueId val="{00000000-914D-45BF-931A-CEC228C61982}"/>
            </c:ext>
          </c:extLst>
        </c:ser>
        <c:dLbls>
          <c:showLegendKey val="0"/>
          <c:showVal val="0"/>
          <c:showCatName val="0"/>
          <c:showSerName val="0"/>
          <c:showPercent val="0"/>
          <c:showBubbleSize val="0"/>
        </c:dLbls>
        <c:gapWidth val="150"/>
        <c:axId val="220739088"/>
        <c:axId val="22149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59.22</c:v>
                </c:pt>
                <c:pt idx="1">
                  <c:v>59.95</c:v>
                </c:pt>
                <c:pt idx="2">
                  <c:v>59.6</c:v>
                </c:pt>
                <c:pt idx="3">
                  <c:v>58.97</c:v>
                </c:pt>
                <c:pt idx="4">
                  <c:v>58.67</c:v>
                </c:pt>
              </c:numCache>
            </c:numRef>
          </c:val>
          <c:smooth val="0"/>
          <c:extLst xmlns:c16r2="http://schemas.microsoft.com/office/drawing/2015/06/chart">
            <c:ext xmlns:c16="http://schemas.microsoft.com/office/drawing/2014/chart" uri="{C3380CC4-5D6E-409C-BE32-E72D297353CC}">
              <c16:uniqueId val="{00000001-914D-45BF-931A-CEC228C61982}"/>
            </c:ext>
          </c:extLst>
        </c:ser>
        <c:dLbls>
          <c:showLegendKey val="0"/>
          <c:showVal val="0"/>
          <c:showCatName val="0"/>
          <c:showSerName val="0"/>
          <c:showPercent val="0"/>
          <c:showBubbleSize val="0"/>
        </c:dLbls>
        <c:marker val="1"/>
        <c:smooth val="0"/>
        <c:axId val="220739088"/>
        <c:axId val="221493968"/>
      </c:lineChart>
      <c:dateAx>
        <c:axId val="220739088"/>
        <c:scaling>
          <c:orientation val="minMax"/>
        </c:scaling>
        <c:delete val="1"/>
        <c:axPos val="b"/>
        <c:numFmt formatCode="ge" sourceLinked="1"/>
        <c:majorTickMark val="none"/>
        <c:minorTickMark val="none"/>
        <c:tickLblPos val="none"/>
        <c:crossAx val="221493968"/>
        <c:crosses val="autoZero"/>
        <c:auto val="1"/>
        <c:lblOffset val="100"/>
        <c:baseTimeUnit val="years"/>
      </c:dateAx>
      <c:valAx>
        <c:axId val="22149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3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93.41</c:v>
                </c:pt>
                <c:pt idx="1">
                  <c:v>93.59</c:v>
                </c:pt>
                <c:pt idx="2">
                  <c:v>93.64</c:v>
                </c:pt>
                <c:pt idx="3">
                  <c:v>93.15</c:v>
                </c:pt>
                <c:pt idx="4">
                  <c:v>93.38</c:v>
                </c:pt>
              </c:numCache>
            </c:numRef>
          </c:val>
          <c:extLst xmlns:c16r2="http://schemas.microsoft.com/office/drawing/2015/06/chart">
            <c:ext xmlns:c16="http://schemas.microsoft.com/office/drawing/2014/chart" uri="{C3380CC4-5D6E-409C-BE32-E72D297353CC}">
              <c16:uniqueId val="{00000000-A69F-4A4C-8BFE-389EDBB332C0}"/>
            </c:ext>
          </c:extLst>
        </c:ser>
        <c:dLbls>
          <c:showLegendKey val="0"/>
          <c:showVal val="0"/>
          <c:showCatName val="0"/>
          <c:showSerName val="0"/>
          <c:showPercent val="0"/>
          <c:showBubbleSize val="0"/>
        </c:dLbls>
        <c:gapWidth val="150"/>
        <c:axId val="221495144"/>
        <c:axId val="22149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92.47</c:v>
                </c:pt>
                <c:pt idx="1">
                  <c:v>93.11</c:v>
                </c:pt>
                <c:pt idx="2">
                  <c:v>93.22</c:v>
                </c:pt>
                <c:pt idx="3">
                  <c:v>92.91</c:v>
                </c:pt>
                <c:pt idx="4">
                  <c:v>93.36</c:v>
                </c:pt>
              </c:numCache>
            </c:numRef>
          </c:val>
          <c:smooth val="0"/>
          <c:extLst xmlns:c16r2="http://schemas.microsoft.com/office/drawing/2015/06/chart">
            <c:ext xmlns:c16="http://schemas.microsoft.com/office/drawing/2014/chart" uri="{C3380CC4-5D6E-409C-BE32-E72D297353CC}">
              <c16:uniqueId val="{00000001-A69F-4A4C-8BFE-389EDBB332C0}"/>
            </c:ext>
          </c:extLst>
        </c:ser>
        <c:dLbls>
          <c:showLegendKey val="0"/>
          <c:showVal val="0"/>
          <c:showCatName val="0"/>
          <c:showSerName val="0"/>
          <c:showPercent val="0"/>
          <c:showBubbleSize val="0"/>
        </c:dLbls>
        <c:marker val="1"/>
        <c:smooth val="0"/>
        <c:axId val="221495144"/>
        <c:axId val="221495536"/>
      </c:lineChart>
      <c:dateAx>
        <c:axId val="221495144"/>
        <c:scaling>
          <c:orientation val="minMax"/>
        </c:scaling>
        <c:delete val="1"/>
        <c:axPos val="b"/>
        <c:numFmt formatCode="ge" sourceLinked="1"/>
        <c:majorTickMark val="none"/>
        <c:minorTickMark val="none"/>
        <c:tickLblPos val="none"/>
        <c:crossAx val="221495536"/>
        <c:crosses val="autoZero"/>
        <c:auto val="1"/>
        <c:lblOffset val="100"/>
        <c:baseTimeUnit val="years"/>
      </c:dateAx>
      <c:valAx>
        <c:axId val="22149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49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105.85</c:v>
                </c:pt>
                <c:pt idx="1">
                  <c:v>106.04</c:v>
                </c:pt>
                <c:pt idx="2">
                  <c:v>106.32</c:v>
                </c:pt>
                <c:pt idx="3">
                  <c:v>112.03</c:v>
                </c:pt>
                <c:pt idx="4">
                  <c:v>110.52</c:v>
                </c:pt>
              </c:numCache>
            </c:numRef>
          </c:val>
          <c:extLst xmlns:c16r2="http://schemas.microsoft.com/office/drawing/2015/06/chart">
            <c:ext xmlns:c16="http://schemas.microsoft.com/office/drawing/2014/chart" uri="{C3380CC4-5D6E-409C-BE32-E72D297353CC}">
              <c16:uniqueId val="{00000000-C0F9-499E-BD19-045027CC74AA}"/>
            </c:ext>
          </c:extLst>
        </c:ser>
        <c:dLbls>
          <c:showLegendKey val="0"/>
          <c:showVal val="0"/>
          <c:showCatName val="0"/>
          <c:showSerName val="0"/>
          <c:showPercent val="0"/>
          <c:showBubbleSize val="0"/>
        </c:dLbls>
        <c:gapWidth val="150"/>
        <c:axId val="217880816"/>
        <c:axId val="217881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107.98</c:v>
                </c:pt>
                <c:pt idx="1">
                  <c:v>108.97</c:v>
                </c:pt>
                <c:pt idx="2">
                  <c:v>109.88</c:v>
                </c:pt>
                <c:pt idx="3">
                  <c:v>113.97</c:v>
                </c:pt>
                <c:pt idx="4">
                  <c:v>114.38</c:v>
                </c:pt>
              </c:numCache>
            </c:numRef>
          </c:val>
          <c:smooth val="0"/>
          <c:extLst xmlns:c16r2="http://schemas.microsoft.com/office/drawing/2015/06/chart">
            <c:ext xmlns:c16="http://schemas.microsoft.com/office/drawing/2014/chart" uri="{C3380CC4-5D6E-409C-BE32-E72D297353CC}">
              <c16:uniqueId val="{00000001-C0F9-499E-BD19-045027CC74AA}"/>
            </c:ext>
          </c:extLst>
        </c:ser>
        <c:dLbls>
          <c:showLegendKey val="0"/>
          <c:showVal val="0"/>
          <c:showCatName val="0"/>
          <c:showSerName val="0"/>
          <c:showPercent val="0"/>
          <c:showBubbleSize val="0"/>
        </c:dLbls>
        <c:marker val="1"/>
        <c:smooth val="0"/>
        <c:axId val="217880816"/>
        <c:axId val="217881208"/>
      </c:lineChart>
      <c:dateAx>
        <c:axId val="217880816"/>
        <c:scaling>
          <c:orientation val="minMax"/>
        </c:scaling>
        <c:delete val="1"/>
        <c:axPos val="b"/>
        <c:numFmt formatCode="ge" sourceLinked="1"/>
        <c:majorTickMark val="none"/>
        <c:minorTickMark val="none"/>
        <c:tickLblPos val="none"/>
        <c:crossAx val="217881208"/>
        <c:crosses val="autoZero"/>
        <c:auto val="1"/>
        <c:lblOffset val="100"/>
        <c:baseTimeUnit val="years"/>
      </c:dateAx>
      <c:valAx>
        <c:axId val="217881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1788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41.41</c:v>
                </c:pt>
                <c:pt idx="1">
                  <c:v>42.45</c:v>
                </c:pt>
                <c:pt idx="2">
                  <c:v>43.23</c:v>
                </c:pt>
                <c:pt idx="3">
                  <c:v>50.08</c:v>
                </c:pt>
                <c:pt idx="4">
                  <c:v>51.39</c:v>
                </c:pt>
              </c:numCache>
            </c:numRef>
          </c:val>
          <c:extLst xmlns:c16r2="http://schemas.microsoft.com/office/drawing/2015/06/chart">
            <c:ext xmlns:c16="http://schemas.microsoft.com/office/drawing/2014/chart" uri="{C3380CC4-5D6E-409C-BE32-E72D297353CC}">
              <c16:uniqueId val="{00000000-BFCF-4660-9B77-CD0673E54407}"/>
            </c:ext>
          </c:extLst>
        </c:ser>
        <c:dLbls>
          <c:showLegendKey val="0"/>
          <c:showVal val="0"/>
          <c:showCatName val="0"/>
          <c:showSerName val="0"/>
          <c:showPercent val="0"/>
          <c:showBubbleSize val="0"/>
        </c:dLbls>
        <c:gapWidth val="150"/>
        <c:axId val="220735952"/>
        <c:axId val="220736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44.6</c:v>
                </c:pt>
                <c:pt idx="1">
                  <c:v>45.31</c:v>
                </c:pt>
                <c:pt idx="2">
                  <c:v>45.85</c:v>
                </c:pt>
                <c:pt idx="3">
                  <c:v>46.73</c:v>
                </c:pt>
                <c:pt idx="4">
                  <c:v>47.39</c:v>
                </c:pt>
              </c:numCache>
            </c:numRef>
          </c:val>
          <c:smooth val="0"/>
          <c:extLst xmlns:c16r2="http://schemas.microsoft.com/office/drawing/2015/06/chart">
            <c:ext xmlns:c16="http://schemas.microsoft.com/office/drawing/2014/chart" uri="{C3380CC4-5D6E-409C-BE32-E72D297353CC}">
              <c16:uniqueId val="{00000001-BFCF-4660-9B77-CD0673E54407}"/>
            </c:ext>
          </c:extLst>
        </c:ser>
        <c:dLbls>
          <c:showLegendKey val="0"/>
          <c:showVal val="0"/>
          <c:showCatName val="0"/>
          <c:showSerName val="0"/>
          <c:showPercent val="0"/>
          <c:showBubbleSize val="0"/>
        </c:dLbls>
        <c:marker val="1"/>
        <c:smooth val="0"/>
        <c:axId val="220735952"/>
        <c:axId val="220736344"/>
      </c:lineChart>
      <c:dateAx>
        <c:axId val="220735952"/>
        <c:scaling>
          <c:orientation val="minMax"/>
        </c:scaling>
        <c:delete val="1"/>
        <c:axPos val="b"/>
        <c:numFmt formatCode="ge" sourceLinked="1"/>
        <c:majorTickMark val="none"/>
        <c:minorTickMark val="none"/>
        <c:tickLblPos val="none"/>
        <c:crossAx val="220736344"/>
        <c:crosses val="autoZero"/>
        <c:auto val="1"/>
        <c:lblOffset val="100"/>
        <c:baseTimeUnit val="years"/>
      </c:dateAx>
      <c:valAx>
        <c:axId val="220736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3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10.72</c:v>
                </c:pt>
                <c:pt idx="1">
                  <c:v>12.9</c:v>
                </c:pt>
                <c:pt idx="2">
                  <c:v>13.91</c:v>
                </c:pt>
                <c:pt idx="3">
                  <c:v>15.13</c:v>
                </c:pt>
                <c:pt idx="4">
                  <c:v>16.91</c:v>
                </c:pt>
              </c:numCache>
            </c:numRef>
          </c:val>
          <c:extLst xmlns:c16r2="http://schemas.microsoft.com/office/drawing/2015/06/chart">
            <c:ext xmlns:c16="http://schemas.microsoft.com/office/drawing/2014/chart" uri="{C3380CC4-5D6E-409C-BE32-E72D297353CC}">
              <c16:uniqueId val="{00000000-F646-4819-8029-52E3A7E30B96}"/>
            </c:ext>
          </c:extLst>
        </c:ser>
        <c:dLbls>
          <c:showLegendKey val="0"/>
          <c:showVal val="0"/>
          <c:showCatName val="0"/>
          <c:showSerName val="0"/>
          <c:showPercent val="0"/>
          <c:showBubbleSize val="0"/>
        </c:dLbls>
        <c:gapWidth val="150"/>
        <c:axId val="220737520"/>
        <c:axId val="22073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10.91</c:v>
                </c:pt>
                <c:pt idx="1">
                  <c:v>12.46</c:v>
                </c:pt>
                <c:pt idx="2">
                  <c:v>13.95</c:v>
                </c:pt>
                <c:pt idx="3">
                  <c:v>15.33</c:v>
                </c:pt>
                <c:pt idx="4">
                  <c:v>16.739999999999998</c:v>
                </c:pt>
              </c:numCache>
            </c:numRef>
          </c:val>
          <c:smooth val="0"/>
          <c:extLst xmlns:c16r2="http://schemas.microsoft.com/office/drawing/2015/06/chart">
            <c:ext xmlns:c16="http://schemas.microsoft.com/office/drawing/2014/chart" uri="{C3380CC4-5D6E-409C-BE32-E72D297353CC}">
              <c16:uniqueId val="{00000001-F646-4819-8029-52E3A7E30B96}"/>
            </c:ext>
          </c:extLst>
        </c:ser>
        <c:dLbls>
          <c:showLegendKey val="0"/>
          <c:showVal val="0"/>
          <c:showCatName val="0"/>
          <c:showSerName val="0"/>
          <c:showPercent val="0"/>
          <c:showBubbleSize val="0"/>
        </c:dLbls>
        <c:marker val="1"/>
        <c:smooth val="0"/>
        <c:axId val="220737520"/>
        <c:axId val="220737912"/>
      </c:lineChart>
      <c:dateAx>
        <c:axId val="220737520"/>
        <c:scaling>
          <c:orientation val="minMax"/>
        </c:scaling>
        <c:delete val="1"/>
        <c:axPos val="b"/>
        <c:numFmt formatCode="ge" sourceLinked="1"/>
        <c:majorTickMark val="none"/>
        <c:minorTickMark val="none"/>
        <c:tickLblPos val="none"/>
        <c:crossAx val="220737912"/>
        <c:crosses val="autoZero"/>
        <c:auto val="1"/>
        <c:lblOffset val="100"/>
        <c:baseTimeUnit val="years"/>
      </c:dateAx>
      <c:valAx>
        <c:axId val="22073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73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655-4FC0-92AA-99781FF2D87C}"/>
            </c:ext>
          </c:extLst>
        </c:ser>
        <c:dLbls>
          <c:showLegendKey val="0"/>
          <c:showVal val="0"/>
          <c:showCatName val="0"/>
          <c:showSerName val="0"/>
          <c:showPercent val="0"/>
          <c:showBubbleSize val="0"/>
        </c:dLbls>
        <c:gapWidth val="150"/>
        <c:axId val="221140864"/>
        <c:axId val="22114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0.09</c:v>
                </c:pt>
                <c:pt idx="1">
                  <c:v>0.02</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5655-4FC0-92AA-99781FF2D87C}"/>
            </c:ext>
          </c:extLst>
        </c:ser>
        <c:dLbls>
          <c:showLegendKey val="0"/>
          <c:showVal val="0"/>
          <c:showCatName val="0"/>
          <c:showSerName val="0"/>
          <c:showPercent val="0"/>
          <c:showBubbleSize val="0"/>
        </c:dLbls>
        <c:marker val="1"/>
        <c:smooth val="0"/>
        <c:axId val="221140864"/>
        <c:axId val="221141256"/>
      </c:lineChart>
      <c:dateAx>
        <c:axId val="221140864"/>
        <c:scaling>
          <c:orientation val="minMax"/>
        </c:scaling>
        <c:delete val="1"/>
        <c:axPos val="b"/>
        <c:numFmt formatCode="ge" sourceLinked="1"/>
        <c:majorTickMark val="none"/>
        <c:minorTickMark val="none"/>
        <c:tickLblPos val="none"/>
        <c:crossAx val="221141256"/>
        <c:crosses val="autoZero"/>
        <c:auto val="1"/>
        <c:lblOffset val="100"/>
        <c:baseTimeUnit val="years"/>
      </c:dateAx>
      <c:valAx>
        <c:axId val="221141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1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292.02</c:v>
                </c:pt>
                <c:pt idx="1">
                  <c:v>267.49</c:v>
                </c:pt>
                <c:pt idx="2">
                  <c:v>251.83</c:v>
                </c:pt>
                <c:pt idx="3">
                  <c:v>128.94</c:v>
                </c:pt>
                <c:pt idx="4">
                  <c:v>126.07</c:v>
                </c:pt>
              </c:numCache>
            </c:numRef>
          </c:val>
          <c:extLst xmlns:c16r2="http://schemas.microsoft.com/office/drawing/2015/06/chart">
            <c:ext xmlns:c16="http://schemas.microsoft.com/office/drawing/2014/chart" uri="{C3380CC4-5D6E-409C-BE32-E72D297353CC}">
              <c16:uniqueId val="{00000000-0398-471E-8E68-7D8002F436F1}"/>
            </c:ext>
          </c:extLst>
        </c:ser>
        <c:dLbls>
          <c:showLegendKey val="0"/>
          <c:showVal val="0"/>
          <c:showCatName val="0"/>
          <c:showSerName val="0"/>
          <c:showPercent val="0"/>
          <c:showBubbleSize val="0"/>
        </c:dLbls>
        <c:gapWidth val="150"/>
        <c:axId val="221142824"/>
        <c:axId val="22114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309.39999999999998</c:v>
                </c:pt>
                <c:pt idx="1">
                  <c:v>296.75</c:v>
                </c:pt>
                <c:pt idx="2">
                  <c:v>295.06</c:v>
                </c:pt>
                <c:pt idx="3">
                  <c:v>178.43</c:v>
                </c:pt>
                <c:pt idx="4">
                  <c:v>168.99</c:v>
                </c:pt>
              </c:numCache>
            </c:numRef>
          </c:val>
          <c:smooth val="0"/>
          <c:extLst xmlns:c16r2="http://schemas.microsoft.com/office/drawing/2015/06/chart">
            <c:ext xmlns:c16="http://schemas.microsoft.com/office/drawing/2014/chart" uri="{C3380CC4-5D6E-409C-BE32-E72D297353CC}">
              <c16:uniqueId val="{00000001-0398-471E-8E68-7D8002F436F1}"/>
            </c:ext>
          </c:extLst>
        </c:ser>
        <c:dLbls>
          <c:showLegendKey val="0"/>
          <c:showVal val="0"/>
          <c:showCatName val="0"/>
          <c:showSerName val="0"/>
          <c:showPercent val="0"/>
          <c:showBubbleSize val="0"/>
        </c:dLbls>
        <c:marker val="1"/>
        <c:smooth val="0"/>
        <c:axId val="221142824"/>
        <c:axId val="221143216"/>
      </c:lineChart>
      <c:dateAx>
        <c:axId val="221142824"/>
        <c:scaling>
          <c:orientation val="minMax"/>
        </c:scaling>
        <c:delete val="1"/>
        <c:axPos val="b"/>
        <c:numFmt formatCode="ge" sourceLinked="1"/>
        <c:majorTickMark val="none"/>
        <c:minorTickMark val="none"/>
        <c:tickLblPos val="none"/>
        <c:crossAx val="221143216"/>
        <c:crosses val="autoZero"/>
        <c:auto val="1"/>
        <c:lblOffset val="100"/>
        <c:baseTimeUnit val="years"/>
      </c:dateAx>
      <c:valAx>
        <c:axId val="22114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14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443.49</c:v>
                </c:pt>
                <c:pt idx="1">
                  <c:v>423.87</c:v>
                </c:pt>
                <c:pt idx="2">
                  <c:v>418.47</c:v>
                </c:pt>
                <c:pt idx="3">
                  <c:v>411.25</c:v>
                </c:pt>
                <c:pt idx="4">
                  <c:v>399.52</c:v>
                </c:pt>
              </c:numCache>
            </c:numRef>
          </c:val>
          <c:extLst xmlns:c16r2="http://schemas.microsoft.com/office/drawing/2015/06/chart">
            <c:ext xmlns:c16="http://schemas.microsoft.com/office/drawing/2014/chart" uri="{C3380CC4-5D6E-409C-BE32-E72D297353CC}">
              <c16:uniqueId val="{00000000-D4A5-428E-84DA-1D77C1560762}"/>
            </c:ext>
          </c:extLst>
        </c:ser>
        <c:dLbls>
          <c:showLegendKey val="0"/>
          <c:showVal val="0"/>
          <c:showCatName val="0"/>
          <c:showSerName val="0"/>
          <c:showPercent val="0"/>
          <c:showBubbleSize val="0"/>
        </c:dLbls>
        <c:gapWidth val="150"/>
        <c:axId val="221236584"/>
        <c:axId val="22123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243.43</c:v>
                </c:pt>
                <c:pt idx="1">
                  <c:v>235.04</c:v>
                </c:pt>
                <c:pt idx="2">
                  <c:v>226.55</c:v>
                </c:pt>
                <c:pt idx="3">
                  <c:v>220.35</c:v>
                </c:pt>
                <c:pt idx="4">
                  <c:v>212.16</c:v>
                </c:pt>
              </c:numCache>
            </c:numRef>
          </c:val>
          <c:smooth val="0"/>
          <c:extLst xmlns:c16r2="http://schemas.microsoft.com/office/drawing/2015/06/chart">
            <c:ext xmlns:c16="http://schemas.microsoft.com/office/drawing/2014/chart" uri="{C3380CC4-5D6E-409C-BE32-E72D297353CC}">
              <c16:uniqueId val="{00000001-D4A5-428E-84DA-1D77C1560762}"/>
            </c:ext>
          </c:extLst>
        </c:ser>
        <c:dLbls>
          <c:showLegendKey val="0"/>
          <c:showVal val="0"/>
          <c:showCatName val="0"/>
          <c:showSerName val="0"/>
          <c:showPercent val="0"/>
          <c:showBubbleSize val="0"/>
        </c:dLbls>
        <c:marker val="1"/>
        <c:smooth val="0"/>
        <c:axId val="221236584"/>
        <c:axId val="221236976"/>
      </c:lineChart>
      <c:dateAx>
        <c:axId val="221236584"/>
        <c:scaling>
          <c:orientation val="minMax"/>
        </c:scaling>
        <c:delete val="1"/>
        <c:axPos val="b"/>
        <c:numFmt formatCode="ge" sourceLinked="1"/>
        <c:majorTickMark val="none"/>
        <c:minorTickMark val="none"/>
        <c:tickLblPos val="none"/>
        <c:crossAx val="221236976"/>
        <c:crosses val="autoZero"/>
        <c:auto val="1"/>
        <c:lblOffset val="100"/>
        <c:baseTimeUnit val="years"/>
      </c:dateAx>
      <c:valAx>
        <c:axId val="22123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23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98.77</c:v>
                </c:pt>
                <c:pt idx="1">
                  <c:v>98.85</c:v>
                </c:pt>
                <c:pt idx="2">
                  <c:v>98.89</c:v>
                </c:pt>
                <c:pt idx="3">
                  <c:v>105.19</c:v>
                </c:pt>
                <c:pt idx="4">
                  <c:v>104.54</c:v>
                </c:pt>
              </c:numCache>
            </c:numRef>
          </c:val>
          <c:extLst xmlns:c16r2="http://schemas.microsoft.com/office/drawing/2015/06/chart">
            <c:ext xmlns:c16="http://schemas.microsoft.com/office/drawing/2014/chart" uri="{C3380CC4-5D6E-409C-BE32-E72D297353CC}">
              <c16:uniqueId val="{00000000-4520-4875-93A8-6567D538DE7A}"/>
            </c:ext>
          </c:extLst>
        </c:ser>
        <c:dLbls>
          <c:showLegendKey val="0"/>
          <c:showVal val="0"/>
          <c:showCatName val="0"/>
          <c:showSerName val="0"/>
          <c:showPercent val="0"/>
          <c:showBubbleSize val="0"/>
        </c:dLbls>
        <c:gapWidth val="150"/>
        <c:axId val="221238152"/>
        <c:axId val="22123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97.77</c:v>
                </c:pt>
                <c:pt idx="1">
                  <c:v>98.74</c:v>
                </c:pt>
                <c:pt idx="2">
                  <c:v>99.53</c:v>
                </c:pt>
                <c:pt idx="3">
                  <c:v>104.05</c:v>
                </c:pt>
                <c:pt idx="4">
                  <c:v>104.16</c:v>
                </c:pt>
              </c:numCache>
            </c:numRef>
          </c:val>
          <c:smooth val="0"/>
          <c:extLst xmlns:c16r2="http://schemas.microsoft.com/office/drawing/2015/06/chart">
            <c:ext xmlns:c16="http://schemas.microsoft.com/office/drawing/2014/chart" uri="{C3380CC4-5D6E-409C-BE32-E72D297353CC}">
              <c16:uniqueId val="{00000001-4520-4875-93A8-6567D538DE7A}"/>
            </c:ext>
          </c:extLst>
        </c:ser>
        <c:dLbls>
          <c:showLegendKey val="0"/>
          <c:showVal val="0"/>
          <c:showCatName val="0"/>
          <c:showSerName val="0"/>
          <c:showPercent val="0"/>
          <c:showBubbleSize val="0"/>
        </c:dLbls>
        <c:marker val="1"/>
        <c:smooth val="0"/>
        <c:axId val="221238152"/>
        <c:axId val="221238544"/>
      </c:lineChart>
      <c:dateAx>
        <c:axId val="221238152"/>
        <c:scaling>
          <c:orientation val="minMax"/>
        </c:scaling>
        <c:delete val="1"/>
        <c:axPos val="b"/>
        <c:numFmt formatCode="ge" sourceLinked="1"/>
        <c:majorTickMark val="none"/>
        <c:minorTickMark val="none"/>
        <c:tickLblPos val="none"/>
        <c:crossAx val="221238544"/>
        <c:crosses val="autoZero"/>
        <c:auto val="1"/>
        <c:lblOffset val="100"/>
        <c:baseTimeUnit val="years"/>
      </c:dateAx>
      <c:valAx>
        <c:axId val="22123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3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154.56</c:v>
                </c:pt>
                <c:pt idx="1">
                  <c:v>153.96</c:v>
                </c:pt>
                <c:pt idx="2">
                  <c:v>153.44</c:v>
                </c:pt>
                <c:pt idx="3">
                  <c:v>143.25</c:v>
                </c:pt>
                <c:pt idx="4">
                  <c:v>144.01</c:v>
                </c:pt>
              </c:numCache>
            </c:numRef>
          </c:val>
          <c:extLst xmlns:c16r2="http://schemas.microsoft.com/office/drawing/2015/06/chart">
            <c:ext xmlns:c16="http://schemas.microsoft.com/office/drawing/2014/chart" uri="{C3380CC4-5D6E-409C-BE32-E72D297353CC}">
              <c16:uniqueId val="{00000000-30C1-4BC8-9D04-E544C882FD64}"/>
            </c:ext>
          </c:extLst>
        </c:ser>
        <c:dLbls>
          <c:showLegendKey val="0"/>
          <c:showVal val="0"/>
          <c:showCatName val="0"/>
          <c:showSerName val="0"/>
          <c:showPercent val="0"/>
          <c:showBubbleSize val="0"/>
        </c:dLbls>
        <c:gapWidth val="150"/>
        <c:axId val="221142432"/>
        <c:axId val="22114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182.63</c:v>
                </c:pt>
                <c:pt idx="1">
                  <c:v>180.69</c:v>
                </c:pt>
                <c:pt idx="2">
                  <c:v>179.62</c:v>
                </c:pt>
                <c:pt idx="3">
                  <c:v>171.57</c:v>
                </c:pt>
                <c:pt idx="4">
                  <c:v>171.29</c:v>
                </c:pt>
              </c:numCache>
            </c:numRef>
          </c:val>
          <c:smooth val="0"/>
          <c:extLst xmlns:c16r2="http://schemas.microsoft.com/office/drawing/2015/06/chart">
            <c:ext xmlns:c16="http://schemas.microsoft.com/office/drawing/2014/chart" uri="{C3380CC4-5D6E-409C-BE32-E72D297353CC}">
              <c16:uniqueId val="{00000001-30C1-4BC8-9D04-E544C882FD64}"/>
            </c:ext>
          </c:extLst>
        </c:ser>
        <c:dLbls>
          <c:showLegendKey val="0"/>
          <c:showVal val="0"/>
          <c:showCatName val="0"/>
          <c:showSerName val="0"/>
          <c:showPercent val="0"/>
          <c:showBubbleSize val="0"/>
        </c:dLbls>
        <c:marker val="1"/>
        <c:smooth val="0"/>
        <c:axId val="221142432"/>
        <c:axId val="221140472"/>
      </c:lineChart>
      <c:dateAx>
        <c:axId val="221142432"/>
        <c:scaling>
          <c:orientation val="minMax"/>
        </c:scaling>
        <c:delete val="1"/>
        <c:axPos val="b"/>
        <c:numFmt formatCode="ge" sourceLinked="1"/>
        <c:majorTickMark val="none"/>
        <c:minorTickMark val="none"/>
        <c:tickLblPos val="none"/>
        <c:crossAx val="221140472"/>
        <c:crosses val="autoZero"/>
        <c:auto val="1"/>
        <c:lblOffset val="100"/>
        <c:baseTimeUnit val="years"/>
      </c:dateAx>
      <c:valAx>
        <c:axId val="22114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1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60" zoomScaleNormal="60" workbookViewId="0"/>
  </sheetViews>
  <sheetFormatPr defaultColWidth="2.6328125" defaultRowHeight="13"/>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広島県　広島市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政令市等</v>
      </c>
      <c r="AA8" s="72"/>
      <c r="AB8" s="72"/>
      <c r="AC8" s="72"/>
      <c r="AD8" s="72"/>
      <c r="AE8" s="72"/>
      <c r="AF8" s="72"/>
      <c r="AG8" s="73"/>
      <c r="AH8" s="3"/>
      <c r="AI8" s="74">
        <f>データ!Q6</f>
        <v>1191030</v>
      </c>
      <c r="AJ8" s="75"/>
      <c r="AK8" s="75"/>
      <c r="AL8" s="75"/>
      <c r="AM8" s="75"/>
      <c r="AN8" s="75"/>
      <c r="AO8" s="75"/>
      <c r="AP8" s="76"/>
      <c r="AQ8" s="57">
        <f>データ!R6</f>
        <v>906.53</v>
      </c>
      <c r="AR8" s="57"/>
      <c r="AS8" s="57"/>
      <c r="AT8" s="57"/>
      <c r="AU8" s="57"/>
      <c r="AV8" s="57"/>
      <c r="AW8" s="57"/>
      <c r="AX8" s="57"/>
      <c r="AY8" s="57">
        <f>データ!S6</f>
        <v>1313.83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61.71</v>
      </c>
      <c r="K10" s="57"/>
      <c r="L10" s="57"/>
      <c r="M10" s="57"/>
      <c r="N10" s="57"/>
      <c r="O10" s="57"/>
      <c r="P10" s="57"/>
      <c r="Q10" s="57"/>
      <c r="R10" s="57">
        <f>データ!O6</f>
        <v>97.65</v>
      </c>
      <c r="S10" s="57"/>
      <c r="T10" s="57"/>
      <c r="U10" s="57"/>
      <c r="V10" s="57"/>
      <c r="W10" s="57"/>
      <c r="X10" s="57"/>
      <c r="Y10" s="57"/>
      <c r="Z10" s="65">
        <f>データ!P6</f>
        <v>2354</v>
      </c>
      <c r="AA10" s="65"/>
      <c r="AB10" s="65"/>
      <c r="AC10" s="65"/>
      <c r="AD10" s="65"/>
      <c r="AE10" s="65"/>
      <c r="AF10" s="65"/>
      <c r="AG10" s="65"/>
      <c r="AH10" s="2"/>
      <c r="AI10" s="65">
        <f>データ!T6</f>
        <v>1226403</v>
      </c>
      <c r="AJ10" s="65"/>
      <c r="AK10" s="65"/>
      <c r="AL10" s="65"/>
      <c r="AM10" s="65"/>
      <c r="AN10" s="65"/>
      <c r="AO10" s="65"/>
      <c r="AP10" s="65"/>
      <c r="AQ10" s="57">
        <f>データ!U6</f>
        <v>271.17</v>
      </c>
      <c r="AR10" s="57"/>
      <c r="AS10" s="57"/>
      <c r="AT10" s="57"/>
      <c r="AU10" s="57"/>
      <c r="AV10" s="57"/>
      <c r="AW10" s="57"/>
      <c r="AX10" s="57"/>
      <c r="AY10" s="57">
        <f>データ!V6</f>
        <v>4522.6400000000003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
  <cols>
    <col min="1" max="1" width="9" customWidth="1"/>
    <col min="2" max="143" width="11.9062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341002</v>
      </c>
      <c r="D6" s="31">
        <f t="shared" si="3"/>
        <v>46</v>
      </c>
      <c r="E6" s="31">
        <f t="shared" si="3"/>
        <v>1</v>
      </c>
      <c r="F6" s="31">
        <f t="shared" si="3"/>
        <v>0</v>
      </c>
      <c r="G6" s="31">
        <f t="shared" si="3"/>
        <v>1</v>
      </c>
      <c r="H6" s="31" t="str">
        <f t="shared" si="3"/>
        <v>広島県　広島市</v>
      </c>
      <c r="I6" s="31" t="str">
        <f t="shared" si="3"/>
        <v>法適用</v>
      </c>
      <c r="J6" s="31" t="str">
        <f t="shared" si="3"/>
        <v>水道事業</v>
      </c>
      <c r="K6" s="31" t="str">
        <f t="shared" si="3"/>
        <v>末端給水事業</v>
      </c>
      <c r="L6" s="31" t="str">
        <f t="shared" si="3"/>
        <v>政令市等</v>
      </c>
      <c r="M6" s="32" t="str">
        <f t="shared" si="3"/>
        <v>-</v>
      </c>
      <c r="N6" s="32">
        <f t="shared" si="3"/>
        <v>61.71</v>
      </c>
      <c r="O6" s="32">
        <f t="shared" si="3"/>
        <v>97.65</v>
      </c>
      <c r="P6" s="32">
        <f t="shared" si="3"/>
        <v>2354</v>
      </c>
      <c r="Q6" s="32">
        <f t="shared" si="3"/>
        <v>1191030</v>
      </c>
      <c r="R6" s="32">
        <f t="shared" si="3"/>
        <v>906.53</v>
      </c>
      <c r="S6" s="32">
        <f t="shared" si="3"/>
        <v>1313.83</v>
      </c>
      <c r="T6" s="32">
        <f t="shared" si="3"/>
        <v>1226403</v>
      </c>
      <c r="U6" s="32">
        <f t="shared" si="3"/>
        <v>271.17</v>
      </c>
      <c r="V6" s="32">
        <f t="shared" si="3"/>
        <v>4522.6400000000003</v>
      </c>
      <c r="W6" s="33">
        <f>IF(W7="",NA(),W7)</f>
        <v>105.85</v>
      </c>
      <c r="X6" s="33">
        <f t="shared" ref="X6:AF6" si="4">IF(X7="",NA(),X7)</f>
        <v>106.04</v>
      </c>
      <c r="Y6" s="33">
        <f t="shared" si="4"/>
        <v>106.32</v>
      </c>
      <c r="Z6" s="33">
        <f t="shared" si="4"/>
        <v>112.03</v>
      </c>
      <c r="AA6" s="33">
        <f t="shared" si="4"/>
        <v>110.52</v>
      </c>
      <c r="AB6" s="33">
        <f t="shared" si="4"/>
        <v>107.98</v>
      </c>
      <c r="AC6" s="33">
        <f t="shared" si="4"/>
        <v>108.97</v>
      </c>
      <c r="AD6" s="33">
        <f t="shared" si="4"/>
        <v>109.88</v>
      </c>
      <c r="AE6" s="33">
        <f t="shared" si="4"/>
        <v>113.97</v>
      </c>
      <c r="AF6" s="33">
        <f t="shared" si="4"/>
        <v>114.38</v>
      </c>
      <c r="AG6" s="32" t="str">
        <f>IF(AG7="","",IF(AG7="-","【-】","【"&amp;SUBSTITUTE(TEXT(AG7,"#,##0.00"),"-","△")&amp;"】"))</f>
        <v>【113.56】</v>
      </c>
      <c r="AH6" s="32">
        <f>IF(AH7="",NA(),AH7)</f>
        <v>0</v>
      </c>
      <c r="AI6" s="32">
        <f t="shared" ref="AI6:AQ6" si="5">IF(AI7="",NA(),AI7)</f>
        <v>0</v>
      </c>
      <c r="AJ6" s="32">
        <f t="shared" si="5"/>
        <v>0</v>
      </c>
      <c r="AK6" s="32">
        <f t="shared" si="5"/>
        <v>0</v>
      </c>
      <c r="AL6" s="32">
        <f t="shared" si="5"/>
        <v>0</v>
      </c>
      <c r="AM6" s="33">
        <f t="shared" si="5"/>
        <v>0.09</v>
      </c>
      <c r="AN6" s="33">
        <f t="shared" si="5"/>
        <v>0.02</v>
      </c>
      <c r="AO6" s="32">
        <f t="shared" si="5"/>
        <v>0</v>
      </c>
      <c r="AP6" s="32">
        <f t="shared" si="5"/>
        <v>0</v>
      </c>
      <c r="AQ6" s="32">
        <f t="shared" si="5"/>
        <v>0</v>
      </c>
      <c r="AR6" s="32" t="str">
        <f>IF(AR7="","",IF(AR7="-","【-】","【"&amp;SUBSTITUTE(TEXT(AR7,"#,##0.00"),"-","△")&amp;"】"))</f>
        <v>【0.87】</v>
      </c>
      <c r="AS6" s="33">
        <f>IF(AS7="",NA(),AS7)</f>
        <v>292.02</v>
      </c>
      <c r="AT6" s="33">
        <f t="shared" ref="AT6:BB6" si="6">IF(AT7="",NA(),AT7)</f>
        <v>267.49</v>
      </c>
      <c r="AU6" s="33">
        <f t="shared" si="6"/>
        <v>251.83</v>
      </c>
      <c r="AV6" s="33">
        <f t="shared" si="6"/>
        <v>128.94</v>
      </c>
      <c r="AW6" s="33">
        <f t="shared" si="6"/>
        <v>126.07</v>
      </c>
      <c r="AX6" s="33">
        <f t="shared" si="6"/>
        <v>309.39999999999998</v>
      </c>
      <c r="AY6" s="33">
        <f t="shared" si="6"/>
        <v>296.75</v>
      </c>
      <c r="AZ6" s="33">
        <f t="shared" si="6"/>
        <v>295.06</v>
      </c>
      <c r="BA6" s="33">
        <f t="shared" si="6"/>
        <v>178.43</v>
      </c>
      <c r="BB6" s="33">
        <f t="shared" si="6"/>
        <v>168.99</v>
      </c>
      <c r="BC6" s="32" t="str">
        <f>IF(BC7="","",IF(BC7="-","【-】","【"&amp;SUBSTITUTE(TEXT(BC7,"#,##0.00"),"-","△")&amp;"】"))</f>
        <v>【262.74】</v>
      </c>
      <c r="BD6" s="33">
        <f>IF(BD7="",NA(),BD7)</f>
        <v>443.49</v>
      </c>
      <c r="BE6" s="33">
        <f t="shared" ref="BE6:BM6" si="7">IF(BE7="",NA(),BE7)</f>
        <v>423.87</v>
      </c>
      <c r="BF6" s="33">
        <f t="shared" si="7"/>
        <v>418.47</v>
      </c>
      <c r="BG6" s="33">
        <f t="shared" si="7"/>
        <v>411.25</v>
      </c>
      <c r="BH6" s="33">
        <f t="shared" si="7"/>
        <v>399.52</v>
      </c>
      <c r="BI6" s="33">
        <f t="shared" si="7"/>
        <v>243.43</v>
      </c>
      <c r="BJ6" s="33">
        <f t="shared" si="7"/>
        <v>235.04</v>
      </c>
      <c r="BK6" s="33">
        <f t="shared" si="7"/>
        <v>226.55</v>
      </c>
      <c r="BL6" s="33">
        <f t="shared" si="7"/>
        <v>220.35</v>
      </c>
      <c r="BM6" s="33">
        <f t="shared" si="7"/>
        <v>212.16</v>
      </c>
      <c r="BN6" s="32" t="str">
        <f>IF(BN7="","",IF(BN7="-","【-】","【"&amp;SUBSTITUTE(TEXT(BN7,"#,##0.00"),"-","△")&amp;"】"))</f>
        <v>【276.38】</v>
      </c>
      <c r="BO6" s="33">
        <f>IF(BO7="",NA(),BO7)</f>
        <v>98.77</v>
      </c>
      <c r="BP6" s="33">
        <f t="shared" ref="BP6:BX6" si="8">IF(BP7="",NA(),BP7)</f>
        <v>98.85</v>
      </c>
      <c r="BQ6" s="33">
        <f t="shared" si="8"/>
        <v>98.89</v>
      </c>
      <c r="BR6" s="33">
        <f t="shared" si="8"/>
        <v>105.19</v>
      </c>
      <c r="BS6" s="33">
        <f t="shared" si="8"/>
        <v>104.54</v>
      </c>
      <c r="BT6" s="33">
        <f t="shared" si="8"/>
        <v>97.77</v>
      </c>
      <c r="BU6" s="33">
        <f t="shared" si="8"/>
        <v>98.74</v>
      </c>
      <c r="BV6" s="33">
        <f t="shared" si="8"/>
        <v>99.53</v>
      </c>
      <c r="BW6" s="33">
        <f t="shared" si="8"/>
        <v>104.05</v>
      </c>
      <c r="BX6" s="33">
        <f t="shared" si="8"/>
        <v>104.16</v>
      </c>
      <c r="BY6" s="32" t="str">
        <f>IF(BY7="","",IF(BY7="-","【-】","【"&amp;SUBSTITUTE(TEXT(BY7,"#,##0.00"),"-","△")&amp;"】"))</f>
        <v>【104.99】</v>
      </c>
      <c r="BZ6" s="33">
        <f>IF(BZ7="",NA(),BZ7)</f>
        <v>154.56</v>
      </c>
      <c r="CA6" s="33">
        <f t="shared" ref="CA6:CI6" si="9">IF(CA7="",NA(),CA7)</f>
        <v>153.96</v>
      </c>
      <c r="CB6" s="33">
        <f t="shared" si="9"/>
        <v>153.44</v>
      </c>
      <c r="CC6" s="33">
        <f t="shared" si="9"/>
        <v>143.25</v>
      </c>
      <c r="CD6" s="33">
        <f t="shared" si="9"/>
        <v>144.01</v>
      </c>
      <c r="CE6" s="33">
        <f t="shared" si="9"/>
        <v>182.63</v>
      </c>
      <c r="CF6" s="33">
        <f t="shared" si="9"/>
        <v>180.69</v>
      </c>
      <c r="CG6" s="33">
        <f t="shared" si="9"/>
        <v>179.62</v>
      </c>
      <c r="CH6" s="33">
        <f t="shared" si="9"/>
        <v>171.57</v>
      </c>
      <c r="CI6" s="33">
        <f t="shared" si="9"/>
        <v>171.29</v>
      </c>
      <c r="CJ6" s="32" t="str">
        <f>IF(CJ7="","",IF(CJ7="-","【-】","【"&amp;SUBSTITUTE(TEXT(CJ7,"#,##0.00"),"-","△")&amp;"】"))</f>
        <v>【163.72】</v>
      </c>
      <c r="CK6" s="33">
        <f>IF(CK7="",NA(),CK7)</f>
        <v>60.5</v>
      </c>
      <c r="CL6" s="33">
        <f t="shared" ref="CL6:CT6" si="10">IF(CL7="",NA(),CL7)</f>
        <v>60.26</v>
      </c>
      <c r="CM6" s="33">
        <f t="shared" si="10"/>
        <v>59.88</v>
      </c>
      <c r="CN6" s="33">
        <f t="shared" si="10"/>
        <v>59.38</v>
      </c>
      <c r="CO6" s="33">
        <f t="shared" si="10"/>
        <v>59.07</v>
      </c>
      <c r="CP6" s="33">
        <f t="shared" si="10"/>
        <v>59.22</v>
      </c>
      <c r="CQ6" s="33">
        <f t="shared" si="10"/>
        <v>59.95</v>
      </c>
      <c r="CR6" s="33">
        <f t="shared" si="10"/>
        <v>59.6</v>
      </c>
      <c r="CS6" s="33">
        <f t="shared" si="10"/>
        <v>58.97</v>
      </c>
      <c r="CT6" s="33">
        <f t="shared" si="10"/>
        <v>58.67</v>
      </c>
      <c r="CU6" s="32" t="str">
        <f>IF(CU7="","",IF(CU7="-","【-】","【"&amp;SUBSTITUTE(TEXT(CU7,"#,##0.00"),"-","△")&amp;"】"))</f>
        <v>【59.76】</v>
      </c>
      <c r="CV6" s="33">
        <f>IF(CV7="",NA(),CV7)</f>
        <v>93.41</v>
      </c>
      <c r="CW6" s="33">
        <f t="shared" ref="CW6:DE6" si="11">IF(CW7="",NA(),CW7)</f>
        <v>93.59</v>
      </c>
      <c r="CX6" s="33">
        <f t="shared" si="11"/>
        <v>93.64</v>
      </c>
      <c r="CY6" s="33">
        <f t="shared" si="11"/>
        <v>93.15</v>
      </c>
      <c r="CZ6" s="33">
        <f t="shared" si="11"/>
        <v>93.38</v>
      </c>
      <c r="DA6" s="33">
        <f t="shared" si="11"/>
        <v>92.47</v>
      </c>
      <c r="DB6" s="33">
        <f t="shared" si="11"/>
        <v>93.11</v>
      </c>
      <c r="DC6" s="33">
        <f t="shared" si="11"/>
        <v>93.22</v>
      </c>
      <c r="DD6" s="33">
        <f t="shared" si="11"/>
        <v>92.91</v>
      </c>
      <c r="DE6" s="33">
        <f t="shared" si="11"/>
        <v>93.36</v>
      </c>
      <c r="DF6" s="32" t="str">
        <f>IF(DF7="","",IF(DF7="-","【-】","【"&amp;SUBSTITUTE(TEXT(DF7,"#,##0.00"),"-","△")&amp;"】"))</f>
        <v>【89.95】</v>
      </c>
      <c r="DG6" s="33">
        <f>IF(DG7="",NA(),DG7)</f>
        <v>41.41</v>
      </c>
      <c r="DH6" s="33">
        <f t="shared" ref="DH6:DP6" si="12">IF(DH7="",NA(),DH7)</f>
        <v>42.45</v>
      </c>
      <c r="DI6" s="33">
        <f t="shared" si="12"/>
        <v>43.23</v>
      </c>
      <c r="DJ6" s="33">
        <f t="shared" si="12"/>
        <v>50.08</v>
      </c>
      <c r="DK6" s="33">
        <f t="shared" si="12"/>
        <v>51.39</v>
      </c>
      <c r="DL6" s="33">
        <f t="shared" si="12"/>
        <v>44.6</v>
      </c>
      <c r="DM6" s="33">
        <f t="shared" si="12"/>
        <v>45.31</v>
      </c>
      <c r="DN6" s="33">
        <f t="shared" si="12"/>
        <v>45.85</v>
      </c>
      <c r="DO6" s="33">
        <f t="shared" si="12"/>
        <v>46.73</v>
      </c>
      <c r="DP6" s="33">
        <f t="shared" si="12"/>
        <v>47.39</v>
      </c>
      <c r="DQ6" s="32" t="str">
        <f>IF(DQ7="","",IF(DQ7="-","【-】","【"&amp;SUBSTITUTE(TEXT(DQ7,"#,##0.00"),"-","△")&amp;"】"))</f>
        <v>【47.18】</v>
      </c>
      <c r="DR6" s="33">
        <f>IF(DR7="",NA(),DR7)</f>
        <v>10.72</v>
      </c>
      <c r="DS6" s="33">
        <f t="shared" ref="DS6:EA6" si="13">IF(DS7="",NA(),DS7)</f>
        <v>12.9</v>
      </c>
      <c r="DT6" s="33">
        <f t="shared" si="13"/>
        <v>13.91</v>
      </c>
      <c r="DU6" s="33">
        <f t="shared" si="13"/>
        <v>15.13</v>
      </c>
      <c r="DV6" s="33">
        <f t="shared" si="13"/>
        <v>16.91</v>
      </c>
      <c r="DW6" s="33">
        <f t="shared" si="13"/>
        <v>10.91</v>
      </c>
      <c r="DX6" s="33">
        <f t="shared" si="13"/>
        <v>12.46</v>
      </c>
      <c r="DY6" s="33">
        <f t="shared" si="13"/>
        <v>13.95</v>
      </c>
      <c r="DZ6" s="33">
        <f t="shared" si="13"/>
        <v>15.33</v>
      </c>
      <c r="EA6" s="33">
        <f t="shared" si="13"/>
        <v>16.739999999999998</v>
      </c>
      <c r="EB6" s="32" t="str">
        <f>IF(EB7="","",IF(EB7="-","【-】","【"&amp;SUBSTITUTE(TEXT(EB7,"#,##0.00"),"-","△")&amp;"】"))</f>
        <v>【13.18】</v>
      </c>
      <c r="EC6" s="33">
        <f>IF(EC7="",NA(),EC7)</f>
        <v>0.73</v>
      </c>
      <c r="ED6" s="33">
        <f t="shared" ref="ED6:EL6" si="14">IF(ED7="",NA(),ED7)</f>
        <v>0.61</v>
      </c>
      <c r="EE6" s="33">
        <f t="shared" si="14"/>
        <v>0.52</v>
      </c>
      <c r="EF6" s="33">
        <f t="shared" si="14"/>
        <v>0.54</v>
      </c>
      <c r="EG6" s="33">
        <f t="shared" si="14"/>
        <v>0.48</v>
      </c>
      <c r="EH6" s="33">
        <f t="shared" si="14"/>
        <v>1.1599999999999999</v>
      </c>
      <c r="EI6" s="33">
        <f t="shared" si="14"/>
        <v>1.22</v>
      </c>
      <c r="EJ6" s="33">
        <f t="shared" si="14"/>
        <v>1.26</v>
      </c>
      <c r="EK6" s="33">
        <f t="shared" si="14"/>
        <v>1.23</v>
      </c>
      <c r="EL6" s="33">
        <f t="shared" si="14"/>
        <v>1.23</v>
      </c>
      <c r="EM6" s="32" t="str">
        <f>IF(EM7="","",IF(EM7="-","【-】","【"&amp;SUBSTITUTE(TEXT(EM7,"#,##0.00"),"-","△")&amp;"】"))</f>
        <v>【0.85】</v>
      </c>
    </row>
    <row r="7" spans="1:143" s="34" customFormat="1">
      <c r="A7" s="26"/>
      <c r="B7" s="35">
        <v>2015</v>
      </c>
      <c r="C7" s="35">
        <v>341002</v>
      </c>
      <c r="D7" s="35">
        <v>46</v>
      </c>
      <c r="E7" s="35">
        <v>1</v>
      </c>
      <c r="F7" s="35">
        <v>0</v>
      </c>
      <c r="G7" s="35">
        <v>1</v>
      </c>
      <c r="H7" s="35" t="s">
        <v>93</v>
      </c>
      <c r="I7" s="35" t="s">
        <v>94</v>
      </c>
      <c r="J7" s="35" t="s">
        <v>95</v>
      </c>
      <c r="K7" s="35" t="s">
        <v>96</v>
      </c>
      <c r="L7" s="35" t="s">
        <v>97</v>
      </c>
      <c r="M7" s="36" t="s">
        <v>98</v>
      </c>
      <c r="N7" s="36">
        <v>61.71</v>
      </c>
      <c r="O7" s="36">
        <v>97.65</v>
      </c>
      <c r="P7" s="36">
        <v>2354</v>
      </c>
      <c r="Q7" s="36">
        <v>1191030</v>
      </c>
      <c r="R7" s="36">
        <v>906.53</v>
      </c>
      <c r="S7" s="36">
        <v>1313.83</v>
      </c>
      <c r="T7" s="36">
        <v>1226403</v>
      </c>
      <c r="U7" s="36">
        <v>271.17</v>
      </c>
      <c r="V7" s="36">
        <v>4522.6400000000003</v>
      </c>
      <c r="W7" s="36">
        <v>105.85</v>
      </c>
      <c r="X7" s="36">
        <v>106.04</v>
      </c>
      <c r="Y7" s="36">
        <v>106.32</v>
      </c>
      <c r="Z7" s="36">
        <v>112.03</v>
      </c>
      <c r="AA7" s="36">
        <v>110.52</v>
      </c>
      <c r="AB7" s="36">
        <v>107.98</v>
      </c>
      <c r="AC7" s="36">
        <v>108.97</v>
      </c>
      <c r="AD7" s="36">
        <v>109.88</v>
      </c>
      <c r="AE7" s="36">
        <v>113.97</v>
      </c>
      <c r="AF7" s="36">
        <v>114.38</v>
      </c>
      <c r="AG7" s="36">
        <v>113.56</v>
      </c>
      <c r="AH7" s="36">
        <v>0</v>
      </c>
      <c r="AI7" s="36">
        <v>0</v>
      </c>
      <c r="AJ7" s="36">
        <v>0</v>
      </c>
      <c r="AK7" s="36">
        <v>0</v>
      </c>
      <c r="AL7" s="36">
        <v>0</v>
      </c>
      <c r="AM7" s="36">
        <v>0.09</v>
      </c>
      <c r="AN7" s="36">
        <v>0.02</v>
      </c>
      <c r="AO7" s="36">
        <v>0</v>
      </c>
      <c r="AP7" s="36">
        <v>0</v>
      </c>
      <c r="AQ7" s="36">
        <v>0</v>
      </c>
      <c r="AR7" s="36">
        <v>0.87</v>
      </c>
      <c r="AS7" s="36">
        <v>292.02</v>
      </c>
      <c r="AT7" s="36">
        <v>267.49</v>
      </c>
      <c r="AU7" s="36">
        <v>251.83</v>
      </c>
      <c r="AV7" s="36">
        <v>128.94</v>
      </c>
      <c r="AW7" s="36">
        <v>126.07</v>
      </c>
      <c r="AX7" s="36">
        <v>309.39999999999998</v>
      </c>
      <c r="AY7" s="36">
        <v>296.75</v>
      </c>
      <c r="AZ7" s="36">
        <v>295.06</v>
      </c>
      <c r="BA7" s="36">
        <v>178.43</v>
      </c>
      <c r="BB7" s="36">
        <v>168.99</v>
      </c>
      <c r="BC7" s="36">
        <v>262.74</v>
      </c>
      <c r="BD7" s="36">
        <v>443.49</v>
      </c>
      <c r="BE7" s="36">
        <v>423.87</v>
      </c>
      <c r="BF7" s="36">
        <v>418.47</v>
      </c>
      <c r="BG7" s="36">
        <v>411.25</v>
      </c>
      <c r="BH7" s="36">
        <v>399.52</v>
      </c>
      <c r="BI7" s="36">
        <v>243.43</v>
      </c>
      <c r="BJ7" s="36">
        <v>235.04</v>
      </c>
      <c r="BK7" s="36">
        <v>226.55</v>
      </c>
      <c r="BL7" s="36">
        <v>220.35</v>
      </c>
      <c r="BM7" s="36">
        <v>212.16</v>
      </c>
      <c r="BN7" s="36">
        <v>276.38</v>
      </c>
      <c r="BO7" s="36">
        <v>98.77</v>
      </c>
      <c r="BP7" s="36">
        <v>98.85</v>
      </c>
      <c r="BQ7" s="36">
        <v>98.89</v>
      </c>
      <c r="BR7" s="36">
        <v>105.19</v>
      </c>
      <c r="BS7" s="36">
        <v>104.54</v>
      </c>
      <c r="BT7" s="36">
        <v>97.77</v>
      </c>
      <c r="BU7" s="36">
        <v>98.74</v>
      </c>
      <c r="BV7" s="36">
        <v>99.53</v>
      </c>
      <c r="BW7" s="36">
        <v>104.05</v>
      </c>
      <c r="BX7" s="36">
        <v>104.16</v>
      </c>
      <c r="BY7" s="36">
        <v>104.99</v>
      </c>
      <c r="BZ7" s="36">
        <v>154.56</v>
      </c>
      <c r="CA7" s="36">
        <v>153.96</v>
      </c>
      <c r="CB7" s="36">
        <v>153.44</v>
      </c>
      <c r="CC7" s="36">
        <v>143.25</v>
      </c>
      <c r="CD7" s="36">
        <v>144.01</v>
      </c>
      <c r="CE7" s="36">
        <v>182.63</v>
      </c>
      <c r="CF7" s="36">
        <v>180.69</v>
      </c>
      <c r="CG7" s="36">
        <v>179.62</v>
      </c>
      <c r="CH7" s="36">
        <v>171.57</v>
      </c>
      <c r="CI7" s="36">
        <v>171.29</v>
      </c>
      <c r="CJ7" s="36">
        <v>163.72</v>
      </c>
      <c r="CK7" s="36">
        <v>60.5</v>
      </c>
      <c r="CL7" s="36">
        <v>60.26</v>
      </c>
      <c r="CM7" s="36">
        <v>59.88</v>
      </c>
      <c r="CN7" s="36">
        <v>59.38</v>
      </c>
      <c r="CO7" s="36">
        <v>59.07</v>
      </c>
      <c r="CP7" s="36">
        <v>59.22</v>
      </c>
      <c r="CQ7" s="36">
        <v>59.95</v>
      </c>
      <c r="CR7" s="36">
        <v>59.6</v>
      </c>
      <c r="CS7" s="36">
        <v>58.97</v>
      </c>
      <c r="CT7" s="36">
        <v>58.67</v>
      </c>
      <c r="CU7" s="36">
        <v>59.76</v>
      </c>
      <c r="CV7" s="36">
        <v>93.41</v>
      </c>
      <c r="CW7" s="36">
        <v>93.59</v>
      </c>
      <c r="CX7" s="36">
        <v>93.64</v>
      </c>
      <c r="CY7" s="36">
        <v>93.15</v>
      </c>
      <c r="CZ7" s="36">
        <v>93.38</v>
      </c>
      <c r="DA7" s="36">
        <v>92.47</v>
      </c>
      <c r="DB7" s="36">
        <v>93.11</v>
      </c>
      <c r="DC7" s="36">
        <v>93.22</v>
      </c>
      <c r="DD7" s="36">
        <v>92.91</v>
      </c>
      <c r="DE7" s="36">
        <v>93.36</v>
      </c>
      <c r="DF7" s="36">
        <v>89.95</v>
      </c>
      <c r="DG7" s="36">
        <v>41.41</v>
      </c>
      <c r="DH7" s="36">
        <v>42.45</v>
      </c>
      <c r="DI7" s="36">
        <v>43.23</v>
      </c>
      <c r="DJ7" s="36">
        <v>50.08</v>
      </c>
      <c r="DK7" s="36">
        <v>51.39</v>
      </c>
      <c r="DL7" s="36">
        <v>44.6</v>
      </c>
      <c r="DM7" s="36">
        <v>45.31</v>
      </c>
      <c r="DN7" s="36">
        <v>45.85</v>
      </c>
      <c r="DO7" s="36">
        <v>46.73</v>
      </c>
      <c r="DP7" s="36">
        <v>47.39</v>
      </c>
      <c r="DQ7" s="36">
        <v>47.18</v>
      </c>
      <c r="DR7" s="36">
        <v>10.72</v>
      </c>
      <c r="DS7" s="36">
        <v>12.9</v>
      </c>
      <c r="DT7" s="36">
        <v>13.91</v>
      </c>
      <c r="DU7" s="36">
        <v>15.13</v>
      </c>
      <c r="DV7" s="36">
        <v>16.91</v>
      </c>
      <c r="DW7" s="36">
        <v>10.91</v>
      </c>
      <c r="DX7" s="36">
        <v>12.46</v>
      </c>
      <c r="DY7" s="36">
        <v>13.95</v>
      </c>
      <c r="DZ7" s="36">
        <v>15.33</v>
      </c>
      <c r="EA7" s="36">
        <v>16.739999999999998</v>
      </c>
      <c r="EB7" s="36">
        <v>13.18</v>
      </c>
      <c r="EC7" s="36">
        <v>0.73</v>
      </c>
      <c r="ED7" s="36">
        <v>0.61</v>
      </c>
      <c r="EE7" s="36">
        <v>0.52</v>
      </c>
      <c r="EF7" s="36">
        <v>0.54</v>
      </c>
      <c r="EG7" s="36">
        <v>0.48</v>
      </c>
      <c r="EH7" s="36">
        <v>1.1599999999999999</v>
      </c>
      <c r="EI7" s="36">
        <v>1.22</v>
      </c>
      <c r="EJ7" s="36">
        <v>1.26</v>
      </c>
      <c r="EK7" s="36">
        <v>1.23</v>
      </c>
      <c r="EL7" s="36">
        <v>1.23</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2017-02-01T08:47:16Z</dcterms:created>
  <dcterms:modified xsi:type="dcterms:W3CDTF">2017-02-27T05:35:45Z</dcterms:modified>
  <cp:category/>
</cp:coreProperties>
</file>