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4広島県広島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<sst xmlns="http://schemas.openxmlformats.org/spreadsheetml/2006/main" count="220" uniqueCount="109">
  <si>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</si>
  <si>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</si>
  <si>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</si>
  <si>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</si>
  <si>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</si>
  <si>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</si>
  <si>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</si>
  <si>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</si>
  <si>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</si>
  <si>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</si>
  <si>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</si>
  <si>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</si>
  <si>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</si>
  <si>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</si>
  <si>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</si>
  <si>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</si>
  <si>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</si>
  <si>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</si>
  <si>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</si>
  <si>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</si>
  <si>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</si>
  <si>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</si>
  <si>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</si>
  <si>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</si>
  <si>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</si>
  <si>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</si>
  <si>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</si>
  <si>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</si>
  <si>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</si>
  <si>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</si>
  <si>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</si>
  <si>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</si>
  <si>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</si>
  <si>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</si>
  <si>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</si>
  <si>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</si>
  <si>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</si>
  <si>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</si>
  <si>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</si>
  <si>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</si>
  <si>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</si>
  <si>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</si>
  <si>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</si>
  <si>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</si>
  <si>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</si>
  <si>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</si>
  <si>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</si>
  <si>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</si>
  <si>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</si>
  <si>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</si>
  <si>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</si>
  <si>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</si>
  <si>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</si>
  <si>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</si>
  <si>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</si>
  <si>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</si>
  <si>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</si>
  <si>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</si>
  <si>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</si>
  <si>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</si>
  <si>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</si>
  <si>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</si>
  <si>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</si>
  <si>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</si>
  <si>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</si>
  <si>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</si>
  <si>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</si>
  <si>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</si>
  <si>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</si>
  <si>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</si>
  <si>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</si>
  <si>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</si>
  <si>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</si>
  <si>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</si>
  <si>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</si>
  <si>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</si>
  <si>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</si>
  <si>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</si>
  <si>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</si>
  <si>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</si>
  <si>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</si>
  <si>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</si>
  <si>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</si>
  <si>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</si>
  <si>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</si>
  <si>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</si>
  <si>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</si>
  <si>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</si>
  <si>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</si>
  <si>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</si>
  <si>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</si>
  <si>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</si>
  <si>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</si>
  <si>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</si>
  <si>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</si>
  <si>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</si>
  <si>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</si>
  <si>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</si>
  <si>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</si>
  <si>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</si>
  <si>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</si>
  <si>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</si>
  <si>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</si>
  <si>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</si>
  <si>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</si>
  <si>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</si>
  <si>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類似団体の平均値を下回っていますが、有形固定資産の帳簿価格に対する減価償却累計額は毎年増加しています。
②管渠老朽化率・③管渠改善率
　耐用年数を経過している管渠はなく、0％となっています。</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55" eb="57">
      <t>マイトシ</t>
    </rPh>
    <rPh sb="67" eb="69">
      <t>カンキョ</t>
    </rPh>
    <rPh sb="69" eb="72">
      <t>ロウキュウカ</t>
    </rPh>
    <rPh sb="72" eb="73">
      <t>リツ</t>
    </rPh>
    <rPh sb="75" eb="77">
      <t>カンキョ</t>
    </rPh>
    <rPh sb="77" eb="79">
      <t>カイゼン</t>
    </rPh>
    <rPh sb="79" eb="80">
      <t>リツ</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</si>
  <si>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きます。</t>
    <rPh sb="1" eb="4">
      <t>シヨウリョウ</t>
    </rPh>
    <rPh sb="4" eb="6">
      <t>シュウニュウ</t>
    </rPh>
    <rPh sb="7" eb="9">
      <t>ケイヒ</t>
    </rPh>
    <rPh sb="10" eb="11">
      <t>マカナ</t>
    </rPh>
    <rPh sb="14" eb="15">
      <t>ホカ</t>
    </rPh>
    <rPh sb="17" eb="18">
      <t>ホ</t>
    </rPh>
    <rPh sb="20" eb="22">
      <t>ザイゲン</t>
    </rPh>
    <rPh sb="23" eb="24">
      <t>ウ</t>
    </rPh>
    <rPh sb="26" eb="28">
      <t>ケイジョウ</t>
    </rPh>
    <rPh sb="28" eb="30">
      <t>シュウシ</t>
    </rPh>
    <rPh sb="30" eb="32">
      <t>ヒリツ</t>
    </rPh>
    <rPh sb="47" eb="50">
      <t>スイセンカ</t>
    </rPh>
    <rPh sb="50" eb="51">
      <t>リツ</t>
    </rPh>
    <rPh sb="52" eb="54">
      <t>コウジョウ</t>
    </rPh>
    <rPh sb="54" eb="55">
      <t>トウ</t>
    </rPh>
    <rPh sb="56" eb="57">
      <t>ト</t>
    </rPh>
    <rPh sb="58" eb="59">
      <t>ク</t>
    </rPh>
    <rPh sb="65" eb="67">
      <t>ヒヨウ</t>
    </rPh>
    <rPh sb="68" eb="70">
      <t>サクゲン</t>
    </rPh>
    <rPh sb="71" eb="72">
      <t>ツト</t>
    </rPh>
    <rPh sb="74" eb="76">
      <t>ヒツヨウ</t>
    </rPh>
    <rPh sb="84" eb="85">
      <t>ホン</t>
    </rPh>
    <rPh sb="85" eb="86">
      <t>シ</t>
    </rPh>
    <rPh sb="89" eb="91">
      <t>コウキョウ</t>
    </rPh>
    <rPh sb="91" eb="94">
      <t>ゲスイドウ</t>
    </rPh>
    <rPh sb="95" eb="97">
      <t>トクテイ</t>
    </rPh>
    <rPh sb="97" eb="99">
      <t>カンキョウ</t>
    </rPh>
    <rPh sb="99" eb="101">
      <t>ホゼン</t>
    </rPh>
    <rPh sb="101" eb="103">
      <t>コウキョウ</t>
    </rPh>
    <rPh sb="103" eb="106">
      <t>ゲスイドウ</t>
    </rPh>
    <rPh sb="107" eb="109">
      <t>ノウギョウ</t>
    </rPh>
    <rPh sb="109" eb="111">
      <t>シュウラク</t>
    </rPh>
    <rPh sb="111" eb="113">
      <t>ハイスイ</t>
    </rPh>
    <rPh sb="113" eb="114">
      <t>オヨ</t>
    </rPh>
    <rPh sb="115" eb="117">
      <t>シエイ</t>
    </rPh>
    <rPh sb="117" eb="120">
      <t>ジョウカソウ</t>
    </rPh>
    <rPh sb="121" eb="122">
      <t>ヒト</t>
    </rPh>
    <rPh sb="124" eb="127">
      <t>ゲスイドウ</t>
    </rPh>
    <rPh sb="127" eb="129">
      <t>ジギョウ</t>
    </rPh>
    <rPh sb="132" eb="135">
      <t>イッタイテキ</t>
    </rPh>
    <rPh sb="136" eb="138">
      <t>ウンエイ</t>
    </rPh>
    <rPh sb="193" eb="195">
      <t>ゼンタイ</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</si>
  <si>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使用料収入で経費を賄えていないため、100％を下回っています。
⑥汚水処理原価
　類似団体の平均値を下回っています。
⑦施設利用率
　類似団体の平均値を下回っています。
⑧水洗化率
　類似団体の平均値を上回っています。</t>
    <rPh sb="1" eb="3">
      <t>ケイジョウ</t>
    </rPh>
    <rPh sb="3" eb="5">
      <t>シュウシ</t>
    </rPh>
    <rPh sb="5" eb="7">
      <t>ヒリツ</t>
    </rPh>
    <rPh sb="9" eb="12">
      <t>シヨウリョウ</t>
    </rPh>
    <rPh sb="12" eb="14">
      <t>イガイ</t>
    </rPh>
    <rPh sb="15" eb="16">
      <t>タ</t>
    </rPh>
    <rPh sb="17" eb="18">
      <t>ホ</t>
    </rPh>
    <rPh sb="20" eb="22">
      <t>ザイゲン</t>
    </rPh>
    <rPh sb="23" eb="24">
      <t>ウ</t>
    </rPh>
    <rPh sb="26" eb="28">
      <t>シュウシ</t>
    </rPh>
    <rPh sb="29" eb="31">
      <t>キンコウ</t>
    </rPh>
    <rPh sb="65" eb="67">
      <t>ルイセキ</t>
    </rPh>
    <rPh sb="67" eb="70">
      <t>ケッソンキン</t>
    </rPh>
    <rPh sb="71" eb="72">
      <t>ショウ</t>
    </rPh>
    <rPh sb="100" eb="101">
      <t>コ</t>
    </rPh>
    <rPh sb="109" eb="111">
      <t>キギョウ</t>
    </rPh>
    <rPh sb="111" eb="112">
      <t>サイ</t>
    </rPh>
    <rPh sb="112" eb="114">
      <t>ザンダカ</t>
    </rPh>
    <rPh sb="114" eb="115">
      <t>タイ</t>
    </rPh>
    <rPh sb="115" eb="117">
      <t>ジギョウ</t>
    </rPh>
    <rPh sb="117" eb="119">
      <t>キボ</t>
    </rPh>
    <rPh sb="119" eb="121">
      <t>ヒリツ</t>
    </rPh>
    <rPh sb="123" eb="125">
      <t>ルイジ</t>
    </rPh>
    <rPh sb="125" eb="127">
      <t>ダンタイ</t>
    </rPh>
    <rPh sb="149" eb="152">
      <t>シヨウリョウ</t>
    </rPh>
    <rPh sb="152" eb="154">
      <t>シュウニュウ</t>
    </rPh>
    <rPh sb="155" eb="157">
      <t>ケイヒ</t>
    </rPh>
    <rPh sb="158" eb="159">
      <t>マカナ</t>
    </rPh>
    <rPh sb="172" eb="174">
      <t>シタマワ</t>
    </rPh>
    <rPh sb="182" eb="184">
      <t>オスイ</t>
    </rPh>
    <rPh sb="184" eb="186">
      <t>ショリ</t>
    </rPh>
    <rPh sb="186" eb="188">
      <t>ゲンカ</t>
    </rPh>
    <rPh sb="190" eb="192">
      <t>ルイジ</t>
    </rPh>
    <rPh sb="192" eb="194">
      <t>ダンタイ</t>
    </rPh>
    <rPh sb="195" eb="198">
      <t>ヘイキンチ</t>
    </rPh>
    <rPh sb="199" eb="201">
      <t>シタマワ</t>
    </rPh>
    <rPh sb="209" eb="211">
      <t>シセツ</t>
    </rPh>
    <rPh sb="211" eb="214">
      <t>リヨウリツ</t>
    </rPh>
    <rPh sb="225" eb="227">
      <t>シタマワ</t>
    </rPh>
    <rPh sb="235" eb="238">
      <t>スイセンカ</t>
    </rPh>
    <rPh sb="238" eb="239">
      <t>リツ</t>
    </rPh>
    <rPh sb="241" eb="243">
      <t>ルイジ</t>
    </rPh>
    <rPh sb="243" eb="245">
      <t>ダンタイ</t>
    </rPh>
    <rPh sb="246" eb="249">
      <t>ヘイキンチ</t>
    </rPh>
    <rPh sb="250" eb="25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</si>
</sst>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8225560"/>
        <c:axId val="6682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668225560"/>
        <c:axId val="668225952"/>
      </c:lineChart>
      <c:dateAx>
        <c:axId val="668225560"/>
        <c:scaling>
          <c:orientation val="minMax"/>
        </c:scaling>
        <c:delete val="1"/>
        <c:axPos val="b"/>
        <c:numFmt formatCode="ge" sourceLinked="1"/>
        <c:majorTickMark val="none"/>
        <c:minorTickMark val="none"/>
        <c:tickLblPos val="none"/>
        <c:crossAx val="668225952"/>
        <c:crosses val="autoZero"/>
        <c:auto val="1"/>
        <c:lblOffset val="100"/>
        <c:baseTimeUnit val="years"/>
      </c:dateAx>
      <c:valAx>
        <c:axId val="6682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2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99.99</c:v>
                </c:pt>
              </c:numCache>
            </c:numRef>
          </c:val>
        </c:ser>
        <c:dLbls>
          <c:showLegendKey val="0"/>
          <c:showVal val="0"/>
          <c:showCatName val="0"/>
          <c:showSerName val="0"/>
          <c:showPercent val="0"/>
          <c:showBubbleSize val="0"/>
        </c:dLbls>
        <c:gapWidth val="150"/>
        <c:axId val="668227128"/>
        <c:axId val="6439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668227128"/>
        <c:axId val="643946360"/>
      </c:lineChart>
      <c:dateAx>
        <c:axId val="668227128"/>
        <c:scaling>
          <c:orientation val="minMax"/>
        </c:scaling>
        <c:delete val="1"/>
        <c:axPos val="b"/>
        <c:numFmt formatCode="ge" sourceLinked="1"/>
        <c:majorTickMark val="none"/>
        <c:minorTickMark val="none"/>
        <c:tickLblPos val="none"/>
        <c:crossAx val="643946360"/>
        <c:crosses val="autoZero"/>
        <c:auto val="1"/>
        <c:lblOffset val="100"/>
        <c:baseTimeUnit val="years"/>
      </c:dateAx>
      <c:valAx>
        <c:axId val="6439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2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4.41</c:v>
                </c:pt>
                <c:pt idx="1">
                  <c:v>4.2</c:v>
                </c:pt>
                <c:pt idx="2">
                  <c:v>4.25</c:v>
                </c:pt>
                <c:pt idx="3">
                  <c:v>8.1300000000000008</c:v>
                </c:pt>
                <c:pt idx="4">
                  <c:v>9.56</c:v>
                </c:pt>
              </c:numCache>
            </c:numRef>
          </c:val>
        </c:ser>
        <c:dLbls>
          <c:showLegendKey val="0"/>
          <c:showVal val="0"/>
          <c:showCatName val="0"/>
          <c:showSerName val="0"/>
          <c:showPercent val="0"/>
          <c:showBubbleSize val="0"/>
        </c:dLbls>
        <c:gapWidth val="150"/>
        <c:axId val="643947536"/>
        <c:axId val="64394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643947536"/>
        <c:axId val="643947928"/>
      </c:lineChart>
      <c:dateAx>
        <c:axId val="643947536"/>
        <c:scaling>
          <c:orientation val="minMax"/>
        </c:scaling>
        <c:delete val="1"/>
        <c:axPos val="b"/>
        <c:numFmt formatCode="ge" sourceLinked="1"/>
        <c:majorTickMark val="none"/>
        <c:minorTickMark val="none"/>
        <c:tickLblPos val="none"/>
        <c:crossAx val="643947928"/>
        <c:crosses val="autoZero"/>
        <c:auto val="1"/>
        <c:lblOffset val="100"/>
        <c:baseTimeUnit val="years"/>
      </c:dateAx>
      <c:valAx>
        <c:axId val="6439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4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163040"/>
        <c:axId val="67216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2163040"/>
        <c:axId val="672163432"/>
      </c:lineChart>
      <c:dateAx>
        <c:axId val="672163040"/>
        <c:scaling>
          <c:orientation val="minMax"/>
        </c:scaling>
        <c:delete val="1"/>
        <c:axPos val="b"/>
        <c:numFmt formatCode="ge" sourceLinked="1"/>
        <c:majorTickMark val="none"/>
        <c:minorTickMark val="none"/>
        <c:tickLblPos val="none"/>
        <c:crossAx val="672163432"/>
        <c:crosses val="autoZero"/>
        <c:auto val="1"/>
        <c:lblOffset val="100"/>
        <c:baseTimeUnit val="years"/>
      </c:dateAx>
      <c:valAx>
        <c:axId val="6721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906128"/>
        <c:axId val="67390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673906128"/>
        <c:axId val="673906520"/>
      </c:lineChart>
      <c:dateAx>
        <c:axId val="673906128"/>
        <c:scaling>
          <c:orientation val="minMax"/>
        </c:scaling>
        <c:delete val="1"/>
        <c:axPos val="b"/>
        <c:numFmt formatCode="ge" sourceLinked="1"/>
        <c:majorTickMark val="none"/>
        <c:minorTickMark val="none"/>
        <c:tickLblPos val="none"/>
        <c:crossAx val="673906520"/>
        <c:crosses val="autoZero"/>
        <c:auto val="1"/>
        <c:lblOffset val="100"/>
        <c:baseTimeUnit val="years"/>
      </c:dateAx>
      <c:valAx>
        <c:axId val="67390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143.69999999999999</c:v>
                </c:pt>
                <c:pt idx="1">
                  <c:v>135.53</c:v>
                </c:pt>
                <c:pt idx="2">
                  <c:v>149.11000000000001</c:v>
                </c:pt>
                <c:pt idx="3">
                  <c:v>172.67</c:v>
                </c:pt>
                <c:pt idx="4">
                  <c:v>169.92</c:v>
                </c:pt>
              </c:numCache>
            </c:numRef>
          </c:val>
        </c:ser>
        <c:dLbls>
          <c:showLegendKey val="0"/>
          <c:showVal val="0"/>
          <c:showCatName val="0"/>
          <c:showSerName val="0"/>
          <c:showPercent val="0"/>
          <c:showBubbleSize val="0"/>
        </c:dLbls>
        <c:gapWidth val="150"/>
        <c:axId val="673534288"/>
        <c:axId val="67353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673534288"/>
        <c:axId val="673534680"/>
      </c:lineChart>
      <c:dateAx>
        <c:axId val="673534288"/>
        <c:scaling>
          <c:orientation val="minMax"/>
        </c:scaling>
        <c:delete val="1"/>
        <c:axPos val="b"/>
        <c:numFmt formatCode="ge" sourceLinked="1"/>
        <c:majorTickMark val="none"/>
        <c:minorTickMark val="none"/>
        <c:tickLblPos val="none"/>
        <c:crossAx val="673534680"/>
        <c:crosses val="autoZero"/>
        <c:auto val="1"/>
        <c:lblOffset val="100"/>
        <c:baseTimeUnit val="years"/>
      </c:dateAx>
      <c:valAx>
        <c:axId val="6735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3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6591.14</c:v>
                </c:pt>
                <c:pt idx="1">
                  <c:v>1750.65</c:v>
                </c:pt>
                <c:pt idx="2">
                  <c:v>1870.16</c:v>
                </c:pt>
                <c:pt idx="3">
                  <c:v>1971.05</c:v>
                </c:pt>
                <c:pt idx="4">
                  <c:v>2049.1</c:v>
                </c:pt>
              </c:numCache>
            </c:numRef>
          </c:val>
        </c:ser>
        <c:dLbls>
          <c:showLegendKey val="0"/>
          <c:showVal val="0"/>
          <c:showCatName val="0"/>
          <c:showSerName val="0"/>
          <c:showPercent val="0"/>
          <c:showBubbleSize val="0"/>
        </c:dLbls>
        <c:gapWidth val="150"/>
        <c:axId val="673535856"/>
        <c:axId val="2697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673535856"/>
        <c:axId val="269734920"/>
      </c:lineChart>
      <c:dateAx>
        <c:axId val="673535856"/>
        <c:scaling>
          <c:orientation val="minMax"/>
        </c:scaling>
        <c:delete val="1"/>
        <c:axPos val="b"/>
        <c:numFmt formatCode="ge" sourceLinked="1"/>
        <c:majorTickMark val="none"/>
        <c:minorTickMark val="none"/>
        <c:tickLblPos val="none"/>
        <c:crossAx val="269734920"/>
        <c:crosses val="autoZero"/>
        <c:auto val="1"/>
        <c:lblOffset val="100"/>
        <c:baseTimeUnit val="years"/>
      </c:dateAx>
      <c:valAx>
        <c:axId val="2697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24.73</c:v>
                </c:pt>
                <c:pt idx="1">
                  <c:v>98.82</c:v>
                </c:pt>
                <c:pt idx="2">
                  <c:v>78.02</c:v>
                </c:pt>
                <c:pt idx="3">
                  <c:v>78.12</c:v>
                </c:pt>
                <c:pt idx="4">
                  <c:v>78.75</c:v>
                </c:pt>
              </c:numCache>
            </c:numRef>
          </c:val>
        </c:ser>
        <c:dLbls>
          <c:showLegendKey val="0"/>
          <c:showVal val="0"/>
          <c:showCatName val="0"/>
          <c:showSerName val="0"/>
          <c:showPercent val="0"/>
          <c:showBubbleSize val="0"/>
        </c:dLbls>
        <c:gapWidth val="150"/>
        <c:axId val="269736096"/>
        <c:axId val="26973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69736096"/>
        <c:axId val="269736488"/>
      </c:lineChart>
      <c:dateAx>
        <c:axId val="269736096"/>
        <c:scaling>
          <c:orientation val="minMax"/>
        </c:scaling>
        <c:delete val="1"/>
        <c:axPos val="b"/>
        <c:numFmt formatCode="ge" sourceLinked="1"/>
        <c:majorTickMark val="none"/>
        <c:minorTickMark val="none"/>
        <c:tickLblPos val="none"/>
        <c:crossAx val="269736488"/>
        <c:crosses val="autoZero"/>
        <c:auto val="1"/>
        <c:lblOffset val="100"/>
        <c:baseTimeUnit val="years"/>
      </c:dateAx>
      <c:valAx>
        <c:axId val="2697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132.72999999999999</c:v>
                </c:pt>
                <c:pt idx="1">
                  <c:v>160.49</c:v>
                </c:pt>
                <c:pt idx="2">
                  <c:v>201.32</c:v>
                </c:pt>
                <c:pt idx="3">
                  <c:v>203.38</c:v>
                </c:pt>
                <c:pt idx="4">
                  <c:v>205.33</c:v>
                </c:pt>
              </c:numCache>
            </c:numRef>
          </c:val>
        </c:ser>
        <c:dLbls>
          <c:showLegendKey val="0"/>
          <c:showVal val="0"/>
          <c:showCatName val="0"/>
          <c:showSerName val="0"/>
          <c:showPercent val="0"/>
          <c:showBubbleSize val="0"/>
        </c:dLbls>
        <c:gapWidth val="150"/>
        <c:axId val="634811128"/>
        <c:axId val="6348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634811128"/>
        <c:axId val="634811520"/>
      </c:lineChart>
      <c:dateAx>
        <c:axId val="634811128"/>
        <c:scaling>
          <c:orientation val="minMax"/>
        </c:scaling>
        <c:delete val="1"/>
        <c:axPos val="b"/>
        <c:numFmt formatCode="ge" sourceLinked="1"/>
        <c:majorTickMark val="none"/>
        <c:minorTickMark val="none"/>
        <c:tickLblPos val="none"/>
        <c:crossAx val="634811520"/>
        <c:crosses val="autoZero"/>
        <c:auto val="1"/>
        <c:lblOffset val="100"/>
        <c:baseTimeUnit val="years"/>
      </c:dateAx>
      <c:valAx>
        <c:axId val="634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1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34.33</c:v>
                </c:pt>
                <c:pt idx="1">
                  <c:v>36</c:v>
                </c:pt>
                <c:pt idx="2">
                  <c:v>35</c:v>
                </c:pt>
                <c:pt idx="3">
                  <c:v>35</c:v>
                </c:pt>
                <c:pt idx="4">
                  <c:v>35</c:v>
                </c:pt>
              </c:numCache>
            </c:numRef>
          </c:val>
        </c:ser>
        <c:dLbls>
          <c:showLegendKey val="0"/>
          <c:showVal val="0"/>
          <c:showCatName val="0"/>
          <c:showSerName val="0"/>
          <c:showPercent val="0"/>
          <c:showBubbleSize val="0"/>
        </c:dLbls>
        <c:gapWidth val="150"/>
        <c:axId val="269757440"/>
        <c:axId val="26975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69757440"/>
        <c:axId val="269757832"/>
      </c:lineChart>
      <c:dateAx>
        <c:axId val="269757440"/>
        <c:scaling>
          <c:orientation val="minMax"/>
        </c:scaling>
        <c:delete val="1"/>
        <c:axPos val="b"/>
        <c:numFmt formatCode="ge" sourceLinked="1"/>
        <c:majorTickMark val="none"/>
        <c:minorTickMark val="none"/>
        <c:tickLblPos val="none"/>
        <c:crossAx val="269757832"/>
        <c:crosses val="autoZero"/>
        <c:auto val="1"/>
        <c:lblOffset val="100"/>
        <c:baseTimeUnit val="years"/>
      </c:dateAx>
      <c:valAx>
        <c:axId val="26975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72.89</c:v>
                </c:pt>
                <c:pt idx="1">
                  <c:v>74.06</c:v>
                </c:pt>
                <c:pt idx="2">
                  <c:v>83.13</c:v>
                </c:pt>
                <c:pt idx="3">
                  <c:v>84.32</c:v>
                </c:pt>
                <c:pt idx="4">
                  <c:v>86.05</c:v>
                </c:pt>
              </c:numCache>
            </c:numRef>
          </c:val>
        </c:ser>
        <c:dLbls>
          <c:showLegendKey val="0"/>
          <c:showVal val="0"/>
          <c:showCatName val="0"/>
          <c:showSerName val="0"/>
          <c:showPercent val="0"/>
          <c:showBubbleSize val="0"/>
        </c:dLbls>
        <c:gapWidth val="150"/>
        <c:axId val="673646928"/>
        <c:axId val="6736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673646928"/>
        <c:axId val="673647320"/>
      </c:lineChart>
      <c:dateAx>
        <c:axId val="673646928"/>
        <c:scaling>
          <c:orientation val="minMax"/>
        </c:scaling>
        <c:delete val="1"/>
        <c:axPos val="b"/>
        <c:numFmt formatCode="ge" sourceLinked="1"/>
        <c:majorTickMark val="none"/>
        <c:minorTickMark val="none"/>
        <c:tickLblPos val="none"/>
        <c:crossAx val="673647320"/>
        <c:crosses val="autoZero"/>
        <c:auto val="1"/>
        <c:lblOffset val="100"/>
        <c:baseTimeUnit val="years"/>
      </c:dateAx>
      <c:valAx>
        <c:axId val="6736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J18" sqref="BJ1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広島県　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1191030</v>
      </c>
      <c r="AM8" s="64"/>
      <c r="AN8" s="64"/>
      <c r="AO8" s="64"/>
      <c r="AP8" s="64"/>
      <c r="AQ8" s="64"/>
      <c r="AR8" s="64"/>
      <c r="AS8" s="64"/>
      <c r="AT8" s="63">
        <f>データ!S6</f>
        <v>906.53</v>
      </c>
      <c r="AU8" s="63"/>
      <c r="AV8" s="63"/>
      <c r="AW8" s="63"/>
      <c r="AX8" s="63"/>
      <c r="AY8" s="63"/>
      <c r="AZ8" s="63"/>
      <c r="BA8" s="63"/>
      <c r="BB8" s="63">
        <f>データ!T6</f>
        <v>1313.83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36.93</v>
      </c>
      <c r="J10" s="63"/>
      <c r="K10" s="63"/>
      <c r="L10" s="63"/>
      <c r="M10" s="63"/>
      <c r="N10" s="63"/>
      <c r="O10" s="63"/>
      <c r="P10" s="63">
        <f>データ!O6</f>
        <v>0.95</v>
      </c>
      <c r="Q10" s="63"/>
      <c r="R10" s="63"/>
      <c r="S10" s="63"/>
      <c r="T10" s="63"/>
      <c r="U10" s="63"/>
      <c r="V10" s="63"/>
      <c r="W10" s="63">
        <f>データ!P6</f>
        <v>94.06</v>
      </c>
      <c r="X10" s="63"/>
      <c r="Y10" s="63"/>
      <c r="Z10" s="63"/>
      <c r="AA10" s="63"/>
      <c r="AB10" s="63"/>
      <c r="AC10" s="63"/>
      <c r="AD10" s="64">
        <f>データ!Q6</f>
        <v>2219</v>
      </c>
      <c r="AE10" s="64"/>
      <c r="AF10" s="64"/>
      <c r="AG10" s="64"/>
      <c r="AH10" s="64"/>
      <c r="AI10" s="64"/>
      <c r="AJ10" s="64"/>
      <c r="AK10" s="2"/>
      <c r="AL10" s="64">
        <f>データ!U6</f>
        <v>11370</v>
      </c>
      <c r="AM10" s="64"/>
      <c r="AN10" s="64"/>
      <c r="AO10" s="64"/>
      <c r="AP10" s="64"/>
      <c r="AQ10" s="64"/>
      <c r="AR10" s="64"/>
      <c r="AS10" s="64"/>
      <c r="AT10" s="63">
        <f>データ!V6</f>
        <v>2.5499999999999998</v>
      </c>
      <c r="AU10" s="63"/>
      <c r="AV10" s="63"/>
      <c r="AW10" s="63"/>
      <c r="AX10" s="63"/>
      <c r="AY10" s="63"/>
      <c r="AZ10" s="63"/>
      <c r="BA10" s="63"/>
      <c r="BB10" s="63">
        <f>データ!W6</f>
        <v>4458.82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341002</v>
      </c>
      <c r="D6" s="31">
        <f t="shared" si="3"/>
        <v>46</v>
      </c>
      <c r="E6" s="31">
        <f t="shared" si="3"/>
        <v>17</v>
      </c>
      <c r="F6" s="31">
        <f t="shared" si="3"/>
        <v>4</v>
      </c>
      <c r="G6" s="31">
        <f t="shared" si="3"/>
        <v>0</v>
      </c>
      <c r="H6" s="31" t="str">
        <f t="shared" si="3"/>
        <v>広島県　広島市</v>
      </c>
      <c r="I6" s="31" t="str">
        <f t="shared" si="3"/>
        <v>法適用</v>
      </c>
      <c r="J6" s="31" t="str">
        <f t="shared" si="3"/>
        <v>下水道事業</v>
      </c>
      <c r="K6" s="31" t="str">
        <f t="shared" si="3"/>
        <v>特定環境保全公共下水道</v>
      </c>
      <c r="L6" s="31" t="str">
        <f t="shared" si="3"/>
        <v>D3</v>
      </c>
      <c r="M6" s="32" t="str">
        <f t="shared" si="3"/>
        <v>-</v>
      </c>
      <c r="N6" s="32">
        <f t="shared" si="3"/>
        <v>36.93</v>
      </c>
      <c r="O6" s="32">
        <f t="shared" si="3"/>
        <v>0.95</v>
      </c>
      <c r="P6" s="32">
        <f t="shared" si="3"/>
        <v>94.06</v>
      </c>
      <c r="Q6" s="32">
        <f t="shared" si="3"/>
        <v>2219</v>
      </c>
      <c r="R6" s="32">
        <f t="shared" si="3"/>
        <v>1191030</v>
      </c>
      <c r="S6" s="32">
        <f t="shared" si="3"/>
        <v>906.53</v>
      </c>
      <c r="T6" s="32">
        <f t="shared" si="3"/>
        <v>1313.83</v>
      </c>
      <c r="U6" s="32">
        <f t="shared" si="3"/>
        <v>11370</v>
      </c>
      <c r="V6" s="32">
        <f t="shared" si="3"/>
        <v>2.5499999999999998</v>
      </c>
      <c r="W6" s="32">
        <f t="shared" si="3"/>
        <v>4458.82</v>
      </c>
      <c r="X6" s="33">
        <f>IF(X7="",NA(),X7)</f>
        <v>100</v>
      </c>
      <c r="Y6" s="33">
        <f t="shared" ref="Y6:AG6" si="4">IF(Y7="",NA(),Y7)</f>
        <v>100</v>
      </c>
      <c r="Z6" s="33">
        <f t="shared" si="4"/>
        <v>100</v>
      </c>
      <c r="AA6" s="33">
        <f t="shared" si="4"/>
        <v>100</v>
      </c>
      <c r="AB6" s="33">
        <f t="shared" si="4"/>
        <v>99.99</v>
      </c>
      <c r="AC6" s="33">
        <f t="shared" si="4"/>
        <v>93.66</v>
      </c>
      <c r="AD6" s="33">
        <f t="shared" si="4"/>
        <v>93.85</v>
      </c>
      <c r="AE6" s="33">
        <f t="shared" si="4"/>
        <v>95.59</v>
      </c>
      <c r="AF6" s="33">
        <f t="shared" si="4"/>
        <v>96.83</v>
      </c>
      <c r="AG6" s="33">
        <f t="shared" si="4"/>
        <v>98.32</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172.52</v>
      </c>
      <c r="AR6" s="33">
        <f t="shared" si="5"/>
        <v>201.29</v>
      </c>
      <c r="AS6" s="32" t="str">
        <f>IF(AS7="","",IF(AS7="-","【-】","【"&amp;SUBSTITUTE(TEXT(AS7,"#,##0.00"),"-","△")&amp;"】"))</f>
        <v>【98.78】</v>
      </c>
      <c r="AT6" s="33">
        <f>IF(AT7="",NA(),AT7)</f>
        <v>143.69999999999999</v>
      </c>
      <c r="AU6" s="33">
        <f t="shared" ref="AU6:BC6" si="6">IF(AU7="",NA(),AU7)</f>
        <v>135.53</v>
      </c>
      <c r="AV6" s="33">
        <f t="shared" si="6"/>
        <v>149.11000000000001</v>
      </c>
      <c r="AW6" s="33">
        <f t="shared" si="6"/>
        <v>172.67</v>
      </c>
      <c r="AX6" s="33">
        <f t="shared" si="6"/>
        <v>169.92</v>
      </c>
      <c r="AY6" s="33">
        <f t="shared" si="6"/>
        <v>199.45</v>
      </c>
      <c r="AZ6" s="33">
        <f t="shared" si="6"/>
        <v>209.18</v>
      </c>
      <c r="BA6" s="33">
        <f t="shared" si="6"/>
        <v>189.4</v>
      </c>
      <c r="BB6" s="33">
        <f t="shared" si="6"/>
        <v>69.430000000000007</v>
      </c>
      <c r="BC6" s="33">
        <f t="shared" si="6"/>
        <v>81.19</v>
      </c>
      <c r="BD6" s="32" t="str">
        <f>IF(BD7="","",IF(BD7="-","【-】","【"&amp;SUBSTITUTE(TEXT(BD7,"#,##0.00"),"-","△")&amp;"】"))</f>
        <v>【58.70】</v>
      </c>
      <c r="BE6" s="33">
        <f>IF(BE7="",NA(),BE7)</f>
        <v>6591.14</v>
      </c>
      <c r="BF6" s="33">
        <f t="shared" ref="BF6:BN6" si="7">IF(BF7="",NA(),BF7)</f>
        <v>1750.65</v>
      </c>
      <c r="BG6" s="33">
        <f t="shared" si="7"/>
        <v>1870.16</v>
      </c>
      <c r="BH6" s="33">
        <f t="shared" si="7"/>
        <v>1971.05</v>
      </c>
      <c r="BI6" s="33">
        <f t="shared" si="7"/>
        <v>2049.1</v>
      </c>
      <c r="BJ6" s="33">
        <f t="shared" si="7"/>
        <v>1835.56</v>
      </c>
      <c r="BK6" s="33">
        <f t="shared" si="7"/>
        <v>1716.82</v>
      </c>
      <c r="BL6" s="33">
        <f t="shared" si="7"/>
        <v>1554.05</v>
      </c>
      <c r="BM6" s="33">
        <f t="shared" si="7"/>
        <v>1671.86</v>
      </c>
      <c r="BN6" s="33">
        <f t="shared" si="7"/>
        <v>1673.47</v>
      </c>
      <c r="BO6" s="32" t="str">
        <f>IF(BO7="","",IF(BO7="-","【-】","【"&amp;SUBSTITUTE(TEXT(BO7,"#,##0.00"),"-","△")&amp;"】"))</f>
        <v>【1,457.06】</v>
      </c>
      <c r="BP6" s="33">
        <f>IF(BP7="",NA(),BP7)</f>
        <v>24.73</v>
      </c>
      <c r="BQ6" s="33">
        <f t="shared" ref="BQ6:BY6" si="8">IF(BQ7="",NA(),BQ7)</f>
        <v>98.82</v>
      </c>
      <c r="BR6" s="33">
        <f t="shared" si="8"/>
        <v>78.02</v>
      </c>
      <c r="BS6" s="33">
        <f t="shared" si="8"/>
        <v>78.12</v>
      </c>
      <c r="BT6" s="33">
        <f t="shared" si="8"/>
        <v>78.75</v>
      </c>
      <c r="BU6" s="33">
        <f t="shared" si="8"/>
        <v>52.89</v>
      </c>
      <c r="BV6" s="33">
        <f t="shared" si="8"/>
        <v>51.73</v>
      </c>
      <c r="BW6" s="33">
        <f t="shared" si="8"/>
        <v>53.01</v>
      </c>
      <c r="BX6" s="33">
        <f t="shared" si="8"/>
        <v>50.54</v>
      </c>
      <c r="BY6" s="33">
        <f t="shared" si="8"/>
        <v>49.22</v>
      </c>
      <c r="BZ6" s="32" t="str">
        <f>IF(BZ7="","",IF(BZ7="-","【-】","【"&amp;SUBSTITUTE(TEXT(BZ7,"#,##0.00"),"-","△")&amp;"】"))</f>
        <v>【64.73】</v>
      </c>
      <c r="CA6" s="33">
        <f>IF(CA7="",NA(),CA7)</f>
        <v>132.72999999999999</v>
      </c>
      <c r="CB6" s="33">
        <f t="shared" ref="CB6:CJ6" si="9">IF(CB7="",NA(),CB7)</f>
        <v>160.49</v>
      </c>
      <c r="CC6" s="33">
        <f t="shared" si="9"/>
        <v>201.32</v>
      </c>
      <c r="CD6" s="33">
        <f t="shared" si="9"/>
        <v>203.38</v>
      </c>
      <c r="CE6" s="33">
        <f t="shared" si="9"/>
        <v>205.33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34.33</v>
      </c>
      <c r="CM6" s="33">
        <f t="shared" ref="CM6:CU6" si="10">IF(CM7="",NA(),CM7)</f>
        <v>36</v>
      </c>
      <c r="CN6" s="33">
        <f t="shared" si="10"/>
        <v>35</v>
      </c>
      <c r="CO6" s="33">
        <f t="shared" si="10"/>
        <v>35</v>
      </c>
      <c r="CP6" s="33">
        <f t="shared" si="10"/>
        <v>35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72.89</v>
      </c>
      <c r="CX6" s="33">
        <f t="shared" ref="CX6:DF6" si="11">IF(CX7="",NA(),CX7)</f>
        <v>74.06</v>
      </c>
      <c r="CY6" s="33">
        <f t="shared" si="11"/>
        <v>83.13</v>
      </c>
      <c r="CZ6" s="33">
        <f t="shared" si="11"/>
        <v>84.32</v>
      </c>
      <c r="DA6" s="33">
        <f t="shared" si="11"/>
        <v>86.05</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4.41</v>
      </c>
      <c r="DI6" s="33">
        <f t="shared" ref="DI6:DQ6" si="12">IF(DI7="",NA(),DI7)</f>
        <v>4.2</v>
      </c>
      <c r="DJ6" s="33">
        <f t="shared" si="12"/>
        <v>4.25</v>
      </c>
      <c r="DK6" s="33">
        <f t="shared" si="12"/>
        <v>8.1300000000000008</v>
      </c>
      <c r="DL6" s="33">
        <f t="shared" si="12"/>
        <v>9.56</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x14ac:dyDescent="0.2">
      <c r="A7" s="26"/>
      <c r="B7" s="35">
        <v>2015</v>
      </c>
      <c r="C7" s="35">
        <v>341002</v>
      </c>
      <c r="D7" s="35">
        <v>46</v>
      </c>
      <c r="E7" s="35">
        <v>17</v>
      </c>
      <c r="F7" s="35">
        <v>4</v>
      </c>
      <c r="G7" s="35">
        <v>0</v>
      </c>
      <c r="H7" s="35" t="s">
        <v>95</v>
      </c>
      <c r="I7" s="35" t="s">
        <v>96</v>
      </c>
      <c r="J7" s="35" t="s">
        <v>97</v>
      </c>
      <c r="K7" s="35" t="s">
        <v>98</v>
      </c>
      <c r="L7" s="35" t="s">
        <v>99</v>
      </c>
      <c r="M7" s="36" t="s">
        <v>100</v>
      </c>
      <c r="N7" s="36">
        <v>36.93</v>
      </c>
      <c r="O7" s="36">
        <v>0.95</v>
      </c>
      <c r="P7" s="36">
        <v>94.06</v>
      </c>
      <c r="Q7" s="36">
        <v>2219</v>
      </c>
      <c r="R7" s="36">
        <v>1191030</v>
      </c>
      <c r="S7" s="36">
        <v>906.53</v>
      </c>
      <c r="T7" s="36">
        <v>1313.83</v>
      </c>
      <c r="U7" s="36">
        <v>11370</v>
      </c>
      <c r="V7" s="36">
        <v>2.5499999999999998</v>
      </c>
      <c r="W7" s="36">
        <v>4458.82</v>
      </c>
      <c r="X7" s="36">
        <v>100</v>
      </c>
      <c r="Y7" s="36">
        <v>100</v>
      </c>
      <c r="Z7" s="36">
        <v>100</v>
      </c>
      <c r="AA7" s="36">
        <v>100</v>
      </c>
      <c r="AB7" s="36">
        <v>99.99</v>
      </c>
      <c r="AC7" s="36">
        <v>93.66</v>
      </c>
      <c r="AD7" s="36">
        <v>93.85</v>
      </c>
      <c r="AE7" s="36">
        <v>95.59</v>
      </c>
      <c r="AF7" s="36">
        <v>96.83</v>
      </c>
      <c r="AG7" s="36">
        <v>98.32</v>
      </c>
      <c r="AH7" s="36">
        <v>100.36</v>
      </c>
      <c r="AI7" s="36">
        <v>0</v>
      </c>
      <c r="AJ7" s="36">
        <v>0</v>
      </c>
      <c r="AK7" s="36">
        <v>0</v>
      </c>
      <c r="AL7" s="36">
        <v>0</v>
      </c>
      <c r="AM7" s="36">
        <v>0</v>
      </c>
      <c r="AN7" s="36">
        <v>143.69</v>
      </c>
      <c r="AO7" s="36">
        <v>99.89</v>
      </c>
      <c r="AP7" s="36">
        <v>137.81</v>
      </c>
      <c r="AQ7" s="36">
        <v>172.52</v>
      </c>
      <c r="AR7" s="36">
        <v>201.29</v>
      </c>
      <c r="AS7" s="36">
        <v>98.78</v>
      </c>
      <c r="AT7" s="36">
        <v>143.69999999999999</v>
      </c>
      <c r="AU7" s="36">
        <v>135.53</v>
      </c>
      <c r="AV7" s="36">
        <v>149.11000000000001</v>
      </c>
      <c r="AW7" s="36">
        <v>172.67</v>
      </c>
      <c r="AX7" s="36">
        <v>169.92</v>
      </c>
      <c r="AY7" s="36">
        <v>199.45</v>
      </c>
      <c r="AZ7" s="36">
        <v>209.18</v>
      </c>
      <c r="BA7" s="36">
        <v>189.4</v>
      </c>
      <c r="BB7" s="36">
        <v>69.430000000000007</v>
      </c>
      <c r="BC7" s="36">
        <v>81.19</v>
      </c>
      <c r="BD7" s="36">
        <v>58.7</v>
      </c>
      <c r="BE7" s="36">
        <v>6591.14</v>
      </c>
      <c r="BF7" s="36">
        <v>1750.65</v>
      </c>
      <c r="BG7" s="36">
        <v>1870.16</v>
      </c>
      <c r="BH7" s="36">
        <v>1971.05</v>
      </c>
      <c r="BI7" s="36">
        <v>2049.1</v>
      </c>
      <c r="BJ7" s="36">
        <v>1835.56</v>
      </c>
      <c r="BK7" s="36">
        <v>1716.82</v>
      </c>
      <c r="BL7" s="36">
        <v>1554.05</v>
      </c>
      <c r="BM7" s="36">
        <v>1671.86</v>
      </c>
      <c r="BN7" s="36">
        <v>1673.47</v>
      </c>
      <c r="BO7" s="36">
        <v>1457.06</v>
      </c>
      <c r="BP7" s="36">
        <v>24.73</v>
      </c>
      <c r="BQ7" s="36">
        <v>98.82</v>
      </c>
      <c r="BR7" s="36">
        <v>78.02</v>
      </c>
      <c r="BS7" s="36">
        <v>78.12</v>
      </c>
      <c r="BT7" s="36">
        <v>78.75</v>
      </c>
      <c r="BU7" s="36">
        <v>52.89</v>
      </c>
      <c r="BV7" s="36">
        <v>51.73</v>
      </c>
      <c r="BW7" s="36">
        <v>53.01</v>
      </c>
      <c r="BX7" s="36">
        <v>50.54</v>
      </c>
      <c r="BY7" s="36">
        <v>49.22</v>
      </c>
      <c r="BZ7" s="36">
        <v>64.73</v>
      </c>
      <c r="CA7" s="36">
        <v>132.72999999999999</v>
      </c>
      <c r="CB7" s="36">
        <v>160.49</v>
      </c>
      <c r="CC7" s="36">
        <v>201.32</v>
      </c>
      <c r="CD7" s="36">
        <v>203.38</v>
      </c>
      <c r="CE7" s="36">
        <v>205.33</v>
      </c>
      <c r="CF7" s="36">
        <v>300.52</v>
      </c>
      <c r="CG7" s="36">
        <v>310.47000000000003</v>
      </c>
      <c r="CH7" s="36">
        <v>299.39</v>
      </c>
      <c r="CI7" s="36">
        <v>320.36</v>
      </c>
      <c r="CJ7" s="36">
        <v>332.02</v>
      </c>
      <c r="CK7" s="36">
        <v>250.25</v>
      </c>
      <c r="CL7" s="36">
        <v>34.33</v>
      </c>
      <c r="CM7" s="36">
        <v>36</v>
      </c>
      <c r="CN7" s="36">
        <v>35</v>
      </c>
      <c r="CO7" s="36">
        <v>35</v>
      </c>
      <c r="CP7" s="36">
        <v>35</v>
      </c>
      <c r="CQ7" s="36">
        <v>36.799999999999997</v>
      </c>
      <c r="CR7" s="36">
        <v>36.67</v>
      </c>
      <c r="CS7" s="36">
        <v>36.200000000000003</v>
      </c>
      <c r="CT7" s="36">
        <v>34.74</v>
      </c>
      <c r="CU7" s="36">
        <v>36.65</v>
      </c>
      <c r="CV7" s="36">
        <v>40.31</v>
      </c>
      <c r="CW7" s="36">
        <v>72.89</v>
      </c>
      <c r="CX7" s="36">
        <v>74.06</v>
      </c>
      <c r="CY7" s="36">
        <v>83.13</v>
      </c>
      <c r="CZ7" s="36">
        <v>84.32</v>
      </c>
      <c r="DA7" s="36">
        <v>86.05</v>
      </c>
      <c r="DB7" s="36">
        <v>71.62</v>
      </c>
      <c r="DC7" s="36">
        <v>71.239999999999995</v>
      </c>
      <c r="DD7" s="36">
        <v>71.069999999999993</v>
      </c>
      <c r="DE7" s="36">
        <v>70.14</v>
      </c>
      <c r="DF7" s="36">
        <v>68.83</v>
      </c>
      <c r="DG7" s="36">
        <v>81.28</v>
      </c>
      <c r="DH7" s="36">
        <v>4.41</v>
      </c>
      <c r="DI7" s="36">
        <v>4.2</v>
      </c>
      <c r="DJ7" s="36">
        <v>4.25</v>
      </c>
      <c r="DK7" s="36">
        <v>8.1300000000000008</v>
      </c>
      <c r="DL7" s="36">
        <v>9.56</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2017-02-10T07:49:17Z</cp:lastPrinted>
  <dcterms:created xsi:type="dcterms:W3CDTF">2017-02-08T02:39:55Z</dcterms:created>
  <dcterms:modified xsi:type="dcterms:W3CDTF">2017-02-27T06:01:22Z</dcterms:modified>
  <cp:category/>
</cp:coreProperties>
</file>