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ko1\04調査係\決算統計関係\05経営比較分析表\H27\上下水道\09HP公表\公表用\最終版\02政令市\40福岡県北九州市\"/>
    </mc:Choice>
  </mc:AlternateContent>
  <workbookProtection workbookPassword="8649" lockStructure="1"/>
  <bookViews>
    <workbookView xWindow="0" yWindow="0" windowWidth="23040" windowHeight="10692"/>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AD10" i="4" s="1"/>
  <c r="P6" i="5"/>
  <c r="W10" i="4" s="1"/>
  <c r="O6" i="5"/>
  <c r="P10" i="4" s="1"/>
  <c r="N6" i="5"/>
  <c r="I10" i="4" s="1"/>
  <c r="M6" i="5"/>
  <c r="B10" i="4" s="1"/>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8" i="4"/>
  <c r="B8" i="4"/>
  <c r="B6" i="4"/>
  <c r="D10" i="5" l="1"/>
  <c r="C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<sst xmlns="http://schemas.openxmlformats.org/spreadsheetml/2006/main" count="221" uniqueCount="111">
  <si>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</si>
  <si>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</si>
  <si>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</si>
  <si>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</si>
  <si>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</si>
  <si>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</si>
  <si>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</si>
  <si>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</si>
  <si>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</si>
  <si>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</si>
  <si>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</si>
  <si>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</si>
  <si>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</si>
  <si>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</si>
  <si>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</si>
  <si>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</si>
  <si>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</si>
  <si>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</si>
  <si>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</si>
  <si>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</si>
  <si>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</si>
  <si>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</si>
  <si>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</si>
  <si>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</si>
  <si>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</si>
  <si>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</si>
  <si>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</si>
  <si>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</si>
  <si>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</si>
  <si>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</si>
  <si>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</si>
  <si>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</si>
  <si>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</si>
  <si>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</si>
  <si>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</si>
  <si>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</si>
  <si>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</si>
  <si>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</si>
  <si>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</si>
  <si>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</si>
  <si>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</si>
  <si>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</si>
  <si>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</si>
  <si>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</si>
  <si>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</si>
  <si>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</si>
  <si>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</si>
  <si>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</si>
  <si>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</si>
  <si>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</si>
  <si>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</si>
  <si>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</si>
  <si>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</si>
  <si>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</si>
  <si>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</si>
  <si>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</si>
  <si>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</si>
  <si>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</si>
  <si>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</si>
  <si>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</si>
  <si>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</si>
  <si>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</si>
  <si>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</si>
  <si>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</si>
  <si>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</si>
  <si>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</si>
  <si>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</si>
  <si>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</si>
  <si>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</si>
  <si>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</si>
  <si>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</si>
  <si>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</si>
  <si>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</si>
  <si>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</si>
  <si>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</si>
  <si>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</si>
  <si>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</si>
  <si>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</si>
  <si>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</si>
  <si>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</si>
  <si>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</si>
  <si>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</si>
  <si>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</si>
  <si>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</si>
  <si>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</si>
  <si>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</si>
  <si>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</si>
  <si>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</si>
  <si>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</si>
  <si>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</si>
  <si>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</si>
  <si>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</si>
  <si>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</si>
  <si>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</si>
  <si>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</si>
  <si>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</si>
  <si>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福岡県　北九州市</t>
  </si>
  <si>
    <t>法非適用</t>
  </si>
  <si>
    <t>下水道事業</t>
  </si>
  <si>
    <t>漁業集落排水</t>
  </si>
  <si>
    <t>H2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</si>
  <si>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</si>
  <si>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</si>
  <si>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</si>
  <si>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</si>
  <si>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</si>
  <si>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</si>
  <si>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</si>
  <si>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漁業集落排水事業は、人口の少ない離島（藍島・馬島）の施設であり、離島という地理的要因による高コスト化のため、使用料収入で必要経費を賄えず、採算がとれていません。そのため、一般会計からの繰入金が必要となってきています。
収益的収支比率については、経年で比較すると、平成２４年から平成２６年度にかけて右肩上がりになっており、平成２７年度も同様程度の比率であるものの恒常的に100%を下回っています。
料金水準の適切性では、料金収入が低いため、全国平均より大きく下回っており、逆に債務残高については全国平均を大きく上回っています。また、費用の効率性では、汚水処理に係るコストが全国平均に比べ高くなっています。</t>
    <rPh sb="142" eb="144">
      <t>ヘイセイ</t>
    </rPh>
    <rPh sb="146" eb="148">
      <t>ネンド</t>
    </rPh>
    <rPh sb="164" eb="166">
      <t>ヘイセイ</t>
    </rPh>
    <rPh sb="168" eb="170">
      <t>ネンド</t>
    </rPh>
    <rPh sb="171" eb="173">
      <t>ドウヨウ</t>
    </rPh>
    <rPh sb="173" eb="175">
      <t>テイド</t>
    </rPh>
    <rPh sb="176" eb="178">
      <t>ヒリツ</t>
    </rPh>
    <phoneticPr fontId="4"/>
  </si>
  <si>
    <t>　本市の集落排水施設は、整備後10年以上経過しており、設備全般の老朽化が著しくなっています。施設の適正な運転と長寿命化を図るため、平成26年度より劣化している排水管路や終末処理施設の更新工事に着手しています。</t>
    <phoneticPr fontId="4"/>
  </si>
  <si>
    <t>　経営改善にあたっては、適正な料金収入の確保が必要となりますが、本事業の使用料は、「①公共下水道と同一の目的、同一の行政サービスであるため、公共下水道より使用料が高額になると、利用者の理解を得難く、同一行政サービスの地域間格差が生じることで、市民に不公平感を与える。②上水道事業においても、本土・離島の区別なく同一料金となっている。」等の理由により、本土の下水道料金と同一料金としており、本事業分のみの単独値上げは困難です。よって、老朽化した施設の機能を保全し、ランニングコストの低減化や施設の長寿命化を図ることが経営改善に繋がるものと考え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</si>
</sst>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69375232"/>
        <c:axId val="669375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0.25</c:v>
                </c:pt>
                <c:pt idx="3">
                  <c:v>0.31</c:v>
                </c:pt>
                <c:pt idx="4">
                  <c:v>0.18</c:v>
                </c:pt>
              </c:numCache>
            </c:numRef>
          </c:val>
          <c:smooth val="0"/>
        </c:ser>
        <c:dLbls>
          <c:showLegendKey val="0"/>
          <c:showVal val="0"/>
          <c:showCatName val="0"/>
          <c:showSerName val="0"/>
          <c:showPercent val="0"/>
          <c:showBubbleSize val="0"/>
        </c:dLbls>
        <c:marker val="1"/>
        <c:smooth val="0"/>
        <c:axId val="669375232"/>
        <c:axId val="669375624"/>
      </c:lineChart>
      <c:dateAx>
        <c:axId val="669375232"/>
        <c:scaling>
          <c:orientation val="minMax"/>
        </c:scaling>
        <c:delete val="1"/>
        <c:axPos val="b"/>
        <c:numFmt formatCode="ge" sourceLinked="1"/>
        <c:majorTickMark val="none"/>
        <c:minorTickMark val="none"/>
        <c:tickLblPos val="none"/>
        <c:crossAx val="669375624"/>
        <c:crosses val="autoZero"/>
        <c:auto val="1"/>
        <c:lblOffset val="100"/>
        <c:baseTimeUnit val="years"/>
      </c:dateAx>
      <c:valAx>
        <c:axId val="669375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937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33.78</c:v>
                </c:pt>
                <c:pt idx="1">
                  <c:v>32.880000000000003</c:v>
                </c:pt>
                <c:pt idx="2">
                  <c:v>32.880000000000003</c:v>
                </c:pt>
                <c:pt idx="3">
                  <c:v>33.33</c:v>
                </c:pt>
                <c:pt idx="4">
                  <c:v>33.33</c:v>
                </c:pt>
              </c:numCache>
            </c:numRef>
          </c:val>
        </c:ser>
        <c:dLbls>
          <c:showLegendKey val="0"/>
          <c:showVal val="0"/>
          <c:showCatName val="0"/>
          <c:showSerName val="0"/>
          <c:showPercent val="0"/>
          <c:showBubbleSize val="0"/>
        </c:dLbls>
        <c:gapWidth val="150"/>
        <c:axId val="671350992"/>
        <c:axId val="671351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32.04</c:v>
                </c:pt>
                <c:pt idx="1">
                  <c:v>33.81</c:v>
                </c:pt>
                <c:pt idx="2">
                  <c:v>31.37</c:v>
                </c:pt>
                <c:pt idx="3">
                  <c:v>29.86</c:v>
                </c:pt>
                <c:pt idx="4">
                  <c:v>35.64</c:v>
                </c:pt>
              </c:numCache>
            </c:numRef>
          </c:val>
          <c:smooth val="0"/>
        </c:ser>
        <c:dLbls>
          <c:showLegendKey val="0"/>
          <c:showVal val="0"/>
          <c:showCatName val="0"/>
          <c:showSerName val="0"/>
          <c:showPercent val="0"/>
          <c:showBubbleSize val="0"/>
        </c:dLbls>
        <c:marker val="1"/>
        <c:smooth val="0"/>
        <c:axId val="671350992"/>
        <c:axId val="671351384"/>
      </c:lineChart>
      <c:dateAx>
        <c:axId val="671350992"/>
        <c:scaling>
          <c:orientation val="minMax"/>
        </c:scaling>
        <c:delete val="1"/>
        <c:axPos val="b"/>
        <c:numFmt formatCode="ge" sourceLinked="1"/>
        <c:majorTickMark val="none"/>
        <c:minorTickMark val="none"/>
        <c:tickLblPos val="none"/>
        <c:crossAx val="671351384"/>
        <c:crosses val="autoZero"/>
        <c:auto val="1"/>
        <c:lblOffset val="100"/>
        <c:baseTimeUnit val="years"/>
      </c:dateAx>
      <c:valAx>
        <c:axId val="671351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135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99.7</c:v>
                </c:pt>
                <c:pt idx="1">
                  <c:v>99.69</c:v>
                </c:pt>
                <c:pt idx="2">
                  <c:v>99.69</c:v>
                </c:pt>
                <c:pt idx="3">
                  <c:v>99.68</c:v>
                </c:pt>
                <c:pt idx="4">
                  <c:v>99.66</c:v>
                </c:pt>
              </c:numCache>
            </c:numRef>
          </c:val>
        </c:ser>
        <c:dLbls>
          <c:showLegendKey val="0"/>
          <c:showVal val="0"/>
          <c:showCatName val="0"/>
          <c:showSerName val="0"/>
          <c:showPercent val="0"/>
          <c:showBubbleSize val="0"/>
        </c:dLbls>
        <c:gapWidth val="150"/>
        <c:axId val="690019272"/>
        <c:axId val="69001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68.86</c:v>
                </c:pt>
                <c:pt idx="1">
                  <c:v>68.7</c:v>
                </c:pt>
                <c:pt idx="2">
                  <c:v>67.38</c:v>
                </c:pt>
                <c:pt idx="3">
                  <c:v>65.95</c:v>
                </c:pt>
                <c:pt idx="4">
                  <c:v>82.92</c:v>
                </c:pt>
              </c:numCache>
            </c:numRef>
          </c:val>
          <c:smooth val="0"/>
        </c:ser>
        <c:dLbls>
          <c:showLegendKey val="0"/>
          <c:showVal val="0"/>
          <c:showCatName val="0"/>
          <c:showSerName val="0"/>
          <c:showPercent val="0"/>
          <c:showBubbleSize val="0"/>
        </c:dLbls>
        <c:marker val="1"/>
        <c:smooth val="0"/>
        <c:axId val="690019272"/>
        <c:axId val="690019664"/>
      </c:lineChart>
      <c:dateAx>
        <c:axId val="690019272"/>
        <c:scaling>
          <c:orientation val="minMax"/>
        </c:scaling>
        <c:delete val="1"/>
        <c:axPos val="b"/>
        <c:numFmt formatCode="ge" sourceLinked="1"/>
        <c:majorTickMark val="none"/>
        <c:minorTickMark val="none"/>
        <c:tickLblPos val="none"/>
        <c:crossAx val="690019664"/>
        <c:crosses val="autoZero"/>
        <c:auto val="1"/>
        <c:lblOffset val="100"/>
        <c:baseTimeUnit val="years"/>
      </c:dateAx>
      <c:valAx>
        <c:axId val="69001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0019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71.69</c:v>
                </c:pt>
                <c:pt idx="1">
                  <c:v>59.53</c:v>
                </c:pt>
                <c:pt idx="2">
                  <c:v>81.39</c:v>
                </c:pt>
                <c:pt idx="3">
                  <c:v>88.71</c:v>
                </c:pt>
                <c:pt idx="4">
                  <c:v>86.04</c:v>
                </c:pt>
              </c:numCache>
            </c:numRef>
          </c:val>
        </c:ser>
        <c:dLbls>
          <c:showLegendKey val="0"/>
          <c:showVal val="0"/>
          <c:showCatName val="0"/>
          <c:showSerName val="0"/>
          <c:showPercent val="0"/>
          <c:showBubbleSize val="0"/>
        </c:dLbls>
        <c:gapWidth val="150"/>
        <c:axId val="669376800"/>
        <c:axId val="633626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69376800"/>
        <c:axId val="633626552"/>
      </c:lineChart>
      <c:dateAx>
        <c:axId val="669376800"/>
        <c:scaling>
          <c:orientation val="minMax"/>
        </c:scaling>
        <c:delete val="1"/>
        <c:axPos val="b"/>
        <c:numFmt formatCode="ge" sourceLinked="1"/>
        <c:majorTickMark val="none"/>
        <c:minorTickMark val="none"/>
        <c:tickLblPos val="none"/>
        <c:crossAx val="633626552"/>
        <c:crosses val="autoZero"/>
        <c:auto val="1"/>
        <c:lblOffset val="100"/>
        <c:baseTimeUnit val="years"/>
      </c:dateAx>
      <c:valAx>
        <c:axId val="633626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937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33627728"/>
        <c:axId val="633628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33627728"/>
        <c:axId val="633628120"/>
      </c:lineChart>
      <c:dateAx>
        <c:axId val="633627728"/>
        <c:scaling>
          <c:orientation val="minMax"/>
        </c:scaling>
        <c:delete val="1"/>
        <c:axPos val="b"/>
        <c:numFmt formatCode="ge" sourceLinked="1"/>
        <c:majorTickMark val="none"/>
        <c:minorTickMark val="none"/>
        <c:tickLblPos val="none"/>
        <c:crossAx val="633628120"/>
        <c:crosses val="autoZero"/>
        <c:auto val="1"/>
        <c:lblOffset val="100"/>
        <c:baseTimeUnit val="years"/>
      </c:dateAx>
      <c:valAx>
        <c:axId val="633628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362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93438568"/>
        <c:axId val="69343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93438568"/>
        <c:axId val="693438960"/>
      </c:lineChart>
      <c:dateAx>
        <c:axId val="693438568"/>
        <c:scaling>
          <c:orientation val="minMax"/>
        </c:scaling>
        <c:delete val="1"/>
        <c:axPos val="b"/>
        <c:numFmt formatCode="ge" sourceLinked="1"/>
        <c:majorTickMark val="none"/>
        <c:minorTickMark val="none"/>
        <c:tickLblPos val="none"/>
        <c:crossAx val="693438960"/>
        <c:crosses val="autoZero"/>
        <c:auto val="1"/>
        <c:lblOffset val="100"/>
        <c:baseTimeUnit val="years"/>
      </c:dateAx>
      <c:valAx>
        <c:axId val="69343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3438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93436128"/>
        <c:axId val="693436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93436128"/>
        <c:axId val="693436520"/>
      </c:lineChart>
      <c:dateAx>
        <c:axId val="693436128"/>
        <c:scaling>
          <c:orientation val="minMax"/>
        </c:scaling>
        <c:delete val="1"/>
        <c:axPos val="b"/>
        <c:numFmt formatCode="ge" sourceLinked="1"/>
        <c:majorTickMark val="none"/>
        <c:minorTickMark val="none"/>
        <c:tickLblPos val="none"/>
        <c:crossAx val="693436520"/>
        <c:crosses val="autoZero"/>
        <c:auto val="1"/>
        <c:lblOffset val="100"/>
        <c:baseTimeUnit val="years"/>
      </c:dateAx>
      <c:valAx>
        <c:axId val="693436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343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30391584"/>
        <c:axId val="630391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30391584"/>
        <c:axId val="630391976"/>
      </c:lineChart>
      <c:dateAx>
        <c:axId val="630391584"/>
        <c:scaling>
          <c:orientation val="minMax"/>
        </c:scaling>
        <c:delete val="1"/>
        <c:axPos val="b"/>
        <c:numFmt formatCode="ge" sourceLinked="1"/>
        <c:majorTickMark val="none"/>
        <c:minorTickMark val="none"/>
        <c:tickLblPos val="none"/>
        <c:crossAx val="630391976"/>
        <c:crosses val="autoZero"/>
        <c:auto val="1"/>
        <c:lblOffset val="100"/>
        <c:baseTimeUnit val="years"/>
      </c:dateAx>
      <c:valAx>
        <c:axId val="630391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039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4831.1099999999997</c:v>
                </c:pt>
                <c:pt idx="1">
                  <c:v>4841.78</c:v>
                </c:pt>
                <c:pt idx="2">
                  <c:v>4553.8500000000004</c:v>
                </c:pt>
                <c:pt idx="3">
                  <c:v>4431.24</c:v>
                </c:pt>
                <c:pt idx="4">
                  <c:v>5919.5</c:v>
                </c:pt>
              </c:numCache>
            </c:numRef>
          </c:val>
        </c:ser>
        <c:dLbls>
          <c:showLegendKey val="0"/>
          <c:showVal val="0"/>
          <c:showCatName val="0"/>
          <c:showSerName val="0"/>
          <c:showPercent val="0"/>
          <c:showBubbleSize val="0"/>
        </c:dLbls>
        <c:gapWidth val="150"/>
        <c:axId val="630393152"/>
        <c:axId val="67355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1723.1</c:v>
                </c:pt>
                <c:pt idx="1">
                  <c:v>1665.33</c:v>
                </c:pt>
                <c:pt idx="2">
                  <c:v>1716.47</c:v>
                </c:pt>
                <c:pt idx="3">
                  <c:v>1741.94</c:v>
                </c:pt>
                <c:pt idx="4">
                  <c:v>1029.24</c:v>
                </c:pt>
              </c:numCache>
            </c:numRef>
          </c:val>
          <c:smooth val="0"/>
        </c:ser>
        <c:dLbls>
          <c:showLegendKey val="0"/>
          <c:showVal val="0"/>
          <c:showCatName val="0"/>
          <c:showSerName val="0"/>
          <c:showPercent val="0"/>
          <c:showBubbleSize val="0"/>
        </c:dLbls>
        <c:marker val="1"/>
        <c:smooth val="0"/>
        <c:axId val="630393152"/>
        <c:axId val="673558864"/>
      </c:lineChart>
      <c:dateAx>
        <c:axId val="630393152"/>
        <c:scaling>
          <c:orientation val="minMax"/>
        </c:scaling>
        <c:delete val="1"/>
        <c:axPos val="b"/>
        <c:numFmt formatCode="ge" sourceLinked="1"/>
        <c:majorTickMark val="none"/>
        <c:minorTickMark val="none"/>
        <c:tickLblPos val="none"/>
        <c:crossAx val="673558864"/>
        <c:crosses val="autoZero"/>
        <c:auto val="1"/>
        <c:lblOffset val="100"/>
        <c:baseTimeUnit val="years"/>
      </c:dateAx>
      <c:valAx>
        <c:axId val="67355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039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13.07</c:v>
                </c:pt>
                <c:pt idx="1">
                  <c:v>13.95</c:v>
                </c:pt>
                <c:pt idx="2">
                  <c:v>12.53</c:v>
                </c:pt>
                <c:pt idx="3">
                  <c:v>14.21</c:v>
                </c:pt>
                <c:pt idx="4">
                  <c:v>12.77</c:v>
                </c:pt>
              </c:numCache>
            </c:numRef>
          </c:val>
        </c:ser>
        <c:dLbls>
          <c:showLegendKey val="0"/>
          <c:showVal val="0"/>
          <c:showCatName val="0"/>
          <c:showSerName val="0"/>
          <c:showPercent val="0"/>
          <c:showBubbleSize val="0"/>
        </c:dLbls>
        <c:gapWidth val="150"/>
        <c:axId val="673560040"/>
        <c:axId val="67356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35.909999999999997</c:v>
                </c:pt>
                <c:pt idx="1">
                  <c:v>37.92</c:v>
                </c:pt>
                <c:pt idx="2">
                  <c:v>35.049999999999997</c:v>
                </c:pt>
                <c:pt idx="3">
                  <c:v>33.86</c:v>
                </c:pt>
                <c:pt idx="4">
                  <c:v>43.13</c:v>
                </c:pt>
              </c:numCache>
            </c:numRef>
          </c:val>
          <c:smooth val="0"/>
        </c:ser>
        <c:dLbls>
          <c:showLegendKey val="0"/>
          <c:showVal val="0"/>
          <c:showCatName val="0"/>
          <c:showSerName val="0"/>
          <c:showPercent val="0"/>
          <c:showBubbleSize val="0"/>
        </c:dLbls>
        <c:marker val="1"/>
        <c:smooth val="0"/>
        <c:axId val="673560040"/>
        <c:axId val="673560432"/>
      </c:lineChart>
      <c:dateAx>
        <c:axId val="673560040"/>
        <c:scaling>
          <c:orientation val="minMax"/>
        </c:scaling>
        <c:delete val="1"/>
        <c:axPos val="b"/>
        <c:numFmt formatCode="ge" sourceLinked="1"/>
        <c:majorTickMark val="none"/>
        <c:minorTickMark val="none"/>
        <c:tickLblPos val="none"/>
        <c:crossAx val="673560432"/>
        <c:crosses val="autoZero"/>
        <c:auto val="1"/>
        <c:lblOffset val="100"/>
        <c:baseTimeUnit val="years"/>
      </c:dateAx>
      <c:valAx>
        <c:axId val="67356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3560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969.82</c:v>
                </c:pt>
                <c:pt idx="1">
                  <c:v>878.87</c:v>
                </c:pt>
                <c:pt idx="2">
                  <c:v>1003.01</c:v>
                </c:pt>
                <c:pt idx="3">
                  <c:v>924.75</c:v>
                </c:pt>
                <c:pt idx="4">
                  <c:v>1019.36</c:v>
                </c:pt>
              </c:numCache>
            </c:numRef>
          </c:val>
        </c:ser>
        <c:dLbls>
          <c:showLegendKey val="0"/>
          <c:showVal val="0"/>
          <c:showCatName val="0"/>
          <c:showSerName val="0"/>
          <c:showPercent val="0"/>
          <c:showBubbleSize val="0"/>
        </c:dLbls>
        <c:gapWidth val="150"/>
        <c:axId val="632762824"/>
        <c:axId val="63276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459.38</c:v>
                </c:pt>
                <c:pt idx="1">
                  <c:v>438.71</c:v>
                </c:pt>
                <c:pt idx="2">
                  <c:v>463.38</c:v>
                </c:pt>
                <c:pt idx="3">
                  <c:v>510.15</c:v>
                </c:pt>
                <c:pt idx="4">
                  <c:v>392.03</c:v>
                </c:pt>
              </c:numCache>
            </c:numRef>
          </c:val>
          <c:smooth val="0"/>
        </c:ser>
        <c:dLbls>
          <c:showLegendKey val="0"/>
          <c:showVal val="0"/>
          <c:showCatName val="0"/>
          <c:showSerName val="0"/>
          <c:showPercent val="0"/>
          <c:showBubbleSize val="0"/>
        </c:dLbls>
        <c:marker val="1"/>
        <c:smooth val="0"/>
        <c:axId val="632762824"/>
        <c:axId val="632763216"/>
      </c:lineChart>
      <c:dateAx>
        <c:axId val="632762824"/>
        <c:scaling>
          <c:orientation val="minMax"/>
        </c:scaling>
        <c:delete val="1"/>
        <c:axPos val="b"/>
        <c:numFmt formatCode="ge" sourceLinked="1"/>
        <c:majorTickMark val="none"/>
        <c:minorTickMark val="none"/>
        <c:tickLblPos val="none"/>
        <c:crossAx val="632763216"/>
        <c:crosses val="autoZero"/>
        <c:auto val="1"/>
        <c:lblOffset val="100"/>
        <c:baseTimeUnit val="years"/>
      </c:dateAx>
      <c:valAx>
        <c:axId val="63276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2762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【1,052.66】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【33.90】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【424.58】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60" zoomScaleNormal="6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2">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2">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2" t="str">
        <f>データ!H6</f>
        <v>福岡県　北九州市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2">
      <c r="A8" s="2"/>
      <c r="B8" s="70" t="str">
        <f>データ!I6</f>
        <v>法非適用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H2</v>
      </c>
      <c r="X8" s="70"/>
      <c r="Y8" s="70"/>
      <c r="Z8" s="70"/>
      <c r="AA8" s="70"/>
      <c r="AB8" s="70"/>
      <c r="AC8" s="70"/>
      <c r="AD8" s="3"/>
      <c r="AE8" s="3"/>
      <c r="AF8" s="3"/>
      <c r="AG8" s="3"/>
      <c r="AH8" s="3"/>
      <c r="AI8" s="3"/>
      <c r="AJ8" s="3"/>
      <c r="AK8" s="3"/>
      <c r="AL8" s="64">
        <f>データ!R6</f>
        <v>971608</v>
      </c>
      <c r="AM8" s="64"/>
      <c r="AN8" s="64"/>
      <c r="AO8" s="64"/>
      <c r="AP8" s="64"/>
      <c r="AQ8" s="64"/>
      <c r="AR8" s="64"/>
      <c r="AS8" s="64"/>
      <c r="AT8" s="63">
        <f>データ!S6</f>
        <v>491.95</v>
      </c>
      <c r="AU8" s="63"/>
      <c r="AV8" s="63"/>
      <c r="AW8" s="63"/>
      <c r="AX8" s="63"/>
      <c r="AY8" s="63"/>
      <c r="AZ8" s="63"/>
      <c r="BA8" s="63"/>
      <c r="BB8" s="63">
        <f>データ!T6</f>
        <v>1975.01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2">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2">
      <c r="A10" s="2"/>
      <c r="B10" s="63" t="str">
        <f>データ!M6</f>
        <v>-</v>
      </c>
      <c r="C10" s="63"/>
      <c r="D10" s="63"/>
      <c r="E10" s="63"/>
      <c r="F10" s="63"/>
      <c r="G10" s="63"/>
      <c r="H10" s="63"/>
      <c r="I10" s="63" t="str">
        <f>データ!N6</f>
        <v>該当数値なし</v>
      </c>
      <c r="J10" s="63"/>
      <c r="K10" s="63"/>
      <c r="L10" s="63"/>
      <c r="M10" s="63"/>
      <c r="N10" s="63"/>
      <c r="O10" s="63"/>
      <c r="P10" s="63">
        <f>データ!O6</f>
        <v>0.03</v>
      </c>
      <c r="Q10" s="63"/>
      <c r="R10" s="63"/>
      <c r="S10" s="63"/>
      <c r="T10" s="63"/>
      <c r="U10" s="63"/>
      <c r="V10" s="63"/>
      <c r="W10" s="63">
        <f>データ!P6</f>
        <v>85.89</v>
      </c>
      <c r="X10" s="63"/>
      <c r="Y10" s="63"/>
      <c r="Z10" s="63"/>
      <c r="AA10" s="63"/>
      <c r="AB10" s="63"/>
      <c r="AC10" s="63"/>
      <c r="AD10" s="64">
        <f>データ!Q6</f>
        <v>2207</v>
      </c>
      <c r="AE10" s="64"/>
      <c r="AF10" s="64"/>
      <c r="AG10" s="64"/>
      <c r="AH10" s="64"/>
      <c r="AI10" s="64"/>
      <c r="AJ10" s="64"/>
      <c r="AK10" s="2"/>
      <c r="AL10" s="64">
        <f>データ!U6</f>
        <v>298</v>
      </c>
      <c r="AM10" s="64"/>
      <c r="AN10" s="64"/>
      <c r="AO10" s="64"/>
      <c r="AP10" s="64"/>
      <c r="AQ10" s="64"/>
      <c r="AR10" s="64"/>
      <c r="AS10" s="64"/>
      <c r="AT10" s="63">
        <f>データ!V6</f>
        <v>0.02</v>
      </c>
      <c r="AU10" s="63"/>
      <c r="AV10" s="63"/>
      <c r="AW10" s="63"/>
      <c r="AX10" s="63"/>
      <c r="AY10" s="63"/>
      <c r="AZ10" s="63"/>
      <c r="BA10" s="63"/>
      <c r="BB10" s="63">
        <f>データ!W6</f>
        <v>14900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2">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2">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2">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2">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2">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2">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2">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2">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2">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2">
      <c r="C83" s="2" t="s">
        <v>40</v>
      </c>
    </row>
    <row r="84" spans="1:78" x14ac:dyDescent="0.2">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3" width="11.88671875" customWidth="1"/>
  </cols>
  <sheetData>
    <row r="1" spans="1:144" x14ac:dyDescent="0.2">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2">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2">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2">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2">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2">
      <c r="A6" s="26" t="s">
        <v>95</v>
      </c>
      <c r="B6" s="31">
        <f>B7</f>
        <v>2015</v>
      </c>
      <c r="C6" s="31">
        <f t="shared" ref="C6:W6" si="3">C7</f>
        <v>401005</v>
      </c>
      <c r="D6" s="31">
        <f t="shared" si="3"/>
        <v>47</v>
      </c>
      <c r="E6" s="31">
        <f t="shared" si="3"/>
        <v>17</v>
      </c>
      <c r="F6" s="31">
        <f t="shared" si="3"/>
        <v>6</v>
      </c>
      <c r="G6" s="31">
        <f t="shared" si="3"/>
        <v>0</v>
      </c>
      <c r="H6" s="31" t="str">
        <f t="shared" si="3"/>
        <v>福岡県　北九州市</v>
      </c>
      <c r="I6" s="31" t="str">
        <f t="shared" si="3"/>
        <v>法非適用</v>
      </c>
      <c r="J6" s="31" t="str">
        <f t="shared" si="3"/>
        <v>下水道事業</v>
      </c>
      <c r="K6" s="31" t="str">
        <f t="shared" si="3"/>
        <v>漁業集落排水</v>
      </c>
      <c r="L6" s="31" t="str">
        <f t="shared" si="3"/>
        <v>H2</v>
      </c>
      <c r="M6" s="32" t="str">
        <f t="shared" si="3"/>
        <v>-</v>
      </c>
      <c r="N6" s="32" t="str">
        <f t="shared" si="3"/>
        <v>該当数値なし</v>
      </c>
      <c r="O6" s="32">
        <f t="shared" si="3"/>
        <v>0.03</v>
      </c>
      <c r="P6" s="32">
        <f t="shared" si="3"/>
        <v>85.89</v>
      </c>
      <c r="Q6" s="32">
        <f t="shared" si="3"/>
        <v>2207</v>
      </c>
      <c r="R6" s="32">
        <f t="shared" si="3"/>
        <v>971608</v>
      </c>
      <c r="S6" s="32">
        <f t="shared" si="3"/>
        <v>491.95</v>
      </c>
      <c r="T6" s="32">
        <f t="shared" si="3"/>
        <v>1975.01</v>
      </c>
      <c r="U6" s="32">
        <f t="shared" si="3"/>
        <v>298</v>
      </c>
      <c r="V6" s="32">
        <f t="shared" si="3"/>
        <v>0.02</v>
      </c>
      <c r="W6" s="32">
        <f t="shared" si="3"/>
        <v>14900</v>
      </c>
      <c r="X6" s="33">
        <f>IF(X7="",NA(),X7)</f>
        <v>71.69</v>
      </c>
      <c r="Y6" s="33">
        <f t="shared" ref="Y6:AG6" si="4">IF(Y7="",NA(),Y7)</f>
        <v>59.53</v>
      </c>
      <c r="Z6" s="33">
        <f t="shared" si="4"/>
        <v>81.39</v>
      </c>
      <c r="AA6" s="33">
        <f t="shared" si="4"/>
        <v>88.71</v>
      </c>
      <c r="AB6" s="33">
        <f t="shared" si="4"/>
        <v>86.04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4831.1099999999997</v>
      </c>
      <c r="BF6" s="33">
        <f t="shared" ref="BF6:BN6" si="7">IF(BF7="",NA(),BF7)</f>
        <v>4841.78</v>
      </c>
      <c r="BG6" s="33">
        <f t="shared" si="7"/>
        <v>4553.8500000000004</v>
      </c>
      <c r="BH6" s="33">
        <f t="shared" si="7"/>
        <v>4431.24</v>
      </c>
      <c r="BI6" s="33">
        <f t="shared" si="7"/>
        <v>5919.5</v>
      </c>
      <c r="BJ6" s="33">
        <f t="shared" si="7"/>
        <v>1723.1</v>
      </c>
      <c r="BK6" s="33">
        <f t="shared" si="7"/>
        <v>1665.33</v>
      </c>
      <c r="BL6" s="33">
        <f t="shared" si="7"/>
        <v>1716.47</v>
      </c>
      <c r="BM6" s="33">
        <f t="shared" si="7"/>
        <v>1741.94</v>
      </c>
      <c r="BN6" s="33">
        <f t="shared" si="7"/>
        <v>1029.24</v>
      </c>
      <c r="BO6" s="32" t="str">
        <f>IF(BO7="","",IF(BO7="-","【-】","【"&amp;SUBSTITUTE(TEXT(BO7,"#,##0.00"),"-","△")&amp;"】"))</f>
        <v>【1,052.66】</v>
      </c>
      <c r="BP6" s="33">
        <f>IF(BP7="",NA(),BP7)</f>
        <v>13.07</v>
      </c>
      <c r="BQ6" s="33">
        <f t="shared" ref="BQ6:BY6" si="8">IF(BQ7="",NA(),BQ7)</f>
        <v>13.95</v>
      </c>
      <c r="BR6" s="33">
        <f t="shared" si="8"/>
        <v>12.53</v>
      </c>
      <c r="BS6" s="33">
        <f t="shared" si="8"/>
        <v>14.21</v>
      </c>
      <c r="BT6" s="33">
        <f t="shared" si="8"/>
        <v>12.77</v>
      </c>
      <c r="BU6" s="33">
        <f t="shared" si="8"/>
        <v>35.909999999999997</v>
      </c>
      <c r="BV6" s="33">
        <f t="shared" si="8"/>
        <v>37.92</v>
      </c>
      <c r="BW6" s="33">
        <f t="shared" si="8"/>
        <v>35.049999999999997</v>
      </c>
      <c r="BX6" s="33">
        <f t="shared" si="8"/>
        <v>33.86</v>
      </c>
      <c r="BY6" s="33">
        <f t="shared" si="8"/>
        <v>43.13</v>
      </c>
      <c r="BZ6" s="32" t="str">
        <f>IF(BZ7="","",IF(BZ7="-","【-】","【"&amp;SUBSTITUTE(TEXT(BZ7,"#,##0.00"),"-","△")&amp;"】"))</f>
        <v>【40.22】</v>
      </c>
      <c r="CA6" s="33">
        <f>IF(CA7="",NA(),CA7)</f>
        <v>969.82</v>
      </c>
      <c r="CB6" s="33">
        <f t="shared" ref="CB6:CJ6" si="9">IF(CB7="",NA(),CB7)</f>
        <v>878.87</v>
      </c>
      <c r="CC6" s="33">
        <f t="shared" si="9"/>
        <v>1003.01</v>
      </c>
      <c r="CD6" s="33">
        <f t="shared" si="9"/>
        <v>924.75</v>
      </c>
      <c r="CE6" s="33">
        <f t="shared" si="9"/>
        <v>1019.36</v>
      </c>
      <c r="CF6" s="33">
        <f t="shared" si="9"/>
        <v>459.38</v>
      </c>
      <c r="CG6" s="33">
        <f t="shared" si="9"/>
        <v>438.71</v>
      </c>
      <c r="CH6" s="33">
        <f t="shared" si="9"/>
        <v>463.38</v>
      </c>
      <c r="CI6" s="33">
        <f t="shared" si="9"/>
        <v>510.15</v>
      </c>
      <c r="CJ6" s="33">
        <f t="shared" si="9"/>
        <v>392.03</v>
      </c>
      <c r="CK6" s="32" t="str">
        <f>IF(CK7="","",IF(CK7="-","【-】","【"&amp;SUBSTITUTE(TEXT(CK7,"#,##0.00"),"-","△")&amp;"】"))</f>
        <v>【424.58】</v>
      </c>
      <c r="CL6" s="33">
        <f>IF(CL7="",NA(),CL7)</f>
        <v>33.78</v>
      </c>
      <c r="CM6" s="33">
        <f t="shared" ref="CM6:CU6" si="10">IF(CM7="",NA(),CM7)</f>
        <v>32.880000000000003</v>
      </c>
      <c r="CN6" s="33">
        <f t="shared" si="10"/>
        <v>32.880000000000003</v>
      </c>
      <c r="CO6" s="33">
        <f t="shared" si="10"/>
        <v>33.33</v>
      </c>
      <c r="CP6" s="33">
        <f t="shared" si="10"/>
        <v>33.33</v>
      </c>
      <c r="CQ6" s="33">
        <f t="shared" si="10"/>
        <v>32.04</v>
      </c>
      <c r="CR6" s="33">
        <f t="shared" si="10"/>
        <v>33.81</v>
      </c>
      <c r="CS6" s="33">
        <f t="shared" si="10"/>
        <v>31.37</v>
      </c>
      <c r="CT6" s="33">
        <f t="shared" si="10"/>
        <v>29.86</v>
      </c>
      <c r="CU6" s="33">
        <f t="shared" si="10"/>
        <v>35.64</v>
      </c>
      <c r="CV6" s="32" t="str">
        <f>IF(CV7="","",IF(CV7="-","【-】","【"&amp;SUBSTITUTE(TEXT(CV7,"#,##0.00"),"-","△")&amp;"】"))</f>
        <v>【33.90】</v>
      </c>
      <c r="CW6" s="33">
        <f>IF(CW7="",NA(),CW7)</f>
        <v>99.7</v>
      </c>
      <c r="CX6" s="33">
        <f t="shared" ref="CX6:DF6" si="11">IF(CX7="",NA(),CX7)</f>
        <v>99.69</v>
      </c>
      <c r="CY6" s="33">
        <f t="shared" si="11"/>
        <v>99.69</v>
      </c>
      <c r="CZ6" s="33">
        <f t="shared" si="11"/>
        <v>99.68</v>
      </c>
      <c r="DA6" s="33">
        <f t="shared" si="11"/>
        <v>99.66</v>
      </c>
      <c r="DB6" s="33">
        <f t="shared" si="11"/>
        <v>68.86</v>
      </c>
      <c r="DC6" s="33">
        <f t="shared" si="11"/>
        <v>68.7</v>
      </c>
      <c r="DD6" s="33">
        <f t="shared" si="11"/>
        <v>67.38</v>
      </c>
      <c r="DE6" s="33">
        <f t="shared" si="11"/>
        <v>65.95</v>
      </c>
      <c r="DF6" s="33">
        <f t="shared" si="11"/>
        <v>82.92</v>
      </c>
      <c r="DG6" s="32" t="str">
        <f>IF(DG7="","",IF(DG7="-","【-】","【"&amp;SUBSTITUTE(TEXT(DG7,"#,##0.00"),"-","△")&amp;"】"))</f>
        <v>【77.87】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0.4</v>
      </c>
      <c r="EJ6" s="33">
        <f t="shared" si="14"/>
        <v>0.36</v>
      </c>
      <c r="EK6" s="33">
        <f t="shared" si="14"/>
        <v>0.25</v>
      </c>
      <c r="EL6" s="33">
        <f t="shared" si="14"/>
        <v>0.31</v>
      </c>
      <c r="EM6" s="33">
        <f t="shared" si="14"/>
        <v>0.18</v>
      </c>
      <c r="EN6" s="32" t="str">
        <f>IF(EN7="","",IF(EN7="-","【-】","【"&amp;SUBSTITUTE(TEXT(EN7,"#,##0.00"),"-","△")&amp;"】"))</f>
        <v>【0.13】</v>
      </c>
    </row>
    <row r="7" spans="1:144" s="34" customFormat="1" x14ac:dyDescent="0.2">
      <c r="A7" s="26"/>
      <c r="B7" s="35">
        <v>2015</v>
      </c>
      <c r="C7" s="35">
        <v>401005</v>
      </c>
      <c r="D7" s="35">
        <v>47</v>
      </c>
      <c r="E7" s="35">
        <v>17</v>
      </c>
      <c r="F7" s="35">
        <v>6</v>
      </c>
      <c r="G7" s="35">
        <v>0</v>
      </c>
      <c r="H7" s="35" t="s">
        <v>96</v>
      </c>
      <c r="I7" s="35" t="s">
        <v>97</v>
      </c>
      <c r="J7" s="35" t="s">
        <v>98</v>
      </c>
      <c r="K7" s="35" t="s">
        <v>99</v>
      </c>
      <c r="L7" s="35" t="s">
        <v>100</v>
      </c>
      <c r="M7" s="36" t="s">
        <v>101</v>
      </c>
      <c r="N7" s="36" t="s">
        <v>102</v>
      </c>
      <c r="O7" s="36">
        <v>0.03</v>
      </c>
      <c r="P7" s="36">
        <v>85.89</v>
      </c>
      <c r="Q7" s="36">
        <v>2207</v>
      </c>
      <c r="R7" s="36">
        <v>971608</v>
      </c>
      <c r="S7" s="36">
        <v>491.95</v>
      </c>
      <c r="T7" s="36">
        <v>1975.01</v>
      </c>
      <c r="U7" s="36">
        <v>298</v>
      </c>
      <c r="V7" s="36">
        <v>0.02</v>
      </c>
      <c r="W7" s="36">
        <v>14900</v>
      </c>
      <c r="X7" s="36">
        <v>71.69</v>
      </c>
      <c r="Y7" s="36">
        <v>59.53</v>
      </c>
      <c r="Z7" s="36">
        <v>81.39</v>
      </c>
      <c r="AA7" s="36">
        <v>88.71</v>
      </c>
      <c r="AB7" s="36">
        <v>86.04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4831.1099999999997</v>
      </c>
      <c r="BF7" s="36">
        <v>4841.78</v>
      </c>
      <c r="BG7" s="36">
        <v>4553.8500000000004</v>
      </c>
      <c r="BH7" s="36">
        <v>4431.24</v>
      </c>
      <c r="BI7" s="36">
        <v>5919.5</v>
      </c>
      <c r="BJ7" s="36">
        <v>1723.1</v>
      </c>
      <c r="BK7" s="36">
        <v>1665.33</v>
      </c>
      <c r="BL7" s="36">
        <v>1716.47</v>
      </c>
      <c r="BM7" s="36">
        <v>1741.94</v>
      </c>
      <c r="BN7" s="36">
        <v>1029.24</v>
      </c>
      <c r="BO7" s="36">
        <v>1052.6600000000001</v>
      </c>
      <c r="BP7" s="36">
        <v>13.07</v>
      </c>
      <c r="BQ7" s="36">
        <v>13.95</v>
      </c>
      <c r="BR7" s="36">
        <v>12.53</v>
      </c>
      <c r="BS7" s="36">
        <v>14.21</v>
      </c>
      <c r="BT7" s="36">
        <v>12.77</v>
      </c>
      <c r="BU7" s="36">
        <v>35.909999999999997</v>
      </c>
      <c r="BV7" s="36">
        <v>37.92</v>
      </c>
      <c r="BW7" s="36">
        <v>35.049999999999997</v>
      </c>
      <c r="BX7" s="36">
        <v>33.86</v>
      </c>
      <c r="BY7" s="36">
        <v>43.13</v>
      </c>
      <c r="BZ7" s="36">
        <v>40.22</v>
      </c>
      <c r="CA7" s="36">
        <v>969.82</v>
      </c>
      <c r="CB7" s="36">
        <v>878.87</v>
      </c>
      <c r="CC7" s="36">
        <v>1003.01</v>
      </c>
      <c r="CD7" s="36">
        <v>924.75</v>
      </c>
      <c r="CE7" s="36">
        <v>1019.36</v>
      </c>
      <c r="CF7" s="36">
        <v>459.38</v>
      </c>
      <c r="CG7" s="36">
        <v>438.71</v>
      </c>
      <c r="CH7" s="36">
        <v>463.38</v>
      </c>
      <c r="CI7" s="36">
        <v>510.15</v>
      </c>
      <c r="CJ7" s="36">
        <v>392.03</v>
      </c>
      <c r="CK7" s="36">
        <v>424.58</v>
      </c>
      <c r="CL7" s="36">
        <v>33.78</v>
      </c>
      <c r="CM7" s="36">
        <v>32.880000000000003</v>
      </c>
      <c r="CN7" s="36">
        <v>32.880000000000003</v>
      </c>
      <c r="CO7" s="36">
        <v>33.33</v>
      </c>
      <c r="CP7" s="36">
        <v>33.33</v>
      </c>
      <c r="CQ7" s="36">
        <v>32.04</v>
      </c>
      <c r="CR7" s="36">
        <v>33.81</v>
      </c>
      <c r="CS7" s="36">
        <v>31.37</v>
      </c>
      <c r="CT7" s="36">
        <v>29.86</v>
      </c>
      <c r="CU7" s="36">
        <v>35.64</v>
      </c>
      <c r="CV7" s="36">
        <v>33.9</v>
      </c>
      <c r="CW7" s="36">
        <v>99.7</v>
      </c>
      <c r="CX7" s="36">
        <v>99.69</v>
      </c>
      <c r="CY7" s="36">
        <v>99.69</v>
      </c>
      <c r="CZ7" s="36">
        <v>99.68</v>
      </c>
      <c r="DA7" s="36">
        <v>99.66</v>
      </c>
      <c r="DB7" s="36">
        <v>68.86</v>
      </c>
      <c r="DC7" s="36">
        <v>68.7</v>
      </c>
      <c r="DD7" s="36">
        <v>67.38</v>
      </c>
      <c r="DE7" s="36">
        <v>65.95</v>
      </c>
      <c r="DF7" s="36">
        <v>82.92</v>
      </c>
      <c r="DG7" s="36">
        <v>77.87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0.4</v>
      </c>
      <c r="EJ7" s="36">
        <v>0.36</v>
      </c>
      <c r="EK7" s="36">
        <v>0.25</v>
      </c>
      <c r="EL7" s="36">
        <v>0.31</v>
      </c>
      <c r="EM7" s="36">
        <v>0.18</v>
      </c>
      <c r="EN7" s="36">
        <v>0.13</v>
      </c>
    </row>
    <row r="8" spans="1:144" x14ac:dyDescent="0.2">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2">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2">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Administrator</cp:lastModifiedBy>
  <cp:lastPrinted>2017-02-13T08:09:27Z</cp:lastPrinted>
  <dcterms:created xsi:type="dcterms:W3CDTF">2017-02-08T03:18:57Z</dcterms:created>
  <dcterms:modified xsi:type="dcterms:W3CDTF">2017-02-27T06:04:41Z</dcterms:modified>
</cp:coreProperties>
</file>