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43熊本県熊本市\"/>
    </mc:Choice>
  </mc:AlternateContent>
  <workbookProtection workbookPassword="8649" lockStructure="1"/>
  <bookViews>
    <workbookView xWindow="240" yWindow="80"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<sst xmlns="http://schemas.openxmlformats.org/spreadsheetml/2006/main" count="217" uniqueCount="107">
  <si>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</si>
  <si>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</si>
  <si>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</si>
  <si>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</si>
  <si>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</si>
  <si>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</si>
  <si>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</si>
  <si>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</si>
  <si>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</si>
  <si>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</si>
  <si>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</si>
  <si>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</si>
  <si>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</si>
  <si>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</si>
  <si>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</si>
  <si>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</si>
  <si>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</si>
  <si>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</si>
  <si>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</si>
  <si>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</si>
  <si>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</si>
  <si>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</si>
  <si>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</si>
  <si>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</si>
  <si>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</si>
  <si>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</si>
  <si>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</si>
  <si>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</si>
  <si>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</si>
  <si>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</si>
  <si>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</si>
  <si>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</si>
  <si>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</si>
  <si>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</si>
  <si>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</si>
  <si>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</si>
  <si>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</si>
  <si>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</si>
  <si>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</si>
  <si>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</si>
  <si>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</si>
  <si>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</si>
  <si>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</si>
  <si>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</si>
  <si>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</si>
  <si>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</si>
  <si>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</si>
  <si>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</si>
  <si>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</si>
  <si>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</si>
  <si>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</si>
  <si>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</si>
  <si>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</si>
  <si>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</si>
  <si>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</si>
  <si>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</si>
  <si>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</si>
  <si>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</si>
  <si>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</si>
  <si>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</si>
  <si>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</si>
  <si>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</si>
  <si>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</si>
  <si>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</si>
  <si>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</si>
  <si>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</si>
  <si>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</si>
  <si>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</si>
  <si>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</si>
  <si>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</si>
  <si>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</si>
  <si>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</si>
  <si>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</si>
  <si>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</si>
  <si>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</si>
  <si>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</si>
  <si>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</si>
  <si>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</si>
  <si>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</si>
  <si>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</si>
  <si>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</si>
  <si>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</si>
  <si>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</si>
  <si>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</si>
  <si>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</si>
  <si>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</si>
  <si>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</si>
  <si>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</si>
  <si>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</si>
  <si>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</si>
  <si>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</si>
  <si>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</si>
  <si>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</si>
  <si>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　熊本市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</si>
  <si>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</si>
  <si>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</si>
  <si>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</si>
  <si>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</si>
  <si>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</si>
  <si>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</si>
  <si>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</si>
  <si>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</si>
  <si>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</si>
  <si>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</si>
  <si>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①経常収支比率は、高い水準で推移しており類似団体平均値を上回っています。なお、平成26年度に新会計制度に移行し、全国的に上昇傾向にあります。
　②累積欠損金比率では、平成4年度以降欠損金を計上していません。
　③流動比率は、新会計制度に伴い、翌年度支払予定の企業債償還金を流動負債に計上したことなどにより、平成26年度以降大きく低下していますが、類似都市の平均値より高く十分な支払能力がある状態です。
　④</t>
    </r>
    <r>
      <rPr>
        <sz val="11"/>
        <rFont val="ＭＳ ゴシック"/>
        <family val="3"/>
        <charset val="128"/>
      </rPr>
      <t>企業債残高対給水収益比率は、企業債残高は平成25年度の新庁舎建設や繰越事業の関係で増加傾向にあるものの、給水収益は減少又は横ばい傾向であることから、増加傾向となっています。</t>
    </r>
    <r>
      <rPr>
        <sz val="11"/>
        <color rgb="FFFF0000"/>
        <rFont val="ＭＳ ゴシック"/>
        <family val="3"/>
        <charset val="128"/>
      </rPr>
      <t xml:space="preserve">
  </t>
    </r>
    <r>
      <rPr>
        <sz val="11"/>
        <rFont val="ＭＳ ゴシック"/>
        <family val="3"/>
        <charset val="128"/>
      </rPr>
      <t>⑤料金回収率は、100％を上回っており、給水にかかる費用は、水道料金のみで賄われています。
　⑥給水原価は、良質な地下水に恵まれており、類似団体平均値よりも低く抑えられています。
　⑦施設利用率は、類似団体平均値に比べ高いことから、施設が効率的に運用されています。</t>
    </r>
    <r>
      <rPr>
        <sz val="11"/>
        <color theme="1"/>
        <rFont val="ＭＳ ゴシック"/>
        <family val="3"/>
        <charset val="128"/>
      </rPr>
      <t xml:space="preserve">
　⑧有収率は、管路の老朽化や合併町の影響もあり、類似団体平均値よりも低い値になっております。また、震災の影響による漏水修理を優先しており、漏水対策が計画どおりに進んでいない状況です。</t>
    </r>
    <rPh sb="2" eb="4">
      <t>ケイジョウ</t>
    </rPh>
    <rPh sb="4" eb="6">
      <t>シュウシ</t>
    </rPh>
    <rPh sb="6" eb="8">
      <t>ヒリツ</t>
    </rPh>
    <rPh sb="10" eb="11">
      <t>タカ</t>
    </rPh>
    <rPh sb="12" eb="14">
      <t>スイジュン</t>
    </rPh>
    <rPh sb="15" eb="17">
      <t>スイイ</t>
    </rPh>
    <rPh sb="21" eb="23">
      <t>ルイジ</t>
    </rPh>
    <rPh sb="23" eb="25">
      <t>ダンタイ</t>
    </rPh>
    <rPh sb="25" eb="27">
      <t>ヘイキン</t>
    </rPh>
    <rPh sb="27" eb="28">
      <t>チ</t>
    </rPh>
    <rPh sb="29" eb="31">
      <t>ウワマワ</t>
    </rPh>
    <rPh sb="40" eb="42">
      <t>ヘイセイ</t>
    </rPh>
    <rPh sb="44" eb="46">
      <t>ネンド</t>
    </rPh>
    <rPh sb="47" eb="48">
      <t>シン</t>
    </rPh>
    <rPh sb="48" eb="50">
      <t>カイケイ</t>
    </rPh>
    <rPh sb="50" eb="52">
      <t>セイド</t>
    </rPh>
    <rPh sb="53" eb="55">
      <t>イコウ</t>
    </rPh>
    <rPh sb="57" eb="60">
      <t>ゼンコクテキ</t>
    </rPh>
    <rPh sb="61" eb="63">
      <t>ジョウショウ</t>
    </rPh>
    <rPh sb="63" eb="65">
      <t>ケイコウ</t>
    </rPh>
    <rPh sb="107" eb="109">
      <t>リュウドウ</t>
    </rPh>
    <rPh sb="109" eb="111">
      <t>ヒリツ</t>
    </rPh>
    <rPh sb="113" eb="114">
      <t>シン</t>
    </rPh>
    <rPh sb="114" eb="116">
      <t>カイケイ</t>
    </rPh>
    <rPh sb="116" eb="118">
      <t>セイド</t>
    </rPh>
    <rPh sb="119" eb="120">
      <t>トモナ</t>
    </rPh>
    <rPh sb="125" eb="127">
      <t>シハライ</t>
    </rPh>
    <rPh sb="127" eb="129">
      <t>ヨテイ</t>
    </rPh>
    <rPh sb="130" eb="132">
      <t>キギョウ</t>
    </rPh>
    <rPh sb="132" eb="133">
      <t>サイ</t>
    </rPh>
    <rPh sb="133" eb="136">
      <t>ショウカンキン</t>
    </rPh>
    <rPh sb="137" eb="139">
      <t>リュウドウ</t>
    </rPh>
    <rPh sb="139" eb="141">
      <t>フサイ</t>
    </rPh>
    <rPh sb="142" eb="144">
      <t>ケイジョウ</t>
    </rPh>
    <rPh sb="154" eb="156">
      <t>ヘイセイ</t>
    </rPh>
    <rPh sb="158" eb="160">
      <t>ネンド</t>
    </rPh>
    <rPh sb="160" eb="162">
      <t>イコウ</t>
    </rPh>
    <rPh sb="162" eb="163">
      <t>オオ</t>
    </rPh>
    <rPh sb="165" eb="167">
      <t>テイカ</t>
    </rPh>
    <rPh sb="174" eb="176">
      <t>ルイジ</t>
    </rPh>
    <rPh sb="176" eb="178">
      <t>トシ</t>
    </rPh>
    <rPh sb="179" eb="181">
      <t>ヘイキン</t>
    </rPh>
    <rPh sb="181" eb="182">
      <t>チ</t>
    </rPh>
    <rPh sb="184" eb="185">
      <t>タカ</t>
    </rPh>
    <rPh sb="186" eb="188">
      <t>ジュウブン</t>
    </rPh>
    <rPh sb="189" eb="191">
      <t>シハライ</t>
    </rPh>
    <rPh sb="191" eb="193">
      <t>ノウリョク</t>
    </rPh>
    <rPh sb="196" eb="198">
      <t>ジョウタイ</t>
    </rPh>
    <rPh sb="204" eb="206">
      <t>キギョウ</t>
    </rPh>
    <rPh sb="206" eb="207">
      <t>サイ</t>
    </rPh>
    <rPh sb="207" eb="209">
      <t>ザンダカ</t>
    </rPh>
    <rPh sb="209" eb="210">
      <t>タイ</t>
    </rPh>
    <rPh sb="210" eb="212">
      <t>キュウスイ</t>
    </rPh>
    <rPh sb="212" eb="214">
      <t>シュウエキ</t>
    </rPh>
    <rPh sb="214" eb="216">
      <t>ヒリツ</t>
    </rPh>
    <rPh sb="218" eb="220">
      <t>キギョウ</t>
    </rPh>
    <rPh sb="220" eb="221">
      <t>サイ</t>
    </rPh>
    <rPh sb="221" eb="223">
      <t>ザンダカ</t>
    </rPh>
    <rPh sb="237" eb="239">
      <t>クリコシ</t>
    </rPh>
    <rPh sb="239" eb="241">
      <t>ジギョウ</t>
    </rPh>
    <rPh sb="242" eb="244">
      <t>カンケイ</t>
    </rPh>
    <rPh sb="245" eb="247">
      <t>ゾウカ</t>
    </rPh>
    <rPh sb="247" eb="249">
      <t>ケイコウ</t>
    </rPh>
    <rPh sb="256" eb="258">
      <t>キュウスイ</t>
    </rPh>
    <rPh sb="258" eb="260">
      <t>シュウエキ</t>
    </rPh>
    <rPh sb="261" eb="263">
      <t>ゲンショウ</t>
    </rPh>
    <rPh sb="263" eb="264">
      <t>マタ</t>
    </rPh>
    <rPh sb="265" eb="266">
      <t>ヨコ</t>
    </rPh>
    <rPh sb="268" eb="270">
      <t>ケイコウ</t>
    </rPh>
    <rPh sb="278" eb="280">
      <t>ゾウカ</t>
    </rPh>
    <rPh sb="280" eb="282">
      <t>ケイコウ</t>
    </rPh>
    <rPh sb="294" eb="296">
      <t>リョウキン</t>
    </rPh>
    <rPh sb="296" eb="298">
      <t>カイシュウ</t>
    </rPh>
    <rPh sb="298" eb="299">
      <t>リツ</t>
    </rPh>
    <rPh sb="306" eb="308">
      <t>ウワマワ</t>
    </rPh>
    <rPh sb="313" eb="315">
      <t>キュウスイ</t>
    </rPh>
    <rPh sb="319" eb="321">
      <t>ヒヨウ</t>
    </rPh>
    <rPh sb="323" eb="325">
      <t>スイドウ</t>
    </rPh>
    <rPh sb="325" eb="327">
      <t>リョウキン</t>
    </rPh>
    <rPh sb="330" eb="331">
      <t>マカナ</t>
    </rPh>
    <rPh sb="341" eb="343">
      <t>キュウスイ</t>
    </rPh>
    <rPh sb="343" eb="345">
      <t>ゲンカ</t>
    </rPh>
    <rPh sb="347" eb="349">
      <t>リョウシツ</t>
    </rPh>
    <rPh sb="350" eb="353">
      <t>チカスイ</t>
    </rPh>
    <rPh sb="354" eb="355">
      <t>メグ</t>
    </rPh>
    <rPh sb="361" eb="363">
      <t>ルイジ</t>
    </rPh>
    <rPh sb="363" eb="365">
      <t>ダンタイ</t>
    </rPh>
    <rPh sb="365" eb="367">
      <t>ヘイキン</t>
    </rPh>
    <rPh sb="367" eb="368">
      <t>チ</t>
    </rPh>
    <rPh sb="371" eb="372">
      <t>ヒク</t>
    </rPh>
    <rPh sb="373" eb="374">
      <t>オサ</t>
    </rPh>
    <rPh sb="385" eb="387">
      <t>シセツ</t>
    </rPh>
    <rPh sb="387" eb="390">
      <t>リヨウリツ</t>
    </rPh>
    <rPh sb="392" eb="394">
      <t>ルイジ</t>
    </rPh>
    <rPh sb="394" eb="396">
      <t>ダンタイ</t>
    </rPh>
    <rPh sb="396" eb="398">
      <t>ヘイキン</t>
    </rPh>
    <rPh sb="398" eb="399">
      <t>チ</t>
    </rPh>
    <rPh sb="400" eb="401">
      <t>クラ</t>
    </rPh>
    <rPh sb="402" eb="403">
      <t>タカ</t>
    </rPh>
    <rPh sb="409" eb="411">
      <t>シセツ</t>
    </rPh>
    <rPh sb="412" eb="415">
      <t>コウリツテキ</t>
    </rPh>
    <rPh sb="416" eb="418">
      <t>ウンヨウ</t>
    </rPh>
    <rPh sb="428" eb="431">
      <t>ユウシュウリツ</t>
    </rPh>
    <rPh sb="433" eb="435">
      <t>カンロ</t>
    </rPh>
    <rPh sb="436" eb="439">
      <t>ロウキュウカ</t>
    </rPh>
    <rPh sb="440" eb="442">
      <t>ガッペイ</t>
    </rPh>
    <rPh sb="442" eb="443">
      <t>マチ</t>
    </rPh>
    <rPh sb="444" eb="446">
      <t>エイキョウ</t>
    </rPh>
    <rPh sb="450" eb="452">
      <t>ルイジ</t>
    </rPh>
    <rPh sb="452" eb="454">
      <t>ダンタイ</t>
    </rPh>
    <rPh sb="454" eb="456">
      <t>ヘイキン</t>
    </rPh>
    <rPh sb="456" eb="457">
      <t>チ</t>
    </rPh>
    <rPh sb="460" eb="461">
      <t>ヒク</t>
    </rPh>
    <rPh sb="462" eb="463">
      <t>アタイ</t>
    </rPh>
    <rPh sb="475" eb="477">
      <t>シンサイ</t>
    </rPh>
    <rPh sb="478" eb="480">
      <t>エイキョウ</t>
    </rPh>
    <rPh sb="483" eb="485">
      <t>ロウスイ</t>
    </rPh>
    <rPh sb="485" eb="487">
      <t>シュウリ</t>
    </rPh>
    <rPh sb="488" eb="490">
      <t>ユウセン</t>
    </rPh>
    <rPh sb="495" eb="497">
      <t>ロウスイ</t>
    </rPh>
    <rPh sb="506" eb="507">
      <t>スス</t>
    </rPh>
    <phoneticPr fontId="4"/>
  </si>
  <si>
    <t>　①有形固定資産減価償却率は、施設の更新を計画的にしているため横ばいです。
  ②管路経年化率は、老朽管の更新を順次行っており、横ばいです。
　③管路更新率は、類似都市と比べると低くなっていますが、拡張事業や大口径基幹管路の更新を優先的に進めているため、更新延長が比較的伸びなかったことによるものです。今後は、水道施設整備実施計画に基づき、順次更新事業にシフトしていく予定です。</t>
    <rPh sb="2" eb="4">
      <t>ユウケイ</t>
    </rPh>
    <rPh sb="4" eb="6">
      <t>コテイ</t>
    </rPh>
    <rPh sb="6" eb="8">
      <t>シサン</t>
    </rPh>
    <rPh sb="8" eb="10">
      <t>ゲンカ</t>
    </rPh>
    <rPh sb="10" eb="12">
      <t>ショウキャク</t>
    </rPh>
    <rPh sb="12" eb="13">
      <t>リツ</t>
    </rPh>
    <rPh sb="31" eb="32">
      <t>ヨコ</t>
    </rPh>
    <rPh sb="41" eb="43">
      <t>カンロ</t>
    </rPh>
    <rPh sb="43" eb="46">
      <t>ケイネンカ</t>
    </rPh>
    <rPh sb="46" eb="47">
      <t>リツ</t>
    </rPh>
    <rPh sb="53" eb="55">
      <t>コウシン</t>
    </rPh>
    <rPh sb="56" eb="58">
      <t>ジュンジ</t>
    </rPh>
    <rPh sb="58" eb="59">
      <t>オコナ</t>
    </rPh>
    <rPh sb="64" eb="65">
      <t>ヨコ</t>
    </rPh>
    <rPh sb="73" eb="75">
      <t>カンロ</t>
    </rPh>
    <rPh sb="75" eb="77">
      <t>コウシン</t>
    </rPh>
    <rPh sb="77" eb="78">
      <t>リツ</t>
    </rPh>
    <rPh sb="80" eb="82">
      <t>ルイジ</t>
    </rPh>
    <rPh sb="82" eb="84">
      <t>トシ</t>
    </rPh>
    <rPh sb="85" eb="86">
      <t>クラ</t>
    </rPh>
    <rPh sb="89" eb="90">
      <t>ヒク</t>
    </rPh>
    <rPh sb="99" eb="101">
      <t>カクチョウ</t>
    </rPh>
    <rPh sb="101" eb="103">
      <t>ジギョウ</t>
    </rPh>
    <rPh sb="104" eb="107">
      <t>ダイコウケイ</t>
    </rPh>
    <rPh sb="107" eb="109">
      <t>キカン</t>
    </rPh>
    <rPh sb="109" eb="111">
      <t>カンロ</t>
    </rPh>
    <rPh sb="112" eb="114">
      <t>コウシン</t>
    </rPh>
    <rPh sb="115" eb="118">
      <t>ユウセンテキ</t>
    </rPh>
    <rPh sb="119" eb="120">
      <t>スス</t>
    </rPh>
    <rPh sb="127" eb="129">
      <t>コウシン</t>
    </rPh>
    <rPh sb="129" eb="131">
      <t>エンチョウ</t>
    </rPh>
    <rPh sb="132" eb="135">
      <t>ヒカクテキ</t>
    </rPh>
    <rPh sb="135" eb="136">
      <t>ノ</t>
    </rPh>
    <rPh sb="151" eb="153">
      <t>コンゴ</t>
    </rPh>
    <rPh sb="155" eb="157">
      <t>スイドウ</t>
    </rPh>
    <rPh sb="157" eb="159">
      <t>シセツ</t>
    </rPh>
    <rPh sb="159" eb="161">
      <t>セイビ</t>
    </rPh>
    <rPh sb="161" eb="163">
      <t>ジッシ</t>
    </rPh>
    <rPh sb="163" eb="165">
      <t>ケイカク</t>
    </rPh>
    <rPh sb="166" eb="167">
      <t>モト</t>
    </rPh>
    <rPh sb="170" eb="172">
      <t>ジュンジ</t>
    </rPh>
    <rPh sb="172" eb="174">
      <t>コウシン</t>
    </rPh>
    <rPh sb="174" eb="176">
      <t>ジギョウ</t>
    </rPh>
    <rPh sb="184" eb="186">
      <t>ヨテイ</t>
    </rPh>
    <phoneticPr fontId="4"/>
  </si>
  <si>
    <t>　平成27年度までは、経営の効率化・健全性は概ね良好と考えていますが、今後、施設の老朽化が進んでいくことから、施設の更新費用等が増大し経営の効率性・健全性を悪化させる恐れがあると考えております。また、平成28年4月に起きた熊本地震の影響により、復興に多額の費用が見込まれるれるほか、断水、漏水による料金収入の減免実施などにより、一層厳しさが増すことが想定されます。
　そのため、老朽化した施設の更新や被災した施設の復旧や災害への備えに対応していくことを実現するために、熊本市上下水道事業震災復旧復興計画を策定するとともに、これまでの熊本市上下水道事業経営基本計画の見直しを行うこととしております。</t>
    <rPh sb="1" eb="3">
      <t>ヘイセイ</t>
    </rPh>
    <rPh sb="5" eb="7">
      <t>ネンド</t>
    </rPh>
    <rPh sb="11" eb="13">
      <t>ケイエイ</t>
    </rPh>
    <rPh sb="14" eb="17">
      <t>コウリツカ</t>
    </rPh>
    <rPh sb="18" eb="21">
      <t>ケンゼンセイ</t>
    </rPh>
    <rPh sb="22" eb="23">
      <t>オオム</t>
    </rPh>
    <rPh sb="24" eb="26">
      <t>リョウコウ</t>
    </rPh>
    <rPh sb="27" eb="28">
      <t>カンガ</t>
    </rPh>
    <rPh sb="35" eb="37">
      <t>コンゴ</t>
    </rPh>
    <rPh sb="38" eb="40">
      <t>シセツ</t>
    </rPh>
    <rPh sb="41" eb="44">
      <t>ロウキュウカ</t>
    </rPh>
    <rPh sb="45" eb="46">
      <t>スス</t>
    </rPh>
    <rPh sb="55" eb="57">
      <t>シセツ</t>
    </rPh>
    <rPh sb="58" eb="60">
      <t>コウシン</t>
    </rPh>
    <rPh sb="60" eb="62">
      <t>ヒヨウ</t>
    </rPh>
    <rPh sb="62" eb="63">
      <t>トウ</t>
    </rPh>
    <rPh sb="64" eb="66">
      <t>ゾウダイ</t>
    </rPh>
    <rPh sb="67" eb="69">
      <t>ケイエイ</t>
    </rPh>
    <rPh sb="70" eb="73">
      <t>コウリツセイ</t>
    </rPh>
    <rPh sb="74" eb="77">
      <t>ケンゼンセイ</t>
    </rPh>
    <rPh sb="78" eb="80">
      <t>アッカ</t>
    </rPh>
    <rPh sb="83" eb="84">
      <t>オソ</t>
    </rPh>
    <rPh sb="89" eb="90">
      <t>カンガ</t>
    </rPh>
    <rPh sb="100" eb="102">
      <t>ヘイセイ</t>
    </rPh>
    <rPh sb="104" eb="105">
      <t>ネン</t>
    </rPh>
    <rPh sb="106" eb="107">
      <t>ガツ</t>
    </rPh>
    <rPh sb="108" eb="109">
      <t>オ</t>
    </rPh>
    <rPh sb="111" eb="113">
      <t>クマモト</t>
    </rPh>
    <rPh sb="113" eb="115">
      <t>ジシン</t>
    </rPh>
    <rPh sb="116" eb="118">
      <t>エイキョウ</t>
    </rPh>
    <rPh sb="122" eb="124">
      <t>フッコウ</t>
    </rPh>
    <rPh sb="125" eb="127">
      <t>タガク</t>
    </rPh>
    <rPh sb="128" eb="130">
      <t>ヒヨウ</t>
    </rPh>
    <rPh sb="131" eb="133">
      <t>ミコ</t>
    </rPh>
    <rPh sb="141" eb="143">
      <t>ダンスイ</t>
    </rPh>
    <rPh sb="144" eb="146">
      <t>ロウスイ</t>
    </rPh>
    <rPh sb="149" eb="151">
      <t>リョウキン</t>
    </rPh>
    <rPh sb="151" eb="153">
      <t>シュウニュウ</t>
    </rPh>
    <rPh sb="154" eb="156">
      <t>ゲンメン</t>
    </rPh>
    <rPh sb="156" eb="158">
      <t>ジッシ</t>
    </rPh>
    <rPh sb="164" eb="166">
      <t>イッソウ</t>
    </rPh>
    <rPh sb="166" eb="167">
      <t>キビ</t>
    </rPh>
    <rPh sb="170" eb="171">
      <t>マ</t>
    </rPh>
    <rPh sb="175" eb="177">
      <t>ソウテイ</t>
    </rPh>
    <rPh sb="189" eb="192">
      <t>ロウキュウカ</t>
    </rPh>
    <rPh sb="194" eb="196">
      <t>シセツ</t>
    </rPh>
    <rPh sb="197" eb="199">
      <t>コウシン</t>
    </rPh>
    <rPh sb="200" eb="202">
      <t>ヒサイ</t>
    </rPh>
    <rPh sb="204" eb="206">
      <t>シセツ</t>
    </rPh>
    <rPh sb="207" eb="209">
      <t>フッキュウ</t>
    </rPh>
    <rPh sb="210" eb="212">
      <t>サイガイ</t>
    </rPh>
    <rPh sb="214" eb="215">
      <t>ソナ</t>
    </rPh>
    <rPh sb="217" eb="219">
      <t>タイオウ</t>
    </rPh>
    <rPh sb="226" eb="228">
      <t>ジツゲン</t>
    </rPh>
    <rPh sb="234" eb="237">
      <t>クマモトシ</t>
    </rPh>
    <rPh sb="237" eb="239">
      <t>ジョウゲ</t>
    </rPh>
    <rPh sb="239" eb="241">
      <t>スイドウ</t>
    </rPh>
    <rPh sb="241" eb="243">
      <t>ジギョウ</t>
    </rPh>
    <rPh sb="243" eb="245">
      <t>シンサイ</t>
    </rPh>
    <rPh sb="245" eb="247">
      <t>フッキュウ</t>
    </rPh>
    <rPh sb="247" eb="249">
      <t>フッコウ</t>
    </rPh>
    <rPh sb="249" eb="251">
      <t>ケイカク</t>
    </rPh>
    <rPh sb="252" eb="254">
      <t>サクテイ</t>
    </rPh>
    <rPh sb="266" eb="269">
      <t>クマモトシ</t>
    </rPh>
    <rPh sb="269" eb="271">
      <t>ジョウゲ</t>
    </rPh>
    <rPh sb="271" eb="273">
      <t>スイドウ</t>
    </rPh>
    <rPh sb="273" eb="275">
      <t>ジギョウ</t>
    </rPh>
    <rPh sb="275" eb="277">
      <t>ケイエイ</t>
    </rPh>
    <rPh sb="277" eb="279">
      <t>キホン</t>
    </rPh>
    <rPh sb="279" eb="281">
      <t>ケイカク</t>
    </rPh>
    <rPh sb="282" eb="284">
      <t>ミナオ</t>
    </rPh>
    <rPh sb="286" eb="28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</si>
</sst>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0.96</c:v>
                </c:pt>
                <c:pt idx="1">
                  <c:v>1.2</c:v>
                </c:pt>
                <c:pt idx="2">
                  <c:v>0.93</c:v>
                </c:pt>
                <c:pt idx="3">
                  <c:v>0.78</c:v>
                </c:pt>
                <c:pt idx="4">
                  <c:v>0.77</c:v>
                </c:pt>
              </c:numCache>
            </c:numRef>
          </c:val>
        </c:ser>
        <c:dLbls>
          <c:showLegendKey val="0"/>
          <c:showVal val="0"/>
          <c:showCatName val="0"/>
          <c:showSerName val="0"/>
          <c:showPercent val="0"/>
          <c:showBubbleSize val="0"/>
        </c:dLbls>
        <c:gapWidth val="150"/>
        <c:axId val="145811168"/>
        <c:axId val="1458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145811168"/>
        <c:axId val="145811552"/>
      </c:lineChart>
      <c:dateAx>
        <c:axId val="145811168"/>
        <c:scaling>
          <c:orientation val="minMax"/>
        </c:scaling>
        <c:delete val="1"/>
        <c:axPos val="b"/>
        <c:numFmt formatCode="ge" sourceLinked="1"/>
        <c:majorTickMark val="none"/>
        <c:minorTickMark val="none"/>
        <c:tickLblPos val="none"/>
        <c:crossAx val="145811552"/>
        <c:crosses val="autoZero"/>
        <c:auto val="1"/>
        <c:lblOffset val="100"/>
        <c:baseTimeUnit val="years"/>
      </c:dateAx>
      <c:valAx>
        <c:axId val="1458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c:v>
                </c:pt>
                <c:pt idx="1">
                  <c:v>69.17</c:v>
                </c:pt>
                <c:pt idx="2">
                  <c:v>69.84</c:v>
                </c:pt>
                <c:pt idx="3">
                  <c:v>68.760000000000005</c:v>
                </c:pt>
                <c:pt idx="4">
                  <c:v>69.52</c:v>
                </c:pt>
              </c:numCache>
            </c:numRef>
          </c:val>
        </c:ser>
        <c:dLbls>
          <c:showLegendKey val="0"/>
          <c:showVal val="0"/>
          <c:showCatName val="0"/>
          <c:showSerName val="0"/>
          <c:showPercent val="0"/>
          <c:showBubbleSize val="0"/>
        </c:dLbls>
        <c:gapWidth val="150"/>
        <c:axId val="220620592"/>
        <c:axId val="22062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220620592"/>
        <c:axId val="220620984"/>
      </c:lineChart>
      <c:dateAx>
        <c:axId val="220620592"/>
        <c:scaling>
          <c:orientation val="minMax"/>
        </c:scaling>
        <c:delete val="1"/>
        <c:axPos val="b"/>
        <c:numFmt formatCode="ge" sourceLinked="1"/>
        <c:majorTickMark val="none"/>
        <c:minorTickMark val="none"/>
        <c:tickLblPos val="none"/>
        <c:crossAx val="220620984"/>
        <c:crosses val="autoZero"/>
        <c:auto val="1"/>
        <c:lblOffset val="100"/>
        <c:baseTimeUnit val="years"/>
      </c:dateAx>
      <c:valAx>
        <c:axId val="22062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2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90.88</c:v>
                </c:pt>
                <c:pt idx="1">
                  <c:v>90.44</c:v>
                </c:pt>
                <c:pt idx="2">
                  <c:v>89.52</c:v>
                </c:pt>
                <c:pt idx="3">
                  <c:v>89.66</c:v>
                </c:pt>
                <c:pt idx="4">
                  <c:v>88.5</c:v>
                </c:pt>
              </c:numCache>
            </c:numRef>
          </c:val>
        </c:ser>
        <c:dLbls>
          <c:showLegendKey val="0"/>
          <c:showVal val="0"/>
          <c:showCatName val="0"/>
          <c:showSerName val="0"/>
          <c:showPercent val="0"/>
          <c:showBubbleSize val="0"/>
        </c:dLbls>
        <c:gapWidth val="150"/>
        <c:axId val="221712304"/>
        <c:axId val="22171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221712304"/>
        <c:axId val="221712696"/>
      </c:lineChart>
      <c:dateAx>
        <c:axId val="221712304"/>
        <c:scaling>
          <c:orientation val="minMax"/>
        </c:scaling>
        <c:delete val="1"/>
        <c:axPos val="b"/>
        <c:numFmt formatCode="ge" sourceLinked="1"/>
        <c:majorTickMark val="none"/>
        <c:minorTickMark val="none"/>
        <c:tickLblPos val="none"/>
        <c:crossAx val="221712696"/>
        <c:crosses val="autoZero"/>
        <c:auto val="1"/>
        <c:lblOffset val="100"/>
        <c:baseTimeUnit val="years"/>
      </c:dateAx>
      <c:valAx>
        <c:axId val="22171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1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119.18</c:v>
                </c:pt>
                <c:pt idx="1">
                  <c:v>119.33</c:v>
                </c:pt>
                <c:pt idx="2">
                  <c:v>117.32</c:v>
                </c:pt>
                <c:pt idx="3">
                  <c:v>123.45</c:v>
                </c:pt>
                <c:pt idx="4">
                  <c:v>130.07</c:v>
                </c:pt>
              </c:numCache>
            </c:numRef>
          </c:val>
        </c:ser>
        <c:dLbls>
          <c:showLegendKey val="0"/>
          <c:showVal val="0"/>
          <c:showCatName val="0"/>
          <c:showSerName val="0"/>
          <c:showPercent val="0"/>
          <c:showBubbleSize val="0"/>
        </c:dLbls>
        <c:gapWidth val="150"/>
        <c:axId val="221421056"/>
        <c:axId val="2214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221421056"/>
        <c:axId val="221421440"/>
      </c:lineChart>
      <c:dateAx>
        <c:axId val="221421056"/>
        <c:scaling>
          <c:orientation val="minMax"/>
        </c:scaling>
        <c:delete val="1"/>
        <c:axPos val="b"/>
        <c:numFmt formatCode="ge" sourceLinked="1"/>
        <c:majorTickMark val="none"/>
        <c:minorTickMark val="none"/>
        <c:tickLblPos val="none"/>
        <c:crossAx val="221421440"/>
        <c:crosses val="autoZero"/>
        <c:auto val="1"/>
        <c:lblOffset val="100"/>
        <c:baseTimeUnit val="years"/>
      </c:dateAx>
      <c:valAx>
        <c:axId val="22142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4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42.79</c:v>
                </c:pt>
                <c:pt idx="1">
                  <c:v>43.13</c:v>
                </c:pt>
                <c:pt idx="2">
                  <c:v>42.69</c:v>
                </c:pt>
                <c:pt idx="3">
                  <c:v>42.91</c:v>
                </c:pt>
                <c:pt idx="4">
                  <c:v>43.44</c:v>
                </c:pt>
              </c:numCache>
            </c:numRef>
          </c:val>
        </c:ser>
        <c:dLbls>
          <c:showLegendKey val="0"/>
          <c:showVal val="0"/>
          <c:showCatName val="0"/>
          <c:showSerName val="0"/>
          <c:showPercent val="0"/>
          <c:showBubbleSize val="0"/>
        </c:dLbls>
        <c:gapWidth val="150"/>
        <c:axId val="221475256"/>
        <c:axId val="22148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221475256"/>
        <c:axId val="221480760"/>
      </c:lineChart>
      <c:dateAx>
        <c:axId val="221475256"/>
        <c:scaling>
          <c:orientation val="minMax"/>
        </c:scaling>
        <c:delete val="1"/>
        <c:axPos val="b"/>
        <c:numFmt formatCode="ge" sourceLinked="1"/>
        <c:majorTickMark val="none"/>
        <c:minorTickMark val="none"/>
        <c:tickLblPos val="none"/>
        <c:crossAx val="221480760"/>
        <c:crosses val="autoZero"/>
        <c:auto val="1"/>
        <c:lblOffset val="100"/>
        <c:baseTimeUnit val="years"/>
      </c:dateAx>
      <c:valAx>
        <c:axId val="22148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7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16.7</c:v>
                </c:pt>
                <c:pt idx="1">
                  <c:v>16.91</c:v>
                </c:pt>
                <c:pt idx="2">
                  <c:v>17.23</c:v>
                </c:pt>
                <c:pt idx="3">
                  <c:v>18.16</c:v>
                </c:pt>
                <c:pt idx="4">
                  <c:v>17.850000000000001</c:v>
                </c:pt>
              </c:numCache>
            </c:numRef>
          </c:val>
        </c:ser>
        <c:dLbls>
          <c:showLegendKey val="0"/>
          <c:showVal val="0"/>
          <c:showCatName val="0"/>
          <c:showSerName val="0"/>
          <c:showPercent val="0"/>
          <c:showBubbleSize val="0"/>
        </c:dLbls>
        <c:gapWidth val="150"/>
        <c:axId val="221515240"/>
        <c:axId val="22152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221515240"/>
        <c:axId val="221521768"/>
      </c:lineChart>
      <c:dateAx>
        <c:axId val="221515240"/>
        <c:scaling>
          <c:orientation val="minMax"/>
        </c:scaling>
        <c:delete val="1"/>
        <c:axPos val="b"/>
        <c:numFmt formatCode="ge" sourceLinked="1"/>
        <c:majorTickMark val="none"/>
        <c:minorTickMark val="none"/>
        <c:tickLblPos val="none"/>
        <c:crossAx val="221521768"/>
        <c:crosses val="autoZero"/>
        <c:auto val="1"/>
        <c:lblOffset val="100"/>
        <c:baseTimeUnit val="years"/>
      </c:dateAx>
      <c:valAx>
        <c:axId val="22152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1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923088"/>
        <c:axId val="21992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9923088"/>
        <c:axId val="219923480"/>
      </c:lineChart>
      <c:dateAx>
        <c:axId val="219923088"/>
        <c:scaling>
          <c:orientation val="minMax"/>
        </c:scaling>
        <c:delete val="1"/>
        <c:axPos val="b"/>
        <c:numFmt formatCode="ge" sourceLinked="1"/>
        <c:majorTickMark val="none"/>
        <c:minorTickMark val="none"/>
        <c:tickLblPos val="none"/>
        <c:crossAx val="219923480"/>
        <c:crosses val="autoZero"/>
        <c:auto val="1"/>
        <c:lblOffset val="100"/>
        <c:baseTimeUnit val="years"/>
      </c:dateAx>
      <c:valAx>
        <c:axId val="219923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92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812.79</c:v>
                </c:pt>
                <c:pt idx="1">
                  <c:v>677.33</c:v>
                </c:pt>
                <c:pt idx="2">
                  <c:v>631.9</c:v>
                </c:pt>
                <c:pt idx="3">
                  <c:v>373.74</c:v>
                </c:pt>
                <c:pt idx="4">
                  <c:v>358.64</c:v>
                </c:pt>
              </c:numCache>
            </c:numRef>
          </c:val>
        </c:ser>
        <c:dLbls>
          <c:showLegendKey val="0"/>
          <c:showVal val="0"/>
          <c:showCatName val="0"/>
          <c:showSerName val="0"/>
          <c:showPercent val="0"/>
          <c:showBubbleSize val="0"/>
        </c:dLbls>
        <c:gapWidth val="150"/>
        <c:axId val="221608224"/>
        <c:axId val="22160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221608224"/>
        <c:axId val="221608616"/>
      </c:lineChart>
      <c:dateAx>
        <c:axId val="221608224"/>
        <c:scaling>
          <c:orientation val="minMax"/>
        </c:scaling>
        <c:delete val="1"/>
        <c:axPos val="b"/>
        <c:numFmt formatCode="ge" sourceLinked="1"/>
        <c:majorTickMark val="none"/>
        <c:minorTickMark val="none"/>
        <c:tickLblPos val="none"/>
        <c:crossAx val="221608616"/>
        <c:crosses val="autoZero"/>
        <c:auto val="1"/>
        <c:lblOffset val="100"/>
        <c:baseTimeUnit val="years"/>
      </c:dateAx>
      <c:valAx>
        <c:axId val="221608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6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271.61</c:v>
                </c:pt>
                <c:pt idx="1">
                  <c:v>265.51</c:v>
                </c:pt>
                <c:pt idx="2">
                  <c:v>284.08</c:v>
                </c:pt>
                <c:pt idx="3">
                  <c:v>286.12</c:v>
                </c:pt>
                <c:pt idx="4">
                  <c:v>288.13</c:v>
                </c:pt>
              </c:numCache>
            </c:numRef>
          </c:val>
        </c:ser>
        <c:dLbls>
          <c:showLegendKey val="0"/>
          <c:showVal val="0"/>
          <c:showCatName val="0"/>
          <c:showSerName val="0"/>
          <c:showPercent val="0"/>
          <c:showBubbleSize val="0"/>
        </c:dLbls>
        <c:gapWidth val="150"/>
        <c:axId val="221607832"/>
        <c:axId val="22160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221607832"/>
        <c:axId val="221607440"/>
      </c:lineChart>
      <c:dateAx>
        <c:axId val="221607832"/>
        <c:scaling>
          <c:orientation val="minMax"/>
        </c:scaling>
        <c:delete val="1"/>
        <c:axPos val="b"/>
        <c:numFmt formatCode="ge" sourceLinked="1"/>
        <c:majorTickMark val="none"/>
        <c:minorTickMark val="none"/>
        <c:tickLblPos val="none"/>
        <c:crossAx val="221607440"/>
        <c:crosses val="autoZero"/>
        <c:auto val="1"/>
        <c:lblOffset val="100"/>
        <c:baseTimeUnit val="years"/>
      </c:dateAx>
      <c:valAx>
        <c:axId val="22160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60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113.25</c:v>
                </c:pt>
                <c:pt idx="1">
                  <c:v>114.45</c:v>
                </c:pt>
                <c:pt idx="2">
                  <c:v>110.64</c:v>
                </c:pt>
                <c:pt idx="3">
                  <c:v>121.13</c:v>
                </c:pt>
                <c:pt idx="4">
                  <c:v>127.77</c:v>
                </c:pt>
              </c:numCache>
            </c:numRef>
          </c:val>
        </c:ser>
        <c:dLbls>
          <c:showLegendKey val="0"/>
          <c:showVal val="0"/>
          <c:showCatName val="0"/>
          <c:showSerName val="0"/>
          <c:showPercent val="0"/>
          <c:showBubbleSize val="0"/>
        </c:dLbls>
        <c:gapWidth val="150"/>
        <c:axId val="221609792"/>
        <c:axId val="22161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221609792"/>
        <c:axId val="221610184"/>
      </c:lineChart>
      <c:dateAx>
        <c:axId val="221609792"/>
        <c:scaling>
          <c:orientation val="minMax"/>
        </c:scaling>
        <c:delete val="1"/>
        <c:axPos val="b"/>
        <c:numFmt formatCode="ge" sourceLinked="1"/>
        <c:majorTickMark val="none"/>
        <c:minorTickMark val="none"/>
        <c:tickLblPos val="none"/>
        <c:crossAx val="221610184"/>
        <c:crosses val="autoZero"/>
        <c:auto val="1"/>
        <c:lblOffset val="100"/>
        <c:baseTimeUnit val="years"/>
      </c:dateAx>
      <c:valAx>
        <c:axId val="22161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145.56</c:v>
                </c:pt>
                <c:pt idx="1">
                  <c:v>144.09</c:v>
                </c:pt>
                <c:pt idx="2">
                  <c:v>149.27000000000001</c:v>
                </c:pt>
                <c:pt idx="3">
                  <c:v>136.51</c:v>
                </c:pt>
                <c:pt idx="4">
                  <c:v>129.33000000000001</c:v>
                </c:pt>
              </c:numCache>
            </c:numRef>
          </c:val>
        </c:ser>
        <c:dLbls>
          <c:showLegendKey val="0"/>
          <c:showVal val="0"/>
          <c:showCatName val="0"/>
          <c:showSerName val="0"/>
          <c:showPercent val="0"/>
          <c:showBubbleSize val="0"/>
        </c:dLbls>
        <c:gapWidth val="150"/>
        <c:axId val="220618632"/>
        <c:axId val="22061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220618632"/>
        <c:axId val="220619024"/>
      </c:lineChart>
      <c:dateAx>
        <c:axId val="220618632"/>
        <c:scaling>
          <c:orientation val="minMax"/>
        </c:scaling>
        <c:delete val="1"/>
        <c:axPos val="b"/>
        <c:numFmt formatCode="ge" sourceLinked="1"/>
        <c:majorTickMark val="none"/>
        <c:minorTickMark val="none"/>
        <c:tickLblPos val="none"/>
        <c:crossAx val="220619024"/>
        <c:crosses val="autoZero"/>
        <c:auto val="1"/>
        <c:lblOffset val="100"/>
        <c:baseTimeUnit val="years"/>
      </c:dateAx>
      <c:valAx>
        <c:axId val="22061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1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CK67" sqref="CK67"/>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熊本県　熊本市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735234</v>
      </c>
      <c r="AJ8" s="75"/>
      <c r="AK8" s="75"/>
      <c r="AL8" s="75"/>
      <c r="AM8" s="75"/>
      <c r="AN8" s="75"/>
      <c r="AO8" s="75"/>
      <c r="AP8" s="76"/>
      <c r="AQ8" s="57">
        <f>データ!R6</f>
        <v>390.32</v>
      </c>
      <c r="AR8" s="57"/>
      <c r="AS8" s="57"/>
      <c r="AT8" s="57"/>
      <c r="AU8" s="57"/>
      <c r="AV8" s="57"/>
      <c r="AW8" s="57"/>
      <c r="AX8" s="57"/>
      <c r="AY8" s="57">
        <f>データ!S6</f>
        <v>1883.67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68.39</v>
      </c>
      <c r="K10" s="57"/>
      <c r="L10" s="57"/>
      <c r="M10" s="57"/>
      <c r="N10" s="57"/>
      <c r="O10" s="57"/>
      <c r="P10" s="57"/>
      <c r="Q10" s="57"/>
      <c r="R10" s="57">
        <f>データ!O6</f>
        <v>94.41</v>
      </c>
      <c r="S10" s="57"/>
      <c r="T10" s="57"/>
      <c r="U10" s="57"/>
      <c r="V10" s="57"/>
      <c r="W10" s="57"/>
      <c r="X10" s="57"/>
      <c r="Y10" s="57"/>
      <c r="Z10" s="65">
        <f>データ!P6</f>
        <v>2592</v>
      </c>
      <c r="AA10" s="65"/>
      <c r="AB10" s="65"/>
      <c r="AC10" s="65"/>
      <c r="AD10" s="65"/>
      <c r="AE10" s="65"/>
      <c r="AF10" s="65"/>
      <c r="AG10" s="65"/>
      <c r="AH10" s="2"/>
      <c r="AI10" s="65">
        <f>データ!T6</f>
        <v>692614</v>
      </c>
      <c r="AJ10" s="65"/>
      <c r="AK10" s="65"/>
      <c r="AL10" s="65"/>
      <c r="AM10" s="65"/>
      <c r="AN10" s="65"/>
      <c r="AO10" s="65"/>
      <c r="AP10" s="65"/>
      <c r="AQ10" s="57">
        <f>データ!U6</f>
        <v>323.49</v>
      </c>
      <c r="AR10" s="57"/>
      <c r="AS10" s="57"/>
      <c r="AT10" s="57"/>
      <c r="AU10" s="57"/>
      <c r="AV10" s="57"/>
      <c r="AW10" s="57"/>
      <c r="AX10" s="57"/>
      <c r="AY10" s="57">
        <f>データ!V6</f>
        <v>2141.0700000000002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431001</v>
      </c>
      <c r="D6" s="31">
        <f t="shared" si="3"/>
        <v>46</v>
      </c>
      <c r="E6" s="31">
        <f t="shared" si="3"/>
        <v>1</v>
      </c>
      <c r="F6" s="31">
        <f t="shared" si="3"/>
        <v>0</v>
      </c>
      <c r="G6" s="31">
        <f t="shared" si="3"/>
        <v>1</v>
      </c>
      <c r="H6" s="31" t="str">
        <f t="shared" si="3"/>
        <v>熊本県　熊本市</v>
      </c>
      <c r="I6" s="31" t="str">
        <f t="shared" si="3"/>
        <v>法適用</v>
      </c>
      <c r="J6" s="31" t="str">
        <f t="shared" si="3"/>
        <v>水道事業</v>
      </c>
      <c r="K6" s="31" t="str">
        <f t="shared" si="3"/>
        <v>末端給水事業</v>
      </c>
      <c r="L6" s="31" t="str">
        <f t="shared" si="3"/>
        <v>政令市等</v>
      </c>
      <c r="M6" s="32" t="str">
        <f t="shared" si="3"/>
        <v>-</v>
      </c>
      <c r="N6" s="32">
        <f t="shared" si="3"/>
        <v>68.39</v>
      </c>
      <c r="O6" s="32">
        <f t="shared" si="3"/>
        <v>94.41</v>
      </c>
      <c r="P6" s="32">
        <f t="shared" si="3"/>
        <v>2592</v>
      </c>
      <c r="Q6" s="32">
        <f t="shared" si="3"/>
        <v>735234</v>
      </c>
      <c r="R6" s="32">
        <f t="shared" si="3"/>
        <v>390.32</v>
      </c>
      <c r="S6" s="32">
        <f t="shared" si="3"/>
        <v>1883.67</v>
      </c>
      <c r="T6" s="32">
        <f t="shared" si="3"/>
        <v>692614</v>
      </c>
      <c r="U6" s="32">
        <f t="shared" si="3"/>
        <v>323.49</v>
      </c>
      <c r="V6" s="32">
        <f t="shared" si="3"/>
        <v>2141.0700000000002</v>
      </c>
      <c r="W6" s="33">
        <f>IF(W7="",NA(),W7)</f>
        <v>119.18</v>
      </c>
      <c r="X6" s="33">
        <f t="shared" ref="X6:AF6" si="4">IF(X7="",NA(),X7)</f>
        <v>119.33</v>
      </c>
      <c r="Y6" s="33">
        <f t="shared" si="4"/>
        <v>117.32</v>
      </c>
      <c r="Z6" s="33">
        <f t="shared" si="4"/>
        <v>123.45</v>
      </c>
      <c r="AA6" s="33">
        <f t="shared" si="4"/>
        <v>130.07</v>
      </c>
      <c r="AB6" s="33">
        <f t="shared" si="4"/>
        <v>107.75</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0.02</v>
      </c>
      <c r="AO6" s="32">
        <f t="shared" si="5"/>
        <v>0</v>
      </c>
      <c r="AP6" s="32">
        <f t="shared" si="5"/>
        <v>0</v>
      </c>
      <c r="AQ6" s="32">
        <f t="shared" si="5"/>
        <v>0</v>
      </c>
      <c r="AR6" s="32" t="str">
        <f>IF(AR7="","",IF(AR7="-","【-】","【"&amp;SUBSTITUTE(TEXT(AR7,"#,##0.00"),"-","△")&amp;"】"))</f>
        <v>【0.87】</v>
      </c>
      <c r="AS6" s="33">
        <f>IF(AS7="",NA(),AS7)</f>
        <v>812.79</v>
      </c>
      <c r="AT6" s="33">
        <f t="shared" ref="AT6:BB6" si="6">IF(AT7="",NA(),AT7)</f>
        <v>677.33</v>
      </c>
      <c r="AU6" s="33">
        <f t="shared" si="6"/>
        <v>631.9</v>
      </c>
      <c r="AV6" s="33">
        <f t="shared" si="6"/>
        <v>373.74</v>
      </c>
      <c r="AW6" s="33">
        <f t="shared" si="6"/>
        <v>358.64</v>
      </c>
      <c r="AX6" s="33">
        <f t="shared" si="6"/>
        <v>487.15</v>
      </c>
      <c r="AY6" s="33">
        <f t="shared" si="6"/>
        <v>296.75</v>
      </c>
      <c r="AZ6" s="33">
        <f t="shared" si="6"/>
        <v>295.06</v>
      </c>
      <c r="BA6" s="33">
        <f t="shared" si="6"/>
        <v>178.43</v>
      </c>
      <c r="BB6" s="33">
        <f t="shared" si="6"/>
        <v>168.99</v>
      </c>
      <c r="BC6" s="32" t="str">
        <f>IF(BC7="","",IF(BC7="-","【-】","【"&amp;SUBSTITUTE(TEXT(BC7,"#,##0.00"),"-","△")&amp;"】"))</f>
        <v>【262.74】</v>
      </c>
      <c r="BD6" s="33">
        <f>IF(BD7="",NA(),BD7)</f>
        <v>271.61</v>
      </c>
      <c r="BE6" s="33">
        <f t="shared" ref="BE6:BM6" si="7">IF(BE7="",NA(),BE7)</f>
        <v>265.51</v>
      </c>
      <c r="BF6" s="33">
        <f t="shared" si="7"/>
        <v>284.08</v>
      </c>
      <c r="BG6" s="33">
        <f t="shared" si="7"/>
        <v>286.12</v>
      </c>
      <c r="BH6" s="33">
        <f t="shared" si="7"/>
        <v>288.13</v>
      </c>
      <c r="BI6" s="33">
        <f t="shared" si="7"/>
        <v>304.97000000000003</v>
      </c>
      <c r="BJ6" s="33">
        <f t="shared" si="7"/>
        <v>235.04</v>
      </c>
      <c r="BK6" s="33">
        <f t="shared" si="7"/>
        <v>226.55</v>
      </c>
      <c r="BL6" s="33">
        <f t="shared" si="7"/>
        <v>220.35</v>
      </c>
      <c r="BM6" s="33">
        <f t="shared" si="7"/>
        <v>212.16</v>
      </c>
      <c r="BN6" s="32" t="str">
        <f>IF(BN7="","",IF(BN7="-","【-】","【"&amp;SUBSTITUTE(TEXT(BN7,"#,##0.00"),"-","△")&amp;"】"))</f>
        <v>【276.38】</v>
      </c>
      <c r="BO6" s="33">
        <f>IF(BO7="",NA(),BO7)</f>
        <v>113.25</v>
      </c>
      <c r="BP6" s="33">
        <f t="shared" ref="BP6:BX6" si="8">IF(BP7="",NA(),BP7)</f>
        <v>114.45</v>
      </c>
      <c r="BQ6" s="33">
        <f t="shared" si="8"/>
        <v>110.64</v>
      </c>
      <c r="BR6" s="33">
        <f t="shared" si="8"/>
        <v>121.13</v>
      </c>
      <c r="BS6" s="33">
        <f t="shared" si="8"/>
        <v>127.77</v>
      </c>
      <c r="BT6" s="33">
        <f t="shared" si="8"/>
        <v>100.35</v>
      </c>
      <c r="BU6" s="33">
        <f t="shared" si="8"/>
        <v>98.74</v>
      </c>
      <c r="BV6" s="33">
        <f t="shared" si="8"/>
        <v>99.53</v>
      </c>
      <c r="BW6" s="33">
        <f t="shared" si="8"/>
        <v>104.05</v>
      </c>
      <c r="BX6" s="33">
        <f t="shared" si="8"/>
        <v>104.16</v>
      </c>
      <c r="BY6" s="32" t="str">
        <f>IF(BY7="","",IF(BY7="-","【-】","【"&amp;SUBSTITUTE(TEXT(BY7,"#,##0.00"),"-","△")&amp;"】"))</f>
        <v>【104.99】</v>
      </c>
      <c r="BZ6" s="33">
        <f>IF(BZ7="",NA(),BZ7)</f>
        <v>145.56</v>
      </c>
      <c r="CA6" s="33">
        <f t="shared" ref="CA6:CI6" si="9">IF(CA7="",NA(),CA7)</f>
        <v>144.09</v>
      </c>
      <c r="CB6" s="33">
        <f t="shared" si="9"/>
        <v>149.27000000000001</v>
      </c>
      <c r="CC6" s="33">
        <f t="shared" si="9"/>
        <v>136.51</v>
      </c>
      <c r="CD6" s="33">
        <f t="shared" si="9"/>
        <v>129.33000000000001</v>
      </c>
      <c r="CE6" s="33">
        <f t="shared" si="9"/>
        <v>166.95</v>
      </c>
      <c r="CF6" s="33">
        <f t="shared" si="9"/>
        <v>180.69</v>
      </c>
      <c r="CG6" s="33">
        <f t="shared" si="9"/>
        <v>179.62</v>
      </c>
      <c r="CH6" s="33">
        <f t="shared" si="9"/>
        <v>171.57</v>
      </c>
      <c r="CI6" s="33">
        <f t="shared" si="9"/>
        <v>171.29</v>
      </c>
      <c r="CJ6" s="32" t="str">
        <f>IF(CJ7="","",IF(CJ7="-","【-】","【"&amp;SUBSTITUTE(TEXT(CJ7,"#,##0.00"),"-","△")&amp;"】"))</f>
        <v>【163.72】</v>
      </c>
      <c r="CK6" s="33">
        <f>IF(CK7="",NA(),CK7)</f>
        <v>69</v>
      </c>
      <c r="CL6" s="33">
        <f t="shared" ref="CL6:CT6" si="10">IF(CL7="",NA(),CL7)</f>
        <v>69.17</v>
      </c>
      <c r="CM6" s="33">
        <f t="shared" si="10"/>
        <v>69.84</v>
      </c>
      <c r="CN6" s="33">
        <f t="shared" si="10"/>
        <v>68.760000000000005</v>
      </c>
      <c r="CO6" s="33">
        <f t="shared" si="10"/>
        <v>69.52</v>
      </c>
      <c r="CP6" s="33">
        <f t="shared" si="10"/>
        <v>64.66</v>
      </c>
      <c r="CQ6" s="33">
        <f t="shared" si="10"/>
        <v>59.95</v>
      </c>
      <c r="CR6" s="33">
        <f t="shared" si="10"/>
        <v>59.6</v>
      </c>
      <c r="CS6" s="33">
        <f t="shared" si="10"/>
        <v>58.97</v>
      </c>
      <c r="CT6" s="33">
        <f t="shared" si="10"/>
        <v>58.67</v>
      </c>
      <c r="CU6" s="32" t="str">
        <f>IF(CU7="","",IF(CU7="-","【-】","【"&amp;SUBSTITUTE(TEXT(CU7,"#,##0.00"),"-","△")&amp;"】"))</f>
        <v>【59.76】</v>
      </c>
      <c r="CV6" s="33">
        <f>IF(CV7="",NA(),CV7)</f>
        <v>90.88</v>
      </c>
      <c r="CW6" s="33">
        <f t="shared" ref="CW6:DE6" si="11">IF(CW7="",NA(),CW7)</f>
        <v>90.44</v>
      </c>
      <c r="CX6" s="33">
        <f t="shared" si="11"/>
        <v>89.52</v>
      </c>
      <c r="CY6" s="33">
        <f t="shared" si="11"/>
        <v>89.66</v>
      </c>
      <c r="CZ6" s="33">
        <f t="shared" si="11"/>
        <v>88.5</v>
      </c>
      <c r="DA6" s="33">
        <f t="shared" si="11"/>
        <v>90.63</v>
      </c>
      <c r="DB6" s="33">
        <f t="shared" si="11"/>
        <v>93.11</v>
      </c>
      <c r="DC6" s="33">
        <f t="shared" si="11"/>
        <v>93.22</v>
      </c>
      <c r="DD6" s="33">
        <f t="shared" si="11"/>
        <v>92.91</v>
      </c>
      <c r="DE6" s="33">
        <f t="shared" si="11"/>
        <v>93.36</v>
      </c>
      <c r="DF6" s="32" t="str">
        <f>IF(DF7="","",IF(DF7="-","【-】","【"&amp;SUBSTITUTE(TEXT(DF7,"#,##0.00"),"-","△")&amp;"】"))</f>
        <v>【89.95】</v>
      </c>
      <c r="DG6" s="33">
        <f>IF(DG7="",NA(),DG7)</f>
        <v>42.79</v>
      </c>
      <c r="DH6" s="33">
        <f t="shared" ref="DH6:DP6" si="12">IF(DH7="",NA(),DH7)</f>
        <v>43.13</v>
      </c>
      <c r="DI6" s="33">
        <f t="shared" si="12"/>
        <v>42.69</v>
      </c>
      <c r="DJ6" s="33">
        <f t="shared" si="12"/>
        <v>42.91</v>
      </c>
      <c r="DK6" s="33">
        <f t="shared" si="12"/>
        <v>43.44</v>
      </c>
      <c r="DL6" s="33">
        <f t="shared" si="12"/>
        <v>43.4</v>
      </c>
      <c r="DM6" s="33">
        <f t="shared" si="12"/>
        <v>45.31</v>
      </c>
      <c r="DN6" s="33">
        <f t="shared" si="12"/>
        <v>45.85</v>
      </c>
      <c r="DO6" s="33">
        <f t="shared" si="12"/>
        <v>46.73</v>
      </c>
      <c r="DP6" s="33">
        <f t="shared" si="12"/>
        <v>47.39</v>
      </c>
      <c r="DQ6" s="32" t="str">
        <f>IF(DQ7="","",IF(DQ7="-","【-】","【"&amp;SUBSTITUTE(TEXT(DQ7,"#,##0.00"),"-","△")&amp;"】"))</f>
        <v>【47.18】</v>
      </c>
      <c r="DR6" s="33">
        <f>IF(DR7="",NA(),DR7)</f>
        <v>16.7</v>
      </c>
      <c r="DS6" s="33">
        <f t="shared" ref="DS6:EA6" si="13">IF(DS7="",NA(),DS7)</f>
        <v>16.91</v>
      </c>
      <c r="DT6" s="33">
        <f t="shared" si="13"/>
        <v>17.23</v>
      </c>
      <c r="DU6" s="33">
        <f t="shared" si="13"/>
        <v>18.16</v>
      </c>
      <c r="DV6" s="33">
        <f t="shared" si="13"/>
        <v>17.850000000000001</v>
      </c>
      <c r="DW6" s="33">
        <f t="shared" si="13"/>
        <v>10.94</v>
      </c>
      <c r="DX6" s="33">
        <f t="shared" si="13"/>
        <v>12.46</v>
      </c>
      <c r="DY6" s="33">
        <f t="shared" si="13"/>
        <v>13.95</v>
      </c>
      <c r="DZ6" s="33">
        <f t="shared" si="13"/>
        <v>15.33</v>
      </c>
      <c r="EA6" s="33">
        <f t="shared" si="13"/>
        <v>16.739999999999998</v>
      </c>
      <c r="EB6" s="32" t="str">
        <f>IF(EB7="","",IF(EB7="-","【-】","【"&amp;SUBSTITUTE(TEXT(EB7,"#,##0.00"),"-","△")&amp;"】"))</f>
        <v>【13.18】</v>
      </c>
      <c r="EC6" s="33">
        <f>IF(EC7="",NA(),EC7)</f>
        <v>0.96</v>
      </c>
      <c r="ED6" s="33">
        <f t="shared" ref="ED6:EL6" si="14">IF(ED7="",NA(),ED7)</f>
        <v>1.2</v>
      </c>
      <c r="EE6" s="33">
        <f t="shared" si="14"/>
        <v>0.93</v>
      </c>
      <c r="EF6" s="33">
        <f t="shared" si="14"/>
        <v>0.78</v>
      </c>
      <c r="EG6" s="33">
        <f t="shared" si="14"/>
        <v>0.77</v>
      </c>
      <c r="EH6" s="33">
        <f t="shared" si="14"/>
        <v>0.8</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431001</v>
      </c>
      <c r="D7" s="35">
        <v>46</v>
      </c>
      <c r="E7" s="35">
        <v>1</v>
      </c>
      <c r="F7" s="35">
        <v>0</v>
      </c>
      <c r="G7" s="35">
        <v>1</v>
      </c>
      <c r="H7" s="35" t="s">
        <v>93</v>
      </c>
      <c r="I7" s="35" t="s">
        <v>94</v>
      </c>
      <c r="J7" s="35" t="s">
        <v>95</v>
      </c>
      <c r="K7" s="35" t="s">
        <v>96</v>
      </c>
      <c r="L7" s="35" t="s">
        <v>97</v>
      </c>
      <c r="M7" s="36" t="s">
        <v>98</v>
      </c>
      <c r="N7" s="36">
        <v>68.39</v>
      </c>
      <c r="O7" s="36">
        <v>94.41</v>
      </c>
      <c r="P7" s="36">
        <v>2592</v>
      </c>
      <c r="Q7" s="36">
        <v>735234</v>
      </c>
      <c r="R7" s="36">
        <v>390.32</v>
      </c>
      <c r="S7" s="36">
        <v>1883.67</v>
      </c>
      <c r="T7" s="36">
        <v>692614</v>
      </c>
      <c r="U7" s="36">
        <v>323.49</v>
      </c>
      <c r="V7" s="36">
        <v>2141.0700000000002</v>
      </c>
      <c r="W7" s="36">
        <v>119.18</v>
      </c>
      <c r="X7" s="36">
        <v>119.33</v>
      </c>
      <c r="Y7" s="36">
        <v>117.32</v>
      </c>
      <c r="Z7" s="36">
        <v>123.45</v>
      </c>
      <c r="AA7" s="36">
        <v>130.07</v>
      </c>
      <c r="AB7" s="36">
        <v>107.75</v>
      </c>
      <c r="AC7" s="36">
        <v>108.97</v>
      </c>
      <c r="AD7" s="36">
        <v>109.88</v>
      </c>
      <c r="AE7" s="36">
        <v>113.97</v>
      </c>
      <c r="AF7" s="36">
        <v>114.38</v>
      </c>
      <c r="AG7" s="36">
        <v>113.56</v>
      </c>
      <c r="AH7" s="36">
        <v>0</v>
      </c>
      <c r="AI7" s="36">
        <v>0</v>
      </c>
      <c r="AJ7" s="36">
        <v>0</v>
      </c>
      <c r="AK7" s="36">
        <v>0</v>
      </c>
      <c r="AL7" s="36">
        <v>0</v>
      </c>
      <c r="AM7" s="36">
        <v>0.57999999999999996</v>
      </c>
      <c r="AN7" s="36">
        <v>0.02</v>
      </c>
      <c r="AO7" s="36">
        <v>0</v>
      </c>
      <c r="AP7" s="36">
        <v>0</v>
      </c>
      <c r="AQ7" s="36">
        <v>0</v>
      </c>
      <c r="AR7" s="36">
        <v>0.87</v>
      </c>
      <c r="AS7" s="36">
        <v>812.79</v>
      </c>
      <c r="AT7" s="36">
        <v>677.33</v>
      </c>
      <c r="AU7" s="36">
        <v>631.9</v>
      </c>
      <c r="AV7" s="36">
        <v>373.74</v>
      </c>
      <c r="AW7" s="36">
        <v>358.64</v>
      </c>
      <c r="AX7" s="36">
        <v>487.15</v>
      </c>
      <c r="AY7" s="36">
        <v>296.75</v>
      </c>
      <c r="AZ7" s="36">
        <v>295.06</v>
      </c>
      <c r="BA7" s="36">
        <v>178.43</v>
      </c>
      <c r="BB7" s="36">
        <v>168.99</v>
      </c>
      <c r="BC7" s="36">
        <v>262.74</v>
      </c>
      <c r="BD7" s="36">
        <v>271.61</v>
      </c>
      <c r="BE7" s="36">
        <v>265.51</v>
      </c>
      <c r="BF7" s="36">
        <v>284.08</v>
      </c>
      <c r="BG7" s="36">
        <v>286.12</v>
      </c>
      <c r="BH7" s="36">
        <v>288.13</v>
      </c>
      <c r="BI7" s="36">
        <v>304.97000000000003</v>
      </c>
      <c r="BJ7" s="36">
        <v>235.04</v>
      </c>
      <c r="BK7" s="36">
        <v>226.55</v>
      </c>
      <c r="BL7" s="36">
        <v>220.35</v>
      </c>
      <c r="BM7" s="36">
        <v>212.16</v>
      </c>
      <c r="BN7" s="36">
        <v>276.38</v>
      </c>
      <c r="BO7" s="36">
        <v>113.25</v>
      </c>
      <c r="BP7" s="36">
        <v>114.45</v>
      </c>
      <c r="BQ7" s="36">
        <v>110.64</v>
      </c>
      <c r="BR7" s="36">
        <v>121.13</v>
      </c>
      <c r="BS7" s="36">
        <v>127.77</v>
      </c>
      <c r="BT7" s="36">
        <v>100.35</v>
      </c>
      <c r="BU7" s="36">
        <v>98.74</v>
      </c>
      <c r="BV7" s="36">
        <v>99.53</v>
      </c>
      <c r="BW7" s="36">
        <v>104.05</v>
      </c>
      <c r="BX7" s="36">
        <v>104.16</v>
      </c>
      <c r="BY7" s="36">
        <v>104.99</v>
      </c>
      <c r="BZ7" s="36">
        <v>145.56</v>
      </c>
      <c r="CA7" s="36">
        <v>144.09</v>
      </c>
      <c r="CB7" s="36">
        <v>149.27000000000001</v>
      </c>
      <c r="CC7" s="36">
        <v>136.51</v>
      </c>
      <c r="CD7" s="36">
        <v>129.33000000000001</v>
      </c>
      <c r="CE7" s="36">
        <v>166.95</v>
      </c>
      <c r="CF7" s="36">
        <v>180.69</v>
      </c>
      <c r="CG7" s="36">
        <v>179.62</v>
      </c>
      <c r="CH7" s="36">
        <v>171.57</v>
      </c>
      <c r="CI7" s="36">
        <v>171.29</v>
      </c>
      <c r="CJ7" s="36">
        <v>163.72</v>
      </c>
      <c r="CK7" s="36">
        <v>69</v>
      </c>
      <c r="CL7" s="36">
        <v>69.17</v>
      </c>
      <c r="CM7" s="36">
        <v>69.84</v>
      </c>
      <c r="CN7" s="36">
        <v>68.760000000000005</v>
      </c>
      <c r="CO7" s="36">
        <v>69.52</v>
      </c>
      <c r="CP7" s="36">
        <v>64.66</v>
      </c>
      <c r="CQ7" s="36">
        <v>59.95</v>
      </c>
      <c r="CR7" s="36">
        <v>59.6</v>
      </c>
      <c r="CS7" s="36">
        <v>58.97</v>
      </c>
      <c r="CT7" s="36">
        <v>58.67</v>
      </c>
      <c r="CU7" s="36">
        <v>59.76</v>
      </c>
      <c r="CV7" s="36">
        <v>90.88</v>
      </c>
      <c r="CW7" s="36">
        <v>90.44</v>
      </c>
      <c r="CX7" s="36">
        <v>89.52</v>
      </c>
      <c r="CY7" s="36">
        <v>89.66</v>
      </c>
      <c r="CZ7" s="36">
        <v>88.5</v>
      </c>
      <c r="DA7" s="36">
        <v>90.63</v>
      </c>
      <c r="DB7" s="36">
        <v>93.11</v>
      </c>
      <c r="DC7" s="36">
        <v>93.22</v>
      </c>
      <c r="DD7" s="36">
        <v>92.91</v>
      </c>
      <c r="DE7" s="36">
        <v>93.36</v>
      </c>
      <c r="DF7" s="36">
        <v>89.95</v>
      </c>
      <c r="DG7" s="36">
        <v>42.79</v>
      </c>
      <c r="DH7" s="36">
        <v>43.13</v>
      </c>
      <c r="DI7" s="36">
        <v>42.69</v>
      </c>
      <c r="DJ7" s="36">
        <v>42.91</v>
      </c>
      <c r="DK7" s="36">
        <v>43.44</v>
      </c>
      <c r="DL7" s="36">
        <v>43.4</v>
      </c>
      <c r="DM7" s="36">
        <v>45.31</v>
      </c>
      <c r="DN7" s="36">
        <v>45.85</v>
      </c>
      <c r="DO7" s="36">
        <v>46.73</v>
      </c>
      <c r="DP7" s="36">
        <v>47.39</v>
      </c>
      <c r="DQ7" s="36">
        <v>47.18</v>
      </c>
      <c r="DR7" s="36">
        <v>16.7</v>
      </c>
      <c r="DS7" s="36">
        <v>16.91</v>
      </c>
      <c r="DT7" s="36">
        <v>17.23</v>
      </c>
      <c r="DU7" s="36">
        <v>18.16</v>
      </c>
      <c r="DV7" s="36">
        <v>17.850000000000001</v>
      </c>
      <c r="DW7" s="36">
        <v>10.94</v>
      </c>
      <c r="DX7" s="36">
        <v>12.46</v>
      </c>
      <c r="DY7" s="36">
        <v>13.95</v>
      </c>
      <c r="DZ7" s="36">
        <v>15.33</v>
      </c>
      <c r="EA7" s="36">
        <v>16.739999999999998</v>
      </c>
      <c r="EB7" s="36">
        <v>13.18</v>
      </c>
      <c r="EC7" s="36">
        <v>0.96</v>
      </c>
      <c r="ED7" s="36">
        <v>1.2</v>
      </c>
      <c r="EE7" s="36">
        <v>0.93</v>
      </c>
      <c r="EF7" s="36">
        <v>0.78</v>
      </c>
      <c r="EG7" s="36">
        <v>0.77</v>
      </c>
      <c r="EH7" s="36">
        <v>0.8</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2017-02-03T06:50:49Z</cp:lastPrinted>
  <dcterms:created xsi:type="dcterms:W3CDTF">2017-02-01T08:50:16Z</dcterms:created>
  <dcterms:modified xsi:type="dcterms:W3CDTF">2017-02-27T05:37:09Z</dcterms:modified>
  <cp:category/>
</cp:coreProperties>
</file>