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3熊本県熊本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O6" i="5"/>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AL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<sst xmlns="http://schemas.openxmlformats.org/spreadsheetml/2006/main" count="220" uniqueCount="110">
  <si>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</si>
  <si>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</si>
  <si>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</si>
  <si>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</si>
  <si>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</si>
  <si>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</si>
  <si>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</si>
  <si>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</si>
  <si>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</si>
  <si>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</si>
  <si>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</si>
  <si>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</si>
  <si>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</si>
  <si>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</si>
  <si>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</si>
  <si>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</si>
  <si>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</si>
  <si>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</si>
  <si>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</si>
  <si>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</si>
  <si>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</si>
  <si>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</si>
  <si>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</si>
  <si>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</si>
  <si>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</si>
  <si>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</si>
  <si>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</si>
  <si>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</si>
  <si>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</si>
  <si>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</si>
  <si>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</si>
  <si>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</si>
  <si>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</si>
  <si>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</si>
  <si>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</si>
  <si>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</si>
  <si>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</si>
  <si>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</si>
  <si>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</si>
  <si>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</si>
  <si>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</si>
  <si>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</si>
  <si>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</si>
  <si>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</si>
  <si>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</si>
  <si>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</si>
  <si>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</si>
  <si>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</si>
  <si>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</si>
  <si>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</si>
  <si>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</si>
  <si>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</si>
  <si>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</si>
  <si>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</si>
  <si>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</si>
  <si>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</si>
  <si>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</si>
  <si>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</si>
  <si>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</si>
  <si>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</si>
  <si>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</si>
  <si>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</si>
  <si>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</si>
  <si>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</si>
  <si>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</si>
  <si>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</si>
  <si>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</si>
  <si>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</si>
  <si>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</si>
  <si>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</si>
  <si>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</si>
  <si>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</si>
  <si>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</si>
  <si>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</si>
  <si>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</si>
  <si>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</si>
  <si>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</si>
  <si>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</si>
  <si>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</si>
  <si>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</si>
  <si>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</si>
  <si>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</si>
  <si>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</si>
  <si>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</si>
  <si>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</si>
  <si>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</si>
  <si>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</si>
  <si>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</si>
  <si>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</si>
  <si>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</si>
  <si>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</si>
  <si>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</si>
  <si>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</si>
  <si>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</si>
  <si>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</si>
  <si>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</si>
  <si>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熊本市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</si>
  <si>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</si>
  <si>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</si>
  <si>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</si>
  <si>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</si>
  <si>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</si>
  <si>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</si>
  <si>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</si>
  <si>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</si>
  <si>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</si>
  <si>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</si>
  <si>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①経常収支比率は、H23年度以降継続して100％を超えており、今後もこの水準を維持していくことが重要です。
　②累積欠損金比率では、平成20年度以降欠損金を計上していません。
　③流動比率は、新会計制度に伴い、翌年度支払予定の企業債償還金を流動負債に計上したことなどにより、平成26年度以降大きく低下していますが、類似団体平均や全国平均と比較すると良好な状態を示しています。
　④企業債残高対事業規模比率は、類似団体平均と比較すると少し高い数値を示していますが、処理区域内人口１人あたりの企業債残高については年々減少しています。
　⑤経費回収率は、使用料改定による増収や費用の抑制の結果、H23年度からH27年度までは、100％を上回っており良好です。
　⑥汚水処理原価は、H27年度は前年度より増加しており、類似団体平均を若干上回っています。
　⑦施設利用率は、70％弱でほぼ横ばいの状態であり、類似団体平均や全国平均よりも高い数値であるため、施設が効率的に利用されているといえます。
　⑧水洗化率は、本市の経年推移は、概ね着実に伸びているところです。水洗化率は経営上の問題だけではなく、臭気など公衆衛生上の問題や、接続済の者と未接続者との負担の公平性など様々な問題を生じるため、今後とも関係機関と連携しながら向上に努めていく必要があります。
　</t>
    <rPh sb="26" eb="27">
      <t>コ</t>
    </rPh>
    <rPh sb="57" eb="59">
      <t>ルイセキ</t>
    </rPh>
    <rPh sb="59" eb="62">
      <t>ケッソンキン</t>
    </rPh>
    <rPh sb="62" eb="64">
      <t>ヒリツ</t>
    </rPh>
    <rPh sb="158" eb="160">
      <t>ルイジ</t>
    </rPh>
    <rPh sb="160" eb="162">
      <t>ダンタイ</t>
    </rPh>
    <rPh sb="162" eb="164">
      <t>ヘイキン</t>
    </rPh>
    <rPh sb="165" eb="167">
      <t>ゼンコク</t>
    </rPh>
    <rPh sb="167" eb="169">
      <t>ヘイキン</t>
    </rPh>
    <rPh sb="170" eb="172">
      <t>ヒカク</t>
    </rPh>
    <rPh sb="191" eb="193">
      <t>キギョウ</t>
    </rPh>
    <rPh sb="193" eb="194">
      <t>サイ</t>
    </rPh>
    <rPh sb="194" eb="196">
      <t>ザンダカ</t>
    </rPh>
    <rPh sb="196" eb="197">
      <t>タイ</t>
    </rPh>
    <rPh sb="197" eb="199">
      <t>ジギョウ</t>
    </rPh>
    <rPh sb="199" eb="201">
      <t>キボ</t>
    </rPh>
    <rPh sb="201" eb="203">
      <t>ヒリツ</t>
    </rPh>
    <rPh sb="205" eb="207">
      <t>ルイジ</t>
    </rPh>
    <rPh sb="207" eb="209">
      <t>ダンタイ</t>
    </rPh>
    <rPh sb="209" eb="211">
      <t>ヘイキン</t>
    </rPh>
    <rPh sb="212" eb="214">
      <t>ヒカク</t>
    </rPh>
    <rPh sb="217" eb="218">
      <t>スコ</t>
    </rPh>
    <rPh sb="219" eb="220">
      <t>タカ</t>
    </rPh>
    <rPh sb="221" eb="223">
      <t>スウチ</t>
    </rPh>
    <rPh sb="234" eb="236">
      <t>クイキ</t>
    </rPh>
    <rPh sb="236" eb="237">
      <t>ナイ</t>
    </rPh>
    <rPh sb="268" eb="270">
      <t>ケイヒ</t>
    </rPh>
    <rPh sb="270" eb="272">
      <t>カイシュウ</t>
    </rPh>
    <rPh sb="272" eb="273">
      <t>リツ</t>
    </rPh>
    <rPh sb="341" eb="343">
      <t>ネンド</t>
    </rPh>
    <rPh sb="349" eb="351">
      <t>ゾウカ</t>
    </rPh>
    <rPh sb="356" eb="358">
      <t>ルイジ</t>
    </rPh>
    <rPh sb="358" eb="360">
      <t>ダンタイ</t>
    </rPh>
    <rPh sb="360" eb="362">
      <t>ヘイキン</t>
    </rPh>
    <rPh sb="363" eb="365">
      <t>ジャッカン</t>
    </rPh>
    <rPh sb="365" eb="367">
      <t>ウワマワ</t>
    </rPh>
    <rPh sb="376" eb="378">
      <t>シセツ</t>
    </rPh>
    <rPh sb="378" eb="381">
      <t>リヨウリツ</t>
    </rPh>
    <rPh sb="414" eb="415">
      <t>タカ</t>
    </rPh>
    <rPh sb="416" eb="418">
      <t>スウチ</t>
    </rPh>
    <rPh sb="424" eb="426">
      <t>シセツ</t>
    </rPh>
    <rPh sb="427" eb="430">
      <t>コウリツテキ</t>
    </rPh>
    <rPh sb="431" eb="433">
      <t>リヨウ</t>
    </rPh>
    <rPh sb="447" eb="450">
      <t>スイセンカ</t>
    </rPh>
    <rPh sb="450" eb="451">
      <t>リツ</t>
    </rPh>
    <phoneticPr fontId="4"/>
  </si>
  <si>
    <t>　①有形固定資産減価償却率や②管渠老朽化率、③管渠改善率は、類似団体平均や全国平均に比べて数値が低くなっています。これは、下水道の施設が比較的新しいことが原因と考えられます。
　今後は耐用年数を超過する施設が増加することが見込まれることから、中長期的な視点で計画的な点検調査や改築修繕等による維持管理の充実を図るとともに、ストックマネジメント手法の考え方を踏まえた長寿命化計画のもと戦略的に改築更新を進めていく予定です。</t>
    <rPh sb="2" eb="4">
      <t>ユウケイ</t>
    </rPh>
    <rPh sb="4" eb="6">
      <t>コテイ</t>
    </rPh>
    <rPh sb="6" eb="8">
      <t>シサン</t>
    </rPh>
    <rPh sb="8" eb="10">
      <t>ゲンカ</t>
    </rPh>
    <rPh sb="10" eb="12">
      <t>ショウキャク</t>
    </rPh>
    <rPh sb="12" eb="13">
      <t>リツ</t>
    </rPh>
    <rPh sb="30" eb="32">
      <t>ルイジ</t>
    </rPh>
    <rPh sb="32" eb="34">
      <t>ダンタイ</t>
    </rPh>
    <rPh sb="34" eb="36">
      <t>ヘイキン</t>
    </rPh>
    <rPh sb="37" eb="39">
      <t>ゼンコク</t>
    </rPh>
    <rPh sb="39" eb="41">
      <t>ヘイキン</t>
    </rPh>
    <rPh sb="42" eb="43">
      <t>クラ</t>
    </rPh>
    <rPh sb="45" eb="47">
      <t>スウチ</t>
    </rPh>
    <rPh sb="48" eb="49">
      <t>ヒク</t>
    </rPh>
    <rPh sb="61" eb="64">
      <t>ゲスイドウ</t>
    </rPh>
    <rPh sb="65" eb="67">
      <t>シセツ</t>
    </rPh>
    <rPh sb="68" eb="71">
      <t>ヒカクテキ</t>
    </rPh>
    <rPh sb="71" eb="72">
      <t>アタラ</t>
    </rPh>
    <rPh sb="77" eb="79">
      <t>ゲンイン</t>
    </rPh>
    <rPh sb="80" eb="81">
      <t>カンガ</t>
    </rPh>
    <rPh sb="89" eb="91">
      <t>コンゴ</t>
    </rPh>
    <rPh sb="92" eb="94">
      <t>タイヨウ</t>
    </rPh>
    <rPh sb="94" eb="96">
      <t>ネンスウ</t>
    </rPh>
    <rPh sb="97" eb="99">
      <t>チョウカ</t>
    </rPh>
    <rPh sb="101" eb="103">
      <t>シセツ</t>
    </rPh>
    <rPh sb="104" eb="106">
      <t>ゾウカ</t>
    </rPh>
    <rPh sb="111" eb="113">
      <t>ミコ</t>
    </rPh>
    <rPh sb="121" eb="125">
      <t>チュウチョウキテキ</t>
    </rPh>
    <rPh sb="126" eb="128">
      <t>シテン</t>
    </rPh>
    <rPh sb="129" eb="132">
      <t>ケイカクテキ</t>
    </rPh>
    <rPh sb="133" eb="135">
      <t>テンケン</t>
    </rPh>
    <rPh sb="135" eb="137">
      <t>チョウサ</t>
    </rPh>
    <rPh sb="138" eb="140">
      <t>カイチク</t>
    </rPh>
    <rPh sb="140" eb="142">
      <t>シュウゼン</t>
    </rPh>
    <rPh sb="142" eb="143">
      <t>トウ</t>
    </rPh>
    <rPh sb="146" eb="148">
      <t>イジ</t>
    </rPh>
    <rPh sb="148" eb="150">
      <t>カンリ</t>
    </rPh>
    <rPh sb="151" eb="153">
      <t>ジュウジツ</t>
    </rPh>
    <rPh sb="154" eb="155">
      <t>ハカ</t>
    </rPh>
    <rPh sb="171" eb="173">
      <t>シュホウ</t>
    </rPh>
    <rPh sb="174" eb="175">
      <t>カンガ</t>
    </rPh>
    <rPh sb="176" eb="177">
      <t>カタ</t>
    </rPh>
    <rPh sb="178" eb="179">
      <t>フ</t>
    </rPh>
    <rPh sb="182" eb="183">
      <t>チョウ</t>
    </rPh>
    <rPh sb="183" eb="186">
      <t>ジュミョウカ</t>
    </rPh>
    <rPh sb="186" eb="188">
      <t>ケイカク</t>
    </rPh>
    <rPh sb="191" eb="193">
      <t>センリャク</t>
    </rPh>
    <rPh sb="193" eb="194">
      <t>テキ</t>
    </rPh>
    <rPh sb="195" eb="197">
      <t>カイチク</t>
    </rPh>
    <rPh sb="197" eb="199">
      <t>コウシン</t>
    </rPh>
    <rPh sb="200" eb="201">
      <t>スス</t>
    </rPh>
    <rPh sb="205" eb="207">
      <t>ヨテイ</t>
    </rPh>
    <phoneticPr fontId="4"/>
  </si>
  <si>
    <t xml:space="preserve">　H20年度以降は経常利益を確保しつづけており、企業債（借金）残高も計画的に減らすことができています。また、経費回収率は120％を超えており、良好な状態です。
　その他の指標についても他都市と比較して概ね良好な状態でしたが、平成２８年４月に発生しました熊本地震による震災復旧復興費の増加や有収水量の減少、維持管理費の逓増が見込まれます。
　そのため被災した施設の復旧や災害への備えとしての復興の推進、老朽化した施設の更新などにも適切に対応していくとともに、これらの財政需要に対応しつつ持続可能な公営企業経営を実現するため、熊本市上下水道事業経営基本計画の見直しを行っています。
</t>
    <rPh sb="65" eb="66">
      <t>コ</t>
    </rPh>
    <rPh sb="83" eb="84">
      <t>タ</t>
    </rPh>
    <rPh sb="85" eb="87">
      <t>シヒョウ</t>
    </rPh>
    <rPh sb="100" eb="101">
      <t>オオム</t>
    </rPh>
    <rPh sb="105" eb="107">
      <t>ジョウタイ</t>
    </rPh>
    <rPh sb="120" eb="122">
      <t>ハッセイ</t>
    </rPh>
    <rPh sb="133" eb="135">
      <t>シンサイ</t>
    </rPh>
    <rPh sb="135" eb="137">
      <t>フッキュウ</t>
    </rPh>
    <rPh sb="137" eb="139">
      <t>フッコウ</t>
    </rPh>
    <rPh sb="139" eb="140">
      <t>ヒ</t>
    </rPh>
    <rPh sb="141" eb="143">
      <t>ゾウカ</t>
    </rPh>
    <rPh sb="144" eb="146">
      <t>ユウシュウ</t>
    </rPh>
    <rPh sb="146" eb="148">
      <t>スイリョウ</t>
    </rPh>
    <rPh sb="149" eb="151">
      <t>ゲンショウ</t>
    </rPh>
    <rPh sb="152" eb="154">
      <t>イジ</t>
    </rPh>
    <rPh sb="154" eb="157">
      <t>カンリヒ</t>
    </rPh>
    <rPh sb="158" eb="160">
      <t>テイゾウ</t>
    </rPh>
    <rPh sb="161" eb="163">
      <t>ミコ</t>
    </rPh>
    <rPh sb="174" eb="176">
      <t>ヒサイ</t>
    </rPh>
    <rPh sb="178" eb="180">
      <t>シセツ</t>
    </rPh>
    <rPh sb="181" eb="183">
      <t>フッキュウ</t>
    </rPh>
    <rPh sb="184" eb="186">
      <t>サイガイ</t>
    </rPh>
    <rPh sb="188" eb="189">
      <t>ソナ</t>
    </rPh>
    <rPh sb="194" eb="196">
      <t>フッコウ</t>
    </rPh>
    <rPh sb="197" eb="199">
      <t>スイシン</t>
    </rPh>
    <rPh sb="200" eb="203">
      <t>ロウキュウカ</t>
    </rPh>
    <rPh sb="205" eb="207">
      <t>シセツ</t>
    </rPh>
    <rPh sb="208" eb="210">
      <t>コウシン</t>
    </rPh>
    <rPh sb="214" eb="216">
      <t>テキセツ</t>
    </rPh>
    <rPh sb="217" eb="219">
      <t>タイオウ</t>
    </rPh>
    <rPh sb="232" eb="234">
      <t>ザイセイ</t>
    </rPh>
    <rPh sb="234" eb="236">
      <t>ジュヨウ</t>
    </rPh>
    <rPh sb="237" eb="239">
      <t>タイオウ</t>
    </rPh>
    <rPh sb="242" eb="244">
      <t>ジゾク</t>
    </rPh>
    <rPh sb="244" eb="246">
      <t>カノウ</t>
    </rPh>
    <rPh sb="247" eb="249">
      <t>コウエイ</t>
    </rPh>
    <rPh sb="249" eb="251">
      <t>キギョウ</t>
    </rPh>
    <rPh sb="251" eb="253">
      <t>ケイエイ</t>
    </rPh>
    <rPh sb="254" eb="256">
      <t>ジツゲン</t>
    </rPh>
    <rPh sb="281" eb="2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</si>
</sst>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0.01</c:v>
                </c:pt>
                <c:pt idx="2">
                  <c:v>0.02</c:v>
                </c:pt>
                <c:pt idx="3">
                  <c:v>0.04</c:v>
                </c:pt>
                <c:pt idx="4">
                  <c:v>0.11</c:v>
                </c:pt>
              </c:numCache>
            </c:numRef>
          </c:val>
        </c:ser>
        <c:dLbls>
          <c:showLegendKey val="0"/>
          <c:showVal val="0"/>
          <c:showCatName val="0"/>
          <c:showSerName val="0"/>
          <c:showPercent val="0"/>
          <c:showBubbleSize val="0"/>
        </c:dLbls>
        <c:gapWidth val="150"/>
        <c:axId val="315687464"/>
        <c:axId val="31568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315687464"/>
        <c:axId val="315687856"/>
      </c:lineChart>
      <c:dateAx>
        <c:axId val="315687464"/>
        <c:scaling>
          <c:orientation val="minMax"/>
        </c:scaling>
        <c:delete val="1"/>
        <c:axPos val="b"/>
        <c:numFmt formatCode="ge" sourceLinked="1"/>
        <c:majorTickMark val="none"/>
        <c:minorTickMark val="none"/>
        <c:tickLblPos val="none"/>
        <c:crossAx val="315687856"/>
        <c:crosses val="autoZero"/>
        <c:auto val="1"/>
        <c:lblOffset val="100"/>
        <c:baseTimeUnit val="years"/>
      </c:dateAx>
      <c:valAx>
        <c:axId val="31568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8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67.900000000000006</c:v>
                </c:pt>
                <c:pt idx="1">
                  <c:v>67.66</c:v>
                </c:pt>
                <c:pt idx="2">
                  <c:v>69.06</c:v>
                </c:pt>
                <c:pt idx="3">
                  <c:v>66.650000000000006</c:v>
                </c:pt>
                <c:pt idx="4">
                  <c:v>67.89</c:v>
                </c:pt>
              </c:numCache>
            </c:numRef>
          </c:val>
        </c:ser>
        <c:dLbls>
          <c:showLegendKey val="0"/>
          <c:showVal val="0"/>
          <c:showCatName val="0"/>
          <c:showSerName val="0"/>
          <c:showPercent val="0"/>
          <c:showBubbleSize val="0"/>
        </c:dLbls>
        <c:gapWidth val="150"/>
        <c:axId val="672698792"/>
        <c:axId val="67269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2698792"/>
        <c:axId val="672699184"/>
      </c:lineChart>
      <c:dateAx>
        <c:axId val="672698792"/>
        <c:scaling>
          <c:orientation val="minMax"/>
        </c:scaling>
        <c:delete val="1"/>
        <c:axPos val="b"/>
        <c:numFmt formatCode="ge" sourceLinked="1"/>
        <c:majorTickMark val="none"/>
        <c:minorTickMark val="none"/>
        <c:tickLblPos val="none"/>
        <c:crossAx val="672699184"/>
        <c:crosses val="autoZero"/>
        <c:auto val="1"/>
        <c:lblOffset val="100"/>
        <c:baseTimeUnit val="years"/>
      </c:dateAx>
      <c:valAx>
        <c:axId val="67269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9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96.62</c:v>
                </c:pt>
                <c:pt idx="1">
                  <c:v>96.76</c:v>
                </c:pt>
                <c:pt idx="2">
                  <c:v>96.68</c:v>
                </c:pt>
                <c:pt idx="3">
                  <c:v>97</c:v>
                </c:pt>
                <c:pt idx="4">
                  <c:v>97.07</c:v>
                </c:pt>
              </c:numCache>
            </c:numRef>
          </c:val>
        </c:ser>
        <c:dLbls>
          <c:showLegendKey val="0"/>
          <c:showVal val="0"/>
          <c:showCatName val="0"/>
          <c:showSerName val="0"/>
          <c:showPercent val="0"/>
          <c:showBubbleSize val="0"/>
        </c:dLbls>
        <c:gapWidth val="150"/>
        <c:axId val="643942264"/>
        <c:axId val="6439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43942264"/>
        <c:axId val="643942656"/>
      </c:lineChart>
      <c:dateAx>
        <c:axId val="643942264"/>
        <c:scaling>
          <c:orientation val="minMax"/>
        </c:scaling>
        <c:delete val="1"/>
        <c:axPos val="b"/>
        <c:numFmt formatCode="ge" sourceLinked="1"/>
        <c:majorTickMark val="none"/>
        <c:minorTickMark val="none"/>
        <c:tickLblPos val="none"/>
        <c:crossAx val="643942656"/>
        <c:crosses val="autoZero"/>
        <c:auto val="1"/>
        <c:lblOffset val="100"/>
        <c:baseTimeUnit val="years"/>
      </c:dateAx>
      <c:valAx>
        <c:axId val="6439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4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104.48</c:v>
                </c:pt>
                <c:pt idx="1">
                  <c:v>105.7</c:v>
                </c:pt>
                <c:pt idx="2">
                  <c:v>106.28</c:v>
                </c:pt>
                <c:pt idx="3">
                  <c:v>113.03</c:v>
                </c:pt>
                <c:pt idx="4">
                  <c:v>112.02</c:v>
                </c:pt>
              </c:numCache>
            </c:numRef>
          </c:val>
        </c:ser>
        <c:dLbls>
          <c:showLegendKey val="0"/>
          <c:showVal val="0"/>
          <c:showCatName val="0"/>
          <c:showSerName val="0"/>
          <c:showPercent val="0"/>
          <c:showBubbleSize val="0"/>
        </c:dLbls>
        <c:gapWidth val="150"/>
        <c:axId val="315689032"/>
        <c:axId val="27031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315689032"/>
        <c:axId val="270316632"/>
      </c:lineChart>
      <c:dateAx>
        <c:axId val="315689032"/>
        <c:scaling>
          <c:orientation val="minMax"/>
        </c:scaling>
        <c:delete val="1"/>
        <c:axPos val="b"/>
        <c:numFmt formatCode="ge" sourceLinked="1"/>
        <c:majorTickMark val="none"/>
        <c:minorTickMark val="none"/>
        <c:tickLblPos val="none"/>
        <c:crossAx val="270316632"/>
        <c:crosses val="autoZero"/>
        <c:auto val="1"/>
        <c:lblOffset val="100"/>
        <c:baseTimeUnit val="years"/>
      </c:dateAx>
      <c:valAx>
        <c:axId val="27031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8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10.39</c:v>
                </c:pt>
                <c:pt idx="1">
                  <c:v>11.82</c:v>
                </c:pt>
                <c:pt idx="2">
                  <c:v>12.99</c:v>
                </c:pt>
                <c:pt idx="3">
                  <c:v>28.07</c:v>
                </c:pt>
                <c:pt idx="4">
                  <c:v>29.65</c:v>
                </c:pt>
              </c:numCache>
            </c:numRef>
          </c:val>
        </c:ser>
        <c:dLbls>
          <c:showLegendKey val="0"/>
          <c:showVal val="0"/>
          <c:showCatName val="0"/>
          <c:showSerName val="0"/>
          <c:showPercent val="0"/>
          <c:showBubbleSize val="0"/>
        </c:dLbls>
        <c:gapWidth val="150"/>
        <c:axId val="270317808"/>
        <c:axId val="27031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270317808"/>
        <c:axId val="270318200"/>
      </c:lineChart>
      <c:dateAx>
        <c:axId val="270317808"/>
        <c:scaling>
          <c:orientation val="minMax"/>
        </c:scaling>
        <c:delete val="1"/>
        <c:axPos val="b"/>
        <c:numFmt formatCode="ge" sourceLinked="1"/>
        <c:majorTickMark val="none"/>
        <c:minorTickMark val="none"/>
        <c:tickLblPos val="none"/>
        <c:crossAx val="270318200"/>
        <c:crosses val="autoZero"/>
        <c:auto val="1"/>
        <c:lblOffset val="100"/>
        <c:baseTimeUnit val="years"/>
      </c:dateAx>
      <c:valAx>
        <c:axId val="27031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1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1.8</c:v>
                </c:pt>
                <c:pt idx="1">
                  <c:v>2.27</c:v>
                </c:pt>
                <c:pt idx="2">
                  <c:v>2.61</c:v>
                </c:pt>
                <c:pt idx="3">
                  <c:v>2.86</c:v>
                </c:pt>
                <c:pt idx="4">
                  <c:v>3</c:v>
                </c:pt>
              </c:numCache>
            </c:numRef>
          </c:val>
        </c:ser>
        <c:dLbls>
          <c:showLegendKey val="0"/>
          <c:showVal val="0"/>
          <c:showCatName val="0"/>
          <c:showSerName val="0"/>
          <c:showPercent val="0"/>
          <c:showBubbleSize val="0"/>
        </c:dLbls>
        <c:gapWidth val="150"/>
        <c:axId val="668235928"/>
        <c:axId val="6682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68235928"/>
        <c:axId val="668236320"/>
      </c:lineChart>
      <c:dateAx>
        <c:axId val="668235928"/>
        <c:scaling>
          <c:orientation val="minMax"/>
        </c:scaling>
        <c:delete val="1"/>
        <c:axPos val="b"/>
        <c:numFmt formatCode="ge" sourceLinked="1"/>
        <c:majorTickMark val="none"/>
        <c:minorTickMark val="none"/>
        <c:tickLblPos val="none"/>
        <c:crossAx val="668236320"/>
        <c:crosses val="autoZero"/>
        <c:auto val="1"/>
        <c:lblOffset val="100"/>
        <c:baseTimeUnit val="years"/>
      </c:dateAx>
      <c:valAx>
        <c:axId val="6682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23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0386000"/>
        <c:axId val="31038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310386000"/>
        <c:axId val="310386392"/>
      </c:lineChart>
      <c:dateAx>
        <c:axId val="310386000"/>
        <c:scaling>
          <c:orientation val="minMax"/>
        </c:scaling>
        <c:delete val="1"/>
        <c:axPos val="b"/>
        <c:numFmt formatCode="ge" sourceLinked="1"/>
        <c:majorTickMark val="none"/>
        <c:minorTickMark val="none"/>
        <c:tickLblPos val="none"/>
        <c:crossAx val="310386392"/>
        <c:crosses val="autoZero"/>
        <c:auto val="1"/>
        <c:lblOffset val="100"/>
        <c:baseTimeUnit val="years"/>
      </c:dateAx>
      <c:valAx>
        <c:axId val="31038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8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313.07</c:v>
                </c:pt>
                <c:pt idx="1">
                  <c:v>233.91</c:v>
                </c:pt>
                <c:pt idx="2">
                  <c:v>306.26</c:v>
                </c:pt>
                <c:pt idx="3">
                  <c:v>102.1</c:v>
                </c:pt>
                <c:pt idx="4">
                  <c:v>106.77</c:v>
                </c:pt>
              </c:numCache>
            </c:numRef>
          </c:val>
        </c:ser>
        <c:dLbls>
          <c:showLegendKey val="0"/>
          <c:showVal val="0"/>
          <c:showCatName val="0"/>
          <c:showSerName val="0"/>
          <c:showPercent val="0"/>
          <c:showBubbleSize val="0"/>
        </c:dLbls>
        <c:gapWidth val="150"/>
        <c:axId val="673919024"/>
        <c:axId val="67391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3919024"/>
        <c:axId val="673919416"/>
      </c:lineChart>
      <c:dateAx>
        <c:axId val="673919024"/>
        <c:scaling>
          <c:orientation val="minMax"/>
        </c:scaling>
        <c:delete val="1"/>
        <c:axPos val="b"/>
        <c:numFmt formatCode="ge" sourceLinked="1"/>
        <c:majorTickMark val="none"/>
        <c:minorTickMark val="none"/>
        <c:tickLblPos val="none"/>
        <c:crossAx val="673919416"/>
        <c:crosses val="autoZero"/>
        <c:auto val="1"/>
        <c:lblOffset val="100"/>
        <c:baseTimeUnit val="years"/>
      </c:dateAx>
      <c:valAx>
        <c:axId val="67391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1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704.41</c:v>
                </c:pt>
                <c:pt idx="1">
                  <c:v>669.62</c:v>
                </c:pt>
                <c:pt idx="2">
                  <c:v>681.13</c:v>
                </c:pt>
                <c:pt idx="3">
                  <c:v>764.42</c:v>
                </c:pt>
                <c:pt idx="4">
                  <c:v>731.19</c:v>
                </c:pt>
              </c:numCache>
            </c:numRef>
          </c:val>
        </c:ser>
        <c:dLbls>
          <c:showLegendKey val="0"/>
          <c:showVal val="0"/>
          <c:showCatName val="0"/>
          <c:showSerName val="0"/>
          <c:showPercent val="0"/>
          <c:showBubbleSize val="0"/>
        </c:dLbls>
        <c:gapWidth val="150"/>
        <c:axId val="673920592"/>
        <c:axId val="6753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3920592"/>
        <c:axId val="675352608"/>
      </c:lineChart>
      <c:dateAx>
        <c:axId val="673920592"/>
        <c:scaling>
          <c:orientation val="minMax"/>
        </c:scaling>
        <c:delete val="1"/>
        <c:axPos val="b"/>
        <c:numFmt formatCode="ge" sourceLinked="1"/>
        <c:majorTickMark val="none"/>
        <c:minorTickMark val="none"/>
        <c:tickLblPos val="none"/>
        <c:crossAx val="675352608"/>
        <c:crosses val="autoZero"/>
        <c:auto val="1"/>
        <c:lblOffset val="100"/>
        <c:baseTimeUnit val="years"/>
      </c:dateAx>
      <c:valAx>
        <c:axId val="6753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2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103.2</c:v>
                </c:pt>
                <c:pt idx="1">
                  <c:v>106.37</c:v>
                </c:pt>
                <c:pt idx="2">
                  <c:v>106.25</c:v>
                </c:pt>
                <c:pt idx="3">
                  <c:v>126.91</c:v>
                </c:pt>
                <c:pt idx="4">
                  <c:v>122.56</c:v>
                </c:pt>
              </c:numCache>
            </c:numRef>
          </c:val>
        </c:ser>
        <c:dLbls>
          <c:showLegendKey val="0"/>
          <c:showVal val="0"/>
          <c:showCatName val="0"/>
          <c:showSerName val="0"/>
          <c:showPercent val="0"/>
          <c:showBubbleSize val="0"/>
        </c:dLbls>
        <c:gapWidth val="150"/>
        <c:axId val="675353784"/>
        <c:axId val="6753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5353784"/>
        <c:axId val="675354176"/>
      </c:lineChart>
      <c:dateAx>
        <c:axId val="675353784"/>
        <c:scaling>
          <c:orientation val="minMax"/>
        </c:scaling>
        <c:delete val="1"/>
        <c:axPos val="b"/>
        <c:numFmt formatCode="ge" sourceLinked="1"/>
        <c:majorTickMark val="none"/>
        <c:minorTickMark val="none"/>
        <c:tickLblPos val="none"/>
        <c:crossAx val="675354176"/>
        <c:crosses val="autoZero"/>
        <c:auto val="1"/>
        <c:lblOffset val="100"/>
        <c:baseTimeUnit val="years"/>
      </c:dateAx>
      <c:valAx>
        <c:axId val="6753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5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143.96</c:v>
                </c:pt>
                <c:pt idx="1">
                  <c:v>139.97999999999999</c:v>
                </c:pt>
                <c:pt idx="2">
                  <c:v>140.38999999999999</c:v>
                </c:pt>
                <c:pt idx="3">
                  <c:v>117.62</c:v>
                </c:pt>
                <c:pt idx="4">
                  <c:v>121.73</c:v>
                </c:pt>
              </c:numCache>
            </c:numRef>
          </c:val>
        </c:ser>
        <c:dLbls>
          <c:showLegendKey val="0"/>
          <c:showVal val="0"/>
          <c:showCatName val="0"/>
          <c:showSerName val="0"/>
          <c:showPercent val="0"/>
          <c:showBubbleSize val="0"/>
        </c:dLbls>
        <c:gapWidth val="150"/>
        <c:axId val="634892600"/>
        <c:axId val="6348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34892600"/>
        <c:axId val="634892992"/>
      </c:lineChart>
      <c:dateAx>
        <c:axId val="634892600"/>
        <c:scaling>
          <c:orientation val="minMax"/>
        </c:scaling>
        <c:delete val="1"/>
        <c:axPos val="b"/>
        <c:numFmt formatCode="ge" sourceLinked="1"/>
        <c:majorTickMark val="none"/>
        <c:minorTickMark val="none"/>
        <c:tickLblPos val="none"/>
        <c:crossAx val="634892992"/>
        <c:crosses val="autoZero"/>
        <c:auto val="1"/>
        <c:lblOffset val="100"/>
        <c:baseTimeUnit val="years"/>
      </c:dateAx>
      <c:valAx>
        <c:axId val="6348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89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G5" sqref="G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熊本県　熊本市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735234</v>
      </c>
      <c r="AM8" s="47"/>
      <c r="AN8" s="47"/>
      <c r="AO8" s="47"/>
      <c r="AP8" s="47"/>
      <c r="AQ8" s="47"/>
      <c r="AR8" s="47"/>
      <c r="AS8" s="47"/>
      <c r="AT8" s="43">
        <f>データ!S6</f>
        <v>390.32</v>
      </c>
      <c r="AU8" s="43"/>
      <c r="AV8" s="43"/>
      <c r="AW8" s="43"/>
      <c r="AX8" s="43"/>
      <c r="AY8" s="43"/>
      <c r="AZ8" s="43"/>
      <c r="BA8" s="43"/>
      <c r="BB8" s="43">
        <f>データ!T6</f>
        <v>1883.67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48.4</v>
      </c>
      <c r="J10" s="43"/>
      <c r="K10" s="43"/>
      <c r="L10" s="43"/>
      <c r="M10" s="43"/>
      <c r="N10" s="43"/>
      <c r="O10" s="43"/>
      <c r="P10" s="43">
        <f>データ!O6</f>
        <v>88.64</v>
      </c>
      <c r="Q10" s="43"/>
      <c r="R10" s="43"/>
      <c r="S10" s="43"/>
      <c r="T10" s="43"/>
      <c r="U10" s="43"/>
      <c r="V10" s="43"/>
      <c r="W10" s="43">
        <f>データ!P6</f>
        <v>84.85</v>
      </c>
      <c r="X10" s="43"/>
      <c r="Y10" s="43"/>
      <c r="Z10" s="43"/>
      <c r="AA10" s="43"/>
      <c r="AB10" s="43"/>
      <c r="AC10" s="43"/>
      <c r="AD10" s="47">
        <f>データ!Q6</f>
        <v>2303</v>
      </c>
      <c r="AE10" s="47"/>
      <c r="AF10" s="47"/>
      <c r="AG10" s="47"/>
      <c r="AH10" s="47"/>
      <c r="AI10" s="47"/>
      <c r="AJ10" s="47"/>
      <c r="AK10" s="2"/>
      <c r="AL10" s="47">
        <f>データ!U6</f>
        <v>650323</v>
      </c>
      <c r="AM10" s="47"/>
      <c r="AN10" s="47"/>
      <c r="AO10" s="47"/>
      <c r="AP10" s="47"/>
      <c r="AQ10" s="47"/>
      <c r="AR10" s="47"/>
      <c r="AS10" s="47"/>
      <c r="AT10" s="43">
        <f>データ!V6</f>
        <v>114.56</v>
      </c>
      <c r="AU10" s="43"/>
      <c r="AV10" s="43"/>
      <c r="AW10" s="43"/>
      <c r="AX10" s="43"/>
      <c r="AY10" s="43"/>
      <c r="AZ10" s="43"/>
      <c r="BA10" s="43"/>
      <c r="BB10" s="43">
        <f>データ!W6</f>
        <v>5676.7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431001</v>
      </c>
      <c r="D6" s="31">
        <f t="shared" si="3"/>
        <v>46</v>
      </c>
      <c r="E6" s="31">
        <f t="shared" si="3"/>
        <v>17</v>
      </c>
      <c r="F6" s="31">
        <f t="shared" si="3"/>
        <v>1</v>
      </c>
      <c r="G6" s="31">
        <f t="shared" si="3"/>
        <v>0</v>
      </c>
      <c r="H6" s="31" t="str">
        <f t="shared" si="3"/>
        <v>熊本県　熊本市</v>
      </c>
      <c r="I6" s="31" t="str">
        <f t="shared" si="3"/>
        <v>法適用</v>
      </c>
      <c r="J6" s="31" t="str">
        <f t="shared" si="3"/>
        <v>下水道事業</v>
      </c>
      <c r="K6" s="31" t="str">
        <f t="shared" si="3"/>
        <v>公共下水道</v>
      </c>
      <c r="L6" s="31" t="str">
        <f t="shared" si="3"/>
        <v>政令市等</v>
      </c>
      <c r="M6" s="32" t="str">
        <f t="shared" si="3"/>
        <v>-</v>
      </c>
      <c r="N6" s="32">
        <f t="shared" si="3"/>
        <v>48.4</v>
      </c>
      <c r="O6" s="32">
        <f t="shared" si="3"/>
        <v>88.64</v>
      </c>
      <c r="P6" s="32">
        <f t="shared" si="3"/>
        <v>84.85</v>
      </c>
      <c r="Q6" s="32">
        <f t="shared" si="3"/>
        <v>2303</v>
      </c>
      <c r="R6" s="32">
        <f t="shared" si="3"/>
        <v>735234</v>
      </c>
      <c r="S6" s="32">
        <f t="shared" si="3"/>
        <v>390.32</v>
      </c>
      <c r="T6" s="32">
        <f t="shared" si="3"/>
        <v>1883.67</v>
      </c>
      <c r="U6" s="32">
        <f t="shared" si="3"/>
        <v>650323</v>
      </c>
      <c r="V6" s="32">
        <f t="shared" si="3"/>
        <v>114.56</v>
      </c>
      <c r="W6" s="32">
        <f t="shared" si="3"/>
        <v>5676.7</v>
      </c>
      <c r="X6" s="33">
        <f>IF(X7="",NA(),X7)</f>
        <v>104.48</v>
      </c>
      <c r="Y6" s="33">
        <f t="shared" ref="Y6:AG6" si="4">IF(Y7="",NA(),Y7)</f>
        <v>105.7</v>
      </c>
      <c r="Z6" s="33">
        <f t="shared" si="4"/>
        <v>106.28</v>
      </c>
      <c r="AA6" s="33">
        <f t="shared" si="4"/>
        <v>113.03</v>
      </c>
      <c r="AB6" s="33">
        <f t="shared" si="4"/>
        <v>112.02</v>
      </c>
      <c r="AC6" s="33">
        <f t="shared" si="4"/>
        <v>103.11</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5.72</v>
      </c>
      <c r="AP6" s="33">
        <f t="shared" si="5"/>
        <v>4.09</v>
      </c>
      <c r="AQ6" s="33">
        <f t="shared" si="5"/>
        <v>0.61</v>
      </c>
      <c r="AR6" s="33">
        <f t="shared" si="5"/>
        <v>0.54</v>
      </c>
      <c r="AS6" s="32" t="str">
        <f>IF(AS7="","",IF(AS7="-","【-】","【"&amp;SUBSTITUTE(TEXT(AS7,"#,##0.00"),"-","△")&amp;"】"))</f>
        <v>【4.45】</v>
      </c>
      <c r="AT6" s="33">
        <f>IF(AT7="",NA(),AT7)</f>
        <v>313.07</v>
      </c>
      <c r="AU6" s="33">
        <f t="shared" ref="AU6:BC6" si="6">IF(AU7="",NA(),AU7)</f>
        <v>233.91</v>
      </c>
      <c r="AV6" s="33">
        <f t="shared" si="6"/>
        <v>306.26</v>
      </c>
      <c r="AW6" s="33">
        <f t="shared" si="6"/>
        <v>102.1</v>
      </c>
      <c r="AX6" s="33">
        <f t="shared" si="6"/>
        <v>106.77</v>
      </c>
      <c r="AY6" s="33">
        <f t="shared" si="6"/>
        <v>191.62</v>
      </c>
      <c r="AZ6" s="33">
        <f t="shared" si="6"/>
        <v>182.39</v>
      </c>
      <c r="BA6" s="33">
        <f t="shared" si="6"/>
        <v>187.05</v>
      </c>
      <c r="BB6" s="33">
        <f t="shared" si="6"/>
        <v>55.68</v>
      </c>
      <c r="BC6" s="33">
        <f t="shared" si="6"/>
        <v>56.18</v>
      </c>
      <c r="BD6" s="32" t="str">
        <f>IF(BD7="","",IF(BD7="-","【-】","【"&amp;SUBSTITUTE(TEXT(BD7,"#,##0.00"),"-","△")&amp;"】"))</f>
        <v>【57.41】</v>
      </c>
      <c r="BE6" s="33">
        <f>IF(BE7="",NA(),BE7)</f>
        <v>704.41</v>
      </c>
      <c r="BF6" s="33">
        <f t="shared" ref="BF6:BN6" si="7">IF(BF7="",NA(),BF7)</f>
        <v>669.62</v>
      </c>
      <c r="BG6" s="33">
        <f t="shared" si="7"/>
        <v>681.13</v>
      </c>
      <c r="BH6" s="33">
        <f t="shared" si="7"/>
        <v>764.42</v>
      </c>
      <c r="BI6" s="33">
        <f t="shared" si="7"/>
        <v>731.19</v>
      </c>
      <c r="BJ6" s="33">
        <f t="shared" si="7"/>
        <v>959.1</v>
      </c>
      <c r="BK6" s="33">
        <f t="shared" si="7"/>
        <v>671.46</v>
      </c>
      <c r="BL6" s="33">
        <f t="shared" si="7"/>
        <v>644.47</v>
      </c>
      <c r="BM6" s="33">
        <f t="shared" si="7"/>
        <v>627.59</v>
      </c>
      <c r="BN6" s="33">
        <f t="shared" si="7"/>
        <v>594.09</v>
      </c>
      <c r="BO6" s="32" t="str">
        <f>IF(BO7="","",IF(BO7="-","【-】","【"&amp;SUBSTITUTE(TEXT(BO7,"#,##0.00"),"-","△")&amp;"】"))</f>
        <v>【763.62】</v>
      </c>
      <c r="BP6" s="33">
        <f>IF(BP7="",NA(),BP7)</f>
        <v>103.2</v>
      </c>
      <c r="BQ6" s="33">
        <f t="shared" ref="BQ6:BY6" si="8">IF(BQ7="",NA(),BQ7)</f>
        <v>106.37</v>
      </c>
      <c r="BR6" s="33">
        <f t="shared" si="8"/>
        <v>106.25</v>
      </c>
      <c r="BS6" s="33">
        <f t="shared" si="8"/>
        <v>126.91</v>
      </c>
      <c r="BT6" s="33">
        <f t="shared" si="8"/>
        <v>122.56</v>
      </c>
      <c r="BU6" s="33">
        <f t="shared" si="8"/>
        <v>93.53</v>
      </c>
      <c r="BV6" s="33">
        <f t="shared" si="8"/>
        <v>107.64</v>
      </c>
      <c r="BW6" s="33">
        <f t="shared" si="8"/>
        <v>109.25</v>
      </c>
      <c r="BX6" s="33">
        <f t="shared" si="8"/>
        <v>113.93</v>
      </c>
      <c r="BY6" s="33">
        <f t="shared" si="8"/>
        <v>114.03</v>
      </c>
      <c r="BZ6" s="32" t="str">
        <f>IF(BZ7="","",IF(BZ7="-","【-】","【"&amp;SUBSTITUTE(TEXT(BZ7,"#,##0.00"),"-","△")&amp;"】"))</f>
        <v>【98.53】</v>
      </c>
      <c r="CA6" s="33">
        <f>IF(CA7="",NA(),CA7)</f>
        <v>143.96</v>
      </c>
      <c r="CB6" s="33">
        <f t="shared" ref="CB6:CJ6" si="9">IF(CB7="",NA(),CB7)</f>
        <v>139.97999999999999</v>
      </c>
      <c r="CC6" s="33">
        <f t="shared" si="9"/>
        <v>140.38999999999999</v>
      </c>
      <c r="CD6" s="33">
        <f t="shared" si="9"/>
        <v>117.62</v>
      </c>
      <c r="CE6" s="33">
        <f t="shared" si="9"/>
        <v>121.73</v>
      </c>
      <c r="CF6" s="33">
        <f t="shared" si="9"/>
        <v>152.28</v>
      </c>
      <c r="CG6" s="33">
        <f t="shared" si="9"/>
        <v>123.36</v>
      </c>
      <c r="CH6" s="33">
        <f t="shared" si="9"/>
        <v>121.96</v>
      </c>
      <c r="CI6" s="33">
        <f t="shared" si="9"/>
        <v>116.77</v>
      </c>
      <c r="CJ6" s="33">
        <f t="shared" si="9"/>
        <v>116.93</v>
      </c>
      <c r="CK6" s="32" t="str">
        <f>IF(CK7="","",IF(CK7="-","【-】","【"&amp;SUBSTITUTE(TEXT(CK7,"#,##0.00"),"-","△")&amp;"】"))</f>
        <v>【139.70】</v>
      </c>
      <c r="CL6" s="33">
        <f>IF(CL7="",NA(),CL7)</f>
        <v>67.900000000000006</v>
      </c>
      <c r="CM6" s="33">
        <f t="shared" ref="CM6:CU6" si="10">IF(CM7="",NA(),CM7)</f>
        <v>67.66</v>
      </c>
      <c r="CN6" s="33">
        <f t="shared" si="10"/>
        <v>69.06</v>
      </c>
      <c r="CO6" s="33">
        <f t="shared" si="10"/>
        <v>66.650000000000006</v>
      </c>
      <c r="CP6" s="33">
        <f t="shared" si="10"/>
        <v>67.89</v>
      </c>
      <c r="CQ6" s="33">
        <f t="shared" si="10"/>
        <v>61.64</v>
      </c>
      <c r="CR6" s="33">
        <f t="shared" si="10"/>
        <v>57.95</v>
      </c>
      <c r="CS6" s="33">
        <f t="shared" si="10"/>
        <v>59.8</v>
      </c>
      <c r="CT6" s="33">
        <f t="shared" si="10"/>
        <v>59.58</v>
      </c>
      <c r="CU6" s="33">
        <f t="shared" si="10"/>
        <v>58.79</v>
      </c>
      <c r="CV6" s="32" t="str">
        <f>IF(CV7="","",IF(CV7="-","【-】","【"&amp;SUBSTITUTE(TEXT(CV7,"#,##0.00"),"-","△")&amp;"】"))</f>
        <v>【60.01】</v>
      </c>
      <c r="CW6" s="33">
        <f>IF(CW7="",NA(),CW7)</f>
        <v>96.62</v>
      </c>
      <c r="CX6" s="33">
        <f t="shared" ref="CX6:DF6" si="11">IF(CX7="",NA(),CX7)</f>
        <v>96.76</v>
      </c>
      <c r="CY6" s="33">
        <f t="shared" si="11"/>
        <v>96.68</v>
      </c>
      <c r="CZ6" s="33">
        <f t="shared" si="11"/>
        <v>97</v>
      </c>
      <c r="DA6" s="33">
        <f t="shared" si="11"/>
        <v>97.07</v>
      </c>
      <c r="DB6" s="33">
        <f t="shared" si="11"/>
        <v>93.1</v>
      </c>
      <c r="DC6" s="33">
        <f t="shared" si="11"/>
        <v>98.56</v>
      </c>
      <c r="DD6" s="33">
        <f t="shared" si="11"/>
        <v>98.64</v>
      </c>
      <c r="DE6" s="33">
        <f t="shared" si="11"/>
        <v>98.71</v>
      </c>
      <c r="DF6" s="33">
        <f t="shared" si="11"/>
        <v>98.76</v>
      </c>
      <c r="DG6" s="32" t="str">
        <f>IF(DG7="","",IF(DG7="-","【-】","【"&amp;SUBSTITUTE(TEXT(DG7,"#,##0.00"),"-","△")&amp;"】"))</f>
        <v>【94.73】</v>
      </c>
      <c r="DH6" s="33">
        <f>IF(DH7="",NA(),DH7)</f>
        <v>10.39</v>
      </c>
      <c r="DI6" s="33">
        <f t="shared" ref="DI6:DQ6" si="12">IF(DI7="",NA(),DI7)</f>
        <v>11.82</v>
      </c>
      <c r="DJ6" s="33">
        <f t="shared" si="12"/>
        <v>12.99</v>
      </c>
      <c r="DK6" s="33">
        <f t="shared" si="12"/>
        <v>28.07</v>
      </c>
      <c r="DL6" s="33">
        <f t="shared" si="12"/>
        <v>29.65</v>
      </c>
      <c r="DM6" s="33">
        <f t="shared" si="12"/>
        <v>14.17</v>
      </c>
      <c r="DN6" s="33">
        <f t="shared" si="12"/>
        <v>30.56</v>
      </c>
      <c r="DO6" s="33">
        <f t="shared" si="12"/>
        <v>31.06</v>
      </c>
      <c r="DP6" s="33">
        <f t="shared" si="12"/>
        <v>42</v>
      </c>
      <c r="DQ6" s="33">
        <f t="shared" si="12"/>
        <v>43.2</v>
      </c>
      <c r="DR6" s="32" t="str">
        <f>IF(DR7="","",IF(DR7="-","【-】","【"&amp;SUBSTITUTE(TEXT(DR7,"#,##0.00"),"-","△")&amp;"】"))</f>
        <v>【36.85】</v>
      </c>
      <c r="DS6" s="33">
        <f>IF(DS7="",NA(),DS7)</f>
        <v>1.8</v>
      </c>
      <c r="DT6" s="33">
        <f t="shared" ref="DT6:EB6" si="13">IF(DT7="",NA(),DT7)</f>
        <v>2.27</v>
      </c>
      <c r="DU6" s="33">
        <f t="shared" si="13"/>
        <v>2.61</v>
      </c>
      <c r="DV6" s="33">
        <f t="shared" si="13"/>
        <v>2.86</v>
      </c>
      <c r="DW6" s="33">
        <f t="shared" si="13"/>
        <v>3</v>
      </c>
      <c r="DX6" s="33">
        <f t="shared" si="13"/>
        <v>2.36</v>
      </c>
      <c r="DY6" s="33">
        <f t="shared" si="13"/>
        <v>6.24</v>
      </c>
      <c r="DZ6" s="33">
        <f t="shared" si="13"/>
        <v>6.43</v>
      </c>
      <c r="EA6" s="33">
        <f t="shared" si="13"/>
        <v>6.95</v>
      </c>
      <c r="EB6" s="33">
        <f t="shared" si="13"/>
        <v>7.39</v>
      </c>
      <c r="EC6" s="32" t="str">
        <f>IF(EC7="","",IF(EC7="-","【-】","【"&amp;SUBSTITUTE(TEXT(EC7,"#,##0.00"),"-","△")&amp;"】"))</f>
        <v>【4.56】</v>
      </c>
      <c r="ED6" s="32">
        <f>IF(ED7="",NA(),ED7)</f>
        <v>0</v>
      </c>
      <c r="EE6" s="33">
        <f t="shared" ref="EE6:EM6" si="14">IF(EE7="",NA(),EE7)</f>
        <v>0.01</v>
      </c>
      <c r="EF6" s="33">
        <f t="shared" si="14"/>
        <v>0.02</v>
      </c>
      <c r="EG6" s="33">
        <f t="shared" si="14"/>
        <v>0.04</v>
      </c>
      <c r="EH6" s="33">
        <f t="shared" si="14"/>
        <v>0.11</v>
      </c>
      <c r="EI6" s="33">
        <f t="shared" si="14"/>
        <v>0.08</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431001</v>
      </c>
      <c r="D7" s="35">
        <v>46</v>
      </c>
      <c r="E7" s="35">
        <v>17</v>
      </c>
      <c r="F7" s="35">
        <v>1</v>
      </c>
      <c r="G7" s="35">
        <v>0</v>
      </c>
      <c r="H7" s="35" t="s">
        <v>96</v>
      </c>
      <c r="I7" s="35" t="s">
        <v>97</v>
      </c>
      <c r="J7" s="35" t="s">
        <v>98</v>
      </c>
      <c r="K7" s="35" t="s">
        <v>99</v>
      </c>
      <c r="L7" s="35" t="s">
        <v>100</v>
      </c>
      <c r="M7" s="36" t="s">
        <v>101</v>
      </c>
      <c r="N7" s="36">
        <v>48.4</v>
      </c>
      <c r="O7" s="36">
        <v>88.64</v>
      </c>
      <c r="P7" s="36">
        <v>84.85</v>
      </c>
      <c r="Q7" s="36">
        <v>2303</v>
      </c>
      <c r="R7" s="36">
        <v>735234</v>
      </c>
      <c r="S7" s="36">
        <v>390.32</v>
      </c>
      <c r="T7" s="36">
        <v>1883.67</v>
      </c>
      <c r="U7" s="36">
        <v>650323</v>
      </c>
      <c r="V7" s="36">
        <v>114.56</v>
      </c>
      <c r="W7" s="36">
        <v>5676.7</v>
      </c>
      <c r="X7" s="36">
        <v>104.48</v>
      </c>
      <c r="Y7" s="36">
        <v>105.7</v>
      </c>
      <c r="Z7" s="36">
        <v>106.28</v>
      </c>
      <c r="AA7" s="36">
        <v>113.03</v>
      </c>
      <c r="AB7" s="36">
        <v>112.02</v>
      </c>
      <c r="AC7" s="36">
        <v>103.11</v>
      </c>
      <c r="AD7" s="36">
        <v>105.85</v>
      </c>
      <c r="AE7" s="36">
        <v>106.98</v>
      </c>
      <c r="AF7" s="36">
        <v>108.24</v>
      </c>
      <c r="AG7" s="36">
        <v>108.59</v>
      </c>
      <c r="AH7" s="36">
        <v>108.23</v>
      </c>
      <c r="AI7" s="36">
        <v>0</v>
      </c>
      <c r="AJ7" s="36">
        <v>0</v>
      </c>
      <c r="AK7" s="36">
        <v>0</v>
      </c>
      <c r="AL7" s="36">
        <v>0</v>
      </c>
      <c r="AM7" s="36">
        <v>0</v>
      </c>
      <c r="AN7" s="36">
        <v>14.03</v>
      </c>
      <c r="AO7" s="36">
        <v>5.72</v>
      </c>
      <c r="AP7" s="36">
        <v>4.09</v>
      </c>
      <c r="AQ7" s="36">
        <v>0.61</v>
      </c>
      <c r="AR7" s="36">
        <v>0.54</v>
      </c>
      <c r="AS7" s="36">
        <v>4.45</v>
      </c>
      <c r="AT7" s="36">
        <v>313.07</v>
      </c>
      <c r="AU7" s="36">
        <v>233.91</v>
      </c>
      <c r="AV7" s="36">
        <v>306.26</v>
      </c>
      <c r="AW7" s="36">
        <v>102.1</v>
      </c>
      <c r="AX7" s="36">
        <v>106.77</v>
      </c>
      <c r="AY7" s="36">
        <v>191.62</v>
      </c>
      <c r="AZ7" s="36">
        <v>182.39</v>
      </c>
      <c r="BA7" s="36">
        <v>187.05</v>
      </c>
      <c r="BB7" s="36">
        <v>55.68</v>
      </c>
      <c r="BC7" s="36">
        <v>56.18</v>
      </c>
      <c r="BD7" s="36">
        <v>57.41</v>
      </c>
      <c r="BE7" s="36">
        <v>704.41</v>
      </c>
      <c r="BF7" s="36">
        <v>669.62</v>
      </c>
      <c r="BG7" s="36">
        <v>681.13</v>
      </c>
      <c r="BH7" s="36">
        <v>764.42</v>
      </c>
      <c r="BI7" s="36">
        <v>731.19</v>
      </c>
      <c r="BJ7" s="36">
        <v>959.1</v>
      </c>
      <c r="BK7" s="36">
        <v>671.46</v>
      </c>
      <c r="BL7" s="36">
        <v>644.47</v>
      </c>
      <c r="BM7" s="36">
        <v>627.59</v>
      </c>
      <c r="BN7" s="36">
        <v>594.09</v>
      </c>
      <c r="BO7" s="36">
        <v>763.62</v>
      </c>
      <c r="BP7" s="36">
        <v>103.2</v>
      </c>
      <c r="BQ7" s="36">
        <v>106.37</v>
      </c>
      <c r="BR7" s="36">
        <v>106.25</v>
      </c>
      <c r="BS7" s="36">
        <v>126.91</v>
      </c>
      <c r="BT7" s="36">
        <v>122.56</v>
      </c>
      <c r="BU7" s="36">
        <v>93.53</v>
      </c>
      <c r="BV7" s="36">
        <v>107.64</v>
      </c>
      <c r="BW7" s="36">
        <v>109.25</v>
      </c>
      <c r="BX7" s="36">
        <v>113.93</v>
      </c>
      <c r="BY7" s="36">
        <v>114.03</v>
      </c>
      <c r="BZ7" s="36">
        <v>98.53</v>
      </c>
      <c r="CA7" s="36">
        <v>143.96</v>
      </c>
      <c r="CB7" s="36">
        <v>139.97999999999999</v>
      </c>
      <c r="CC7" s="36">
        <v>140.38999999999999</v>
      </c>
      <c r="CD7" s="36">
        <v>117.62</v>
      </c>
      <c r="CE7" s="36">
        <v>121.73</v>
      </c>
      <c r="CF7" s="36">
        <v>152.28</v>
      </c>
      <c r="CG7" s="36">
        <v>123.36</v>
      </c>
      <c r="CH7" s="36">
        <v>121.96</v>
      </c>
      <c r="CI7" s="36">
        <v>116.77</v>
      </c>
      <c r="CJ7" s="36">
        <v>116.93</v>
      </c>
      <c r="CK7" s="36">
        <v>139.69999999999999</v>
      </c>
      <c r="CL7" s="36">
        <v>67.900000000000006</v>
      </c>
      <c r="CM7" s="36">
        <v>67.66</v>
      </c>
      <c r="CN7" s="36">
        <v>69.06</v>
      </c>
      <c r="CO7" s="36">
        <v>66.650000000000006</v>
      </c>
      <c r="CP7" s="36">
        <v>67.89</v>
      </c>
      <c r="CQ7" s="36">
        <v>61.64</v>
      </c>
      <c r="CR7" s="36">
        <v>57.95</v>
      </c>
      <c r="CS7" s="36">
        <v>59.8</v>
      </c>
      <c r="CT7" s="36">
        <v>59.58</v>
      </c>
      <c r="CU7" s="36">
        <v>58.79</v>
      </c>
      <c r="CV7" s="36">
        <v>60.01</v>
      </c>
      <c r="CW7" s="36">
        <v>96.62</v>
      </c>
      <c r="CX7" s="36">
        <v>96.76</v>
      </c>
      <c r="CY7" s="36">
        <v>96.68</v>
      </c>
      <c r="CZ7" s="36">
        <v>97</v>
      </c>
      <c r="DA7" s="36">
        <v>97.07</v>
      </c>
      <c r="DB7" s="36">
        <v>93.1</v>
      </c>
      <c r="DC7" s="36">
        <v>98.56</v>
      </c>
      <c r="DD7" s="36">
        <v>98.64</v>
      </c>
      <c r="DE7" s="36">
        <v>98.71</v>
      </c>
      <c r="DF7" s="36">
        <v>98.76</v>
      </c>
      <c r="DG7" s="36">
        <v>94.73</v>
      </c>
      <c r="DH7" s="36">
        <v>10.39</v>
      </c>
      <c r="DI7" s="36">
        <v>11.82</v>
      </c>
      <c r="DJ7" s="36">
        <v>12.99</v>
      </c>
      <c r="DK7" s="36">
        <v>28.07</v>
      </c>
      <c r="DL7" s="36">
        <v>29.65</v>
      </c>
      <c r="DM7" s="36">
        <v>14.17</v>
      </c>
      <c r="DN7" s="36">
        <v>30.56</v>
      </c>
      <c r="DO7" s="36">
        <v>31.06</v>
      </c>
      <c r="DP7" s="36">
        <v>42</v>
      </c>
      <c r="DQ7" s="36">
        <v>43.2</v>
      </c>
      <c r="DR7" s="36">
        <v>36.85</v>
      </c>
      <c r="DS7" s="36">
        <v>1.8</v>
      </c>
      <c r="DT7" s="36">
        <v>2.27</v>
      </c>
      <c r="DU7" s="36">
        <v>2.61</v>
      </c>
      <c r="DV7" s="36">
        <v>2.86</v>
      </c>
      <c r="DW7" s="36">
        <v>3</v>
      </c>
      <c r="DX7" s="36">
        <v>2.36</v>
      </c>
      <c r="DY7" s="36">
        <v>6.24</v>
      </c>
      <c r="DZ7" s="36">
        <v>6.43</v>
      </c>
      <c r="EA7" s="36">
        <v>6.95</v>
      </c>
      <c r="EB7" s="36">
        <v>7.39</v>
      </c>
      <c r="EC7" s="36">
        <v>4.5599999999999996</v>
      </c>
      <c r="ED7" s="36">
        <v>0</v>
      </c>
      <c r="EE7" s="36">
        <v>0.01</v>
      </c>
      <c r="EF7" s="36">
        <v>0.02</v>
      </c>
      <c r="EG7" s="36">
        <v>0.04</v>
      </c>
      <c r="EH7" s="36">
        <v>0.11</v>
      </c>
      <c r="EI7" s="36">
        <v>0.08</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2017-02-14T00:58:05Z</cp:lastPrinted>
  <dcterms:created xsi:type="dcterms:W3CDTF">2017-02-08T02:37:45Z</dcterms:created>
  <dcterms:modified xsi:type="dcterms:W3CDTF">2017-02-27T06:05:10Z</dcterms:modified>
</cp:coreProperties>
</file>