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ko1\04調査係\決算統計関係\05経営比較分析表\H27\上下水道\09HP公表\公表用\最終版\02政令市\43熊本県熊本市\"/>
    </mc:Choice>
  </mc:AlternateContent>
  <workbookProtection workbookPassword="8649" lockStructure="1"/>
  <bookViews>
    <workbookView xWindow="0" yWindow="0" windowWidth="23040" windowHeight="10692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<sst xmlns="http://schemas.openxmlformats.org/spreadsheetml/2006/main" count="221" uniqueCount="111">
  <si>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</si>
  <si>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</si>
  <si>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</si>
  <si>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</si>
  <si>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</si>
  <si>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</si>
  <si>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</si>
  <si>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</si>
  <si>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</si>
  <si>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</si>
  <si>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</si>
  <si>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</si>
  <si>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</si>
  <si>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</si>
  <si>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</si>
  <si>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</si>
  <si>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</si>
  <si>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</si>
  <si>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</si>
  <si>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</si>
  <si>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</si>
  <si>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</si>
  <si>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</si>
  <si>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</si>
  <si>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</si>
  <si>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</si>
  <si>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</si>
  <si>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</si>
  <si>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</si>
  <si>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</si>
  <si>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</si>
  <si>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</si>
  <si>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</si>
  <si>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</si>
  <si>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</si>
  <si>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</si>
  <si>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</si>
  <si>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</si>
  <si>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</si>
  <si>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</si>
  <si>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</si>
  <si>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</si>
  <si>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</si>
  <si>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</si>
  <si>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</si>
  <si>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</si>
  <si>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</si>
  <si>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</si>
  <si>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</si>
  <si>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</si>
  <si>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</si>
  <si>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</si>
  <si>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</si>
  <si>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</si>
  <si>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</si>
  <si>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</si>
  <si>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</si>
  <si>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</si>
  <si>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</si>
  <si>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</si>
  <si>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</si>
  <si>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</si>
  <si>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</si>
  <si>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</si>
  <si>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</si>
  <si>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</si>
  <si>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</si>
  <si>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</si>
  <si>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</si>
  <si>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</si>
  <si>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</si>
  <si>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</si>
  <si>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</si>
  <si>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</si>
  <si>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</si>
  <si>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</si>
  <si>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</si>
  <si>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</si>
  <si>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</si>
  <si>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</si>
  <si>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</si>
  <si>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</si>
  <si>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</si>
  <si>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</si>
  <si>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</si>
  <si>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</si>
  <si>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</si>
  <si>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</si>
  <si>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</si>
  <si>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</si>
  <si>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</si>
  <si>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</si>
  <si>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</si>
  <si>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</si>
  <si>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</si>
  <si>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</si>
  <si>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熊本県　熊本市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</si>
  <si>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</si>
  <si>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</si>
  <si>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</si>
  <si>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</si>
  <si>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</si>
  <si>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</si>
  <si>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</si>
  <si>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</si>
  <si>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</si>
  <si>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</si>
  <si>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</si>
  <si>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単年度収支は100％に達していないが、不足分については繰越金にて対応しているため黒字ではある。しかし、収入の半分以上を一般会計からの繰入金で賄っている。施設の利用率は平均並みであり、水洗化率も横ばいである。</t>
    <rPh sb="0" eb="3">
      <t>タンネンド</t>
    </rPh>
    <rPh sb="3" eb="5">
      <t>シュウシ</t>
    </rPh>
    <rPh sb="11" eb="12">
      <t>タッ</t>
    </rPh>
    <rPh sb="19" eb="22">
      <t>フソクブン</t>
    </rPh>
    <rPh sb="27" eb="29">
      <t>クリコシ</t>
    </rPh>
    <rPh sb="29" eb="30">
      <t>キン</t>
    </rPh>
    <rPh sb="32" eb="34">
      <t>タイオウ</t>
    </rPh>
    <rPh sb="40" eb="42">
      <t>クロジ</t>
    </rPh>
    <rPh sb="51" eb="53">
      <t>シュウニュウ</t>
    </rPh>
    <rPh sb="54" eb="56">
      <t>ハンブン</t>
    </rPh>
    <rPh sb="56" eb="58">
      <t>イジョウ</t>
    </rPh>
    <rPh sb="59" eb="61">
      <t>イッパン</t>
    </rPh>
    <rPh sb="61" eb="63">
      <t>カイケイ</t>
    </rPh>
    <rPh sb="66" eb="68">
      <t>クリイレ</t>
    </rPh>
    <rPh sb="68" eb="69">
      <t>キン</t>
    </rPh>
    <rPh sb="70" eb="71">
      <t>マカナ</t>
    </rPh>
    <rPh sb="76" eb="78">
      <t>シセツ</t>
    </rPh>
    <rPh sb="79" eb="82">
      <t>リヨウリツ</t>
    </rPh>
    <rPh sb="83" eb="85">
      <t>ヘイキン</t>
    </rPh>
    <rPh sb="85" eb="86">
      <t>ナ</t>
    </rPh>
    <rPh sb="91" eb="93">
      <t>スイセン</t>
    </rPh>
    <rPh sb="93" eb="94">
      <t>カ</t>
    </rPh>
    <rPh sb="94" eb="95">
      <t>リツ</t>
    </rPh>
    <rPh sb="96" eb="97">
      <t>ヨコ</t>
    </rPh>
    <phoneticPr fontId="4"/>
  </si>
  <si>
    <t>管渠の耐用年数は概ね50年となっており、各施設は供用開始から15年程度しか経過しておらず、管渠については概ね良好といえる。</t>
    <rPh sb="0" eb="1">
      <t>クダ</t>
    </rPh>
    <rPh sb="1" eb="2">
      <t>キョ</t>
    </rPh>
    <rPh sb="3" eb="5">
      <t>タイヨウ</t>
    </rPh>
    <rPh sb="5" eb="7">
      <t>ネンスウ</t>
    </rPh>
    <rPh sb="8" eb="9">
      <t>オオム</t>
    </rPh>
    <rPh sb="12" eb="13">
      <t>ネン</t>
    </rPh>
    <rPh sb="20" eb="21">
      <t>カク</t>
    </rPh>
    <rPh sb="21" eb="23">
      <t>シセツ</t>
    </rPh>
    <rPh sb="24" eb="26">
      <t>キョウヨウ</t>
    </rPh>
    <rPh sb="26" eb="28">
      <t>カイシ</t>
    </rPh>
    <rPh sb="32" eb="33">
      <t>ネン</t>
    </rPh>
    <rPh sb="33" eb="35">
      <t>テイド</t>
    </rPh>
    <rPh sb="37" eb="39">
      <t>ケイカ</t>
    </rPh>
    <rPh sb="45" eb="46">
      <t>クダ</t>
    </rPh>
    <rPh sb="46" eb="47">
      <t>キョ</t>
    </rPh>
    <rPh sb="52" eb="53">
      <t>オオム</t>
    </rPh>
    <rPh sb="54" eb="56">
      <t>リョウコウ</t>
    </rPh>
    <phoneticPr fontId="4"/>
  </si>
  <si>
    <t>経営の健全性・効率性について検討する必要性があると考えられる。
老朽化の状況については、他の数値がないため分析できないが、管渠については概ね良好といえる。</t>
    <rPh sb="0" eb="2">
      <t>ケイエイ</t>
    </rPh>
    <rPh sb="3" eb="6">
      <t>ケンゼンセイ</t>
    </rPh>
    <rPh sb="7" eb="10">
      <t>コウリツセイ</t>
    </rPh>
    <rPh sb="14" eb="16">
      <t>ケントウ</t>
    </rPh>
    <rPh sb="18" eb="20">
      <t>ヒツヨウ</t>
    </rPh>
    <rPh sb="20" eb="21">
      <t>セイ</t>
    </rPh>
    <rPh sb="25" eb="26">
      <t>カンガ</t>
    </rPh>
    <rPh sb="32" eb="35">
      <t>ロウキュウカ</t>
    </rPh>
    <rPh sb="36" eb="38">
      <t>ジョウキョウ</t>
    </rPh>
    <rPh sb="44" eb="45">
      <t>ホカ</t>
    </rPh>
    <rPh sb="46" eb="48">
      <t>スウチ</t>
    </rPh>
    <rPh sb="53" eb="55">
      <t>ブンセキ</t>
    </rPh>
    <rPh sb="61" eb="62">
      <t>クダ</t>
    </rPh>
    <rPh sb="62" eb="63">
      <t>キョ</t>
    </rPh>
    <rPh sb="68" eb="69">
      <t>オオム</t>
    </rPh>
    <rPh sb="70" eb="72">
      <t>リョウコウ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</si>
</sst>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075160"/>
        <c:axId val="314075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0.04</c:v>
                </c:pt>
                <c:pt idx="2">
                  <c:v>0.03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075160"/>
        <c:axId val="314075552"/>
      </c:lineChart>
      <c:dateAx>
        <c:axId val="314075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4075552"/>
        <c:crosses val="autoZero"/>
        <c:auto val="1"/>
        <c:lblOffset val="100"/>
        <c:baseTimeUnit val="years"/>
      </c:dateAx>
      <c:valAx>
        <c:axId val="314075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4075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55.84</c:v>
                </c:pt>
                <c:pt idx="1">
                  <c:v>53.6</c:v>
                </c:pt>
                <c:pt idx="2">
                  <c:v>52.99</c:v>
                </c:pt>
                <c:pt idx="3">
                  <c:v>61.89</c:v>
                </c:pt>
                <c:pt idx="4">
                  <c:v>61.96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348944"/>
        <c:axId val="671349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46.85</c:v>
                </c:pt>
                <c:pt idx="1">
                  <c:v>54.74</c:v>
                </c:pt>
                <c:pt idx="2">
                  <c:v>53.78</c:v>
                </c:pt>
                <c:pt idx="3">
                  <c:v>53.24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348944"/>
        <c:axId val="671349336"/>
      </c:lineChart>
      <c:dateAx>
        <c:axId val="671348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1349336"/>
        <c:crosses val="autoZero"/>
        <c:auto val="1"/>
        <c:lblOffset val="100"/>
        <c:baseTimeUnit val="years"/>
      </c:dateAx>
      <c:valAx>
        <c:axId val="671349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1348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73.92</c:v>
                </c:pt>
                <c:pt idx="1">
                  <c:v>72.92</c:v>
                </c:pt>
                <c:pt idx="2">
                  <c:v>73.930000000000007</c:v>
                </c:pt>
                <c:pt idx="3">
                  <c:v>69.16</c:v>
                </c:pt>
                <c:pt idx="4">
                  <c:v>70.73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424384"/>
        <c:axId val="669424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73.78</c:v>
                </c:pt>
                <c:pt idx="1">
                  <c:v>83.88</c:v>
                </c:pt>
                <c:pt idx="2">
                  <c:v>84.06</c:v>
                </c:pt>
                <c:pt idx="3">
                  <c:v>84.07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424384"/>
        <c:axId val="669424776"/>
      </c:lineChart>
      <c:dateAx>
        <c:axId val="669424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69424776"/>
        <c:crosses val="autoZero"/>
        <c:auto val="1"/>
        <c:lblOffset val="100"/>
        <c:baseTimeUnit val="years"/>
      </c:dateAx>
      <c:valAx>
        <c:axId val="669424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69424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99.39</c:v>
                </c:pt>
                <c:pt idx="1">
                  <c:v>98.39</c:v>
                </c:pt>
                <c:pt idx="2">
                  <c:v>99.63</c:v>
                </c:pt>
                <c:pt idx="3">
                  <c:v>99.78</c:v>
                </c:pt>
                <c:pt idx="4">
                  <c:v>99.28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076728"/>
        <c:axId val="673911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076728"/>
        <c:axId val="673911880"/>
      </c:lineChart>
      <c:dateAx>
        <c:axId val="314076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3911880"/>
        <c:crosses val="autoZero"/>
        <c:auto val="1"/>
        <c:lblOffset val="100"/>
        <c:baseTimeUnit val="years"/>
      </c:dateAx>
      <c:valAx>
        <c:axId val="673911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4076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913056"/>
        <c:axId val="673913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913056"/>
        <c:axId val="673913448"/>
      </c:lineChart>
      <c:dateAx>
        <c:axId val="673913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3913448"/>
        <c:crosses val="autoZero"/>
        <c:auto val="1"/>
        <c:lblOffset val="100"/>
        <c:baseTimeUnit val="years"/>
      </c:dateAx>
      <c:valAx>
        <c:axId val="673913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3913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227480"/>
        <c:axId val="669227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227480"/>
        <c:axId val="669227872"/>
      </c:lineChart>
      <c:dateAx>
        <c:axId val="669227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69227872"/>
        <c:crosses val="autoZero"/>
        <c:auto val="1"/>
        <c:lblOffset val="100"/>
        <c:baseTimeUnit val="years"/>
      </c:dateAx>
      <c:valAx>
        <c:axId val="669227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69227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112848"/>
        <c:axId val="672113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112848"/>
        <c:axId val="672113240"/>
      </c:lineChart>
      <c:dateAx>
        <c:axId val="672112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2113240"/>
        <c:crosses val="autoZero"/>
        <c:auto val="1"/>
        <c:lblOffset val="100"/>
        <c:baseTimeUnit val="years"/>
      </c:dateAx>
      <c:valAx>
        <c:axId val="672113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2112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914912"/>
        <c:axId val="673915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914912"/>
        <c:axId val="673915304"/>
      </c:lineChart>
      <c:dateAx>
        <c:axId val="673914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3915304"/>
        <c:crosses val="autoZero"/>
        <c:auto val="1"/>
        <c:lblOffset val="100"/>
        <c:baseTimeUnit val="years"/>
      </c:dateAx>
      <c:valAx>
        <c:axId val="673915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3914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1124.7</c:v>
                </c:pt>
                <c:pt idx="1">
                  <c:v>674.66</c:v>
                </c:pt>
                <c:pt idx="2">
                  <c:v>144.05000000000001</c:v>
                </c:pt>
                <c:pt idx="3">
                  <c:v>43.52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916480"/>
        <c:axId val="314455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1224.75</c:v>
                </c:pt>
                <c:pt idx="1">
                  <c:v>1197.82</c:v>
                </c:pt>
                <c:pt idx="2">
                  <c:v>1126.77</c:v>
                </c:pt>
                <c:pt idx="3">
                  <c:v>1044.8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916480"/>
        <c:axId val="314455200"/>
      </c:lineChart>
      <c:dateAx>
        <c:axId val="673916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4455200"/>
        <c:crosses val="autoZero"/>
        <c:auto val="1"/>
        <c:lblOffset val="100"/>
        <c:baseTimeUnit val="years"/>
      </c:dateAx>
      <c:valAx>
        <c:axId val="314455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3916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37.11</c:v>
                </c:pt>
                <c:pt idx="1">
                  <c:v>42.42</c:v>
                </c:pt>
                <c:pt idx="2">
                  <c:v>50.25</c:v>
                </c:pt>
                <c:pt idx="3">
                  <c:v>44.78</c:v>
                </c:pt>
                <c:pt idx="4">
                  <c:v>38.72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456376"/>
        <c:axId val="314456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42.13</c:v>
                </c:pt>
                <c:pt idx="1">
                  <c:v>51.03</c:v>
                </c:pt>
                <c:pt idx="2">
                  <c:v>50.9</c:v>
                </c:pt>
                <c:pt idx="3">
                  <c:v>50.82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56376"/>
        <c:axId val="314456768"/>
      </c:lineChart>
      <c:dateAx>
        <c:axId val="314456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4456768"/>
        <c:crosses val="autoZero"/>
        <c:auto val="1"/>
        <c:lblOffset val="100"/>
        <c:baseTimeUnit val="years"/>
      </c:dateAx>
      <c:valAx>
        <c:axId val="314456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4456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242.49</c:v>
                </c:pt>
                <c:pt idx="1">
                  <c:v>221.77</c:v>
                </c:pt>
                <c:pt idx="2">
                  <c:v>187.36</c:v>
                </c:pt>
                <c:pt idx="3">
                  <c:v>217.18</c:v>
                </c:pt>
                <c:pt idx="4">
                  <c:v>220.02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163040"/>
        <c:axId val="672163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348.41</c:v>
                </c:pt>
                <c:pt idx="1">
                  <c:v>289.60000000000002</c:v>
                </c:pt>
                <c:pt idx="2">
                  <c:v>293.27</c:v>
                </c:pt>
                <c:pt idx="3">
                  <c:v>300.52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163040"/>
        <c:axId val="672163432"/>
      </c:lineChart>
      <c:dateAx>
        <c:axId val="672163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2163432"/>
        <c:crosses val="autoZero"/>
        <c:auto val="1"/>
        <c:lblOffset val="100"/>
        <c:baseTimeUnit val="years"/>
      </c:dateAx>
      <c:valAx>
        <c:axId val="672163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2163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60" zoomScaleNormal="60" workbookViewId="0">
      <selection activeCell="B60" sqref="B60:BJ61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 x14ac:dyDescent="0.2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 x14ac:dyDescent="0.2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1" t="str">
        <f>データ!H6</f>
        <v>熊本県　熊本市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農業集落排水</v>
      </c>
      <c r="Q8" s="46"/>
      <c r="R8" s="46"/>
      <c r="S8" s="46"/>
      <c r="T8" s="46"/>
      <c r="U8" s="46"/>
      <c r="V8" s="46"/>
      <c r="W8" s="46" t="str">
        <f>データ!L6</f>
        <v>F2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735234</v>
      </c>
      <c r="AM8" s="47"/>
      <c r="AN8" s="47"/>
      <c r="AO8" s="47"/>
      <c r="AP8" s="47"/>
      <c r="AQ8" s="47"/>
      <c r="AR8" s="47"/>
      <c r="AS8" s="47"/>
      <c r="AT8" s="43">
        <f>データ!S6</f>
        <v>390.32</v>
      </c>
      <c r="AU8" s="43"/>
      <c r="AV8" s="43"/>
      <c r="AW8" s="43"/>
      <c r="AX8" s="43"/>
      <c r="AY8" s="43"/>
      <c r="AZ8" s="43"/>
      <c r="BA8" s="43"/>
      <c r="BB8" s="43">
        <f>データ!T6</f>
        <v>1883.67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0.59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2303</v>
      </c>
      <c r="AE10" s="47"/>
      <c r="AF10" s="47"/>
      <c r="AG10" s="47"/>
      <c r="AH10" s="47"/>
      <c r="AI10" s="47"/>
      <c r="AJ10" s="47"/>
      <c r="AK10" s="2"/>
      <c r="AL10" s="47">
        <f>データ!U6</f>
        <v>4343</v>
      </c>
      <c r="AM10" s="47"/>
      <c r="AN10" s="47"/>
      <c r="AO10" s="47"/>
      <c r="AP10" s="47"/>
      <c r="AQ10" s="47"/>
      <c r="AR10" s="47"/>
      <c r="AS10" s="47"/>
      <c r="AT10" s="43">
        <f>データ!V6</f>
        <v>2.1800000000000002</v>
      </c>
      <c r="AU10" s="43"/>
      <c r="AV10" s="43"/>
      <c r="AW10" s="43"/>
      <c r="AX10" s="43"/>
      <c r="AY10" s="43"/>
      <c r="AZ10" s="43"/>
      <c r="BA10" s="43"/>
      <c r="BB10" s="43">
        <f>データ!W6</f>
        <v>1992.2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 x14ac:dyDescent="0.2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 x14ac:dyDescent="0.2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 x14ac:dyDescent="0.2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 x14ac:dyDescent="0.2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 x14ac:dyDescent="0.2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 x14ac:dyDescent="0.2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 x14ac:dyDescent="0.2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 x14ac:dyDescent="0.2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 x14ac:dyDescent="0.2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 x14ac:dyDescent="0.2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 x14ac:dyDescent="0.2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 x14ac:dyDescent="0.2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 x14ac:dyDescent="0.2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 x14ac:dyDescent="0.2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 x14ac:dyDescent="0.2">
      <c r="C83" s="2" t="s">
        <v>40</v>
      </c>
    </row>
    <row r="84" spans="1:78" x14ac:dyDescent="0.2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2" x14ac:dyDescent="0.2"/>
  <cols>
    <col min="2" max="143" width="11.88671875" customWidth="1"/>
  </cols>
  <sheetData>
    <row r="1" spans="1:144" x14ac:dyDescent="0.2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 x14ac:dyDescent="0.2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 x14ac:dyDescent="0.2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 x14ac:dyDescent="0.2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 x14ac:dyDescent="0.2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 x14ac:dyDescent="0.2">
      <c r="A6" s="26" t="s">
        <v>95</v>
      </c>
      <c r="B6" s="31">
        <f>B7</f>
        <v>2015</v>
      </c>
      <c r="C6" s="31">
        <f t="shared" ref="C6:W6" si="3">C7</f>
        <v>431001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熊本県　熊本市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0.59</v>
      </c>
      <c r="P6" s="32">
        <f t="shared" si="3"/>
        <v>100</v>
      </c>
      <c r="Q6" s="32">
        <f t="shared" si="3"/>
        <v>2303</v>
      </c>
      <c r="R6" s="32">
        <f t="shared" si="3"/>
        <v>735234</v>
      </c>
      <c r="S6" s="32">
        <f t="shared" si="3"/>
        <v>390.32</v>
      </c>
      <c r="T6" s="32">
        <f t="shared" si="3"/>
        <v>1883.67</v>
      </c>
      <c r="U6" s="32">
        <f t="shared" si="3"/>
        <v>4343</v>
      </c>
      <c r="V6" s="32">
        <f t="shared" si="3"/>
        <v>2.1800000000000002</v>
      </c>
      <c r="W6" s="32">
        <f t="shared" si="3"/>
        <v>1992.2</v>
      </c>
      <c r="X6" s="33">
        <f>IF(X7="",NA(),X7)</f>
        <v>99.39</v>
      </c>
      <c r="Y6" s="33">
        <f t="shared" ref="Y6:AG6" si="4">IF(Y7="",NA(),Y7)</f>
        <v>98.39</v>
      </c>
      <c r="Z6" s="33">
        <f t="shared" si="4"/>
        <v>99.63</v>
      </c>
      <c r="AA6" s="33">
        <f t="shared" si="4"/>
        <v>99.78</v>
      </c>
      <c r="AB6" s="33">
        <f t="shared" si="4"/>
        <v>99.28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1124.7</v>
      </c>
      <c r="BF6" s="33">
        <f t="shared" ref="BF6:BN6" si="7">IF(BF7="",NA(),BF7)</f>
        <v>674.66</v>
      </c>
      <c r="BG6" s="33">
        <f t="shared" si="7"/>
        <v>144.05000000000001</v>
      </c>
      <c r="BH6" s="33">
        <f t="shared" si="7"/>
        <v>43.52</v>
      </c>
      <c r="BI6" s="32">
        <f t="shared" si="7"/>
        <v>0</v>
      </c>
      <c r="BJ6" s="33">
        <f t="shared" si="7"/>
        <v>1224.75</v>
      </c>
      <c r="BK6" s="33">
        <f t="shared" si="7"/>
        <v>1197.82</v>
      </c>
      <c r="BL6" s="33">
        <f t="shared" si="7"/>
        <v>1126.77</v>
      </c>
      <c r="BM6" s="33">
        <f t="shared" si="7"/>
        <v>1044.8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>
        <f>IF(BP7="",NA(),BP7)</f>
        <v>37.11</v>
      </c>
      <c r="BQ6" s="33">
        <f t="shared" ref="BQ6:BY6" si="8">IF(BQ7="",NA(),BQ7)</f>
        <v>42.42</v>
      </c>
      <c r="BR6" s="33">
        <f t="shared" si="8"/>
        <v>50.25</v>
      </c>
      <c r="BS6" s="33">
        <f t="shared" si="8"/>
        <v>44.78</v>
      </c>
      <c r="BT6" s="33">
        <f t="shared" si="8"/>
        <v>38.72</v>
      </c>
      <c r="BU6" s="33">
        <f t="shared" si="8"/>
        <v>42.13</v>
      </c>
      <c r="BV6" s="33">
        <f t="shared" si="8"/>
        <v>51.03</v>
      </c>
      <c r="BW6" s="33">
        <f t="shared" si="8"/>
        <v>50.9</v>
      </c>
      <c r="BX6" s="33">
        <f t="shared" si="8"/>
        <v>50.82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>
        <f>IF(CA7="",NA(),CA7)</f>
        <v>242.49</v>
      </c>
      <c r="CB6" s="33">
        <f t="shared" ref="CB6:CJ6" si="9">IF(CB7="",NA(),CB7)</f>
        <v>221.77</v>
      </c>
      <c r="CC6" s="33">
        <f t="shared" si="9"/>
        <v>187.36</v>
      </c>
      <c r="CD6" s="33">
        <f t="shared" si="9"/>
        <v>217.18</v>
      </c>
      <c r="CE6" s="33">
        <f t="shared" si="9"/>
        <v>220.02</v>
      </c>
      <c r="CF6" s="33">
        <f t="shared" si="9"/>
        <v>348.41</v>
      </c>
      <c r="CG6" s="33">
        <f t="shared" si="9"/>
        <v>289.60000000000002</v>
      </c>
      <c r="CH6" s="33">
        <f t="shared" si="9"/>
        <v>293.27</v>
      </c>
      <c r="CI6" s="33">
        <f t="shared" si="9"/>
        <v>300.52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3">
        <f>IF(CL7="",NA(),CL7)</f>
        <v>55.84</v>
      </c>
      <c r="CM6" s="33">
        <f t="shared" ref="CM6:CU6" si="10">IF(CM7="",NA(),CM7)</f>
        <v>53.6</v>
      </c>
      <c r="CN6" s="33">
        <f t="shared" si="10"/>
        <v>52.99</v>
      </c>
      <c r="CO6" s="33">
        <f t="shared" si="10"/>
        <v>61.89</v>
      </c>
      <c r="CP6" s="33">
        <f t="shared" si="10"/>
        <v>61.96</v>
      </c>
      <c r="CQ6" s="33">
        <f t="shared" si="10"/>
        <v>46.85</v>
      </c>
      <c r="CR6" s="33">
        <f t="shared" si="10"/>
        <v>54.74</v>
      </c>
      <c r="CS6" s="33">
        <f t="shared" si="10"/>
        <v>53.78</v>
      </c>
      <c r="CT6" s="33">
        <f t="shared" si="10"/>
        <v>53.24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>
        <f>IF(CW7="",NA(),CW7)</f>
        <v>73.92</v>
      </c>
      <c r="CX6" s="33">
        <f t="shared" ref="CX6:DF6" si="11">IF(CX7="",NA(),CX7)</f>
        <v>72.92</v>
      </c>
      <c r="CY6" s="33">
        <f t="shared" si="11"/>
        <v>73.930000000000007</v>
      </c>
      <c r="CZ6" s="33">
        <f t="shared" si="11"/>
        <v>69.16</v>
      </c>
      <c r="DA6" s="33">
        <f t="shared" si="11"/>
        <v>70.73</v>
      </c>
      <c r="DB6" s="33">
        <f t="shared" si="11"/>
        <v>73.78</v>
      </c>
      <c r="DC6" s="33">
        <f t="shared" si="11"/>
        <v>83.88</v>
      </c>
      <c r="DD6" s="33">
        <f t="shared" si="11"/>
        <v>84.06</v>
      </c>
      <c r="DE6" s="33">
        <f t="shared" si="11"/>
        <v>84.07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0.08</v>
      </c>
      <c r="EJ6" s="33">
        <f t="shared" si="14"/>
        <v>0.04</v>
      </c>
      <c r="EK6" s="33">
        <f t="shared" si="14"/>
        <v>0.03</v>
      </c>
      <c r="EL6" s="33">
        <f t="shared" si="14"/>
        <v>0.02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4" s="34" customFormat="1" x14ac:dyDescent="0.2">
      <c r="A7" s="26"/>
      <c r="B7" s="35">
        <v>2015</v>
      </c>
      <c r="C7" s="35">
        <v>431001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0.59</v>
      </c>
      <c r="P7" s="36">
        <v>100</v>
      </c>
      <c r="Q7" s="36">
        <v>2303</v>
      </c>
      <c r="R7" s="36">
        <v>735234</v>
      </c>
      <c r="S7" s="36">
        <v>390.32</v>
      </c>
      <c r="T7" s="36">
        <v>1883.67</v>
      </c>
      <c r="U7" s="36">
        <v>4343</v>
      </c>
      <c r="V7" s="36">
        <v>2.1800000000000002</v>
      </c>
      <c r="W7" s="36">
        <v>1992.2</v>
      </c>
      <c r="X7" s="36">
        <v>99.39</v>
      </c>
      <c r="Y7" s="36">
        <v>98.39</v>
      </c>
      <c r="Z7" s="36">
        <v>99.63</v>
      </c>
      <c r="AA7" s="36">
        <v>99.78</v>
      </c>
      <c r="AB7" s="36">
        <v>99.28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1124.7</v>
      </c>
      <c r="BF7" s="36">
        <v>674.66</v>
      </c>
      <c r="BG7" s="36">
        <v>144.05000000000001</v>
      </c>
      <c r="BH7" s="36">
        <v>43.52</v>
      </c>
      <c r="BI7" s="36">
        <v>0</v>
      </c>
      <c r="BJ7" s="36">
        <v>1224.75</v>
      </c>
      <c r="BK7" s="36">
        <v>1197.82</v>
      </c>
      <c r="BL7" s="36">
        <v>1126.77</v>
      </c>
      <c r="BM7" s="36">
        <v>1044.8</v>
      </c>
      <c r="BN7" s="36">
        <v>1081.8</v>
      </c>
      <c r="BO7" s="36">
        <v>1015.77</v>
      </c>
      <c r="BP7" s="36">
        <v>37.11</v>
      </c>
      <c r="BQ7" s="36">
        <v>42.42</v>
      </c>
      <c r="BR7" s="36">
        <v>50.25</v>
      </c>
      <c r="BS7" s="36">
        <v>44.78</v>
      </c>
      <c r="BT7" s="36">
        <v>38.72</v>
      </c>
      <c r="BU7" s="36">
        <v>42.13</v>
      </c>
      <c r="BV7" s="36">
        <v>51.03</v>
      </c>
      <c r="BW7" s="36">
        <v>50.9</v>
      </c>
      <c r="BX7" s="36">
        <v>50.82</v>
      </c>
      <c r="BY7" s="36">
        <v>52.19</v>
      </c>
      <c r="BZ7" s="36">
        <v>52.78</v>
      </c>
      <c r="CA7" s="36">
        <v>242.49</v>
      </c>
      <c r="CB7" s="36">
        <v>221.77</v>
      </c>
      <c r="CC7" s="36">
        <v>187.36</v>
      </c>
      <c r="CD7" s="36">
        <v>217.18</v>
      </c>
      <c r="CE7" s="36">
        <v>220.02</v>
      </c>
      <c r="CF7" s="36">
        <v>348.41</v>
      </c>
      <c r="CG7" s="36">
        <v>289.60000000000002</v>
      </c>
      <c r="CH7" s="36">
        <v>293.27</v>
      </c>
      <c r="CI7" s="36">
        <v>300.52</v>
      </c>
      <c r="CJ7" s="36">
        <v>296.14</v>
      </c>
      <c r="CK7" s="36">
        <v>289.81</v>
      </c>
      <c r="CL7" s="36">
        <v>55.84</v>
      </c>
      <c r="CM7" s="36">
        <v>53.6</v>
      </c>
      <c r="CN7" s="36">
        <v>52.99</v>
      </c>
      <c r="CO7" s="36">
        <v>61.89</v>
      </c>
      <c r="CP7" s="36">
        <v>61.96</v>
      </c>
      <c r="CQ7" s="36">
        <v>46.85</v>
      </c>
      <c r="CR7" s="36">
        <v>54.74</v>
      </c>
      <c r="CS7" s="36">
        <v>53.78</v>
      </c>
      <c r="CT7" s="36">
        <v>53.24</v>
      </c>
      <c r="CU7" s="36">
        <v>52.31</v>
      </c>
      <c r="CV7" s="36">
        <v>52.74</v>
      </c>
      <c r="CW7" s="36">
        <v>73.92</v>
      </c>
      <c r="CX7" s="36">
        <v>72.92</v>
      </c>
      <c r="CY7" s="36">
        <v>73.930000000000007</v>
      </c>
      <c r="CZ7" s="36">
        <v>69.16</v>
      </c>
      <c r="DA7" s="36">
        <v>70.73</v>
      </c>
      <c r="DB7" s="36">
        <v>73.78</v>
      </c>
      <c r="DC7" s="36">
        <v>83.88</v>
      </c>
      <c r="DD7" s="36">
        <v>84.06</v>
      </c>
      <c r="DE7" s="36">
        <v>84.07</v>
      </c>
      <c r="DF7" s="36">
        <v>84.32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0.08</v>
      </c>
      <c r="EJ7" s="36">
        <v>0.04</v>
      </c>
      <c r="EK7" s="36">
        <v>0.03</v>
      </c>
      <c r="EL7" s="36">
        <v>0.02</v>
      </c>
      <c r="EM7" s="36">
        <v>0.01</v>
      </c>
      <c r="EN7" s="36">
        <v>0.03</v>
      </c>
    </row>
    <row r="8" spans="1:144" x14ac:dyDescent="0.2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 x14ac:dyDescent="0.2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 x14ac:dyDescent="0.2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2017-02-08T03:16:00Z</dcterms:created>
  <dcterms:modified xsi:type="dcterms:W3CDTF">2017-02-27T06:05:31Z</dcterms:modified>
  <cp:category/>
</cp:coreProperties>
</file>