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1570" windowHeight="70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definedNames>
    <definedName name="_xlnm.Print_Area" localSheetId="2">'各会計、関係団体の財政状況及び健全化判断比率'!$A$1:$FQ$134</definedName>
  </definedNames>
  <calcPr calcId="145621" concurrentManualCount="2"/>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BE32" i="9"/>
  <c r="U32"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l="1"/>
  <c r="C37" i="9" l="1"/>
  <c r="C38" i="9" l="1"/>
  <c r="C39" i="9" l="1"/>
  <c r="C40" i="9" l="1"/>
  <c r="AM31" i="9" s="1"/>
  <c r="AM32" i="9" s="1"/>
  <c r="BW31" i="9" s="1"/>
  <c r="CO31" i="9" s="1"/>
  <c r="CO32" i="9" s="1"/>
  <c r="CO33" i="9" s="1"/>
  <c r="CO34" i="9" s="1"/>
  <c r="CO35" i="9" s="1"/>
  <c r="CO36" i="9" s="1"/>
  <c r="CO37" i="9" s="1"/>
  <c r="CO38" i="9" s="1"/>
  <c r="CO39" i="9" s="1"/>
  <c r="CO40" i="9" s="1"/>
  <c r="BE31" i="9"/>
</calcChain>
</file>

<file path=xl/sharedStrings.xml><?xml version="1.0" encoding="utf-8"?>
<sst xmlns="http://schemas.openxmlformats.org/spreadsheetml/2006/main" count="1148" uniqueCount="568">
  <si>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</si>
  <si>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</si>
  <si>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</si>
  <si>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</si>
  <si>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</si>
  <si>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</si>
  <si>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</si>
  <si>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</si>
  <si>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</si>
  <si>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</si>
  <si>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</si>
  <si>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</si>
  <si>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</si>
  <si>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</si>
  <si>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</si>
  <si>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</si>
  <si>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</si>
  <si>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</si>
  <si>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</si>
  <si>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</si>
  <si>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</si>
  <si>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</si>
  <si>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</si>
  <si>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</si>
  <si>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</si>
  <si>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</si>
  <si>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</si>
  <si>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</si>
  <si>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</si>
  <si>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</si>
  <si>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</si>
  <si>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</si>
  <si>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</si>
  <si>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</si>
  <si>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</si>
  <si>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</si>
  <si>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</si>
  <si>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</si>
  <si>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</si>
  <si>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</si>
  <si>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</si>
  <si>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</si>
  <si>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</si>
  <si>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</si>
  <si>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</si>
  <si>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</si>
  <si>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</si>
  <si>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</si>
  <si>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</si>
  <si>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</si>
  <si>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</si>
  <si>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</si>
  <si>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</si>
  <si>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</si>
  <si>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</si>
  <si>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</si>
  <si>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</si>
  <si>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</si>
  <si>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</si>
  <si>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</si>
  <si>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</si>
  <si>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</si>
  <si>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岐阜県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</si>
  <si>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</si>
  <si>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</si>
  <si>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</si>
  <si>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</si>
  <si>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</si>
  <si>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</si>
  <si>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</si>
  <si>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</si>
  <si>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</si>
  <si>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</si>
  <si>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</si>
  <si>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</si>
  <si>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</si>
  <si>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</si>
  <si>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</si>
  <si>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</si>
  <si>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</si>
  <si>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</si>
  <si>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</si>
  <si>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</si>
  <si>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</si>
  <si>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</si>
  <si>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</si>
  <si>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</si>
  <si>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</si>
  <si>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</si>
  <si>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</si>
  <si>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</si>
  <si>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</si>
  <si>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</si>
  <si>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</si>
  <si>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</si>
  <si>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</si>
  <si>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</si>
  <si>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</si>
  <si>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</si>
  <si>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</si>
  <si>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</si>
  <si>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</si>
  <si>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</si>
  <si>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</si>
  <si>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</si>
  <si>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</si>
  <si>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</si>
  <si>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</si>
  <si>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</si>
  <si>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</si>
  <si>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</si>
  <si>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</si>
  <si>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</si>
  <si>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</si>
  <si>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</si>
  <si>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</si>
  <si>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</si>
  <si>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</si>
  <si>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</si>
  <si>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</si>
  <si>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</si>
  <si>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</si>
  <si>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</si>
  <si>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</si>
  <si>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</si>
  <si>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</si>
  <si>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</si>
  <si>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</si>
  <si>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</si>
  <si>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</si>
  <si>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</si>
  <si>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</si>
  <si>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</si>
  <si>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</si>
  <si>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</si>
  <si>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</si>
  <si>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</si>
  <si>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</si>
  <si>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</si>
  <si>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</si>
  <si>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</si>
  <si>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</si>
  <si>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</si>
  <si>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</si>
  <si>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</si>
  <si>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</si>
  <si>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</si>
  <si>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</si>
  <si>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</si>
  <si>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</si>
  <si>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</si>
  <si>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</si>
  <si>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</si>
  <si>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</si>
  <si>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</si>
  <si>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</si>
  <si>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</si>
  <si>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</si>
  <si>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</si>
  <si>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</si>
  <si>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</si>
  <si>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</si>
  <si>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</si>
  <si>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</si>
  <si>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</si>
  <si>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</si>
  <si>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</si>
  <si>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</si>
  <si>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</si>
  <si>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</si>
  <si>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</si>
  <si>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</si>
  <si>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</si>
  <si>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</si>
  <si>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</si>
  <si>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</si>
  <si>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</si>
  <si>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</si>
  <si>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</si>
  <si>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</si>
  <si>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</si>
  <si>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</si>
  <si>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</si>
  <si>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</si>
  <si>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</si>
  <si>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</si>
  <si>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</si>
  <si>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</si>
  <si>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</si>
  <si>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</si>
  <si>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</si>
  <si>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</si>
  <si>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</si>
  <si>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</si>
  <si>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</si>
  <si>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</si>
  <si>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</si>
  <si>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</si>
  <si>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</si>
  <si>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</si>
  <si>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</si>
  <si>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</si>
  <si>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</si>
  <si>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</si>
  <si>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</si>
  <si>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</si>
  <si>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</si>
  <si>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</si>
  <si>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</si>
  <si>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</si>
  <si>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</si>
  <si>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</si>
  <si>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</si>
  <si>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</si>
  <si>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</si>
  <si>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</si>
  <si>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</si>
  <si>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</si>
  <si>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</si>
  <si>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</si>
  <si>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</si>
  <si>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</si>
  <si>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</si>
  <si>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</si>
  <si>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</si>
  <si>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</si>
  <si>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</si>
  <si>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</si>
  <si>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</si>
  <si>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</si>
  <si>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</si>
  <si>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</si>
  <si>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</si>
  <si>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</si>
  <si>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</si>
  <si>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</si>
  <si>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</si>
  <si>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</si>
  <si>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</si>
  <si>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</si>
  <si>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</si>
  <si>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</si>
  <si>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</si>
  <si>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</si>
  <si>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</si>
  <si>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</si>
  <si>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</si>
  <si>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</si>
  <si>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</si>
  <si>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</si>
  <si>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</si>
  <si>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</si>
  <si>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</si>
  <si>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</si>
  <si>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</si>
  <si>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</si>
  <si>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</si>
  <si>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</si>
  <si>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</si>
  <si>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</si>
  <si>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</si>
  <si>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</si>
  <si>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</si>
  <si>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</si>
  <si>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</si>
  <si>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</si>
  <si>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</si>
  <si>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</si>
  <si>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</si>
  <si>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</si>
  <si>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</si>
  <si>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</si>
  <si>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</si>
  <si>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</si>
  <si>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</si>
  <si>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</si>
  <si>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</si>
  <si>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</si>
  <si>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</si>
  <si>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</si>
  <si>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</si>
  <si>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</si>
  <si>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</si>
  <si>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</si>
  <si>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</si>
  <si>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</si>
  <si>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</si>
  <si>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</si>
  <si>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</si>
  <si>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</si>
  <si>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</si>
  <si>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</si>
  <si>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</si>
  <si>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</si>
  <si>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</si>
  <si>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</si>
  <si>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</si>
  <si>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</si>
  <si>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</si>
  <si>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</si>
  <si>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</si>
  <si>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</si>
  <si>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</si>
  <si>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</si>
  <si>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</si>
  <si>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</si>
  <si>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</si>
  <si>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</si>
  <si>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</si>
  <si>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</si>
  <si>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岐阜県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</si>
  <si>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</si>
  <si>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</si>
  <si>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</si>
  <si>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</si>
  <si>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</si>
  <si>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</si>
  <si>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</si>
  <si>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</si>
  <si>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</si>
  <si>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</si>
  <si>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</si>
  <si>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</si>
  <si>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</si>
  <si>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</si>
  <si>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</si>
  <si>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</si>
  <si>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</si>
  <si>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</si>
  <si>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</si>
  <si>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</si>
  <si>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</si>
  <si>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用度事業特別会計</t>
    <phoneticPr fontId="5"/>
  </si>
  <si>
    <t>地方独立行政法人資金貸付特別会計</t>
    <phoneticPr fontId="5"/>
  </si>
  <si>
    <t>介護人材確保対策特別会計</t>
    <phoneticPr fontId="5"/>
  </si>
  <si>
    <t>母子父子寡婦福祉資金貸付特別会計</t>
    <phoneticPr fontId="5"/>
  </si>
  <si>
    <t>中小企業振興資金貸付特別会計</t>
    <phoneticPr fontId="5"/>
  </si>
  <si>
    <t>就農支援資金貸付特別会計</t>
    <phoneticPr fontId="5"/>
  </si>
  <si>
    <t>林業改善資金貸付特別会計</t>
    <phoneticPr fontId="5"/>
  </si>
  <si>
    <t>徳山ダム上流域公有地化特別会計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</si>
  <si>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</si>
  <si>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</si>
  <si>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</si>
  <si>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</si>
  <si>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</si>
  <si>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</si>
  <si>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</si>
  <si>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</si>
  <si>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</si>
  <si>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</si>
  <si>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</si>
  <si>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</si>
  <si>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</si>
  <si>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</si>
  <si>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</si>
  <si>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</si>
  <si>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工業用水道事業会計</t>
    <phoneticPr fontId="5"/>
  </si>
  <si>
    <t>流域下水道特別会計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</si>
  <si>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</si>
  <si>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</si>
  <si>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</si>
  <si>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</si>
  <si>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</si>
  <si>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</si>
  <si>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</si>
  <si>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</si>
  <si>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</si>
  <si>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</si>
  <si>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</si>
  <si>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</si>
  <si>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</si>
  <si>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</si>
  <si>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</si>
  <si>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</si>
  <si>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</si>
  <si>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</si>
  <si>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</si>
  <si>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</si>
  <si>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</si>
  <si>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</si>
  <si>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</si>
  <si>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</si>
  <si>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</si>
  <si>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</si>
  <si>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</si>
  <si>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</si>
  <si>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</si>
  <si>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</si>
  <si>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</si>
  <si>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</si>
  <si>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</si>
  <si>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</si>
  <si>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</si>
  <si>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</si>
  <si>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</si>
  <si>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</si>
  <si>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</si>
  <si>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</si>
  <si>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</si>
  <si>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</si>
  <si>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</si>
  <si>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</si>
  <si>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</si>
  <si>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</si>
  <si>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</si>
  <si>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</si>
  <si>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</si>
  <si>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</si>
  <si>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</si>
  <si>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</si>
  <si>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</si>
  <si>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</si>
  <si>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</si>
  <si>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</si>
  <si>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</si>
  <si>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</si>
  <si>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</si>
  <si>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</si>
  <si>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</si>
  <si>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</si>
  <si>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</si>
  <si>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</si>
  <si>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</si>
  <si>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</si>
  <si>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</si>
  <si>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</si>
  <si>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</si>
  <si>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</si>
  <si>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</si>
  <si>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</si>
  <si>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</si>
  <si>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</si>
  <si>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</si>
  <si>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</si>
  <si>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</si>
  <si>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</si>
  <si>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</si>
  <si>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</si>
  <si>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</si>
  <si>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</si>
  <si>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</si>
  <si>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</si>
  <si>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</si>
  <si>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</si>
  <si>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</si>
  <si>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</si>
  <si>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</si>
  <si>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</si>
  <si>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</si>
  <si>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</si>
  <si>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</si>
  <si>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</si>
  <si>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</si>
  <si>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</si>
  <si>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</si>
  <si>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</si>
  <si>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</si>
  <si>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</si>
  <si>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</si>
  <si>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</si>
  <si>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</si>
  <si>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</si>
  <si>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</si>
  <si>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</si>
  <si>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</si>
  <si>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</si>
  <si>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</si>
  <si>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</si>
  <si>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</si>
  <si>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</si>
  <si>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</si>
  <si>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</si>
  <si>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</si>
  <si>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</si>
  <si>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</si>
  <si>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</si>
  <si>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</si>
  <si>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</si>
  <si>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</si>
  <si>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</si>
  <si>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</si>
  <si>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</si>
  <si>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</si>
  <si>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</si>
  <si>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</si>
  <si>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</si>
  <si>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</si>
  <si>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</si>
  <si>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</si>
  <si>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</si>
  <si>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0.26</t>
  </si>
  <si>
    <t>▲ 0.06</t>
  </si>
  <si>
    <t>水道事業会計</t>
  </si>
  <si>
    <t>一般会計</t>
  </si>
  <si>
    <t>工業用水道事業会計</t>
  </si>
  <si>
    <t>流域下水道特別会計</t>
  </si>
  <si>
    <t>県営住宅特別会計</t>
  </si>
  <si>
    <t>就農支援資金貸付特別会計</t>
  </si>
  <si>
    <t>用度事業特別会計</t>
  </si>
  <si>
    <t>公債管理特別会計</t>
  </si>
  <si>
    <t>その他会計（赤字）</t>
  </si>
  <si>
    <t>その他会計（黒字）</t>
  </si>
  <si>
    <t>-</t>
    <phoneticPr fontId="2"/>
  </si>
  <si>
    <t>-</t>
    <phoneticPr fontId="2"/>
  </si>
  <si>
    <t>-</t>
    <phoneticPr fontId="2"/>
  </si>
  <si>
    <t>岐阜県地方競馬組合</t>
    <rPh sb="0" eb="3">
      <t>ギフケン</t>
    </rPh>
    <rPh sb="3" eb="5">
      <t>チホウ</t>
    </rPh>
    <rPh sb="5" eb="7">
      <t>ケイバ</t>
    </rPh>
    <rPh sb="7" eb="9">
      <t>クミアイ</t>
    </rPh>
    <phoneticPr fontId="2"/>
  </si>
  <si>
    <t>-</t>
    <phoneticPr fontId="2"/>
  </si>
  <si>
    <t>-</t>
    <phoneticPr fontId="2"/>
  </si>
  <si>
    <t>（財）岐阜県研究開発財団</t>
    <rPh sb="0" eb="3">
      <t>ザイ</t>
    </rPh>
    <rPh sb="3" eb="6">
      <t>ギフケン</t>
    </rPh>
    <rPh sb="6" eb="8">
      <t>ケンキュウ</t>
    </rPh>
    <rPh sb="8" eb="10">
      <t>カイハツ</t>
    </rPh>
    <rPh sb="10" eb="12">
      <t>ザイダン</t>
    </rPh>
    <phoneticPr fontId="1"/>
  </si>
  <si>
    <t>（財）岐阜県国際交流センター</t>
    <rPh sb="0" eb="3">
      <t>ザイ</t>
    </rPh>
    <rPh sb="3" eb="6">
      <t>ギフケン</t>
    </rPh>
    <rPh sb="6" eb="8">
      <t>コクサイ</t>
    </rPh>
    <rPh sb="8" eb="10">
      <t>コウリュウ</t>
    </rPh>
    <phoneticPr fontId="1"/>
  </si>
  <si>
    <t>（財）世界遺産白川郷合掌造り保存財団</t>
    <rPh sb="0" eb="3">
      <t>ザイ</t>
    </rPh>
    <rPh sb="3" eb="5">
      <t>セカイ</t>
    </rPh>
    <rPh sb="5" eb="7">
      <t>イサン</t>
    </rPh>
    <rPh sb="7" eb="10">
      <t>シラカワゴウ</t>
    </rPh>
    <rPh sb="10" eb="13">
      <t>ガッショウヅク</t>
    </rPh>
    <rPh sb="14" eb="16">
      <t>ホゾン</t>
    </rPh>
    <rPh sb="16" eb="18">
      <t>ザイダン</t>
    </rPh>
    <phoneticPr fontId="1"/>
  </si>
  <si>
    <t>（財）岐阜県市町村行政情報センター</t>
    <rPh sb="0" eb="3">
      <t>ザイ</t>
    </rPh>
    <rPh sb="3" eb="6">
      <t>ギフケン</t>
    </rPh>
    <rPh sb="6" eb="9">
      <t>シチョウソン</t>
    </rPh>
    <rPh sb="9" eb="11">
      <t>ギョウセイ</t>
    </rPh>
    <rPh sb="11" eb="13">
      <t>ジョウホウ</t>
    </rPh>
    <phoneticPr fontId="1"/>
  </si>
  <si>
    <t>（財）岐阜県教育文化財団</t>
    <rPh sb="0" eb="3">
      <t>ザイ</t>
    </rPh>
    <rPh sb="3" eb="6">
      <t>ギフケン</t>
    </rPh>
    <rPh sb="6" eb="8">
      <t>キョウイク</t>
    </rPh>
    <rPh sb="8" eb="10">
      <t>ブンカ</t>
    </rPh>
    <rPh sb="10" eb="12">
      <t>ザイダン</t>
    </rPh>
    <phoneticPr fontId="1"/>
  </si>
  <si>
    <t>（財）岐阜県公衆衛生検査センター</t>
    <rPh sb="0" eb="3">
      <t>ザイ</t>
    </rPh>
    <rPh sb="3" eb="6">
      <t>ギフケン</t>
    </rPh>
    <rPh sb="6" eb="8">
      <t>コウシュウ</t>
    </rPh>
    <rPh sb="8" eb="10">
      <t>エイセイ</t>
    </rPh>
    <rPh sb="10" eb="12">
      <t>ケンサ</t>
    </rPh>
    <phoneticPr fontId="1"/>
  </si>
  <si>
    <t>（財）岐阜県産業経済振興センター</t>
    <rPh sb="0" eb="3">
      <t>ザイ</t>
    </rPh>
    <rPh sb="3" eb="6">
      <t>ギフケン</t>
    </rPh>
    <rPh sb="6" eb="8">
      <t>サンギョウ</t>
    </rPh>
    <rPh sb="8" eb="10">
      <t>ケイザイ</t>
    </rPh>
    <rPh sb="10" eb="12">
      <t>シンコウ</t>
    </rPh>
    <phoneticPr fontId="1"/>
  </si>
  <si>
    <t>（財）セラミックパーク美濃</t>
    <rPh sb="0" eb="3">
      <t>ザイ</t>
    </rPh>
    <rPh sb="11" eb="13">
      <t>ミノ</t>
    </rPh>
    <phoneticPr fontId="1"/>
  </si>
  <si>
    <t>（財）飛騨地域地場産業振興センター</t>
    <rPh sb="0" eb="3">
      <t>ザイ</t>
    </rPh>
    <rPh sb="3" eb="5">
      <t>ヒダ</t>
    </rPh>
    <rPh sb="5" eb="7">
      <t>チイキ</t>
    </rPh>
    <rPh sb="7" eb="9">
      <t>ジバ</t>
    </rPh>
    <rPh sb="9" eb="11">
      <t>サンギョウ</t>
    </rPh>
    <rPh sb="11" eb="13">
      <t>シンコウ</t>
    </rPh>
    <phoneticPr fontId="1"/>
  </si>
  <si>
    <t>（財）ソフトピアジャパン</t>
    <rPh sb="0" eb="3">
      <t>ザイ</t>
    </rPh>
    <phoneticPr fontId="1"/>
  </si>
  <si>
    <t>（財）岐阜産業会館</t>
    <rPh sb="0" eb="3">
      <t>ザイ</t>
    </rPh>
    <rPh sb="3" eb="5">
      <t>ギフ</t>
    </rPh>
    <rPh sb="5" eb="7">
      <t>サンギョウ</t>
    </rPh>
    <rPh sb="7" eb="9">
      <t>カイカン</t>
    </rPh>
    <phoneticPr fontId="1"/>
  </si>
  <si>
    <t>（財）岐阜県農畜産公社</t>
    <rPh sb="0" eb="3">
      <t>ザイ</t>
    </rPh>
    <rPh sb="3" eb="6">
      <t>ギフケン</t>
    </rPh>
    <rPh sb="6" eb="8">
      <t>ノウチク</t>
    </rPh>
    <rPh sb="8" eb="9">
      <t>サン</t>
    </rPh>
    <rPh sb="9" eb="11">
      <t>コウシャ</t>
    </rPh>
    <phoneticPr fontId="1"/>
  </si>
  <si>
    <t>（財）岐阜県畜産協会</t>
    <rPh sb="0" eb="3">
      <t>ザイ</t>
    </rPh>
    <rPh sb="3" eb="6">
      <t>ギフケン</t>
    </rPh>
    <rPh sb="6" eb="8">
      <t>チクサン</t>
    </rPh>
    <rPh sb="8" eb="10">
      <t>キョウカイ</t>
    </rPh>
    <phoneticPr fontId="1"/>
  </si>
  <si>
    <t>（財）岐阜県魚苗センター</t>
    <rPh sb="0" eb="3">
      <t>ザイ</t>
    </rPh>
    <rPh sb="3" eb="6">
      <t>ギフケン</t>
    </rPh>
    <rPh sb="6" eb="7">
      <t>ギョ</t>
    </rPh>
    <rPh sb="7" eb="8">
      <t>ビョウ</t>
    </rPh>
    <phoneticPr fontId="1"/>
  </si>
  <si>
    <t>（社）岐阜県森林公社</t>
    <rPh sb="0" eb="3">
      <t>シャ</t>
    </rPh>
    <rPh sb="3" eb="6">
      <t>ギフケン</t>
    </rPh>
    <rPh sb="6" eb="8">
      <t>シンリン</t>
    </rPh>
    <rPh sb="8" eb="10">
      <t>コウシャ</t>
    </rPh>
    <phoneticPr fontId="1"/>
  </si>
  <si>
    <t>（社）木曽三川水源造成公社</t>
    <rPh sb="0" eb="3">
      <t>シャ</t>
    </rPh>
    <rPh sb="3" eb="5">
      <t>キソ</t>
    </rPh>
    <rPh sb="5" eb="7">
      <t>サンセン</t>
    </rPh>
    <rPh sb="7" eb="9">
      <t>スイゲン</t>
    </rPh>
    <rPh sb="9" eb="11">
      <t>ゾウセイ</t>
    </rPh>
    <rPh sb="11" eb="13">
      <t>コウシャ</t>
    </rPh>
    <phoneticPr fontId="1"/>
  </si>
  <si>
    <t>（財）岐阜県建設研究センター</t>
    <rPh sb="0" eb="3">
      <t>ザイ</t>
    </rPh>
    <rPh sb="3" eb="6">
      <t>ギフケン</t>
    </rPh>
    <rPh sb="6" eb="8">
      <t>ケンセツ</t>
    </rPh>
    <rPh sb="8" eb="10">
      <t>ケンキュウ</t>
    </rPh>
    <phoneticPr fontId="1"/>
  </si>
  <si>
    <t>（財）岐阜県浄水事業公社</t>
    <rPh sb="0" eb="3">
      <t>ザイ</t>
    </rPh>
    <rPh sb="3" eb="6">
      <t>ギフケン</t>
    </rPh>
    <rPh sb="6" eb="8">
      <t>ジョウスイ</t>
    </rPh>
    <rPh sb="8" eb="10">
      <t>ジギョウ</t>
    </rPh>
    <rPh sb="10" eb="12">
      <t>コウシャ</t>
    </rPh>
    <phoneticPr fontId="1"/>
  </si>
  <si>
    <t>（財）岐阜県美術振興会</t>
    <rPh sb="0" eb="3">
      <t>ザイ</t>
    </rPh>
    <rPh sb="3" eb="6">
      <t>ギフケン</t>
    </rPh>
    <rPh sb="6" eb="8">
      <t>ビジュツ</t>
    </rPh>
    <rPh sb="8" eb="11">
      <t>シンコウカイ</t>
    </rPh>
    <phoneticPr fontId="1"/>
  </si>
  <si>
    <t>（財）岐阜県体育協会</t>
    <rPh sb="0" eb="3">
      <t>ザイ</t>
    </rPh>
    <rPh sb="3" eb="6">
      <t>ギフケン</t>
    </rPh>
    <rPh sb="6" eb="8">
      <t>タイイク</t>
    </rPh>
    <rPh sb="8" eb="10">
      <t>キョウカイ</t>
    </rPh>
    <phoneticPr fontId="1"/>
  </si>
  <si>
    <t>（財）岐阜県暴力追放推進センター</t>
    <rPh sb="0" eb="3">
      <t>ザイ</t>
    </rPh>
    <rPh sb="3" eb="6">
      <t>ギフケン</t>
    </rPh>
    <rPh sb="6" eb="8">
      <t>ボウリョク</t>
    </rPh>
    <rPh sb="8" eb="10">
      <t>ツイホウ</t>
    </rPh>
    <rPh sb="10" eb="12">
      <t>スイシン</t>
    </rPh>
    <phoneticPr fontId="1"/>
  </si>
  <si>
    <t>（財）岐阜県生活衛生営業指導センター</t>
    <rPh sb="0" eb="3">
      <t>ザイ</t>
    </rPh>
    <rPh sb="3" eb="6">
      <t>ギフケン</t>
    </rPh>
    <rPh sb="6" eb="8">
      <t>セイカツ</t>
    </rPh>
    <rPh sb="8" eb="10">
      <t>エイセイ</t>
    </rPh>
    <rPh sb="10" eb="12">
      <t>エイギョウ</t>
    </rPh>
    <rPh sb="12" eb="14">
      <t>シドウ</t>
    </rPh>
    <phoneticPr fontId="1"/>
  </si>
  <si>
    <t>（社）岐阜県野菜価格安定基金協会</t>
    <rPh sb="0" eb="3">
      <t>シャ</t>
    </rPh>
    <rPh sb="3" eb="6">
      <t>ギフケン</t>
    </rPh>
    <rPh sb="6" eb="8">
      <t>ヤサイ</t>
    </rPh>
    <rPh sb="8" eb="10">
      <t>カカク</t>
    </rPh>
    <rPh sb="10" eb="12">
      <t>アンテイ</t>
    </rPh>
    <rPh sb="12" eb="14">
      <t>キキン</t>
    </rPh>
    <rPh sb="14" eb="16">
      <t>キョウカイ</t>
    </rPh>
    <phoneticPr fontId="1"/>
  </si>
  <si>
    <t>（財）岐阜県子ども会育成連合会</t>
    <rPh sb="0" eb="3">
      <t>ザイ</t>
    </rPh>
    <rPh sb="3" eb="6">
      <t>ギフケン</t>
    </rPh>
    <rPh sb="6" eb="7">
      <t>コ</t>
    </rPh>
    <rPh sb="9" eb="10">
      <t>カイ</t>
    </rPh>
    <rPh sb="10" eb="12">
      <t>イクセイ</t>
    </rPh>
    <rPh sb="12" eb="15">
      <t>レンゴウカイ</t>
    </rPh>
    <phoneticPr fontId="1"/>
  </si>
  <si>
    <t>（財）岐阜県防犯協会</t>
    <rPh sb="0" eb="3">
      <t>ザイ</t>
    </rPh>
    <rPh sb="3" eb="6">
      <t>ギフケン</t>
    </rPh>
    <rPh sb="6" eb="8">
      <t>ボウハン</t>
    </rPh>
    <rPh sb="8" eb="10">
      <t>キョウカイ</t>
    </rPh>
    <phoneticPr fontId="1"/>
  </si>
  <si>
    <t>（株）サン・シング東海</t>
    <rPh sb="0" eb="3">
      <t>カブ</t>
    </rPh>
    <rPh sb="9" eb="11">
      <t>トウカイ</t>
    </rPh>
    <phoneticPr fontId="1"/>
  </si>
  <si>
    <t>岐阜県名産販売（株）</t>
    <rPh sb="0" eb="3">
      <t>ギフケン</t>
    </rPh>
    <rPh sb="3" eb="5">
      <t>メイサン</t>
    </rPh>
    <rPh sb="5" eb="7">
      <t>ハンバイ</t>
    </rPh>
    <rPh sb="7" eb="10">
      <t>カブ</t>
    </rPh>
    <phoneticPr fontId="1"/>
  </si>
  <si>
    <t>（株）ブイ・アール・テクノセンター</t>
    <rPh sb="0" eb="3">
      <t>カブ</t>
    </rPh>
    <phoneticPr fontId="1"/>
  </si>
  <si>
    <t>明知鉄道（株）</t>
    <rPh sb="0" eb="2">
      <t>アケチ</t>
    </rPh>
    <rPh sb="2" eb="4">
      <t>テツドウ</t>
    </rPh>
    <rPh sb="4" eb="7">
      <t>カブ</t>
    </rPh>
    <phoneticPr fontId="1"/>
  </si>
  <si>
    <t>長良川鉄道（株）</t>
    <rPh sb="0" eb="3">
      <t>ナガラガワ</t>
    </rPh>
    <rPh sb="3" eb="5">
      <t>テツドウ</t>
    </rPh>
    <rPh sb="5" eb="8">
      <t>カブ</t>
    </rPh>
    <phoneticPr fontId="1"/>
  </si>
  <si>
    <t>樽見鉄道（株）</t>
    <rPh sb="0" eb="2">
      <t>タルミ</t>
    </rPh>
    <rPh sb="2" eb="4">
      <t>テツドウ</t>
    </rPh>
    <rPh sb="4" eb="7">
      <t>カブ</t>
    </rPh>
    <phoneticPr fontId="1"/>
  </si>
  <si>
    <t>中部国際空港（株）</t>
    <rPh sb="0" eb="2">
      <t>チュウブ</t>
    </rPh>
    <rPh sb="2" eb="4">
      <t>コクサイ</t>
    </rPh>
    <rPh sb="4" eb="6">
      <t>クウコウ</t>
    </rPh>
    <rPh sb="6" eb="9">
      <t>カブ</t>
    </rPh>
    <phoneticPr fontId="1"/>
  </si>
  <si>
    <t>岐阜県土地開発公社</t>
    <rPh sb="0" eb="3">
      <t>ギフケン</t>
    </rPh>
    <rPh sb="3" eb="5">
      <t>トチ</t>
    </rPh>
    <rPh sb="5" eb="7">
      <t>カイハツ</t>
    </rPh>
    <rPh sb="7" eb="9">
      <t>コウシャ</t>
    </rPh>
    <phoneticPr fontId="1"/>
  </si>
  <si>
    <t>岐阜県住宅供給公社</t>
    <rPh sb="0" eb="3">
      <t>ギフケン</t>
    </rPh>
    <rPh sb="3" eb="5">
      <t>ジュウタク</t>
    </rPh>
    <rPh sb="5" eb="7">
      <t>キョウキュウ</t>
    </rPh>
    <rPh sb="7" eb="9">
      <t>コウシャ</t>
    </rPh>
    <phoneticPr fontId="1"/>
  </si>
  <si>
    <t>岐阜県総合医療センター</t>
    <rPh sb="0" eb="3">
      <t>ギフケン</t>
    </rPh>
    <rPh sb="3" eb="5">
      <t>ソウゴウ</t>
    </rPh>
    <rPh sb="5" eb="7">
      <t>イリョウ</t>
    </rPh>
    <phoneticPr fontId="1"/>
  </si>
  <si>
    <t>岐阜県立多治見病院</t>
    <rPh sb="0" eb="4">
      <t>ギフケンリツ</t>
    </rPh>
    <rPh sb="4" eb="7">
      <t>タジミ</t>
    </rPh>
    <rPh sb="7" eb="9">
      <t>ビョウイン</t>
    </rPh>
    <phoneticPr fontId="1"/>
  </si>
  <si>
    <t>岐阜県立下呂温泉病院</t>
    <rPh sb="0" eb="4">
      <t>ギフケンリツ</t>
    </rPh>
    <rPh sb="4" eb="6">
      <t>ゲロ</t>
    </rPh>
    <rPh sb="6" eb="8">
      <t>オンセン</t>
    </rPh>
    <rPh sb="8" eb="10">
      <t>ビョウイン</t>
    </rPh>
    <phoneticPr fontId="1"/>
  </si>
  <si>
    <t>公立学校法人岐阜県立看護大学</t>
    <rPh sb="0" eb="2">
      <t>コウリツ</t>
    </rPh>
    <rPh sb="2" eb="4">
      <t>ガッコウ</t>
    </rPh>
    <rPh sb="4" eb="6">
      <t>ホウジン</t>
    </rPh>
    <rPh sb="6" eb="10">
      <t>ギフケンリツ</t>
    </rPh>
    <rPh sb="10" eb="12">
      <t>カンゴ</t>
    </rPh>
    <rPh sb="12" eb="14">
      <t>ダイガク</t>
    </rPh>
    <phoneticPr fontId="1"/>
  </si>
  <si>
    <t>（株）岐阜フットボールクラブ</t>
    <rPh sb="3" eb="5">
      <t>ギフ</t>
    </rPh>
    <phoneticPr fontId="1"/>
  </si>
  <si>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</si>
  <si>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</si>
  <si>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</si>
  <si>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</si>
  <si>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</si>
  <si>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</si>
  <si>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</si>
  <si>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</si>
  <si>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</si>
  <si>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</si>
  <si>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</si>
  <si>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</si>
  <si>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</si>
  <si>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</si>
  <si>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平成23年度と比較して将来負担比率は28.8ポイント、実質公債費比率は6.1ポイント減少しており、類似団体と比較しても低い水準にある。これは、過去に積極的に公共投資を進めてきた結果、県債残高が増加したものの、平成11年度以降、公共投資の縮減などによって県債の発行額を抑制してきたことから、平成21年度をピークに公債費が減少に転じたことなどによるものである。このため、引き続き、節度を保った県債発行に努めていく必要がある。</t>
    <rPh sb="1" eb="3">
      <t>ヘイセイ</t>
    </rPh>
    <rPh sb="8" eb="10">
      <t>ヒカク</t>
    </rPh>
    <rPh sb="43" eb="45">
      <t>ゲンショウ</t>
    </rPh>
    <rPh sb="50" eb="52">
      <t>ルイジ</t>
    </rPh>
    <rPh sb="52" eb="54">
      <t>ダンタイ</t>
    </rPh>
    <rPh sb="55" eb="57">
      <t>ヒカク</t>
    </rPh>
    <rPh sb="60" eb="61">
      <t>ヒク</t>
    </rPh>
    <rPh sb="62" eb="64">
      <t>スイジュン</t>
    </rPh>
    <rPh sb="72" eb="74">
      <t>カコ</t>
    </rPh>
    <rPh sb="75" eb="77">
      <t>セッキョク</t>
    </rPh>
    <rPh sb="77" eb="78">
      <t>テキ</t>
    </rPh>
    <rPh sb="79" eb="81">
      <t>コウキョウ</t>
    </rPh>
    <rPh sb="81" eb="83">
      <t>トウシ</t>
    </rPh>
    <rPh sb="84" eb="85">
      <t>スス</t>
    </rPh>
    <rPh sb="89" eb="91">
      <t>ケッカ</t>
    </rPh>
    <rPh sb="92" eb="94">
      <t>ケンサイ</t>
    </rPh>
    <rPh sb="94" eb="96">
      <t>ザンダカ</t>
    </rPh>
    <rPh sb="97" eb="99">
      <t>ゾウカ</t>
    </rPh>
    <rPh sb="105" eb="107">
      <t>ヘイセイ</t>
    </rPh>
    <rPh sb="109" eb="111">
      <t>ネンド</t>
    </rPh>
    <rPh sb="111" eb="113">
      <t>イコウ</t>
    </rPh>
    <rPh sb="114" eb="116">
      <t>コウキョウ</t>
    </rPh>
    <rPh sb="116" eb="118">
      <t>トウシ</t>
    </rPh>
    <rPh sb="119" eb="121">
      <t>シュクゲン</t>
    </rPh>
    <rPh sb="127" eb="129">
      <t>ケンサイ</t>
    </rPh>
    <rPh sb="130" eb="132">
      <t>ハッコウ</t>
    </rPh>
    <rPh sb="132" eb="133">
      <t>ガク</t>
    </rPh>
    <rPh sb="134" eb="136">
      <t>ヨクセイ</t>
    </rPh>
    <rPh sb="145" eb="147">
      <t>ヘイセイ</t>
    </rPh>
    <rPh sb="149" eb="151">
      <t>ネンド</t>
    </rPh>
    <rPh sb="156" eb="158">
      <t>コウサイ</t>
    </rPh>
    <rPh sb="158" eb="159">
      <t>ヒ</t>
    </rPh>
    <rPh sb="160" eb="162">
      <t>ゲンショウ</t>
    </rPh>
    <rPh sb="163" eb="164">
      <t>テン</t>
    </rPh>
    <rPh sb="184" eb="185">
      <t>ヒ</t>
    </rPh>
    <rPh sb="186" eb="187">
      <t>ツヅ</t>
    </rPh>
    <rPh sb="189" eb="191">
      <t>セツド</t>
    </rPh>
    <rPh sb="192" eb="193">
      <t>タモ</t>
    </rPh>
    <rPh sb="195" eb="197">
      <t>ケンサイ</t>
    </rPh>
    <rPh sb="197" eb="199">
      <t>ハッコウ</t>
    </rPh>
    <rPh sb="200" eb="201">
      <t>ツト</t>
    </rPh>
    <rPh sb="205" eb="20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</si>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</sst>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53926</c:v>
                </c:pt>
                <c:pt idx="1">
                  <c:v>51559</c:v>
                </c:pt>
                <c:pt idx="2">
                  <c:v>67080</c:v>
                </c:pt>
                <c:pt idx="3">
                  <c:v>63026</c:v>
                </c:pt>
                <c:pt idx="4">
                  <c:v>61458</c:v>
                </c:pt>
              </c:numCache>
            </c:numRef>
          </c:val>
          <c:smooth val="0"/>
        </c:ser>
        <c:dLbls>
          <c:showLegendKey val="0"/>
          <c:showVal val="0"/>
          <c:showCatName val="0"/>
          <c:showSerName val="0"/>
          <c:showPercent val="0"/>
          <c:showBubbleSize val="0"/>
        </c:dLbls>
        <c:marker val="1"/>
        <c:smooth val="0"/>
        <c:axId val="121425280"/>
        <c:axId val="121427456"/>
      </c:lineChart>
      <c:catAx>
        <c:axId val="121425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27456"/>
        <c:crosses val="autoZero"/>
        <c:auto val="1"/>
        <c:lblAlgn val="ctr"/>
        <c:lblOffset val="100"/>
        <c:tickLblSkip val="1"/>
        <c:tickMarkSkip val="1"/>
        <c:noMultiLvlLbl val="0"/>
      </c:catAx>
      <c:valAx>
        <c:axId val="1214274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2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1.18</c:v>
                </c:pt>
                <c:pt idx="1">
                  <c:v>1.34</c:v>
                </c:pt>
                <c:pt idx="2">
                  <c:v>1.25</c:v>
                </c:pt>
                <c:pt idx="3">
                  <c:v>1.37</c:v>
                </c:pt>
                <c:pt idx="4">
                  <c:v>1.46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5.16</c:v>
                </c:pt>
                <c:pt idx="1">
                  <c:v>5.0599999999999996</c:v>
                </c:pt>
                <c:pt idx="2">
                  <c:v>5.07</c:v>
                </c:pt>
                <c:pt idx="3">
                  <c:v>6.12</c:v>
                </c:pt>
                <c:pt idx="4">
                  <c:v>6.8</c:v>
                </c:pt>
              </c:numCache>
            </c:numRef>
          </c:val>
        </c:ser>
        <c:dLbls>
          <c:showLegendKey val="0"/>
          <c:showVal val="0"/>
          <c:showCatName val="0"/>
          <c:showSerName val="0"/>
          <c:showPercent val="0"/>
          <c:showBubbleSize val="0"/>
        </c:dLbls>
        <c:gapWidth val="250"/>
        <c:overlap val="100"/>
        <c:axId val="135782400"/>
        <c:axId val="13578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-0.26</c:v>
                </c:pt>
                <c:pt idx="1">
                  <c:v>0.18</c:v>
                </c:pt>
                <c:pt idx="2">
                  <c:v>-0.06</c:v>
                </c:pt>
                <c:pt idx="3">
                  <c:v>1.18</c:v>
                </c:pt>
                <c:pt idx="4">
                  <c:v>0.98</c:v>
                </c:pt>
              </c:numCache>
            </c:numRef>
          </c:val>
          <c:smooth val="0"/>
        </c:ser>
        <c:dLbls>
          <c:showLegendKey val="0"/>
          <c:showVal val="0"/>
          <c:showCatName val="0"/>
          <c:showSerName val="0"/>
          <c:showPercent val="0"/>
          <c:showBubbleSize val="0"/>
        </c:dLbls>
        <c:marker val="1"/>
        <c:smooth val="0"/>
        <c:axId val="135782400"/>
        <c:axId val="135784320"/>
      </c:lineChart>
      <c:catAx>
        <c:axId val="13578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784320"/>
        <c:crosses val="autoZero"/>
        <c:auto val="1"/>
        <c:lblAlgn val="ctr"/>
        <c:lblOffset val="100"/>
        <c:tickLblSkip val="1"/>
        <c:tickMarkSkip val="1"/>
        <c:noMultiLvlLbl val="0"/>
      </c:catAx>
      <c:valAx>
        <c:axId val="13578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8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用度事業特別会計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就農支援資金貸付特別会計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5"/>
          <c:order val="5"/>
          <c:tx>
            <c:strRef>
              <c:f>データシート!$A$32</c:f>
              <c:strCache>
                <c:ptCount val="1"/>
                <c:pt idx="0">
                  <c:v>県営住宅特別会計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0.04</c:v>
                </c:pt>
                <c:pt idx="4">
                  <c:v>#N/A</c:v>
                </c:pt>
                <c:pt idx="5">
                  <c:v>7.0000000000000007E-2</c:v>
                </c:pt>
                <c:pt idx="6">
                  <c:v>#N/A</c:v>
                </c:pt>
                <c:pt idx="7">
                  <c:v>0.04</c:v>
                </c:pt>
                <c:pt idx="8">
                  <c:v>#N/A</c:v>
                </c:pt>
                <c:pt idx="9">
                  <c:v>0.01</c:v>
                </c:pt>
              </c:numCache>
            </c:numRef>
          </c:val>
        </c:ser>
        <c:ser>
          <c:idx val="6"/>
          <c:order val="6"/>
          <c:tx>
            <c:strRef>
              <c:f>データシート!$A$33</c:f>
              <c:strCache>
                <c:ptCount val="1"/>
                <c:pt idx="0">
                  <c:v>流域下水道特別会計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c:v>
                </c:pt>
                <c:pt idx="4">
                  <c:v>#N/A</c:v>
                </c:pt>
                <c:pt idx="5">
                  <c:v>0</c:v>
                </c:pt>
                <c:pt idx="6">
                  <c:v>#N/A</c:v>
                </c:pt>
                <c:pt idx="7">
                  <c:v>0.01</c:v>
                </c:pt>
                <c:pt idx="8">
                  <c:v>#N/A</c:v>
                </c:pt>
                <c:pt idx="9">
                  <c:v>0.02</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1.1299999999999999</c:v>
                </c:pt>
                <c:pt idx="2">
                  <c:v>#N/A</c:v>
                </c:pt>
                <c:pt idx="3">
                  <c:v>1.27</c:v>
                </c:pt>
                <c:pt idx="4">
                  <c:v>#N/A</c:v>
                </c:pt>
                <c:pt idx="5">
                  <c:v>1.1599999999999999</c:v>
                </c:pt>
                <c:pt idx="6">
                  <c:v>#N/A</c:v>
                </c:pt>
                <c:pt idx="7">
                  <c:v>1.31</c:v>
                </c:pt>
                <c:pt idx="8">
                  <c:v>#N/A</c:v>
                </c:pt>
                <c:pt idx="9">
                  <c:v>1.43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2.5299999999999998</c:v>
                </c:pt>
                <c:pt idx="2">
                  <c:v>#N/A</c:v>
                </c:pt>
                <c:pt idx="3">
                  <c:v>2.88</c:v>
                </c:pt>
                <c:pt idx="4">
                  <c:v>#N/A</c:v>
                </c:pt>
                <c:pt idx="5">
                  <c:v>3.2</c:v>
                </c:pt>
                <c:pt idx="6">
                  <c:v>#N/A</c:v>
                </c:pt>
                <c:pt idx="7">
                  <c:v>3.09</c:v>
                </c:pt>
                <c:pt idx="8">
                  <c:v>#N/A</c:v>
                </c:pt>
                <c:pt idx="9">
                  <c:v>3.13</c:v>
                </c:pt>
              </c:numCache>
            </c:numRef>
          </c:val>
        </c:ser>
        <c:dLbls>
          <c:showLegendKey val="0"/>
          <c:showVal val="0"/>
          <c:showCatName val="0"/>
          <c:showSerName val="0"/>
          <c:showPercent val="0"/>
          <c:showBubbleSize val="0"/>
        </c:dLbls>
        <c:gapWidth val="150"/>
        <c:overlap val="100"/>
        <c:axId val="135870336"/>
        <c:axId val="135871872"/>
      </c:barChart>
      <c:catAx>
        <c:axId val="1358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871872"/>
        <c:crosses val="autoZero"/>
        <c:auto val="1"/>
        <c:lblAlgn val="ctr"/>
        <c:lblOffset val="100"/>
        <c:tickLblSkip val="1"/>
        <c:tickMarkSkip val="1"/>
        <c:noMultiLvlLbl val="0"/>
      </c:catAx>
      <c:valAx>
        <c:axId val="13587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7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73486</c:v>
                </c:pt>
                <c:pt idx="5">
                  <c:v>70117</c:v>
                </c:pt>
                <c:pt idx="8">
                  <c:v>72719</c:v>
                </c:pt>
                <c:pt idx="11">
                  <c:v>75270</c:v>
                </c:pt>
                <c:pt idx="14">
                  <c:v>78588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42</c:v>
                </c:pt>
                <c:pt idx="3">
                  <c:v>56</c:v>
                </c:pt>
                <c:pt idx="6">
                  <c:v>41</c:v>
                </c:pt>
                <c:pt idx="9">
                  <c:v>19</c:v>
                </c:pt>
                <c:pt idx="12">
                  <c:v>22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4378</c:v>
                </c:pt>
                <c:pt idx="3">
                  <c:v>4031</c:v>
                </c:pt>
                <c:pt idx="6">
                  <c:v>3751</c:v>
                </c:pt>
                <c:pt idx="9">
                  <c:v>3546</c:v>
                </c:pt>
                <c:pt idx="12">
                  <c:v>3448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504</c:v>
                </c:pt>
                <c:pt idx="3">
                  <c:v>494</c:v>
                </c:pt>
                <c:pt idx="6">
                  <c:v>507</c:v>
                </c:pt>
                <c:pt idx="9">
                  <c:v>507</c:v>
                </c:pt>
                <c:pt idx="12">
                  <c:v>502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12325</c:v>
                </c:pt>
                <c:pt idx="3">
                  <c:v>12499</c:v>
                </c:pt>
                <c:pt idx="6">
                  <c:v>13605</c:v>
                </c:pt>
                <c:pt idx="9">
                  <c:v>14885</c:v>
                </c:pt>
                <c:pt idx="12">
                  <c:v>14304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1796</c:v>
                </c:pt>
                <c:pt idx="3">
                  <c:v>804</c:v>
                </c:pt>
                <c:pt idx="6">
                  <c:v>364</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127029</c:v>
                </c:pt>
                <c:pt idx="3">
                  <c:v>118752</c:v>
                </c:pt>
                <c:pt idx="6">
                  <c:v>114473</c:v>
                </c:pt>
                <c:pt idx="9">
                  <c:v>109427</c:v>
                </c:pt>
                <c:pt idx="12">
                  <c:v>107688</c:v>
                </c:pt>
              </c:numCache>
            </c:numRef>
          </c:val>
        </c:ser>
        <c:dLbls>
          <c:showLegendKey val="0"/>
          <c:showVal val="0"/>
          <c:showCatName val="0"/>
          <c:showSerName val="0"/>
          <c:showPercent val="0"/>
          <c:showBubbleSize val="0"/>
        </c:dLbls>
        <c:gapWidth val="100"/>
        <c:overlap val="100"/>
        <c:axId val="136033408"/>
        <c:axId val="136035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72588</c:v>
                </c:pt>
                <c:pt idx="2">
                  <c:v>#N/A</c:v>
                </c:pt>
                <c:pt idx="3">
                  <c:v>#N/A</c:v>
                </c:pt>
                <c:pt idx="4">
                  <c:v>66519</c:v>
                </c:pt>
                <c:pt idx="5">
                  <c:v>#N/A</c:v>
                </c:pt>
                <c:pt idx="6">
                  <c:v>#N/A</c:v>
                </c:pt>
                <c:pt idx="7">
                  <c:v>60022</c:v>
                </c:pt>
                <c:pt idx="8">
                  <c:v>#N/A</c:v>
                </c:pt>
                <c:pt idx="9">
                  <c:v>#N/A</c:v>
                </c:pt>
                <c:pt idx="10">
                  <c:v>53114</c:v>
                </c:pt>
                <c:pt idx="11">
                  <c:v>#N/A</c:v>
                </c:pt>
                <c:pt idx="12">
                  <c:v>#N/A</c:v>
                </c:pt>
                <c:pt idx="13">
                  <c:v>47376</c:v>
                </c:pt>
                <c:pt idx="14">
                  <c:v>#N/A</c:v>
                </c:pt>
              </c:numCache>
            </c:numRef>
          </c:val>
          <c:smooth val="0"/>
        </c:ser>
        <c:dLbls>
          <c:showLegendKey val="0"/>
          <c:showVal val="0"/>
          <c:showCatName val="0"/>
          <c:showSerName val="0"/>
          <c:showPercent val="0"/>
          <c:showBubbleSize val="0"/>
        </c:dLbls>
        <c:marker val="1"/>
        <c:smooth val="0"/>
        <c:axId val="136033408"/>
        <c:axId val="136035328"/>
      </c:lineChart>
      <c:catAx>
        <c:axId val="13603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035328"/>
        <c:crosses val="autoZero"/>
        <c:auto val="1"/>
        <c:lblAlgn val="ctr"/>
        <c:lblOffset val="100"/>
        <c:tickLblSkip val="1"/>
        <c:tickMarkSkip val="1"/>
        <c:noMultiLvlLbl val="0"/>
      </c:catAx>
      <c:valAx>
        <c:axId val="13603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3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862933</c:v>
                </c:pt>
                <c:pt idx="5">
                  <c:v>900487</c:v>
                </c:pt>
                <c:pt idx="8">
                  <c:v>928541</c:v>
                </c:pt>
                <c:pt idx="11">
                  <c:v>944595</c:v>
                </c:pt>
                <c:pt idx="14">
                  <c:v>946760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39269</c:v>
                </c:pt>
                <c:pt idx="5">
                  <c:v>38786</c:v>
                </c:pt>
                <c:pt idx="8">
                  <c:v>38715</c:v>
                </c:pt>
                <c:pt idx="11">
                  <c:v>36717</c:v>
                </c:pt>
                <c:pt idx="14">
                  <c:v>37515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57013</c:v>
                </c:pt>
                <c:pt idx="5">
                  <c:v>69482</c:v>
                </c:pt>
                <c:pt idx="8">
                  <c:v>83796</c:v>
                </c:pt>
                <c:pt idx="11">
                  <c:v>103506</c:v>
                </c:pt>
                <c:pt idx="14">
                  <c:v>120096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24305</c:v>
                </c:pt>
                <c:pt idx="3">
                  <c:v>23650</c:v>
                </c:pt>
                <c:pt idx="6">
                  <c:v>22186</c:v>
                </c:pt>
                <c:pt idx="9">
                  <c:v>22814</c:v>
                </c:pt>
                <c:pt idx="12">
                  <c:v>23340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237633</c:v>
                </c:pt>
                <c:pt idx="3">
                  <c:v>240082</c:v>
                </c:pt>
                <c:pt idx="6">
                  <c:v>225754</c:v>
                </c:pt>
                <c:pt idx="9">
                  <c:v>204108</c:v>
                </c:pt>
                <c:pt idx="12">
                  <c:v>198498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16625</c:v>
                </c:pt>
                <c:pt idx="3">
                  <c:v>16296</c:v>
                </c:pt>
                <c:pt idx="6">
                  <c:v>15852</c:v>
                </c:pt>
                <c:pt idx="9">
                  <c:v>15399</c:v>
                </c:pt>
                <c:pt idx="12">
                  <c:v>14883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50202</c:v>
                </c:pt>
                <c:pt idx="3">
                  <c:v>46643</c:v>
                </c:pt>
                <c:pt idx="6">
                  <c:v>45482</c:v>
                </c:pt>
                <c:pt idx="9">
                  <c:v>42611</c:v>
                </c:pt>
                <c:pt idx="12">
                  <c:v>41033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1472834</c:v>
                </c:pt>
                <c:pt idx="3">
                  <c:v>1504012</c:v>
                </c:pt>
                <c:pt idx="6">
                  <c:v>1531769</c:v>
                </c:pt>
                <c:pt idx="9">
                  <c:v>1557022</c:v>
                </c:pt>
                <c:pt idx="12">
                  <c:v>1582539</c:v>
                </c:pt>
              </c:numCache>
            </c:numRef>
          </c:val>
        </c:ser>
        <c:dLbls>
          <c:showLegendKey val="0"/>
          <c:showVal val="0"/>
          <c:showCatName val="0"/>
          <c:showSerName val="0"/>
          <c:showPercent val="0"/>
          <c:showBubbleSize val="0"/>
        </c:dLbls>
        <c:gapWidth val="100"/>
        <c:overlap val="100"/>
        <c:axId val="136141824"/>
        <c:axId val="136148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842385</c:v>
                </c:pt>
                <c:pt idx="2">
                  <c:v>#N/A</c:v>
                </c:pt>
                <c:pt idx="3">
                  <c:v>#N/A</c:v>
                </c:pt>
                <c:pt idx="4">
                  <c:v>821929</c:v>
                </c:pt>
                <c:pt idx="5">
                  <c:v>#N/A</c:v>
                </c:pt>
                <c:pt idx="6">
                  <c:v>#N/A</c:v>
                </c:pt>
                <c:pt idx="7">
                  <c:v>789992</c:v>
                </c:pt>
                <c:pt idx="8">
                  <c:v>#N/A</c:v>
                </c:pt>
                <c:pt idx="9">
                  <c:v>#N/A</c:v>
                </c:pt>
                <c:pt idx="10">
                  <c:v>757136</c:v>
                </c:pt>
                <c:pt idx="11">
                  <c:v>#N/A</c:v>
                </c:pt>
                <c:pt idx="12">
                  <c:v>#N/A</c:v>
                </c:pt>
                <c:pt idx="13">
                  <c:v>755921</c:v>
                </c:pt>
                <c:pt idx="14">
                  <c:v>#N/A</c:v>
                </c:pt>
              </c:numCache>
            </c:numRef>
          </c:val>
          <c:smooth val="0"/>
        </c:ser>
        <c:dLbls>
          <c:showLegendKey val="0"/>
          <c:showVal val="0"/>
          <c:showCatName val="0"/>
          <c:showSerName val="0"/>
          <c:showPercent val="0"/>
          <c:showBubbleSize val="0"/>
        </c:dLbls>
        <c:marker val="1"/>
        <c:smooth val="0"/>
        <c:axId val="136141824"/>
        <c:axId val="136148096"/>
      </c:lineChart>
      <c:catAx>
        <c:axId val="1361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148096"/>
        <c:crosses val="autoZero"/>
        <c:auto val="1"/>
        <c:lblAlgn val="ctr"/>
        <c:lblOffset val="100"/>
        <c:tickLblSkip val="1"/>
        <c:tickMarkSkip val="1"/>
        <c:noMultiLvlLbl val="0"/>
      </c:catAx>
      <c:valAx>
        <c:axId val="13614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{459EE043-FAA1-4E6F-83F9-7FE28CCD1B43}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{8C4ED541-F9C9-408C-97A6-7315E0C87C14}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{1BD50925-7417-46B8-B59B-69D45ED21E06}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{54D3F9DD-EAF4-488F-B262-D18E36C82737}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{81FB4949-F69B-452D-AEF2-6F9BAC1E7B6E}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{5141D0C9-85D4-4F9B-9E5E-165256D2527C}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{A607088A-6F4F-41A5-9872-0AA0AF73916D}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{9B3395A9-EBDA-4C37-A1B3-14F462BC1CA2}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{1170480F-151D-4B65-9088-7B19824BC808}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{7A181C82-2363-4949-AAE9-9A66CF20BB41}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48550016"/>
        <c:axId val="148551936"/>
      </c:scatterChart>
      <c:valAx>
        <c:axId val="148550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551936"/>
        <c:crosses val="autoZero"/>
        <c:crossBetween val="midCat"/>
      </c:valAx>
      <c:valAx>
        <c:axId val="148551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55001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{7FD32A8F-72C2-470C-A37A-C838F7C9D2A4}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{0C969683-49DD-42C2-8F60-02715C9E51DD}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{C5227FA0-C81E-4DC6-BC2C-A888F2B016CC}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{A88C749A-A7DE-4C89-885D-B04A3A02C49C}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{B2B52806-DA53-41CB-B09E-484D91802E9E}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19.7</c:v>
                </c:pt>
                <c:pt idx="1">
                  <c:v>18.399999999999999</c:v>
                </c:pt>
                <c:pt idx="2">
                  <c:v>17</c:v>
                </c:pt>
                <c:pt idx="3">
                  <c:v>15.3</c:v>
                </c:pt>
                <c:pt idx="4">
                  <c:v>13.6</c:v>
                </c:pt>
              </c:numCache>
            </c:numRef>
          </c:xVal>
          <c:yVal>
            <c:numRef>
              <c:f>公会計指標分析・財政指標組合せ分析表!$K$73:$O$73</c:f>
              <c:numCache>
                <c:formatCode>#,##0.0;"▲ "#,##0.0</c:formatCode>
                <c:ptCount val="5"/>
                <c:pt idx="0">
                  <c:v>218.5</c:v>
                </c:pt>
                <c:pt idx="1">
                  <c:v>209.8</c:v>
                </c:pt>
                <c:pt idx="2">
                  <c:v>202.2</c:v>
                </c:pt>
                <c:pt idx="3">
                  <c:v>195</c:v>
                </c:pt>
                <c:pt idx="4">
                  <c:v>189.7</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{ED9B037D-D843-4AE8-B813-20AC01F68DE8}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{0F85FFC3-32E4-4396-A9D9-DDE24497D700}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{34FD0FAC-A724-40D4-A73C-4A698B472721}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{D160CF96-BF02-42FB-8E6D-54CEF46EB84F}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{9E97EEC3-C904-485C-92C4-CD63ED60478A}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15.8</c:v>
                </c:pt>
                <c:pt idx="1">
                  <c:v>15.7</c:v>
                </c:pt>
                <c:pt idx="2">
                  <c:v>14.9</c:v>
                </c:pt>
                <c:pt idx="3">
                  <c:v>14.3</c:v>
                </c:pt>
                <c:pt idx="4">
                  <c:v>14</c:v>
                </c:pt>
              </c:numCache>
            </c:numRef>
          </c:xVal>
          <c:yVal>
            <c:numRef>
              <c:f>公会計指標分析・財政指標組合せ分析表!$K$77:$O$77</c:f>
              <c:numCache>
                <c:formatCode>#,##0.0;"▲ "#,##0.0</c:formatCode>
                <c:ptCount val="5"/>
                <c:pt idx="0">
                  <c:v>215</c:v>
                </c:pt>
                <c:pt idx="1">
                  <c:v>206</c:v>
                </c:pt>
                <c:pt idx="2">
                  <c:v>199.1</c:v>
                </c:pt>
                <c:pt idx="3">
                  <c:v>209.6</c:v>
                </c:pt>
                <c:pt idx="4">
                  <c:v>196.3</c:v>
                </c:pt>
              </c:numCache>
            </c:numRef>
          </c:yVal>
          <c:smooth val="0"/>
        </c:ser>
        <c:dLbls>
          <c:showLegendKey val="0"/>
          <c:showVal val="1"/>
          <c:showCatName val="0"/>
          <c:showSerName val="0"/>
          <c:showPercent val="0"/>
          <c:showBubbleSize val="0"/>
        </c:dLbls>
        <c:axId val="128954368"/>
        <c:axId val="128956288"/>
      </c:scatterChart>
      <c:valAx>
        <c:axId val="128954368"/>
        <c:scaling>
          <c:orientation val="minMax"/>
          <c:max val="20.3"/>
          <c:min val="1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956288"/>
        <c:crosses val="autoZero"/>
        <c:crossBetween val="midCat"/>
      </c:valAx>
      <c:valAx>
        <c:axId val="128956288"/>
        <c:scaling>
          <c:orientation val="minMax"/>
          <c:max val="224"/>
          <c:min val="1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95436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億円減少している。これは平成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公債費のピークであることによる元利償還金の減等によるものである。元利償還金については緩やかに減少しているものの、社会保障関係経費の増加等が予想されることから、引き続き歳入・歳出両面にわたる行財政改革に取り組み、節度とメリハリの利い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少している。これは地方債の償還に充当できる基金残高の増加や交付税措置のない県債残高が減少したこと（地方交付税の代替財源である臨時財政対策債の発行が依然として高水準で推移しており、県債残高の総額は増加）等によるものである。早期健全化基準を下回ってはいるものの、持続可能な財政運営を実現するため、早期の県債残高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2,076,195
2,032,055
10,621.29
788,289,752
774,767,178
6,940,805
474,454,808
1,515,915,718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189.7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2,076,195
2,032,055
10,621.29
788,289,752
774,767,178
6,940,805
474,454,808
1,515,915,718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2,076,195
2,032,055
10,621.29
788,289,752
774,767,178
6,940,805
474,454,808
1,515,915,718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2,076,195
2,032,055
10,621.29
788,289,752
774,767,178
6,940,805
474,454,808
1,515,915,718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189.7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企業業績の悪化による法人事業税の減（平成</a:t>
          </a:r>
          <a:r>
            <a:rPr kumimoji="1" lang="en-US" altLang="ja-JP" sz="1300">
              <a:latin typeface="ＭＳ Ｐゴシック"/>
            </a:rPr>
            <a:t>22</a:t>
          </a:r>
          <a:r>
            <a:rPr kumimoji="1" lang="ja-JP" altLang="en-US" sz="1300">
              <a:latin typeface="ＭＳ Ｐゴシック"/>
            </a:rPr>
            <a:t>年度）などから、基準財政収入額が大きく落ち込んだ影響により、平成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年度の財政力指数は低下した。平成</a:t>
          </a:r>
          <a:r>
            <a:rPr kumimoji="1" lang="en-US" altLang="ja-JP" sz="1300">
              <a:latin typeface="ＭＳ Ｐゴシック"/>
            </a:rPr>
            <a:t>27</a:t>
          </a:r>
          <a:r>
            <a:rPr kumimoji="1" lang="ja-JP" altLang="en-US" sz="1300">
              <a:latin typeface="ＭＳ Ｐゴシック"/>
            </a:rPr>
            <a:t>年度は、法人事業税や地方消費税の増による基準財政収入額の増加などから、前年度より</a:t>
          </a:r>
          <a:r>
            <a:rPr kumimoji="1" lang="en-US" altLang="ja-JP" sz="1300">
              <a:latin typeface="ＭＳ Ｐゴシック"/>
            </a:rPr>
            <a:t>0.01</a:t>
          </a:r>
          <a:r>
            <a:rPr kumimoji="1" lang="ja-JP" altLang="en-US" sz="1300">
              <a:latin typeface="ＭＳ Ｐゴシック"/>
            </a:rPr>
            <a:t>ポイント増となり、全国平均を上回る</a:t>
          </a:r>
          <a:r>
            <a:rPr kumimoji="1" lang="en-US" altLang="ja-JP" sz="1300">
              <a:latin typeface="ＭＳ Ｐゴシック"/>
            </a:rPr>
            <a:t>0.52</a:t>
          </a:r>
          <a:r>
            <a:rPr kumimoji="1" lang="ja-JP" altLang="en-US" sz="1300">
              <a:latin typeface="ＭＳ Ｐゴシック"/>
            </a:rPr>
            <a:t>となっている。政策の自由度を確保するためには自主財源を一層増やしていくことが不可欠であり、個人住民税の直接徴収や外部資金の積極的な導入など、自主財源の確保対策に積極的に取り組む。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53522</xdr:rowOff>
    </xdr:from>
    <xdr:to>
      <xdr:col>7</xdr:col>
      <xdr:colOff>152400</xdr:colOff>
      <xdr:row>43</xdr:row>
      <xdr:rowOff>129722</xdr:rowOff>
    </xdr:to>
    <xdr:cxnSp macro="">
      <xdr:nvCxnSpPr>
        <xdr:cNvPr id="63" name="直線コネクタ 62"/>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4"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5" name="直線コネクタ 64"/>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139899</xdr:rowOff>
    </xdr:from>
    <xdr:ext cx="762000" cy="259045"/>
    <xdr:sp macro="" textlink="">
      <xdr:nvSpPr>
        <xdr:cNvPr id="66"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53522</xdr:rowOff>
    </xdr:from>
    <xdr:to>
      <xdr:col>7</xdr:col>
      <xdr:colOff>241300</xdr:colOff>
      <xdr:row>35</xdr:row>
      <xdr:rowOff>53522</xdr:rowOff>
    </xdr:to>
    <xdr:cxnSp macro="">
      <xdr:nvCxnSpPr>
        <xdr:cNvPr id="67" name="直線コネクタ 66"/>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95250</xdr:rowOff>
    </xdr:to>
    <xdr:cxnSp macro="">
      <xdr:nvCxnSpPr>
        <xdr:cNvPr id="68" name="直線コネクタ 67"/>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129722</xdr:rowOff>
    </xdr:to>
    <xdr:cxnSp macro="">
      <xdr:nvCxnSpPr>
        <xdr:cNvPr id="71" name="直線コネクタ 70"/>
        <xdr:cNvCxnSpPr/>
      </xdr:nvCxnSpPr>
      <xdr:spPr>
        <a:xfrm flipV="1">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2" name="フローチャート : 判断 71"/>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3" name="テキスト ボックス 7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44</xdr:row>
      <xdr:rowOff>27215</xdr:rowOff>
    </xdr:to>
    <xdr:cxnSp macro="">
      <xdr:nvCxnSpPr>
        <xdr:cNvPr id="74" name="直線コネクタ 73"/>
        <xdr:cNvCxnSpPr/>
      </xdr:nvCxnSpPr>
      <xdr:spPr>
        <a:xfrm flipV="1">
          <a:off x="2336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79828</xdr:rowOff>
    </xdr:from>
    <xdr:to>
      <xdr:col>4</xdr:col>
      <xdr:colOff>533400</xdr:colOff>
      <xdr:row>45</xdr:row>
      <xdr:rowOff>9978</xdr:rowOff>
    </xdr:to>
    <xdr:sp macro="" textlink="">
      <xdr:nvSpPr>
        <xdr:cNvPr id="75" name="フローチャート : 判断 74"/>
        <xdr:cNvSpPr/>
      </xdr:nvSpPr>
      <xdr:spPr>
        <a:xfrm>
          <a:off x="3175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76" name="テキスト ボックス 75"/>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27215</xdr:rowOff>
    </xdr:to>
    <xdr:cxnSp macro="">
      <xdr:nvCxnSpPr>
        <xdr:cNvPr id="77" name="直線コネクタ 76"/>
        <xdr:cNvCxnSpPr/>
      </xdr:nvCxnSpPr>
      <xdr:spPr>
        <a:xfrm>
          <a:off x="1447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114300</xdr:rowOff>
    </xdr:from>
    <xdr:to>
      <xdr:col>3</xdr:col>
      <xdr:colOff>330200</xdr:colOff>
      <xdr:row>45</xdr:row>
      <xdr:rowOff>44450</xdr:rowOff>
    </xdr:to>
    <xdr:sp macro="" textlink="">
      <xdr:nvSpPr>
        <xdr:cNvPr id="78" name="フローチャート : 判断 77"/>
        <xdr:cNvSpPr/>
      </xdr:nvSpPr>
      <xdr:spPr>
        <a:xfrm>
          <a:off x="2286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79" name="テキスト ボックス 78"/>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80" name="フローチャート : 判断 79"/>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81" name="テキスト ボックス 80"/>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7" name="円/楕円 86"/>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77305</xdr:rowOff>
    </xdr:from>
    <xdr:ext cx="762000" cy="259045"/>
    <xdr:sp macro="" textlink="">
      <xdr:nvSpPr>
        <xdr:cNvPr id="88" name="財政力該当値テキスト"/>
        <xdr:cNvSpPr txBox="1"/>
      </xdr:nvSpPr>
      <xdr:spPr>
        <a:xfrm>
          <a:off x="5041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1" name="円/楕円 90"/>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2" name="テキスト ボックス 91"/>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94" name="テキスト ボックス 93"/>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5" name="円/楕円 94"/>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6" name="テキスト ボックス 95"/>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社会保障関係経費の増加など経常収支比率を悪化させる要因がある一方で、地方税の増や平成</a:t>
          </a:r>
          <a:r>
            <a:rPr kumimoji="1" lang="en-US" altLang="ja-JP" sz="1300">
              <a:latin typeface="ＭＳ Ｐゴシック"/>
            </a:rPr>
            <a:t>21</a:t>
          </a:r>
          <a:r>
            <a:rPr kumimoji="1" lang="ja-JP" altLang="en-US" sz="1300">
              <a:latin typeface="ＭＳ Ｐゴシック"/>
            </a:rPr>
            <a:t>年度がピークであった公債費の減などの経常収支比率を改善させる要因もあり、結果的に前年度より</a:t>
          </a:r>
          <a:r>
            <a:rPr kumimoji="1" lang="en-US" altLang="ja-JP" sz="1300">
              <a:latin typeface="ＭＳ Ｐゴシック"/>
            </a:rPr>
            <a:t>0.3</a:t>
          </a:r>
          <a:r>
            <a:rPr kumimoji="1" lang="ja-JP" altLang="en-US" sz="1300">
              <a:latin typeface="ＭＳ Ｐゴシック"/>
            </a:rPr>
            <a:t>ポイント改善し</a:t>
          </a:r>
          <a:r>
            <a:rPr kumimoji="1" lang="en-US" altLang="ja-JP" sz="1300">
              <a:latin typeface="ＭＳ Ｐゴシック"/>
            </a:rPr>
            <a:t>92.2</a:t>
          </a:r>
          <a:r>
            <a:rPr kumimoji="1" lang="ja-JP" altLang="en-US" sz="1300">
              <a:latin typeface="ＭＳ Ｐゴシック"/>
            </a:rPr>
            <a:t>ポイントとなった。また、全国平均を</a:t>
          </a:r>
          <a:r>
            <a:rPr kumimoji="1" lang="en-US" altLang="ja-JP" sz="1300">
              <a:latin typeface="ＭＳ Ｐゴシック"/>
            </a:rPr>
            <a:t>1.2</a:t>
          </a:r>
          <a:r>
            <a:rPr kumimoji="1" lang="ja-JP" altLang="en-US" sz="1300">
              <a:latin typeface="ＭＳ Ｐゴシック"/>
            </a:rPr>
            <a:t>ポイント下回っている状況では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4" name="直線コネクタ 123"/>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5"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6" name="直線コネクタ 125"/>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7"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8" name="直線コネクタ 127"/>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86783</xdr:rowOff>
    </xdr:from>
    <xdr:to>
      <xdr:col>7</xdr:col>
      <xdr:colOff>152400</xdr:colOff>
      <xdr:row>58</xdr:row>
      <xdr:rowOff>147108</xdr:rowOff>
    </xdr:to>
    <xdr:cxnSp macro="">
      <xdr:nvCxnSpPr>
        <xdr:cNvPr id="129" name="直線コネクタ 128"/>
        <xdr:cNvCxnSpPr/>
      </xdr:nvCxnSpPr>
      <xdr:spPr>
        <a:xfrm flipV="1">
          <a:off x="4114800" y="100308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146702</xdr:rowOff>
    </xdr:from>
    <xdr:ext cx="762000" cy="259045"/>
    <xdr:sp macro="" textlink="">
      <xdr:nvSpPr>
        <xdr:cNvPr id="130"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31" name="フローチャート : 判断 130"/>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147108</xdr:rowOff>
    </xdr:from>
    <xdr:to>
      <xdr:col>6</xdr:col>
      <xdr:colOff>0</xdr:colOff>
      <xdr:row>60</xdr:row>
      <xdr:rowOff>25400</xdr:rowOff>
    </xdr:to>
    <xdr:cxnSp macro="">
      <xdr:nvCxnSpPr>
        <xdr:cNvPr id="132" name="直線コネクタ 131"/>
        <xdr:cNvCxnSpPr/>
      </xdr:nvCxnSpPr>
      <xdr:spPr>
        <a:xfrm flipV="1">
          <a:off x="3225800" y="1009120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3" name="フローチャート : 判断 132"/>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50394</xdr:rowOff>
    </xdr:from>
    <xdr:ext cx="736600" cy="259045"/>
    <xdr:sp macro="" textlink="">
      <xdr:nvSpPr>
        <xdr:cNvPr id="134" name="テキスト ボックス 133"/>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45508</xdr:rowOff>
    </xdr:to>
    <xdr:cxnSp macro="">
      <xdr:nvCxnSpPr>
        <xdr:cNvPr id="135" name="直線コネクタ 134"/>
        <xdr:cNvCxnSpPr/>
      </xdr:nvCxnSpPr>
      <xdr:spPr>
        <a:xfrm flipV="1">
          <a:off x="2336800" y="1031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65617</xdr:rowOff>
    </xdr:from>
    <xdr:to>
      <xdr:col>4</xdr:col>
      <xdr:colOff>533400</xdr:colOff>
      <xdr:row>59</xdr:row>
      <xdr:rowOff>167217</xdr:rowOff>
    </xdr:to>
    <xdr:sp macro="" textlink="">
      <xdr:nvSpPr>
        <xdr:cNvPr id="136" name="フローチャート : 判断 135"/>
        <xdr:cNvSpPr/>
      </xdr:nvSpPr>
      <xdr:spPr>
        <a:xfrm>
          <a:off x="3175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37" name="テキスト ボックス 136"/>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45508</xdr:rowOff>
    </xdr:to>
    <xdr:cxnSp macro="">
      <xdr:nvCxnSpPr>
        <xdr:cNvPr id="138" name="直線コネクタ 137"/>
        <xdr:cNvCxnSpPr/>
      </xdr:nvCxnSpPr>
      <xdr:spPr>
        <a:xfrm>
          <a:off x="1447800" y="1031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75142</xdr:rowOff>
    </xdr:from>
    <xdr:to>
      <xdr:col>3</xdr:col>
      <xdr:colOff>330200</xdr:colOff>
      <xdr:row>61</xdr:row>
      <xdr:rowOff>5292</xdr:rowOff>
    </xdr:to>
    <xdr:sp macro="" textlink="">
      <xdr:nvSpPr>
        <xdr:cNvPr id="139" name="フローチャート : 判断 138"/>
        <xdr:cNvSpPr/>
      </xdr:nvSpPr>
      <xdr:spPr>
        <a:xfrm>
          <a:off x="2286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161519</xdr:rowOff>
    </xdr:from>
    <xdr:ext cx="762000" cy="259045"/>
    <xdr:sp macro="" textlink="">
      <xdr:nvSpPr>
        <xdr:cNvPr id="140" name="テキスト ボックス 139"/>
        <xdr:cNvSpPr txBox="1"/>
      </xdr:nvSpPr>
      <xdr:spPr>
        <a:xfrm>
          <a:off x="1955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41" name="フローチャート : 判断 140"/>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42" name="テキスト ボックス 141"/>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35983</xdr:rowOff>
    </xdr:from>
    <xdr:to>
      <xdr:col>7</xdr:col>
      <xdr:colOff>203200</xdr:colOff>
      <xdr:row>58</xdr:row>
      <xdr:rowOff>137583</xdr:rowOff>
    </xdr:to>
    <xdr:sp macro="" textlink="">
      <xdr:nvSpPr>
        <xdr:cNvPr id="148" name="円/楕円 147"/>
        <xdr:cNvSpPr/>
      </xdr:nvSpPr>
      <xdr:spPr>
        <a:xfrm>
          <a:off x="49022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128710</xdr:rowOff>
    </xdr:from>
    <xdr:ext cx="762000" cy="259045"/>
    <xdr:sp macro="" textlink="">
      <xdr:nvSpPr>
        <xdr:cNvPr id="149" name="財政構造の弾力性該当値テキスト"/>
        <xdr:cNvSpPr txBox="1"/>
      </xdr:nvSpPr>
      <xdr:spPr>
        <a:xfrm>
          <a:off x="5041900" y="990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96308</xdr:rowOff>
    </xdr:from>
    <xdr:to>
      <xdr:col>6</xdr:col>
      <xdr:colOff>50800</xdr:colOff>
      <xdr:row>59</xdr:row>
      <xdr:rowOff>26458</xdr:rowOff>
    </xdr:to>
    <xdr:sp macro="" textlink="">
      <xdr:nvSpPr>
        <xdr:cNvPr id="150" name="円/楕円 149"/>
        <xdr:cNvSpPr/>
      </xdr:nvSpPr>
      <xdr:spPr>
        <a:xfrm>
          <a:off x="4064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36635</xdr:rowOff>
    </xdr:from>
    <xdr:ext cx="736600" cy="259045"/>
    <xdr:sp macro="" textlink="">
      <xdr:nvSpPr>
        <xdr:cNvPr id="151" name="テキスト ボックス 150"/>
        <xdr:cNvSpPr txBox="1"/>
      </xdr:nvSpPr>
      <xdr:spPr>
        <a:xfrm>
          <a:off x="3733800" y="980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2" name="円/楕円 151"/>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60977</xdr:rowOff>
    </xdr:from>
    <xdr:ext cx="762000" cy="259045"/>
    <xdr:sp macro="" textlink="">
      <xdr:nvSpPr>
        <xdr:cNvPr id="153" name="テキスト ボックス 152"/>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166158</xdr:rowOff>
    </xdr:from>
    <xdr:to>
      <xdr:col>3</xdr:col>
      <xdr:colOff>330200</xdr:colOff>
      <xdr:row>60</xdr:row>
      <xdr:rowOff>96308</xdr:rowOff>
    </xdr:to>
    <xdr:sp macro="" textlink="">
      <xdr:nvSpPr>
        <xdr:cNvPr id="154" name="円/楕円 153"/>
        <xdr:cNvSpPr/>
      </xdr:nvSpPr>
      <xdr:spPr>
        <a:xfrm>
          <a:off x="2286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106485</xdr:rowOff>
    </xdr:from>
    <xdr:ext cx="762000" cy="259045"/>
    <xdr:sp macro="" textlink="">
      <xdr:nvSpPr>
        <xdr:cNvPr id="155" name="テキスト ボックス 154"/>
        <xdr:cNvSpPr txBox="1"/>
      </xdr:nvSpPr>
      <xdr:spPr>
        <a:xfrm>
          <a:off x="1955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6" name="円/楕円 155"/>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60977</xdr:rowOff>
    </xdr:from>
    <xdr:ext cx="762000" cy="259045"/>
    <xdr:sp macro="" textlink="">
      <xdr:nvSpPr>
        <xdr:cNvPr id="157" name="テキスト ボックス 15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「行財政改革アクションプラン」等による臨時的給与抑制（平成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年度）の終了や平成</a:t>
          </a:r>
          <a:r>
            <a:rPr kumimoji="1" lang="en-US" altLang="ja-JP" sz="1300">
              <a:latin typeface="ＭＳ Ｐゴシック"/>
            </a:rPr>
            <a:t>27</a:t>
          </a:r>
          <a:r>
            <a:rPr kumimoji="1" lang="ja-JP" altLang="en-US" sz="1300">
              <a:latin typeface="ＭＳ Ｐゴシック"/>
            </a:rPr>
            <a:t>年度給与勧告による月例給・特別給等の引き上げにより、全国平均とほぼ同水準となっている。今後も引き続き行政コストの削減に努める。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5" name="直線コネクタ 184"/>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6"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7" name="直線コネクタ 186"/>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8"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9" name="直線コネクタ 188"/>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115608</xdr:rowOff>
    </xdr:from>
    <xdr:to>
      <xdr:col>7</xdr:col>
      <xdr:colOff>152400</xdr:colOff>
      <xdr:row>85</xdr:row>
      <xdr:rowOff>3356</xdr:rowOff>
    </xdr:to>
    <xdr:cxnSp macro="">
      <xdr:nvCxnSpPr>
        <xdr:cNvPr id="190" name="直線コネクタ 189"/>
        <xdr:cNvCxnSpPr/>
      </xdr:nvCxnSpPr>
      <xdr:spPr>
        <a:xfrm>
          <a:off x="4114800" y="14517408"/>
          <a:ext cx="8382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128562</xdr:rowOff>
    </xdr:from>
    <xdr:ext cx="762000" cy="259045"/>
    <xdr:sp macro="" textlink="">
      <xdr:nvSpPr>
        <xdr:cNvPr id="191" name="人件費・物件費等の状況平均値テキスト"/>
        <xdr:cNvSpPr txBox="1"/>
      </xdr:nvSpPr>
      <xdr:spPr>
        <a:xfrm>
          <a:off x="5041900" y="14016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2" name="フローチャート : 判断 191"/>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56328</xdr:rowOff>
    </xdr:from>
    <xdr:to>
      <xdr:col>6</xdr:col>
      <xdr:colOff>0</xdr:colOff>
      <xdr:row>84</xdr:row>
      <xdr:rowOff>115608</xdr:rowOff>
    </xdr:to>
    <xdr:cxnSp macro="">
      <xdr:nvCxnSpPr>
        <xdr:cNvPr id="193" name="直線コネクタ 192"/>
        <xdr:cNvCxnSpPr/>
      </xdr:nvCxnSpPr>
      <xdr:spPr>
        <a:xfrm>
          <a:off x="3225800" y="14458128"/>
          <a:ext cx="889000" cy="5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4" name="フローチャート : 判断 193"/>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171088</xdr:rowOff>
    </xdr:from>
    <xdr:ext cx="736600" cy="259045"/>
    <xdr:sp macro="" textlink="">
      <xdr:nvSpPr>
        <xdr:cNvPr id="195" name="テキスト ボックス 194"/>
        <xdr:cNvSpPr txBox="1"/>
      </xdr:nvSpPr>
      <xdr:spPr>
        <a:xfrm>
          <a:off x="3733800" y="138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56167</xdr:rowOff>
    </xdr:from>
    <xdr:to>
      <xdr:col>4</xdr:col>
      <xdr:colOff>482600</xdr:colOff>
      <xdr:row>84</xdr:row>
      <xdr:rowOff>56328</xdr:rowOff>
    </xdr:to>
    <xdr:cxnSp macro="">
      <xdr:nvCxnSpPr>
        <xdr:cNvPr id="196" name="直線コネクタ 195"/>
        <xdr:cNvCxnSpPr/>
      </xdr:nvCxnSpPr>
      <xdr:spPr>
        <a:xfrm>
          <a:off x="2336800" y="14457967"/>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167193</xdr:rowOff>
    </xdr:from>
    <xdr:to>
      <xdr:col>4</xdr:col>
      <xdr:colOff>533400</xdr:colOff>
      <xdr:row>86</xdr:row>
      <xdr:rowOff>97343</xdr:rowOff>
    </xdr:to>
    <xdr:sp macro="" textlink="">
      <xdr:nvSpPr>
        <xdr:cNvPr id="197" name="フローチャート : 判断 196"/>
        <xdr:cNvSpPr/>
      </xdr:nvSpPr>
      <xdr:spPr>
        <a:xfrm>
          <a:off x="3175000" y="147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82120</xdr:rowOff>
    </xdr:from>
    <xdr:ext cx="762000" cy="259045"/>
    <xdr:sp macro="" textlink="">
      <xdr:nvSpPr>
        <xdr:cNvPr id="198" name="テキスト ボックス 197"/>
        <xdr:cNvSpPr txBox="1"/>
      </xdr:nvSpPr>
      <xdr:spPr>
        <a:xfrm>
          <a:off x="2844800" y="148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56167</xdr:rowOff>
    </xdr:from>
    <xdr:to>
      <xdr:col>3</xdr:col>
      <xdr:colOff>279400</xdr:colOff>
      <xdr:row>84</xdr:row>
      <xdr:rowOff>145952</xdr:rowOff>
    </xdr:to>
    <xdr:cxnSp macro="">
      <xdr:nvCxnSpPr>
        <xdr:cNvPr id="199" name="直線コネクタ 198"/>
        <xdr:cNvCxnSpPr/>
      </xdr:nvCxnSpPr>
      <xdr:spPr>
        <a:xfrm flipV="1">
          <a:off x="1447800" y="14457967"/>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57054</xdr:rowOff>
    </xdr:from>
    <xdr:to>
      <xdr:col>3</xdr:col>
      <xdr:colOff>330200</xdr:colOff>
      <xdr:row>86</xdr:row>
      <xdr:rowOff>158654</xdr:rowOff>
    </xdr:to>
    <xdr:sp macro="" textlink="">
      <xdr:nvSpPr>
        <xdr:cNvPr id="200" name="フローチャート : 判断 199"/>
        <xdr:cNvSpPr/>
      </xdr:nvSpPr>
      <xdr:spPr>
        <a:xfrm>
          <a:off x="2286000" y="14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143431</xdr:rowOff>
    </xdr:from>
    <xdr:ext cx="762000" cy="259045"/>
    <xdr:sp macro="" textlink="">
      <xdr:nvSpPr>
        <xdr:cNvPr id="201" name="テキスト ボックス 200"/>
        <xdr:cNvSpPr txBox="1"/>
      </xdr:nvSpPr>
      <xdr:spPr>
        <a:xfrm>
          <a:off x="1955800" y="148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149492</xdr:rowOff>
    </xdr:from>
    <xdr:to>
      <xdr:col>2</xdr:col>
      <xdr:colOff>127000</xdr:colOff>
      <xdr:row>87</xdr:row>
      <xdr:rowOff>79642</xdr:rowOff>
    </xdr:to>
    <xdr:sp macro="" textlink="">
      <xdr:nvSpPr>
        <xdr:cNvPr id="202" name="フローチャート : 判断 201"/>
        <xdr:cNvSpPr/>
      </xdr:nvSpPr>
      <xdr:spPr>
        <a:xfrm>
          <a:off x="1397000" y="14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64419</xdr:rowOff>
    </xdr:from>
    <xdr:ext cx="762000" cy="259045"/>
    <xdr:sp macro="" textlink="">
      <xdr:nvSpPr>
        <xdr:cNvPr id="203" name="テキスト ボックス 202"/>
        <xdr:cNvSpPr txBox="1"/>
      </xdr:nvSpPr>
      <xdr:spPr>
        <a:xfrm>
          <a:off x="1066800" y="1498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124006</xdr:rowOff>
    </xdr:from>
    <xdr:to>
      <xdr:col>7</xdr:col>
      <xdr:colOff>203200</xdr:colOff>
      <xdr:row>85</xdr:row>
      <xdr:rowOff>54156</xdr:rowOff>
    </xdr:to>
    <xdr:sp macro="" textlink="">
      <xdr:nvSpPr>
        <xdr:cNvPr id="209" name="円/楕円 208"/>
        <xdr:cNvSpPr/>
      </xdr:nvSpPr>
      <xdr:spPr>
        <a:xfrm>
          <a:off x="4902200" y="145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96083</xdr:rowOff>
    </xdr:from>
    <xdr:ext cx="762000" cy="259045"/>
    <xdr:sp macro="" textlink="">
      <xdr:nvSpPr>
        <xdr:cNvPr id="210" name="人件費・物件費等の状況該当値テキスト"/>
        <xdr:cNvSpPr txBox="1"/>
      </xdr:nvSpPr>
      <xdr:spPr>
        <a:xfrm>
          <a:off x="5041900" y="1449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118,588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64808</xdr:rowOff>
    </xdr:from>
    <xdr:to>
      <xdr:col>6</xdr:col>
      <xdr:colOff>50800</xdr:colOff>
      <xdr:row>84</xdr:row>
      <xdr:rowOff>166408</xdr:rowOff>
    </xdr:to>
    <xdr:sp macro="" textlink="">
      <xdr:nvSpPr>
        <xdr:cNvPr id="211" name="円/楕円 210"/>
        <xdr:cNvSpPr/>
      </xdr:nvSpPr>
      <xdr:spPr>
        <a:xfrm>
          <a:off x="4064000" y="144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151185</xdr:rowOff>
    </xdr:from>
    <xdr:ext cx="736600" cy="259045"/>
    <xdr:sp macro="" textlink="">
      <xdr:nvSpPr>
        <xdr:cNvPr id="212" name="テキスト ボックス 211"/>
        <xdr:cNvSpPr txBox="1"/>
      </xdr:nvSpPr>
      <xdr:spPr>
        <a:xfrm>
          <a:off x="3733800" y="1455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115,644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5528</xdr:rowOff>
    </xdr:from>
    <xdr:to>
      <xdr:col>4</xdr:col>
      <xdr:colOff>533400</xdr:colOff>
      <xdr:row>84</xdr:row>
      <xdr:rowOff>107128</xdr:rowOff>
    </xdr:to>
    <xdr:sp macro="" textlink="">
      <xdr:nvSpPr>
        <xdr:cNvPr id="213" name="円/楕円 212"/>
        <xdr:cNvSpPr/>
      </xdr:nvSpPr>
      <xdr:spPr>
        <a:xfrm>
          <a:off x="3175000" y="144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117305</xdr:rowOff>
    </xdr:from>
    <xdr:ext cx="762000" cy="259045"/>
    <xdr:sp macro="" textlink="">
      <xdr:nvSpPr>
        <xdr:cNvPr id="214" name="テキスト ボックス 213"/>
        <xdr:cNvSpPr txBox="1"/>
      </xdr:nvSpPr>
      <xdr:spPr>
        <a:xfrm>
          <a:off x="2844800" y="1417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112,696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5367</xdr:rowOff>
    </xdr:from>
    <xdr:to>
      <xdr:col>3</xdr:col>
      <xdr:colOff>330200</xdr:colOff>
      <xdr:row>84</xdr:row>
      <xdr:rowOff>106967</xdr:rowOff>
    </xdr:to>
    <xdr:sp macro="" textlink="">
      <xdr:nvSpPr>
        <xdr:cNvPr id="215" name="円/楕円 214"/>
        <xdr:cNvSpPr/>
      </xdr:nvSpPr>
      <xdr:spPr>
        <a:xfrm>
          <a:off x="2286000" y="144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117144</xdr:rowOff>
    </xdr:from>
    <xdr:ext cx="762000" cy="259045"/>
    <xdr:sp macro="" textlink="">
      <xdr:nvSpPr>
        <xdr:cNvPr id="216" name="テキスト ボックス 215"/>
        <xdr:cNvSpPr txBox="1"/>
      </xdr:nvSpPr>
      <xdr:spPr>
        <a:xfrm>
          <a:off x="1955800" y="1417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112,688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95152</xdr:rowOff>
    </xdr:from>
    <xdr:to>
      <xdr:col>2</xdr:col>
      <xdr:colOff>127000</xdr:colOff>
      <xdr:row>85</xdr:row>
      <xdr:rowOff>25302</xdr:rowOff>
    </xdr:to>
    <xdr:sp macro="" textlink="">
      <xdr:nvSpPr>
        <xdr:cNvPr id="217" name="円/楕円 216"/>
        <xdr:cNvSpPr/>
      </xdr:nvSpPr>
      <xdr:spPr>
        <a:xfrm>
          <a:off x="1397000" y="144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35479</xdr:rowOff>
    </xdr:from>
    <xdr:ext cx="762000" cy="259045"/>
    <xdr:sp macro="" textlink="">
      <xdr:nvSpPr>
        <xdr:cNvPr id="218" name="テキスト ボックス 217"/>
        <xdr:cNvSpPr txBox="1"/>
      </xdr:nvSpPr>
      <xdr:spPr>
        <a:xfrm>
          <a:off x="1066800" y="1426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臨時的給与抑制（平成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年度）後も適正な定員管理、昇給等の実施により、全国平均並びに類似団体平均を下回って推移しており、今後も引き続き適正な給与水準の維持に努めていく。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85</xdr:row>
      <xdr:rowOff>135164</xdr:rowOff>
    </xdr:to>
    <xdr:cxnSp macro="">
      <xdr:nvCxnSpPr>
        <xdr:cNvPr id="247" name="直線コネクタ 246"/>
        <xdr:cNvCxnSpPr/>
      </xdr:nvCxnSpPr>
      <xdr:spPr>
        <a:xfrm flipV="1">
          <a:off x="17018000" y="13950043"/>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48"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49" name="直線コネクタ 248"/>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1" name="直線コネクタ 25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147864</xdr:rowOff>
    </xdr:from>
    <xdr:to>
      <xdr:col>24</xdr:col>
      <xdr:colOff>558800</xdr:colOff>
      <xdr:row>81</xdr:row>
      <xdr:rowOff>114300</xdr:rowOff>
    </xdr:to>
    <xdr:cxnSp macro="">
      <xdr:nvCxnSpPr>
        <xdr:cNvPr id="252" name="直線コネクタ 251"/>
        <xdr:cNvCxnSpPr/>
      </xdr:nvCxnSpPr>
      <xdr:spPr>
        <a:xfrm>
          <a:off x="16179800" y="138638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3"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54" name="フローチャート : 判断 253"/>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113393</xdr:rowOff>
    </xdr:from>
    <xdr:to>
      <xdr:col>23</xdr:col>
      <xdr:colOff>406400</xdr:colOff>
      <xdr:row>80</xdr:row>
      <xdr:rowOff>147864</xdr:rowOff>
    </xdr:to>
    <xdr:cxnSp macro="">
      <xdr:nvCxnSpPr>
        <xdr:cNvPr id="255" name="直線コネクタ 254"/>
        <xdr:cNvCxnSpPr/>
      </xdr:nvCxnSpPr>
      <xdr:spPr>
        <a:xfrm>
          <a:off x="15290800" y="1382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6" name="フローチャート : 判断 255"/>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57" name="テキスト ボックス 256"/>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113393</xdr:rowOff>
    </xdr:from>
    <xdr:to>
      <xdr:col>22</xdr:col>
      <xdr:colOff>203200</xdr:colOff>
      <xdr:row>88</xdr:row>
      <xdr:rowOff>103414</xdr:rowOff>
    </xdr:to>
    <xdr:cxnSp macro="">
      <xdr:nvCxnSpPr>
        <xdr:cNvPr id="258" name="直線コネクタ 257"/>
        <xdr:cNvCxnSpPr/>
      </xdr:nvCxnSpPr>
      <xdr:spPr>
        <a:xfrm flipV="1">
          <a:off x="14401800" y="13829393"/>
          <a:ext cx="8890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11793</xdr:rowOff>
    </xdr:from>
    <xdr:to>
      <xdr:col>22</xdr:col>
      <xdr:colOff>254000</xdr:colOff>
      <xdr:row>81</xdr:row>
      <xdr:rowOff>113393</xdr:rowOff>
    </xdr:to>
    <xdr:sp macro="" textlink="">
      <xdr:nvSpPr>
        <xdr:cNvPr id="259" name="フローチャート : 判断 258"/>
        <xdr:cNvSpPr/>
      </xdr:nvSpPr>
      <xdr:spPr>
        <a:xfrm>
          <a:off x="15240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98170</xdr:rowOff>
    </xdr:from>
    <xdr:ext cx="762000" cy="259045"/>
    <xdr:sp macro="" textlink="">
      <xdr:nvSpPr>
        <xdr:cNvPr id="260" name="テキスト ボックス 259"/>
        <xdr:cNvSpPr txBox="1"/>
      </xdr:nvSpPr>
      <xdr:spPr>
        <a:xfrm>
          <a:off x="14909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151493</xdr:rowOff>
    </xdr:from>
    <xdr:to>
      <xdr:col>21</xdr:col>
      <xdr:colOff>0</xdr:colOff>
      <xdr:row>88</xdr:row>
      <xdr:rowOff>103414</xdr:rowOff>
    </xdr:to>
    <xdr:cxnSp macro="">
      <xdr:nvCxnSpPr>
        <xdr:cNvPr id="261" name="直線コネクタ 260"/>
        <xdr:cNvCxnSpPr/>
      </xdr:nvCxnSpPr>
      <xdr:spPr>
        <a:xfrm>
          <a:off x="13512800" y="14553293"/>
          <a:ext cx="889000" cy="6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36286</xdr:rowOff>
    </xdr:from>
    <xdr:to>
      <xdr:col>21</xdr:col>
      <xdr:colOff>50800</xdr:colOff>
      <xdr:row>89</xdr:row>
      <xdr:rowOff>137886</xdr:rowOff>
    </xdr:to>
    <xdr:sp macro="" textlink="">
      <xdr:nvSpPr>
        <xdr:cNvPr id="262" name="フローチャート : 判断 261"/>
        <xdr:cNvSpPr/>
      </xdr:nvSpPr>
      <xdr:spPr>
        <a:xfrm>
          <a:off x="14351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122663</xdr:rowOff>
    </xdr:from>
    <xdr:ext cx="762000" cy="259045"/>
    <xdr:sp macro="" textlink="">
      <xdr:nvSpPr>
        <xdr:cNvPr id="263" name="テキスト ボックス 262"/>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4" name="フローチャート : 判断 263"/>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65" name="テキスト ボックス 26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1" name="円/楕円 270"/>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156227</xdr:rowOff>
    </xdr:from>
    <xdr:ext cx="762000" cy="259045"/>
    <xdr:sp macro="" textlink="">
      <xdr:nvSpPr>
        <xdr:cNvPr id="272"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97064</xdr:rowOff>
    </xdr:from>
    <xdr:to>
      <xdr:col>23</xdr:col>
      <xdr:colOff>457200</xdr:colOff>
      <xdr:row>81</xdr:row>
      <xdr:rowOff>27214</xdr:rowOff>
    </xdr:to>
    <xdr:sp macro="" textlink="">
      <xdr:nvSpPr>
        <xdr:cNvPr id="273" name="円/楕円 272"/>
        <xdr:cNvSpPr/>
      </xdr:nvSpPr>
      <xdr:spPr>
        <a:xfrm>
          <a:off x="16129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37391</xdr:rowOff>
    </xdr:from>
    <xdr:ext cx="736600" cy="259045"/>
    <xdr:sp macro="" textlink="">
      <xdr:nvSpPr>
        <xdr:cNvPr id="274" name="テキスト ボックス 273"/>
        <xdr:cNvSpPr txBox="1"/>
      </xdr:nvSpPr>
      <xdr:spPr>
        <a:xfrm>
          <a:off x="15798800" y="1358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62593</xdr:rowOff>
    </xdr:from>
    <xdr:to>
      <xdr:col>22</xdr:col>
      <xdr:colOff>254000</xdr:colOff>
      <xdr:row>80</xdr:row>
      <xdr:rowOff>164193</xdr:rowOff>
    </xdr:to>
    <xdr:sp macro="" textlink="">
      <xdr:nvSpPr>
        <xdr:cNvPr id="275" name="円/楕円 274"/>
        <xdr:cNvSpPr/>
      </xdr:nvSpPr>
      <xdr:spPr>
        <a:xfrm>
          <a:off x="15240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2920</xdr:rowOff>
    </xdr:from>
    <xdr:ext cx="762000" cy="259045"/>
    <xdr:sp macro="" textlink="">
      <xdr:nvSpPr>
        <xdr:cNvPr id="276" name="テキスト ボックス 275"/>
        <xdr:cNvSpPr txBox="1"/>
      </xdr:nvSpPr>
      <xdr:spPr>
        <a:xfrm>
          <a:off x="14909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77" name="円/楕円 276"/>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78" name="テキスト ボックス 277"/>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100693</xdr:rowOff>
    </xdr:from>
    <xdr:to>
      <xdr:col>19</xdr:col>
      <xdr:colOff>533400</xdr:colOff>
      <xdr:row>85</xdr:row>
      <xdr:rowOff>30843</xdr:rowOff>
    </xdr:to>
    <xdr:sp macro="" textlink="">
      <xdr:nvSpPr>
        <xdr:cNvPr id="279" name="円/楕円 278"/>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41020</xdr:rowOff>
    </xdr:from>
    <xdr:ext cx="762000" cy="259045"/>
    <xdr:sp macro="" textlink="">
      <xdr:nvSpPr>
        <xdr:cNvPr id="280" name="テキスト ボックス 279"/>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[1,163.57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行財政改革指針（</a:t>
          </a:r>
          <a:r>
            <a:rPr kumimoji="1" lang="en-US" altLang="ja-JP" sz="1300">
              <a:latin typeface="ＭＳ Ｐゴシック"/>
            </a:rPr>
            <a:t>H20</a:t>
          </a:r>
          <a:r>
            <a:rPr kumimoji="1" lang="ja-JP" altLang="en-US" sz="1300">
              <a:latin typeface="ＭＳ Ｐゴシック"/>
            </a:rPr>
            <a:t>年度～</a:t>
          </a:r>
          <a:r>
            <a:rPr kumimoji="1" lang="en-US" altLang="ja-JP" sz="1300">
              <a:latin typeface="ＭＳ Ｐゴシック"/>
            </a:rPr>
            <a:t>H24</a:t>
          </a:r>
          <a:r>
            <a:rPr kumimoji="1" lang="ja-JP" altLang="en-US" sz="1300">
              <a:latin typeface="ＭＳ Ｐゴシック"/>
            </a:rPr>
            <a:t>年度）及び行財政改革アクションプラン（</a:t>
          </a:r>
          <a:r>
            <a:rPr kumimoji="1" lang="en-US" altLang="ja-JP" sz="1300">
              <a:latin typeface="ＭＳ Ｐゴシック"/>
            </a:rPr>
            <a:t>H22</a:t>
          </a:r>
          <a:r>
            <a:rPr kumimoji="1" lang="ja-JP" altLang="en-US" sz="1300">
              <a:latin typeface="ＭＳ Ｐゴシック"/>
            </a:rPr>
            <a:t>年度～</a:t>
          </a:r>
          <a:r>
            <a:rPr kumimoji="1" lang="en-US" altLang="ja-JP" sz="1300">
              <a:latin typeface="ＭＳ Ｐゴシック"/>
            </a:rPr>
            <a:t>H24</a:t>
          </a:r>
          <a:r>
            <a:rPr kumimoji="1" lang="ja-JP" altLang="en-US" sz="1300">
              <a:latin typeface="ＭＳ Ｐゴシック"/>
            </a:rPr>
            <a:t>年度）に基づいて新規採用を抑制し約１割（</a:t>
          </a:r>
          <a:r>
            <a:rPr kumimoji="1" lang="en-US" altLang="ja-JP" sz="1300">
              <a:latin typeface="ＭＳ Ｐゴシック"/>
            </a:rPr>
            <a:t>2,757</a:t>
          </a:r>
          <a:r>
            <a:rPr kumimoji="1" lang="ja-JP" altLang="en-US" sz="1300">
              <a:latin typeface="ＭＳ Ｐゴシック"/>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6" name="直線コネクタ 305"/>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7"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8" name="直線コネクタ 307"/>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9"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10" name="直線コネクタ 309"/>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134955</xdr:rowOff>
    </xdr:from>
    <xdr:to>
      <xdr:col>24</xdr:col>
      <xdr:colOff>558800</xdr:colOff>
      <xdr:row>63</xdr:row>
      <xdr:rowOff>147045</xdr:rowOff>
    </xdr:to>
    <xdr:cxnSp macro="">
      <xdr:nvCxnSpPr>
        <xdr:cNvPr id="311" name="直線コネクタ 310"/>
        <xdr:cNvCxnSpPr/>
      </xdr:nvCxnSpPr>
      <xdr:spPr>
        <a:xfrm>
          <a:off x="16179800" y="10936305"/>
          <a:ext cx="8382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12"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13" name="フローチャート : 判断 312"/>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112683</xdr:rowOff>
    </xdr:from>
    <xdr:to>
      <xdr:col>23</xdr:col>
      <xdr:colOff>406400</xdr:colOff>
      <xdr:row>63</xdr:row>
      <xdr:rowOff>134955</xdr:rowOff>
    </xdr:to>
    <xdr:cxnSp macro="">
      <xdr:nvCxnSpPr>
        <xdr:cNvPr id="314" name="直線コネクタ 313"/>
        <xdr:cNvCxnSpPr/>
      </xdr:nvCxnSpPr>
      <xdr:spPr>
        <a:xfrm>
          <a:off x="15290800" y="10914033"/>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5" name="フローチャート : 判断 314"/>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6" name="テキスト ボックス 315"/>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103152</xdr:rowOff>
    </xdr:from>
    <xdr:to>
      <xdr:col>22</xdr:col>
      <xdr:colOff>203200</xdr:colOff>
      <xdr:row>63</xdr:row>
      <xdr:rowOff>112683</xdr:rowOff>
    </xdr:to>
    <xdr:cxnSp macro="">
      <xdr:nvCxnSpPr>
        <xdr:cNvPr id="317" name="直線コネクタ 316"/>
        <xdr:cNvCxnSpPr/>
      </xdr:nvCxnSpPr>
      <xdr:spPr>
        <a:xfrm>
          <a:off x="14401800" y="10904502"/>
          <a:ext cx="8890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129103</xdr:rowOff>
    </xdr:from>
    <xdr:to>
      <xdr:col>22</xdr:col>
      <xdr:colOff>254000</xdr:colOff>
      <xdr:row>65</xdr:row>
      <xdr:rowOff>59253</xdr:rowOff>
    </xdr:to>
    <xdr:sp macro="" textlink="">
      <xdr:nvSpPr>
        <xdr:cNvPr id="318" name="フローチャート : 判断 317"/>
        <xdr:cNvSpPr/>
      </xdr:nvSpPr>
      <xdr:spPr>
        <a:xfrm>
          <a:off x="15240000" y="1110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44030</xdr:rowOff>
    </xdr:from>
    <xdr:ext cx="762000" cy="259045"/>
    <xdr:sp macro="" textlink="">
      <xdr:nvSpPr>
        <xdr:cNvPr id="319" name="テキスト ボックス 318"/>
        <xdr:cNvSpPr txBox="1"/>
      </xdr:nvSpPr>
      <xdr:spPr>
        <a:xfrm>
          <a:off x="14909800" y="1118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103152</xdr:rowOff>
    </xdr:from>
    <xdr:to>
      <xdr:col>21</xdr:col>
      <xdr:colOff>0</xdr:colOff>
      <xdr:row>63</xdr:row>
      <xdr:rowOff>150930</xdr:rowOff>
    </xdr:to>
    <xdr:cxnSp macro="">
      <xdr:nvCxnSpPr>
        <xdr:cNvPr id="320" name="直線コネクタ 319"/>
        <xdr:cNvCxnSpPr/>
      </xdr:nvCxnSpPr>
      <xdr:spPr>
        <a:xfrm flipV="1">
          <a:off x="13512800" y="1090450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130479</xdr:rowOff>
    </xdr:from>
    <xdr:to>
      <xdr:col>21</xdr:col>
      <xdr:colOff>50800</xdr:colOff>
      <xdr:row>65</xdr:row>
      <xdr:rowOff>60629</xdr:rowOff>
    </xdr:to>
    <xdr:sp macro="" textlink="">
      <xdr:nvSpPr>
        <xdr:cNvPr id="321" name="フローチャート : 判断 320"/>
        <xdr:cNvSpPr/>
      </xdr:nvSpPr>
      <xdr:spPr>
        <a:xfrm>
          <a:off x="14351000" y="1110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45406</xdr:rowOff>
    </xdr:from>
    <xdr:ext cx="762000" cy="259045"/>
    <xdr:sp macro="" textlink="">
      <xdr:nvSpPr>
        <xdr:cNvPr id="322" name="テキスト ボックス 321"/>
        <xdr:cNvSpPr txBox="1"/>
      </xdr:nvSpPr>
      <xdr:spPr>
        <a:xfrm>
          <a:off x="14020800" y="1118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143509</xdr:rowOff>
    </xdr:from>
    <xdr:to>
      <xdr:col>19</xdr:col>
      <xdr:colOff>533400</xdr:colOff>
      <xdr:row>65</xdr:row>
      <xdr:rowOff>73659</xdr:rowOff>
    </xdr:to>
    <xdr:sp macro="" textlink="">
      <xdr:nvSpPr>
        <xdr:cNvPr id="323" name="フローチャート : 判断 322"/>
        <xdr:cNvSpPr/>
      </xdr:nvSpPr>
      <xdr:spPr>
        <a:xfrm>
          <a:off x="13462000" y="1111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58436</xdr:rowOff>
    </xdr:from>
    <xdr:ext cx="762000" cy="259045"/>
    <xdr:sp macro="" textlink="">
      <xdr:nvSpPr>
        <xdr:cNvPr id="324" name="テキスト ボックス 323"/>
        <xdr:cNvSpPr txBox="1"/>
      </xdr:nvSpPr>
      <xdr:spPr>
        <a:xfrm>
          <a:off x="13131800" y="112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96245</xdr:rowOff>
    </xdr:from>
    <xdr:to>
      <xdr:col>24</xdr:col>
      <xdr:colOff>609600</xdr:colOff>
      <xdr:row>64</xdr:row>
      <xdr:rowOff>26395</xdr:rowOff>
    </xdr:to>
    <xdr:sp macro="" textlink="">
      <xdr:nvSpPr>
        <xdr:cNvPr id="330" name="円/楕円 329"/>
        <xdr:cNvSpPr/>
      </xdr:nvSpPr>
      <xdr:spPr>
        <a:xfrm>
          <a:off x="16967200" y="108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68322</xdr:rowOff>
    </xdr:from>
    <xdr:ext cx="762000" cy="259045"/>
    <xdr:sp macro="" textlink="">
      <xdr:nvSpPr>
        <xdr:cNvPr id="331" name="定員管理の状況該当値テキスト"/>
        <xdr:cNvSpPr txBox="1"/>
      </xdr:nvSpPr>
      <xdr:spPr>
        <a:xfrm>
          <a:off x="17106900" y="1086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1,163.57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84155</xdr:rowOff>
    </xdr:from>
    <xdr:to>
      <xdr:col>23</xdr:col>
      <xdr:colOff>457200</xdr:colOff>
      <xdr:row>64</xdr:row>
      <xdr:rowOff>14305</xdr:rowOff>
    </xdr:to>
    <xdr:sp macro="" textlink="">
      <xdr:nvSpPr>
        <xdr:cNvPr id="332" name="円/楕円 331"/>
        <xdr:cNvSpPr/>
      </xdr:nvSpPr>
      <xdr:spPr>
        <a:xfrm>
          <a:off x="16129000" y="108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170532</xdr:rowOff>
    </xdr:from>
    <xdr:ext cx="736600" cy="259045"/>
    <xdr:sp macro="" textlink="">
      <xdr:nvSpPr>
        <xdr:cNvPr id="333" name="テキスト ボックス 332"/>
        <xdr:cNvSpPr txBox="1"/>
      </xdr:nvSpPr>
      <xdr:spPr>
        <a:xfrm>
          <a:off x="15798800" y="1097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1,158.56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61883</xdr:rowOff>
    </xdr:from>
    <xdr:to>
      <xdr:col>22</xdr:col>
      <xdr:colOff>254000</xdr:colOff>
      <xdr:row>63</xdr:row>
      <xdr:rowOff>163483</xdr:rowOff>
    </xdr:to>
    <xdr:sp macro="" textlink="">
      <xdr:nvSpPr>
        <xdr:cNvPr id="334" name="円/楕円 333"/>
        <xdr:cNvSpPr/>
      </xdr:nvSpPr>
      <xdr:spPr>
        <a:xfrm>
          <a:off x="15240000" y="108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2210</xdr:rowOff>
    </xdr:from>
    <xdr:ext cx="762000" cy="259045"/>
    <xdr:sp macro="" textlink="">
      <xdr:nvSpPr>
        <xdr:cNvPr id="335" name="テキスト ボックス 334"/>
        <xdr:cNvSpPr txBox="1"/>
      </xdr:nvSpPr>
      <xdr:spPr>
        <a:xfrm>
          <a:off x="14909800" y="106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52352</xdr:rowOff>
    </xdr:from>
    <xdr:to>
      <xdr:col>21</xdr:col>
      <xdr:colOff>50800</xdr:colOff>
      <xdr:row>63</xdr:row>
      <xdr:rowOff>153952</xdr:rowOff>
    </xdr:to>
    <xdr:sp macro="" textlink="">
      <xdr:nvSpPr>
        <xdr:cNvPr id="336" name="円/楕円 335"/>
        <xdr:cNvSpPr/>
      </xdr:nvSpPr>
      <xdr:spPr>
        <a:xfrm>
          <a:off x="14351000" y="108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164129</xdr:rowOff>
    </xdr:from>
    <xdr:ext cx="762000" cy="259045"/>
    <xdr:sp macro="" textlink="">
      <xdr:nvSpPr>
        <xdr:cNvPr id="337" name="テキスト ボックス 336"/>
        <xdr:cNvSpPr txBox="1"/>
      </xdr:nvSpPr>
      <xdr:spPr>
        <a:xfrm>
          <a:off x="14020800" y="1062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100130</xdr:rowOff>
    </xdr:from>
    <xdr:to>
      <xdr:col>19</xdr:col>
      <xdr:colOff>533400</xdr:colOff>
      <xdr:row>64</xdr:row>
      <xdr:rowOff>30280</xdr:rowOff>
    </xdr:to>
    <xdr:sp macro="" textlink="">
      <xdr:nvSpPr>
        <xdr:cNvPr id="338" name="円/楕円 337"/>
        <xdr:cNvSpPr/>
      </xdr:nvSpPr>
      <xdr:spPr>
        <a:xfrm>
          <a:off x="13462000" y="109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40457</xdr:rowOff>
    </xdr:from>
    <xdr:ext cx="762000" cy="259045"/>
    <xdr:sp macro="" textlink="">
      <xdr:nvSpPr>
        <xdr:cNvPr id="339" name="テキスト ボックス 338"/>
        <xdr:cNvSpPr txBox="1"/>
      </xdr:nvSpPr>
      <xdr:spPr>
        <a:xfrm>
          <a:off x="13131800" y="1067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全国平均は前年度より</a:t>
          </a:r>
          <a:r>
            <a:rPr kumimoji="1" lang="en-US" altLang="ja-JP" sz="1300">
              <a:latin typeface="ＭＳ Ｐゴシック"/>
            </a:rPr>
            <a:t>0.4</a:t>
          </a:r>
          <a:r>
            <a:rPr kumimoji="1" lang="ja-JP" altLang="en-US" sz="1300">
              <a:latin typeface="ＭＳ Ｐゴシック"/>
            </a:rPr>
            <a:t>ポイントの減（</a:t>
          </a:r>
          <a:r>
            <a:rPr kumimoji="1" lang="en-US" altLang="ja-JP" sz="1300">
              <a:latin typeface="ＭＳ Ｐゴシック"/>
            </a:rPr>
            <a:t>13.1→12.7</a:t>
          </a:r>
          <a:r>
            <a:rPr kumimoji="1" lang="ja-JP" altLang="en-US" sz="1300">
              <a:latin typeface="ＭＳ Ｐゴシック"/>
            </a:rPr>
            <a:t>％）であり、本県においても</a:t>
          </a:r>
          <a:r>
            <a:rPr kumimoji="1" lang="en-US" altLang="ja-JP" sz="1300">
              <a:latin typeface="ＭＳ Ｐゴシック"/>
            </a:rPr>
            <a:t>1.7</a:t>
          </a:r>
          <a:r>
            <a:rPr kumimoji="1" lang="ja-JP" altLang="en-US" sz="1300">
              <a:latin typeface="ＭＳ Ｐゴシック"/>
            </a:rPr>
            <a:t>ポイントの減（</a:t>
          </a:r>
          <a:r>
            <a:rPr kumimoji="1" lang="en-US" altLang="ja-JP" sz="1300">
              <a:latin typeface="ＭＳ Ｐゴシック"/>
            </a:rPr>
            <a:t>15.3→13.6</a:t>
          </a:r>
          <a:r>
            <a:rPr kumimoji="1" lang="ja-JP" altLang="en-US" sz="1300">
              <a:latin typeface="ＭＳ Ｐゴシック"/>
            </a:rPr>
            <a:t>％）となった。一般会計の公債費のピークである平成</a:t>
          </a:r>
          <a:r>
            <a:rPr kumimoji="1" lang="en-US" altLang="ja-JP" sz="1300">
              <a:latin typeface="ＭＳ Ｐゴシック"/>
            </a:rPr>
            <a:t>21</a:t>
          </a:r>
          <a:r>
            <a:rPr kumimoji="1" lang="ja-JP" altLang="en-US" sz="1300">
              <a:latin typeface="ＭＳ Ｐゴシック"/>
            </a:rPr>
            <a:t>年度を過ぎ、元利償還金の額が減少していることが主な要因である。景気による税収の増減など不確定要素も多いが、中期的には改善に向かう見通しであり、持続可能な財政運営を実現するため、引き続き公債費減少に向けた取組を進めていく。</a:t>
          </a: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9" name="直線コネクタ 368"/>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0"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71" name="直線コネクタ 370"/>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72"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73" name="直線コネクタ 372"/>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41</xdr:row>
      <xdr:rowOff>7257</xdr:rowOff>
    </xdr:to>
    <xdr:cxnSp macro="">
      <xdr:nvCxnSpPr>
        <xdr:cNvPr id="374" name="直線コネクタ 373"/>
        <xdr:cNvCxnSpPr/>
      </xdr:nvCxnSpPr>
      <xdr:spPr>
        <a:xfrm flipV="1">
          <a:off x="16179800" y="6743700"/>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75"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6" name="フローチャート : 判断 375"/>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7257</xdr:rowOff>
    </xdr:from>
    <xdr:to>
      <xdr:col>23</xdr:col>
      <xdr:colOff>406400</xdr:colOff>
      <xdr:row>42</xdr:row>
      <xdr:rowOff>128815</xdr:rowOff>
    </xdr:to>
    <xdr:cxnSp macro="">
      <xdr:nvCxnSpPr>
        <xdr:cNvPr id="377" name="直線コネクタ 376"/>
        <xdr:cNvCxnSpPr/>
      </xdr:nvCxnSpPr>
      <xdr:spPr>
        <a:xfrm flipV="1">
          <a:off x="15290800" y="7036707"/>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8" name="フローチャート : 判断 377"/>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9" name="テキスト ボックス 378"/>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44</xdr:row>
      <xdr:rowOff>27215</xdr:rowOff>
    </xdr:to>
    <xdr:cxnSp macro="">
      <xdr:nvCxnSpPr>
        <xdr:cNvPr id="380" name="直線コネクタ 379"/>
        <xdr:cNvCxnSpPr/>
      </xdr:nvCxnSpPr>
      <xdr:spPr>
        <a:xfrm flipV="1">
          <a:off x="14401800" y="732971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58965</xdr:rowOff>
    </xdr:from>
    <xdr:to>
      <xdr:col>22</xdr:col>
      <xdr:colOff>254000</xdr:colOff>
      <xdr:row>40</xdr:row>
      <xdr:rowOff>160565</xdr:rowOff>
    </xdr:to>
    <xdr:sp macro="" textlink="">
      <xdr:nvSpPr>
        <xdr:cNvPr id="381" name="フローチャート : 判断 380"/>
        <xdr:cNvSpPr/>
      </xdr:nvSpPr>
      <xdr:spPr>
        <a:xfrm>
          <a:off x="15240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170742</xdr:rowOff>
    </xdr:from>
    <xdr:ext cx="762000" cy="259045"/>
    <xdr:sp macro="" textlink="">
      <xdr:nvSpPr>
        <xdr:cNvPr id="382" name="テキスト ボックス 381"/>
        <xdr:cNvSpPr txBox="1"/>
      </xdr:nvSpPr>
      <xdr:spPr>
        <a:xfrm>
          <a:off x="14909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27215</xdr:rowOff>
    </xdr:from>
    <xdr:to>
      <xdr:col>21</xdr:col>
      <xdr:colOff>0</xdr:colOff>
      <xdr:row>45</xdr:row>
      <xdr:rowOff>79828</xdr:rowOff>
    </xdr:to>
    <xdr:cxnSp macro="">
      <xdr:nvCxnSpPr>
        <xdr:cNvPr id="383" name="直線コネクタ 382"/>
        <xdr:cNvCxnSpPr/>
      </xdr:nvCxnSpPr>
      <xdr:spPr>
        <a:xfrm flipV="1">
          <a:off x="13512800" y="7571015"/>
          <a:ext cx="889000" cy="2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84" name="フローチャート : 判断 383"/>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85" name="テキスト ボックス 384"/>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386" name="フローチャート : 判断 385"/>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387" name="テキスト ボックス 386"/>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3" name="円/楕円 392"/>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4"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127907</xdr:rowOff>
    </xdr:from>
    <xdr:to>
      <xdr:col>23</xdr:col>
      <xdr:colOff>457200</xdr:colOff>
      <xdr:row>41</xdr:row>
      <xdr:rowOff>58057</xdr:rowOff>
    </xdr:to>
    <xdr:sp macro="" textlink="">
      <xdr:nvSpPr>
        <xdr:cNvPr id="395" name="円/楕円 394"/>
        <xdr:cNvSpPr/>
      </xdr:nvSpPr>
      <xdr:spPr>
        <a:xfrm>
          <a:off x="16129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42834</xdr:rowOff>
    </xdr:from>
    <xdr:ext cx="736600" cy="259045"/>
    <xdr:sp macro="" textlink="">
      <xdr:nvSpPr>
        <xdr:cNvPr id="396" name="テキスト ボックス 395"/>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397" name="円/楕円 396"/>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398" name="テキスト ボックス 397"/>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147865</xdr:rowOff>
    </xdr:from>
    <xdr:to>
      <xdr:col>21</xdr:col>
      <xdr:colOff>50800</xdr:colOff>
      <xdr:row>44</xdr:row>
      <xdr:rowOff>78015</xdr:rowOff>
    </xdr:to>
    <xdr:sp macro="" textlink="">
      <xdr:nvSpPr>
        <xdr:cNvPr id="399" name="円/楕円 398"/>
        <xdr:cNvSpPr/>
      </xdr:nvSpPr>
      <xdr:spPr>
        <a:xfrm>
          <a:off x="14351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62792</xdr:rowOff>
    </xdr:from>
    <xdr:ext cx="762000" cy="259045"/>
    <xdr:sp macro="" textlink="">
      <xdr:nvSpPr>
        <xdr:cNvPr id="400" name="テキスト ボックス 399"/>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29028</xdr:rowOff>
    </xdr:from>
    <xdr:to>
      <xdr:col>19</xdr:col>
      <xdr:colOff>533400</xdr:colOff>
      <xdr:row>45</xdr:row>
      <xdr:rowOff>130628</xdr:rowOff>
    </xdr:to>
    <xdr:sp macro="" textlink="">
      <xdr:nvSpPr>
        <xdr:cNvPr id="401" name="円/楕円 400"/>
        <xdr:cNvSpPr/>
      </xdr:nvSpPr>
      <xdr:spPr>
        <a:xfrm>
          <a:off x="13462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115405</xdr:rowOff>
    </xdr:from>
    <xdr:ext cx="762000" cy="259045"/>
    <xdr:sp macro="" textlink="">
      <xdr:nvSpPr>
        <xdr:cNvPr id="402" name="テキスト ボックス 401"/>
        <xdr:cNvSpPr txBox="1"/>
      </xdr:nvSpPr>
      <xdr:spPr>
        <a:xfrm>
          <a:off x="13131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a:t>
          </a:r>
          <a:r>
            <a:rPr kumimoji="1" lang="en-US" altLang="ja-JP" sz="1300">
              <a:latin typeface="ＭＳ Ｐゴシック"/>
            </a:rPr>
            <a:t>11.4</a:t>
          </a:r>
          <a:r>
            <a:rPr kumimoji="1" lang="ja-JP" altLang="en-US" sz="1300">
              <a:latin typeface="ＭＳ Ｐゴシック"/>
            </a:rPr>
            <a:t>ポイントの減（</a:t>
          </a:r>
          <a:r>
            <a:rPr kumimoji="1" lang="en-US" altLang="ja-JP" sz="1300">
              <a:latin typeface="ＭＳ Ｐゴシック"/>
            </a:rPr>
            <a:t>187.0→175.6</a:t>
          </a:r>
          <a:r>
            <a:rPr kumimoji="1" lang="ja-JP" altLang="en-US" sz="1300">
              <a:latin typeface="ＭＳ Ｐゴシック"/>
            </a:rPr>
            <a:t>％）に対し、本県は地方債の償還に充当可能な基金残高の増及び償還に係る普通交付税への将来算入見込みの増等の要因により、</a:t>
          </a:r>
          <a:r>
            <a:rPr kumimoji="1" lang="en-US" altLang="ja-JP" sz="1300">
              <a:latin typeface="ＭＳ Ｐゴシック"/>
            </a:rPr>
            <a:t>5.3</a:t>
          </a:r>
          <a:r>
            <a:rPr kumimoji="1" lang="ja-JP" altLang="en-US" sz="1300">
              <a:latin typeface="ＭＳ Ｐゴシック"/>
            </a:rPr>
            <a:t>ポイント減（</a:t>
          </a:r>
          <a:r>
            <a:rPr kumimoji="1" lang="en-US" altLang="ja-JP" sz="1300">
              <a:latin typeface="ＭＳ Ｐゴシック"/>
            </a:rPr>
            <a:t>195.0→189.7</a:t>
          </a:r>
          <a:r>
            <a:rPr kumimoji="1" lang="ja-JP" altLang="en-US" sz="1300">
              <a:latin typeface="ＭＳ Ｐゴシック"/>
            </a:rPr>
            <a:t>％）となった。引き続き持続可能な財政運営を実現するため、早期の県債残高減少を目指す。</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6" name="直線コネクタ 425"/>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7"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8" name="直線コネクタ 427"/>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9"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30" name="直線コネクタ 429"/>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26765</xdr:rowOff>
    </xdr:from>
    <xdr:to>
      <xdr:col>24</xdr:col>
      <xdr:colOff>558800</xdr:colOff>
      <xdr:row>18</xdr:row>
      <xdr:rowOff>58738</xdr:rowOff>
    </xdr:to>
    <xdr:cxnSp macro="">
      <xdr:nvCxnSpPr>
        <xdr:cNvPr id="431" name="直線コネクタ 430"/>
        <xdr:cNvCxnSpPr/>
      </xdr:nvCxnSpPr>
      <xdr:spPr>
        <a:xfrm flipV="1">
          <a:off x="16179800" y="3112865"/>
          <a:ext cx="8382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32"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33" name="フローチャート : 判断 432"/>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58738</xdr:rowOff>
    </xdr:from>
    <xdr:to>
      <xdr:col>23</xdr:col>
      <xdr:colOff>406400</xdr:colOff>
      <xdr:row>18</xdr:row>
      <xdr:rowOff>102171</xdr:rowOff>
    </xdr:to>
    <xdr:cxnSp macro="">
      <xdr:nvCxnSpPr>
        <xdr:cNvPr id="434" name="直線コネクタ 433"/>
        <xdr:cNvCxnSpPr/>
      </xdr:nvCxnSpPr>
      <xdr:spPr>
        <a:xfrm flipV="1">
          <a:off x="15290800" y="3144838"/>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5" name="フローチャート : 判断 434"/>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6" name="テキスト ボックス 435"/>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102171</xdr:rowOff>
    </xdr:from>
    <xdr:to>
      <xdr:col>22</xdr:col>
      <xdr:colOff>203200</xdr:colOff>
      <xdr:row>18</xdr:row>
      <xdr:rowOff>148018</xdr:rowOff>
    </xdr:to>
    <xdr:cxnSp macro="">
      <xdr:nvCxnSpPr>
        <xdr:cNvPr id="437" name="直線コネクタ 436"/>
        <xdr:cNvCxnSpPr/>
      </xdr:nvCxnSpPr>
      <xdr:spPr>
        <a:xfrm flipV="1">
          <a:off x="14401800" y="318827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32671</xdr:rowOff>
    </xdr:from>
    <xdr:to>
      <xdr:col>22</xdr:col>
      <xdr:colOff>254000</xdr:colOff>
      <xdr:row>18</xdr:row>
      <xdr:rowOff>134271</xdr:rowOff>
    </xdr:to>
    <xdr:sp macro="" textlink="">
      <xdr:nvSpPr>
        <xdr:cNvPr id="438" name="フローチャート : 判断 437"/>
        <xdr:cNvSpPr/>
      </xdr:nvSpPr>
      <xdr:spPr>
        <a:xfrm>
          <a:off x="15240000" y="31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144448</xdr:rowOff>
    </xdr:from>
    <xdr:ext cx="762000" cy="259045"/>
    <xdr:sp macro="" textlink="">
      <xdr:nvSpPr>
        <xdr:cNvPr id="439" name="テキスト ボックス 438"/>
        <xdr:cNvSpPr txBox="1"/>
      </xdr:nvSpPr>
      <xdr:spPr>
        <a:xfrm>
          <a:off x="14909800" y="288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148018</xdr:rowOff>
    </xdr:from>
    <xdr:to>
      <xdr:col>21</xdr:col>
      <xdr:colOff>0</xdr:colOff>
      <xdr:row>19</xdr:row>
      <xdr:rowOff>29051</xdr:rowOff>
    </xdr:to>
    <xdr:cxnSp macro="">
      <xdr:nvCxnSpPr>
        <xdr:cNvPr id="440" name="直線コネクタ 439"/>
        <xdr:cNvCxnSpPr/>
      </xdr:nvCxnSpPr>
      <xdr:spPr>
        <a:xfrm flipV="1">
          <a:off x="13512800" y="3234118"/>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74295</xdr:rowOff>
    </xdr:from>
    <xdr:to>
      <xdr:col>21</xdr:col>
      <xdr:colOff>50800</xdr:colOff>
      <xdr:row>19</xdr:row>
      <xdr:rowOff>4445</xdr:rowOff>
    </xdr:to>
    <xdr:sp macro="" textlink="">
      <xdr:nvSpPr>
        <xdr:cNvPr id="441" name="フローチャート : 判断 440"/>
        <xdr:cNvSpPr/>
      </xdr:nvSpPr>
      <xdr:spPr>
        <a:xfrm>
          <a:off x="14351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14622</xdr:rowOff>
    </xdr:from>
    <xdr:ext cx="762000" cy="259045"/>
    <xdr:sp macro="" textlink="">
      <xdr:nvSpPr>
        <xdr:cNvPr id="442" name="テキスト ボックス 441"/>
        <xdr:cNvSpPr txBox="1"/>
      </xdr:nvSpPr>
      <xdr:spPr>
        <a:xfrm>
          <a:off x="14020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128588</xdr:rowOff>
    </xdr:from>
    <xdr:to>
      <xdr:col>19</xdr:col>
      <xdr:colOff>533400</xdr:colOff>
      <xdr:row>19</xdr:row>
      <xdr:rowOff>58738</xdr:rowOff>
    </xdr:to>
    <xdr:sp macro="" textlink="">
      <xdr:nvSpPr>
        <xdr:cNvPr id="443" name="フローチャート : 判断 442"/>
        <xdr:cNvSpPr/>
      </xdr:nvSpPr>
      <xdr:spPr>
        <a:xfrm>
          <a:off x="13462000" y="321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68915</xdr:rowOff>
    </xdr:from>
    <xdr:ext cx="762000" cy="259045"/>
    <xdr:sp macro="" textlink="">
      <xdr:nvSpPr>
        <xdr:cNvPr id="444" name="テキスト ボックス 443"/>
        <xdr:cNvSpPr txBox="1"/>
      </xdr:nvSpPr>
      <xdr:spPr>
        <a:xfrm>
          <a:off x="13131800" y="298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147415</xdr:rowOff>
    </xdr:from>
    <xdr:to>
      <xdr:col>24</xdr:col>
      <xdr:colOff>609600</xdr:colOff>
      <xdr:row>18</xdr:row>
      <xdr:rowOff>77565</xdr:rowOff>
    </xdr:to>
    <xdr:sp macro="" textlink="">
      <xdr:nvSpPr>
        <xdr:cNvPr id="450" name="円/楕円 449"/>
        <xdr:cNvSpPr/>
      </xdr:nvSpPr>
      <xdr:spPr>
        <a:xfrm>
          <a:off x="16967200" y="30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163942</xdr:rowOff>
    </xdr:from>
    <xdr:ext cx="762000" cy="259045"/>
    <xdr:sp macro="" textlink="">
      <xdr:nvSpPr>
        <xdr:cNvPr id="451" name="将来負担の状況該当値テキスト"/>
        <xdr:cNvSpPr txBox="1"/>
      </xdr:nvSpPr>
      <xdr:spPr>
        <a:xfrm>
          <a:off x="171069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7938</xdr:rowOff>
    </xdr:from>
    <xdr:to>
      <xdr:col>23</xdr:col>
      <xdr:colOff>457200</xdr:colOff>
      <xdr:row>18</xdr:row>
      <xdr:rowOff>109538</xdr:rowOff>
    </xdr:to>
    <xdr:sp macro="" textlink="">
      <xdr:nvSpPr>
        <xdr:cNvPr id="452" name="円/楕円 451"/>
        <xdr:cNvSpPr/>
      </xdr:nvSpPr>
      <xdr:spPr>
        <a:xfrm>
          <a:off x="16129000" y="3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119715</xdr:rowOff>
    </xdr:from>
    <xdr:ext cx="736600" cy="259045"/>
    <xdr:sp macro="" textlink="">
      <xdr:nvSpPr>
        <xdr:cNvPr id="453" name="テキスト ボックス 452"/>
        <xdr:cNvSpPr txBox="1"/>
      </xdr:nvSpPr>
      <xdr:spPr>
        <a:xfrm>
          <a:off x="15798800" y="286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51371</xdr:rowOff>
    </xdr:from>
    <xdr:to>
      <xdr:col>22</xdr:col>
      <xdr:colOff>254000</xdr:colOff>
      <xdr:row>18</xdr:row>
      <xdr:rowOff>152971</xdr:rowOff>
    </xdr:to>
    <xdr:sp macro="" textlink="">
      <xdr:nvSpPr>
        <xdr:cNvPr id="454" name="円/楕円 453"/>
        <xdr:cNvSpPr/>
      </xdr:nvSpPr>
      <xdr:spPr>
        <a:xfrm>
          <a:off x="15240000" y="31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137749</xdr:rowOff>
    </xdr:from>
    <xdr:ext cx="762000" cy="259045"/>
    <xdr:sp macro="" textlink="">
      <xdr:nvSpPr>
        <xdr:cNvPr id="455" name="テキスト ボックス 454"/>
        <xdr:cNvSpPr txBox="1"/>
      </xdr:nvSpPr>
      <xdr:spPr>
        <a:xfrm>
          <a:off x="14909800" y="32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97218</xdr:rowOff>
    </xdr:from>
    <xdr:to>
      <xdr:col>21</xdr:col>
      <xdr:colOff>50800</xdr:colOff>
      <xdr:row>19</xdr:row>
      <xdr:rowOff>27368</xdr:rowOff>
    </xdr:to>
    <xdr:sp macro="" textlink="">
      <xdr:nvSpPr>
        <xdr:cNvPr id="456" name="円/楕円 455"/>
        <xdr:cNvSpPr/>
      </xdr:nvSpPr>
      <xdr:spPr>
        <a:xfrm>
          <a:off x="14351000" y="31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12145</xdr:rowOff>
    </xdr:from>
    <xdr:ext cx="762000" cy="259045"/>
    <xdr:sp macro="" textlink="">
      <xdr:nvSpPr>
        <xdr:cNvPr id="457" name="テキスト ボックス 456"/>
        <xdr:cNvSpPr txBox="1"/>
      </xdr:nvSpPr>
      <xdr:spPr>
        <a:xfrm>
          <a:off x="14020800" y="326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149701</xdr:rowOff>
    </xdr:from>
    <xdr:to>
      <xdr:col>19</xdr:col>
      <xdr:colOff>533400</xdr:colOff>
      <xdr:row>19</xdr:row>
      <xdr:rowOff>79851</xdr:rowOff>
    </xdr:to>
    <xdr:sp macro="" textlink="">
      <xdr:nvSpPr>
        <xdr:cNvPr id="458" name="円/楕円 457"/>
        <xdr:cNvSpPr/>
      </xdr:nvSpPr>
      <xdr:spPr>
        <a:xfrm>
          <a:off x="13462000" y="32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64628</xdr:rowOff>
    </xdr:from>
    <xdr:ext cx="762000" cy="259045"/>
    <xdr:sp macro="" textlink="">
      <xdr:nvSpPr>
        <xdr:cNvPr id="459" name="テキスト ボックス 458"/>
        <xdr:cNvSpPr txBox="1"/>
      </xdr:nvSpPr>
      <xdr:spPr>
        <a:xfrm>
          <a:off x="13131800" y="332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2,076,195
2,032,055
10,621.29
788,289,752
774,767,178
6,940,805
474,454,808
1,515,915,718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189.7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行財政改革アクションプラン等に基づき平成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年度までに</a:t>
          </a:r>
          <a:r>
            <a:rPr kumimoji="1" lang="en-US" altLang="ja-JP" sz="1300">
              <a:latin typeface="ＭＳ Ｐゴシック"/>
            </a:rPr>
            <a:t>2,757</a:t>
          </a:r>
          <a:r>
            <a:rPr kumimoji="1" lang="ja-JP" altLang="en-US" sz="1300">
              <a:latin typeface="ＭＳ Ｐゴシック"/>
            </a:rPr>
            <a:t>人の定員削減を進め、臨時的給与抑制（平成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年度）と合わせ、毎年度</a:t>
          </a:r>
          <a:r>
            <a:rPr kumimoji="1" lang="en-US" altLang="ja-JP" sz="1300">
              <a:latin typeface="ＭＳ Ｐゴシック"/>
            </a:rPr>
            <a:t>100</a:t>
          </a:r>
          <a:r>
            <a:rPr kumimoji="1" lang="ja-JP" altLang="en-US" sz="1300">
              <a:latin typeface="ＭＳ Ｐゴシック"/>
            </a:rPr>
            <a:t>億円程度の人件費の削減を実施した。その後も適正な定員管理、昇給等の実施により、人件費は減少傾向となっており、全国平均並びに類似団体平均を下回って推移している。今後も、適正な職員規模及び給与水準の維持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127000</xdr:rowOff>
    </xdr:from>
    <xdr:to>
      <xdr:col>7</xdr:col>
      <xdr:colOff>15875</xdr:colOff>
      <xdr:row>32</xdr:row>
      <xdr:rowOff>146050</xdr:rowOff>
    </xdr:to>
    <xdr:cxnSp macro="">
      <xdr:nvCxnSpPr>
        <xdr:cNvPr id="65" name="直線コネクタ 64"/>
        <xdr:cNvCxnSpPr/>
      </xdr:nvCxnSpPr>
      <xdr:spPr>
        <a:xfrm flipV="1">
          <a:off x="3987800" y="561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146050</xdr:rowOff>
    </xdr:from>
    <xdr:to>
      <xdr:col>5</xdr:col>
      <xdr:colOff>549275</xdr:colOff>
      <xdr:row>33</xdr:row>
      <xdr:rowOff>107950</xdr:rowOff>
    </xdr:to>
    <xdr:cxnSp macro="">
      <xdr:nvCxnSpPr>
        <xdr:cNvPr id="68" name="直線コネクタ 67"/>
        <xdr:cNvCxnSpPr/>
      </xdr:nvCxnSpPr>
      <xdr:spPr>
        <a:xfrm flipV="1">
          <a:off x="3098800" y="563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9" name="フローチャート : 判断 68"/>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70" name="テキスト ボックス 69"/>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107950</xdr:rowOff>
    </xdr:from>
    <xdr:to>
      <xdr:col>4</xdr:col>
      <xdr:colOff>346075</xdr:colOff>
      <xdr:row>33</xdr:row>
      <xdr:rowOff>165100</xdr:rowOff>
    </xdr:to>
    <xdr:cxnSp macro="">
      <xdr:nvCxnSpPr>
        <xdr:cNvPr id="71" name="直線コネクタ 70"/>
        <xdr:cNvCxnSpPr/>
      </xdr:nvCxnSpPr>
      <xdr:spPr>
        <a:xfrm flipV="1">
          <a:off x="2209800" y="576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0</xdr:rowOff>
    </xdr:from>
    <xdr:to>
      <xdr:col>4</xdr:col>
      <xdr:colOff>396875</xdr:colOff>
      <xdr:row>34</xdr:row>
      <xdr:rowOff>101600</xdr:rowOff>
    </xdr:to>
    <xdr:sp macro="" textlink="">
      <xdr:nvSpPr>
        <xdr:cNvPr id="72" name="フローチャート : 判断 71"/>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86377</xdr:rowOff>
    </xdr:from>
    <xdr:ext cx="762000" cy="259045"/>
    <xdr:sp macro="" textlink="">
      <xdr:nvSpPr>
        <xdr:cNvPr id="73" name="テキスト ボックス 72"/>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165100</xdr:rowOff>
    </xdr:from>
    <xdr:to>
      <xdr:col>3</xdr:col>
      <xdr:colOff>142875</xdr:colOff>
      <xdr:row>34</xdr:row>
      <xdr:rowOff>146050</xdr:rowOff>
    </xdr:to>
    <xdr:cxnSp macro="">
      <xdr:nvCxnSpPr>
        <xdr:cNvPr id="74" name="直線コネクタ 73"/>
        <xdr:cNvCxnSpPr/>
      </xdr:nvCxnSpPr>
      <xdr:spPr>
        <a:xfrm flipV="1">
          <a:off x="1320800" y="5822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19050</xdr:rowOff>
    </xdr:from>
    <xdr:to>
      <xdr:col>3</xdr:col>
      <xdr:colOff>193675</xdr:colOff>
      <xdr:row>35</xdr:row>
      <xdr:rowOff>120650</xdr:rowOff>
    </xdr:to>
    <xdr:sp macro="" textlink="">
      <xdr:nvSpPr>
        <xdr:cNvPr id="75" name="フローチャート : 判断 74"/>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105427</xdr:rowOff>
    </xdr:from>
    <xdr:ext cx="762000" cy="259045"/>
    <xdr:sp macro="" textlink="">
      <xdr:nvSpPr>
        <xdr:cNvPr id="76" name="テキスト ボックス 75"/>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114300</xdr:rowOff>
    </xdr:from>
    <xdr:to>
      <xdr:col>1</xdr:col>
      <xdr:colOff>676275</xdr:colOff>
      <xdr:row>36</xdr:row>
      <xdr:rowOff>44450</xdr:rowOff>
    </xdr:to>
    <xdr:sp macro="" textlink="">
      <xdr:nvSpPr>
        <xdr:cNvPr id="77" name="フローチャート : 判断 76"/>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29227</xdr:rowOff>
    </xdr:from>
    <xdr:ext cx="762000" cy="259045"/>
    <xdr:sp macro="" textlink="">
      <xdr:nvSpPr>
        <xdr:cNvPr id="78" name="テキスト ボックス 77"/>
        <xdr:cNvSpPr txBox="1"/>
      </xdr:nvSpPr>
      <xdr:spPr>
        <a:xfrm>
          <a:off x="939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76200</xdr:rowOff>
    </xdr:from>
    <xdr:to>
      <xdr:col>7</xdr:col>
      <xdr:colOff>66675</xdr:colOff>
      <xdr:row>33</xdr:row>
      <xdr:rowOff>6350</xdr:rowOff>
    </xdr:to>
    <xdr:sp macro="" textlink="">
      <xdr:nvSpPr>
        <xdr:cNvPr id="84" name="円/楕円 83"/>
        <xdr:cNvSpPr/>
      </xdr:nvSpPr>
      <xdr:spPr>
        <a:xfrm>
          <a:off x="4775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156227</xdr:rowOff>
    </xdr:from>
    <xdr:ext cx="762000" cy="259045"/>
    <xdr:sp macro="" textlink="">
      <xdr:nvSpPr>
        <xdr:cNvPr id="85" name="人件費該当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95250</xdr:rowOff>
    </xdr:from>
    <xdr:to>
      <xdr:col>5</xdr:col>
      <xdr:colOff>600075</xdr:colOff>
      <xdr:row>33</xdr:row>
      <xdr:rowOff>25400</xdr:rowOff>
    </xdr:to>
    <xdr:sp macro="" textlink="">
      <xdr:nvSpPr>
        <xdr:cNvPr id="86" name="円/楕円 85"/>
        <xdr:cNvSpPr/>
      </xdr:nvSpPr>
      <xdr:spPr>
        <a:xfrm>
          <a:off x="3937000" y="55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35577</xdr:rowOff>
    </xdr:from>
    <xdr:ext cx="736600" cy="259045"/>
    <xdr:sp macro="" textlink="">
      <xdr:nvSpPr>
        <xdr:cNvPr id="87" name="テキスト ボックス 86"/>
        <xdr:cNvSpPr txBox="1"/>
      </xdr:nvSpPr>
      <xdr:spPr>
        <a:xfrm>
          <a:off x="3606800" y="535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57150</xdr:rowOff>
    </xdr:from>
    <xdr:to>
      <xdr:col>4</xdr:col>
      <xdr:colOff>396875</xdr:colOff>
      <xdr:row>33</xdr:row>
      <xdr:rowOff>158750</xdr:rowOff>
    </xdr:to>
    <xdr:sp macro="" textlink="">
      <xdr:nvSpPr>
        <xdr:cNvPr id="88" name="円/楕円 87"/>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168927</xdr:rowOff>
    </xdr:from>
    <xdr:ext cx="762000" cy="259045"/>
    <xdr:sp macro="" textlink="">
      <xdr:nvSpPr>
        <xdr:cNvPr id="89" name="テキスト ボックス 88"/>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114300</xdr:rowOff>
    </xdr:from>
    <xdr:to>
      <xdr:col>3</xdr:col>
      <xdr:colOff>193675</xdr:colOff>
      <xdr:row>34</xdr:row>
      <xdr:rowOff>44450</xdr:rowOff>
    </xdr:to>
    <xdr:sp macro="" textlink="">
      <xdr:nvSpPr>
        <xdr:cNvPr id="90" name="円/楕円 89"/>
        <xdr:cNvSpPr/>
      </xdr:nvSpPr>
      <xdr:spPr>
        <a:xfrm>
          <a:off x="2159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54627</xdr:rowOff>
    </xdr:from>
    <xdr:ext cx="762000" cy="259045"/>
    <xdr:sp macro="" textlink="">
      <xdr:nvSpPr>
        <xdr:cNvPr id="91" name="テキスト ボックス 90"/>
        <xdr:cNvSpPr txBox="1"/>
      </xdr:nvSpPr>
      <xdr:spPr>
        <a:xfrm>
          <a:off x="1828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95250</xdr:rowOff>
    </xdr:from>
    <xdr:to>
      <xdr:col>1</xdr:col>
      <xdr:colOff>676275</xdr:colOff>
      <xdr:row>35</xdr:row>
      <xdr:rowOff>25400</xdr:rowOff>
    </xdr:to>
    <xdr:sp macro="" textlink="">
      <xdr:nvSpPr>
        <xdr:cNvPr id="92" name="円/楕円 91"/>
        <xdr:cNvSpPr/>
      </xdr:nvSpPr>
      <xdr:spPr>
        <a:xfrm>
          <a:off x="1270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35577</xdr:rowOff>
    </xdr:from>
    <xdr:ext cx="762000" cy="259045"/>
    <xdr:sp macro="" textlink="">
      <xdr:nvSpPr>
        <xdr:cNvPr id="93" name="テキスト ボックス 92"/>
        <xdr:cNvSpPr txBox="1"/>
      </xdr:nvSpPr>
      <xdr:spPr>
        <a:xfrm>
          <a:off x="939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地域住民生活等緊急支援交付金事業の実施等による支出の増加により</a:t>
          </a:r>
          <a:r>
            <a:rPr kumimoji="1" lang="en-US" altLang="ja-JP" sz="1300">
              <a:latin typeface="ＭＳ Ｐゴシック"/>
            </a:rPr>
            <a:t>0.1</a:t>
          </a:r>
          <a:r>
            <a:rPr kumimoji="1" lang="ja-JP" altLang="en-US" sz="1300">
              <a:latin typeface="ＭＳ Ｐゴシック"/>
            </a:rPr>
            <a:t>ポイントの増となっているが、前年度に引き続き全国平均を下回っている。今後も、これまでの行財政改革の取組みの成果を踏まえて、事務事業の見直しによる一層の事業の効率化を図るなど、歳出削減に取り組む。</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46990</xdr:rowOff>
    </xdr:from>
    <xdr:to>
      <xdr:col>24</xdr:col>
      <xdr:colOff>22225</xdr:colOff>
      <xdr:row>19</xdr:row>
      <xdr:rowOff>92710</xdr:rowOff>
    </xdr:to>
    <xdr:cxnSp macro="">
      <xdr:nvCxnSpPr>
        <xdr:cNvPr id="122" name="直線コネクタ 121"/>
        <xdr:cNvCxnSpPr/>
      </xdr:nvCxnSpPr>
      <xdr:spPr>
        <a:xfrm>
          <a:off x="15671800" y="3304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46990</xdr:rowOff>
    </xdr:from>
    <xdr:to>
      <xdr:col>22</xdr:col>
      <xdr:colOff>555625</xdr:colOff>
      <xdr:row>19</xdr:row>
      <xdr:rowOff>46990</xdr:rowOff>
    </xdr:to>
    <xdr:cxnSp macro="">
      <xdr:nvCxnSpPr>
        <xdr:cNvPr id="125" name="直線コネクタ 124"/>
        <xdr:cNvCxnSpPr/>
      </xdr:nvCxnSpPr>
      <xdr:spPr>
        <a:xfrm>
          <a:off x="14782800" y="330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7" name="テキスト ボックス 126"/>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81280</xdr:rowOff>
    </xdr:from>
    <xdr:to>
      <xdr:col>21</xdr:col>
      <xdr:colOff>352425</xdr:colOff>
      <xdr:row>19</xdr:row>
      <xdr:rowOff>46990</xdr:rowOff>
    </xdr:to>
    <xdr:cxnSp macro="">
      <xdr:nvCxnSpPr>
        <xdr:cNvPr id="128" name="直線コネクタ 127"/>
        <xdr:cNvCxnSpPr/>
      </xdr:nvCxnSpPr>
      <xdr:spPr>
        <a:xfrm>
          <a:off x="13893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19</xdr:row>
      <xdr:rowOff>133350</xdr:rowOff>
    </xdr:from>
    <xdr:to>
      <xdr:col>21</xdr:col>
      <xdr:colOff>403225</xdr:colOff>
      <xdr:row>20</xdr:row>
      <xdr:rowOff>63500</xdr:rowOff>
    </xdr:to>
    <xdr:sp macro="" textlink="">
      <xdr:nvSpPr>
        <xdr:cNvPr id="129" name="フローチャート : 判断 128"/>
        <xdr:cNvSpPr/>
      </xdr:nvSpPr>
      <xdr:spPr>
        <a:xfrm>
          <a:off x="14732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48277</xdr:rowOff>
    </xdr:from>
    <xdr:ext cx="762000" cy="259045"/>
    <xdr:sp macro="" textlink="">
      <xdr:nvSpPr>
        <xdr:cNvPr id="130" name="テキスト ボックス 129"/>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35560</xdr:rowOff>
    </xdr:from>
    <xdr:to>
      <xdr:col>20</xdr:col>
      <xdr:colOff>149225</xdr:colOff>
      <xdr:row>18</xdr:row>
      <xdr:rowOff>81280</xdr:rowOff>
    </xdr:to>
    <xdr:cxnSp macro="">
      <xdr:nvCxnSpPr>
        <xdr:cNvPr id="131" name="直線コネクタ 130"/>
        <xdr:cNvCxnSpPr/>
      </xdr:nvCxnSpPr>
      <xdr:spPr>
        <a:xfrm>
          <a:off x="13004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19</xdr:row>
      <xdr:rowOff>133350</xdr:rowOff>
    </xdr:from>
    <xdr:to>
      <xdr:col>20</xdr:col>
      <xdr:colOff>200025</xdr:colOff>
      <xdr:row>20</xdr:row>
      <xdr:rowOff>63500</xdr:rowOff>
    </xdr:to>
    <xdr:sp macro="" textlink="">
      <xdr:nvSpPr>
        <xdr:cNvPr id="132" name="フローチャート : 判断 131"/>
        <xdr:cNvSpPr/>
      </xdr:nvSpPr>
      <xdr:spPr>
        <a:xfrm>
          <a:off x="13843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33" name="テキスト ボックス 132"/>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4" name="フローチャート : 判断 133"/>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128287</xdr:rowOff>
    </xdr:from>
    <xdr:ext cx="762000" cy="259045"/>
    <xdr:sp macro="" textlink="">
      <xdr:nvSpPr>
        <xdr:cNvPr id="135" name="テキスト ボックス 134"/>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19</xdr:row>
      <xdr:rowOff>41910</xdr:rowOff>
    </xdr:from>
    <xdr:to>
      <xdr:col>24</xdr:col>
      <xdr:colOff>73025</xdr:colOff>
      <xdr:row>19</xdr:row>
      <xdr:rowOff>143510</xdr:rowOff>
    </xdr:to>
    <xdr:sp macro="" textlink="">
      <xdr:nvSpPr>
        <xdr:cNvPr id="141" name="円/楕円 140"/>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13987</xdr:rowOff>
    </xdr:from>
    <xdr:ext cx="762000" cy="259045"/>
    <xdr:sp macro="" textlink="">
      <xdr:nvSpPr>
        <xdr:cNvPr id="142"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167640</xdr:rowOff>
    </xdr:from>
    <xdr:to>
      <xdr:col>22</xdr:col>
      <xdr:colOff>606425</xdr:colOff>
      <xdr:row>19</xdr:row>
      <xdr:rowOff>97790</xdr:rowOff>
    </xdr:to>
    <xdr:sp macro="" textlink="">
      <xdr:nvSpPr>
        <xdr:cNvPr id="143" name="円/楕円 142"/>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82567</xdr:rowOff>
    </xdr:from>
    <xdr:ext cx="736600" cy="259045"/>
    <xdr:sp macro="" textlink="">
      <xdr:nvSpPr>
        <xdr:cNvPr id="144" name="テキスト ボックス 143"/>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167640</xdr:rowOff>
    </xdr:from>
    <xdr:to>
      <xdr:col>21</xdr:col>
      <xdr:colOff>403225</xdr:colOff>
      <xdr:row>19</xdr:row>
      <xdr:rowOff>97790</xdr:rowOff>
    </xdr:to>
    <xdr:sp macro="" textlink="">
      <xdr:nvSpPr>
        <xdr:cNvPr id="145" name="円/楕円 144"/>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107967</xdr:rowOff>
    </xdr:from>
    <xdr:ext cx="762000" cy="259045"/>
    <xdr:sp macro="" textlink="">
      <xdr:nvSpPr>
        <xdr:cNvPr id="146" name="テキスト ボックス 145"/>
        <xdr:cNvSpPr txBox="1"/>
      </xdr:nvSpPr>
      <xdr:spPr>
        <a:xfrm>
          <a:off x="14401800" y="302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30480</xdr:rowOff>
    </xdr:from>
    <xdr:to>
      <xdr:col>20</xdr:col>
      <xdr:colOff>200025</xdr:colOff>
      <xdr:row>18</xdr:row>
      <xdr:rowOff>132080</xdr:rowOff>
    </xdr:to>
    <xdr:sp macro="" textlink="">
      <xdr:nvSpPr>
        <xdr:cNvPr id="147" name="円/楕円 146"/>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48" name="テキスト ボックス 147"/>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156210</xdr:rowOff>
    </xdr:from>
    <xdr:to>
      <xdr:col>18</xdr:col>
      <xdr:colOff>682625</xdr:colOff>
      <xdr:row>18</xdr:row>
      <xdr:rowOff>86360</xdr:rowOff>
    </xdr:to>
    <xdr:sp macro="" textlink="">
      <xdr:nvSpPr>
        <xdr:cNvPr id="149" name="円/楕円 148"/>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96537</xdr:rowOff>
    </xdr:from>
    <xdr:ext cx="762000" cy="259045"/>
    <xdr:sp macro="" textlink="">
      <xdr:nvSpPr>
        <xdr:cNvPr id="150" name="テキスト ボックス 149"/>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前年度と同率であり、全国平均並びに類似団体平均を下回っている。これは本県において過去から生活保護の扶助対象者が少ないこと</a:t>
          </a:r>
          <a:r>
            <a:rPr kumimoji="1" lang="en-US" altLang="ja-JP" sz="1300">
              <a:latin typeface="ＭＳ Ｐゴシック"/>
            </a:rPr>
            <a:t>(H27</a:t>
          </a:r>
          <a:r>
            <a:rPr kumimoji="1" lang="ja-JP" altLang="en-US" sz="1300">
              <a:latin typeface="ＭＳ Ｐゴシック"/>
            </a:rPr>
            <a:t>末全国：</a:t>
          </a:r>
          <a:r>
            <a:rPr kumimoji="1" lang="en-US" altLang="ja-JP" sz="1300">
              <a:latin typeface="ＭＳ Ｐゴシック"/>
            </a:rPr>
            <a:t>2,164,154⇔</a:t>
          </a:r>
          <a:r>
            <a:rPr kumimoji="1" lang="ja-JP" altLang="en-US" sz="1300">
              <a:latin typeface="ＭＳ Ｐゴシック"/>
            </a:rPr>
            <a:t>岐阜県：</a:t>
          </a:r>
          <a:r>
            <a:rPr kumimoji="1" lang="en-US" altLang="ja-JP" sz="1300">
              <a:latin typeface="ＭＳ Ｐゴシック"/>
            </a:rPr>
            <a:t>11,278</a:t>
          </a:r>
          <a:r>
            <a:rPr kumimoji="1" lang="ja-JP" altLang="en-US" sz="1300">
              <a:latin typeface="ＭＳ Ｐゴシック"/>
            </a:rPr>
            <a:t>名</a:t>
          </a:r>
          <a:r>
            <a:rPr kumimoji="1" lang="en-US" altLang="ja-JP" sz="1300">
              <a:latin typeface="ＭＳ Ｐゴシック"/>
            </a:rPr>
            <a:t>)</a:t>
          </a:r>
          <a:r>
            <a:rPr kumimoji="1" lang="ja-JP" altLang="en-US" sz="1300">
              <a:latin typeface="ＭＳ Ｐゴシック"/>
            </a:rPr>
            <a:t>等によるものではあるが、社会情勢の変化の中、上記対象者数の動向を注視していく必要がある。　　</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81" name="直線コネクタ 180"/>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107950</xdr:rowOff>
    </xdr:to>
    <xdr:cxnSp macro="">
      <xdr:nvCxnSpPr>
        <xdr:cNvPr id="184" name="直線コネクタ 183"/>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87" name="直線コネクタ 186"/>
        <xdr:cNvCxnSpPr/>
      </xdr:nvCxnSpPr>
      <xdr:spPr>
        <a:xfrm flipV="1">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8" name="フローチャート : 判断 187"/>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89" name="テキスト ボックス 188"/>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0" name="直線コネクタ 189"/>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3" name="フローチャート :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1"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2" name="円/楕円 201"/>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3" name="テキスト ボックス 202"/>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4" name="円/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6" name="円/楕円 20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7" name="テキスト ボックス 20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8" name="円/楕円 20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9" name="テキスト ボックス 20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ポイント増加し、全国平均並びに類似団体平均を上回っている。「その他」の主なものは維持補修費である。降雪量が少なかったことによる工事量の増による道路維持修繕費（</a:t>
          </a:r>
          <a:r>
            <a:rPr kumimoji="1" lang="en-US" altLang="ja-JP" sz="1300">
              <a:latin typeface="ＭＳ Ｐゴシック"/>
            </a:rPr>
            <a:t>H26:36→H27</a:t>
          </a:r>
          <a:r>
            <a:rPr kumimoji="1" lang="ja-JP" altLang="en-US" sz="1300">
              <a:latin typeface="ＭＳ Ｐゴシック"/>
            </a:rPr>
            <a:t>：</a:t>
          </a:r>
          <a:r>
            <a:rPr kumimoji="1" lang="en-US" altLang="ja-JP" sz="1300">
              <a:latin typeface="ＭＳ Ｐゴシック"/>
            </a:rPr>
            <a:t>40</a:t>
          </a:r>
          <a:r>
            <a:rPr kumimoji="1" lang="ja-JP" altLang="en-US" sz="1300">
              <a:latin typeface="ＭＳ Ｐゴシック"/>
            </a:rPr>
            <a:t>億円）の増等により対前年増となっており、今後も経費節減への取り組みを進める。</a:t>
          </a: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12700</xdr:rowOff>
    </xdr:from>
    <xdr:to>
      <xdr:col>24</xdr:col>
      <xdr:colOff>22225</xdr:colOff>
      <xdr:row>59</xdr:row>
      <xdr:rowOff>69850</xdr:rowOff>
    </xdr:to>
    <xdr:cxnSp macro="">
      <xdr:nvCxnSpPr>
        <xdr:cNvPr id="235" name="直線コネクタ 234"/>
        <xdr:cNvCxnSpPr/>
      </xdr:nvCxnSpPr>
      <xdr:spPr>
        <a:xfrm>
          <a:off x="15671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149877</xdr:rowOff>
    </xdr:from>
    <xdr:ext cx="762000" cy="259045"/>
    <xdr:sp macro="" textlink="">
      <xdr:nvSpPr>
        <xdr:cNvPr id="236" name="その他平均値テキスト"/>
        <xdr:cNvSpPr txBox="1"/>
      </xdr:nvSpPr>
      <xdr:spPr>
        <a:xfrm>
          <a:off x="16598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69850</xdr:rowOff>
    </xdr:from>
    <xdr:to>
      <xdr:col>22</xdr:col>
      <xdr:colOff>555625</xdr:colOff>
      <xdr:row>59</xdr:row>
      <xdr:rowOff>12700</xdr:rowOff>
    </xdr:to>
    <xdr:cxnSp macro="">
      <xdr:nvCxnSpPr>
        <xdr:cNvPr id="238" name="直線コネクタ 237"/>
        <xdr:cNvCxnSpPr/>
      </xdr:nvCxnSpPr>
      <xdr:spPr>
        <a:xfrm>
          <a:off x="14782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0" name="テキスト ボックス 23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69850</xdr:rowOff>
    </xdr:from>
    <xdr:to>
      <xdr:col>21</xdr:col>
      <xdr:colOff>352425</xdr:colOff>
      <xdr:row>58</xdr:row>
      <xdr:rowOff>69850</xdr:rowOff>
    </xdr:to>
    <xdr:cxnSp macro="">
      <xdr:nvCxnSpPr>
        <xdr:cNvPr id="241" name="直線コネクタ 240"/>
        <xdr:cNvCxnSpPr/>
      </xdr:nvCxnSpPr>
      <xdr:spPr>
        <a:xfrm>
          <a:off x="13893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59</xdr:row>
      <xdr:rowOff>76200</xdr:rowOff>
    </xdr:from>
    <xdr:to>
      <xdr:col>21</xdr:col>
      <xdr:colOff>403225</xdr:colOff>
      <xdr:row>60</xdr:row>
      <xdr:rowOff>6350</xdr:rowOff>
    </xdr:to>
    <xdr:sp macro="" textlink="">
      <xdr:nvSpPr>
        <xdr:cNvPr id="242" name="フローチャート : 判断 241"/>
        <xdr:cNvSpPr/>
      </xdr:nvSpPr>
      <xdr:spPr>
        <a:xfrm>
          <a:off x="14732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162577</xdr:rowOff>
    </xdr:from>
    <xdr:ext cx="762000" cy="259045"/>
    <xdr:sp macro="" textlink="">
      <xdr:nvSpPr>
        <xdr:cNvPr id="243" name="テキスト ボックス 242"/>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127000</xdr:rowOff>
    </xdr:from>
    <xdr:to>
      <xdr:col>20</xdr:col>
      <xdr:colOff>149225</xdr:colOff>
      <xdr:row>58</xdr:row>
      <xdr:rowOff>69850</xdr:rowOff>
    </xdr:to>
    <xdr:cxnSp macro="">
      <xdr:nvCxnSpPr>
        <xdr:cNvPr id="244" name="直線コネクタ 243"/>
        <xdr:cNvCxnSpPr/>
      </xdr:nvCxnSpPr>
      <xdr:spPr>
        <a:xfrm>
          <a:off x="13004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59</xdr:row>
      <xdr:rowOff>133350</xdr:rowOff>
    </xdr:from>
    <xdr:to>
      <xdr:col>20</xdr:col>
      <xdr:colOff>200025</xdr:colOff>
      <xdr:row>60</xdr:row>
      <xdr:rowOff>63500</xdr:rowOff>
    </xdr:to>
    <xdr:sp macro="" textlink="">
      <xdr:nvSpPr>
        <xdr:cNvPr id="245" name="フローチャート : 判断 244"/>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60</xdr:row>
      <xdr:rowOff>48277</xdr:rowOff>
    </xdr:from>
    <xdr:ext cx="762000" cy="259045"/>
    <xdr:sp macro="" textlink="">
      <xdr:nvSpPr>
        <xdr:cNvPr id="246" name="テキスト ボックス 245"/>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76200</xdr:rowOff>
    </xdr:from>
    <xdr:to>
      <xdr:col>18</xdr:col>
      <xdr:colOff>682625</xdr:colOff>
      <xdr:row>59</xdr:row>
      <xdr:rowOff>6350</xdr:rowOff>
    </xdr:to>
    <xdr:sp macro="" textlink="">
      <xdr:nvSpPr>
        <xdr:cNvPr id="247" name="フローチャート : 判断 246"/>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162577</xdr:rowOff>
    </xdr:from>
    <xdr:ext cx="762000" cy="259045"/>
    <xdr:sp macro="" textlink="">
      <xdr:nvSpPr>
        <xdr:cNvPr id="248" name="テキスト ボックス 247"/>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19050</xdr:rowOff>
    </xdr:from>
    <xdr:to>
      <xdr:col>24</xdr:col>
      <xdr:colOff>73025</xdr:colOff>
      <xdr:row>59</xdr:row>
      <xdr:rowOff>120650</xdr:rowOff>
    </xdr:to>
    <xdr:sp macro="" textlink="">
      <xdr:nvSpPr>
        <xdr:cNvPr id="254" name="円/楕円 253"/>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162577</xdr:rowOff>
    </xdr:from>
    <xdr:ext cx="762000" cy="259045"/>
    <xdr:sp macro="" textlink="">
      <xdr:nvSpPr>
        <xdr:cNvPr id="255"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133350</xdr:rowOff>
    </xdr:from>
    <xdr:to>
      <xdr:col>22</xdr:col>
      <xdr:colOff>606425</xdr:colOff>
      <xdr:row>59</xdr:row>
      <xdr:rowOff>63500</xdr:rowOff>
    </xdr:to>
    <xdr:sp macro="" textlink="">
      <xdr:nvSpPr>
        <xdr:cNvPr id="256" name="円/楕円 255"/>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48277</xdr:rowOff>
    </xdr:from>
    <xdr:ext cx="736600" cy="259045"/>
    <xdr:sp macro="" textlink="">
      <xdr:nvSpPr>
        <xdr:cNvPr id="257" name="テキスト ボックス 256"/>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19050</xdr:rowOff>
    </xdr:from>
    <xdr:to>
      <xdr:col>21</xdr:col>
      <xdr:colOff>403225</xdr:colOff>
      <xdr:row>58</xdr:row>
      <xdr:rowOff>120650</xdr:rowOff>
    </xdr:to>
    <xdr:sp macro="" textlink="">
      <xdr:nvSpPr>
        <xdr:cNvPr id="258" name="円/楕円 257"/>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130827</xdr:rowOff>
    </xdr:from>
    <xdr:ext cx="762000" cy="259045"/>
    <xdr:sp macro="" textlink="">
      <xdr:nvSpPr>
        <xdr:cNvPr id="259" name="テキスト ボックス 258"/>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19050</xdr:rowOff>
    </xdr:from>
    <xdr:to>
      <xdr:col>20</xdr:col>
      <xdr:colOff>200025</xdr:colOff>
      <xdr:row>58</xdr:row>
      <xdr:rowOff>120650</xdr:rowOff>
    </xdr:to>
    <xdr:sp macro="" textlink="">
      <xdr:nvSpPr>
        <xdr:cNvPr id="260" name="円/楕円 259"/>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130827</xdr:rowOff>
    </xdr:from>
    <xdr:ext cx="762000" cy="259045"/>
    <xdr:sp macro="" textlink="">
      <xdr:nvSpPr>
        <xdr:cNvPr id="261" name="テキスト ボックス 260"/>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76200</xdr:rowOff>
    </xdr:from>
    <xdr:to>
      <xdr:col>18</xdr:col>
      <xdr:colOff>682625</xdr:colOff>
      <xdr:row>58</xdr:row>
      <xdr:rowOff>6350</xdr:rowOff>
    </xdr:to>
    <xdr:sp macro="" textlink="">
      <xdr:nvSpPr>
        <xdr:cNvPr id="262" name="円/楕円 261"/>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16527</xdr:rowOff>
    </xdr:from>
    <xdr:ext cx="762000" cy="259045"/>
    <xdr:sp macro="" textlink="">
      <xdr:nvSpPr>
        <xdr:cNvPr id="263" name="テキスト ボックス 262"/>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介護保険事業県負担金など社会保障関係経費の増加（</a:t>
          </a:r>
          <a:r>
            <a:rPr kumimoji="1" lang="en-US" altLang="ja-JP" sz="1300">
              <a:latin typeface="ＭＳ Ｐゴシック"/>
            </a:rPr>
            <a:t>H26:1,065→H27:1,154</a:t>
          </a:r>
          <a:r>
            <a:rPr kumimoji="1" lang="ja-JP" altLang="en-US" sz="1300">
              <a:latin typeface="ＭＳ Ｐゴシック"/>
            </a:rPr>
            <a:t>億）等により、補助費等に係る経常収支比率は前年度より</a:t>
          </a:r>
          <a:r>
            <a:rPr kumimoji="1" lang="en-US" altLang="ja-JP" sz="1300">
              <a:latin typeface="ＭＳ Ｐゴシック"/>
            </a:rPr>
            <a:t>0.6</a:t>
          </a:r>
          <a:r>
            <a:rPr kumimoji="1" lang="ja-JP" altLang="en-US" sz="1300">
              <a:latin typeface="ＭＳ Ｐゴシック"/>
            </a:rPr>
            <a:t>ポイント増加しているが、類似団体平均を</a:t>
          </a:r>
          <a:r>
            <a:rPr kumimoji="1" lang="en-US" altLang="ja-JP" sz="1300">
              <a:latin typeface="ＭＳ Ｐゴシック"/>
            </a:rPr>
            <a:t>3.7</a:t>
          </a:r>
          <a:r>
            <a:rPr kumimoji="1" lang="ja-JP" altLang="en-US" sz="1300">
              <a:latin typeface="ＭＳ Ｐゴシック"/>
            </a:rPr>
            <a:t>ポイント下回っている。今後も高齢化の進展などにより、この傾向は続くことが見込まれるため、事業の見直し等により、経費の縮減に努めていく。</a:t>
          </a: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64407</xdr:rowOff>
    </xdr:from>
    <xdr:to>
      <xdr:col>24</xdr:col>
      <xdr:colOff>22225</xdr:colOff>
      <xdr:row>42</xdr:row>
      <xdr:rowOff>39915</xdr:rowOff>
    </xdr:to>
    <xdr:cxnSp macro="">
      <xdr:nvCxnSpPr>
        <xdr:cNvPr id="291" name="直線コネクタ 290"/>
        <xdr:cNvCxnSpPr/>
      </xdr:nvCxnSpPr>
      <xdr:spPr>
        <a:xfrm flipV="1">
          <a:off x="16510000" y="6065157"/>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11992</xdr:rowOff>
    </xdr:from>
    <xdr:ext cx="762000" cy="259045"/>
    <xdr:sp macro="" textlink="">
      <xdr:nvSpPr>
        <xdr:cNvPr id="292" name="補助費等最小値テキスト"/>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42</xdr:row>
      <xdr:rowOff>39915</xdr:rowOff>
    </xdr:from>
    <xdr:to>
      <xdr:col>24</xdr:col>
      <xdr:colOff>111125</xdr:colOff>
      <xdr:row>42</xdr:row>
      <xdr:rowOff>39915</xdr:rowOff>
    </xdr:to>
    <xdr:cxnSp macro="">
      <xdr:nvCxnSpPr>
        <xdr:cNvPr id="293" name="直線コネクタ 292"/>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150784</xdr:rowOff>
    </xdr:from>
    <xdr:ext cx="762000" cy="259045"/>
    <xdr:sp macro="" textlink="">
      <xdr:nvSpPr>
        <xdr:cNvPr id="294" name="補助費等最大値テキスト"/>
        <xdr:cNvSpPr txBox="1"/>
      </xdr:nvSpPr>
      <xdr:spPr>
        <a:xfrm>
          <a:off x="16598900" y="58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35</xdr:row>
      <xdr:rowOff>64407</xdr:rowOff>
    </xdr:from>
    <xdr:to>
      <xdr:col>24</xdr:col>
      <xdr:colOff>111125</xdr:colOff>
      <xdr:row>35</xdr:row>
      <xdr:rowOff>64407</xdr:rowOff>
    </xdr:to>
    <xdr:cxnSp macro="">
      <xdr:nvCxnSpPr>
        <xdr:cNvPr id="295" name="直線コネクタ 294"/>
        <xdr:cNvCxnSpPr/>
      </xdr:nvCxnSpPr>
      <xdr:spPr>
        <a:xfrm>
          <a:off x="16421100" y="606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118836</xdr:rowOff>
    </xdr:from>
    <xdr:to>
      <xdr:col>24</xdr:col>
      <xdr:colOff>22225</xdr:colOff>
      <xdr:row>36</xdr:row>
      <xdr:rowOff>12700</xdr:rowOff>
    </xdr:to>
    <xdr:cxnSp macro="">
      <xdr:nvCxnSpPr>
        <xdr:cNvPr id="296" name="直線コネクタ 295"/>
        <xdr:cNvCxnSpPr/>
      </xdr:nvCxnSpPr>
      <xdr:spPr>
        <a:xfrm>
          <a:off x="15671800" y="6119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165299</xdr:rowOff>
    </xdr:from>
    <xdr:ext cx="762000" cy="259045"/>
    <xdr:sp macro="" textlink="">
      <xdr:nvSpPr>
        <xdr:cNvPr id="297" name="補助費等平均値テキスト"/>
        <xdr:cNvSpPr txBox="1"/>
      </xdr:nvSpPr>
      <xdr:spPr>
        <a:xfrm>
          <a:off x="16598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21772</xdr:rowOff>
    </xdr:from>
    <xdr:to>
      <xdr:col>24</xdr:col>
      <xdr:colOff>73025</xdr:colOff>
      <xdr:row>38</xdr:row>
      <xdr:rowOff>123372</xdr:rowOff>
    </xdr:to>
    <xdr:sp macro="" textlink="">
      <xdr:nvSpPr>
        <xdr:cNvPr id="298" name="フローチャート : 判断 297"/>
        <xdr:cNvSpPr/>
      </xdr:nvSpPr>
      <xdr:spPr>
        <a:xfrm>
          <a:off x="16459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75293</xdr:rowOff>
    </xdr:from>
    <xdr:to>
      <xdr:col>22</xdr:col>
      <xdr:colOff>555625</xdr:colOff>
      <xdr:row>35</xdr:row>
      <xdr:rowOff>118836</xdr:rowOff>
    </xdr:to>
    <xdr:cxnSp macro="">
      <xdr:nvCxnSpPr>
        <xdr:cNvPr id="299" name="直線コネクタ 298"/>
        <xdr:cNvCxnSpPr/>
      </xdr:nvCxnSpPr>
      <xdr:spPr>
        <a:xfrm>
          <a:off x="14782800" y="6076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40822</xdr:rowOff>
    </xdr:from>
    <xdr:to>
      <xdr:col>22</xdr:col>
      <xdr:colOff>606425</xdr:colOff>
      <xdr:row>37</xdr:row>
      <xdr:rowOff>142422</xdr:rowOff>
    </xdr:to>
    <xdr:sp macro="" textlink="">
      <xdr:nvSpPr>
        <xdr:cNvPr id="300" name="フローチャート : 判断 299"/>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127199</xdr:rowOff>
    </xdr:from>
    <xdr:ext cx="736600" cy="259045"/>
    <xdr:sp macro="" textlink="">
      <xdr:nvSpPr>
        <xdr:cNvPr id="301" name="テキスト ボックス 300"/>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9978</xdr:rowOff>
    </xdr:from>
    <xdr:to>
      <xdr:col>21</xdr:col>
      <xdr:colOff>352425</xdr:colOff>
      <xdr:row>35</xdr:row>
      <xdr:rowOff>75293</xdr:rowOff>
    </xdr:to>
    <xdr:cxnSp macro="">
      <xdr:nvCxnSpPr>
        <xdr:cNvPr id="302" name="直線コネクタ 301"/>
        <xdr:cNvCxnSpPr/>
      </xdr:nvCxnSpPr>
      <xdr:spPr>
        <a:xfrm>
          <a:off x="13893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34</xdr:row>
      <xdr:rowOff>76200</xdr:rowOff>
    </xdr:from>
    <xdr:to>
      <xdr:col>21</xdr:col>
      <xdr:colOff>403225</xdr:colOff>
      <xdr:row>35</xdr:row>
      <xdr:rowOff>6350</xdr:rowOff>
    </xdr:to>
    <xdr:sp macro="" textlink="">
      <xdr:nvSpPr>
        <xdr:cNvPr id="303" name="フローチャート : 判断 302"/>
        <xdr:cNvSpPr/>
      </xdr:nvSpPr>
      <xdr:spPr>
        <a:xfrm>
          <a:off x="14732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16527</xdr:rowOff>
    </xdr:from>
    <xdr:ext cx="762000" cy="259045"/>
    <xdr:sp macro="" textlink="">
      <xdr:nvSpPr>
        <xdr:cNvPr id="304" name="テキスト ボックス 303"/>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72572</xdr:rowOff>
    </xdr:from>
    <xdr:to>
      <xdr:col>20</xdr:col>
      <xdr:colOff>149225</xdr:colOff>
      <xdr:row>35</xdr:row>
      <xdr:rowOff>9978</xdr:rowOff>
    </xdr:to>
    <xdr:cxnSp macro="">
      <xdr:nvCxnSpPr>
        <xdr:cNvPr id="305" name="直線コネクタ 304"/>
        <xdr:cNvCxnSpPr/>
      </xdr:nvCxnSpPr>
      <xdr:spPr>
        <a:xfrm>
          <a:off x="13004800" y="590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32657</xdr:rowOff>
    </xdr:from>
    <xdr:to>
      <xdr:col>20</xdr:col>
      <xdr:colOff>200025</xdr:colOff>
      <xdr:row>34</xdr:row>
      <xdr:rowOff>134257</xdr:rowOff>
    </xdr:to>
    <xdr:sp macro="" textlink="">
      <xdr:nvSpPr>
        <xdr:cNvPr id="306" name="フローチャート : 判断 305"/>
        <xdr:cNvSpPr/>
      </xdr:nvSpPr>
      <xdr:spPr>
        <a:xfrm>
          <a:off x="13843000" y="58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144434</xdr:rowOff>
    </xdr:from>
    <xdr:ext cx="762000" cy="259045"/>
    <xdr:sp macro="" textlink="">
      <xdr:nvSpPr>
        <xdr:cNvPr id="307" name="テキスト ボックス 306"/>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84364</xdr:rowOff>
    </xdr:from>
    <xdr:to>
      <xdr:col>18</xdr:col>
      <xdr:colOff>682625</xdr:colOff>
      <xdr:row>34</xdr:row>
      <xdr:rowOff>14514</xdr:rowOff>
    </xdr:to>
    <xdr:sp macro="" textlink="">
      <xdr:nvSpPr>
        <xdr:cNvPr id="308" name="フローチャート : 判断 307"/>
        <xdr:cNvSpPr/>
      </xdr:nvSpPr>
      <xdr:spPr>
        <a:xfrm>
          <a:off x="12954000" y="574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24691</xdr:rowOff>
    </xdr:from>
    <xdr:ext cx="762000" cy="259045"/>
    <xdr:sp macro="" textlink="">
      <xdr:nvSpPr>
        <xdr:cNvPr id="309" name="テキスト ボックス 308"/>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35</xdr:row>
      <xdr:rowOff>133350</xdr:rowOff>
    </xdr:from>
    <xdr:to>
      <xdr:col>24</xdr:col>
      <xdr:colOff>73025</xdr:colOff>
      <xdr:row>36</xdr:row>
      <xdr:rowOff>63500</xdr:rowOff>
    </xdr:to>
    <xdr:sp macro="" textlink="">
      <xdr:nvSpPr>
        <xdr:cNvPr id="315" name="円/楕円 31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41927</xdr:rowOff>
    </xdr:from>
    <xdr:ext cx="762000" cy="259045"/>
    <xdr:sp macro="" textlink="">
      <xdr:nvSpPr>
        <xdr:cNvPr id="316" name="補助費等該当値テキスト"/>
        <xdr:cNvSpPr txBox="1"/>
      </xdr:nvSpPr>
      <xdr:spPr>
        <a:xfrm>
          <a:off x="16598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68036</xdr:rowOff>
    </xdr:from>
    <xdr:to>
      <xdr:col>22</xdr:col>
      <xdr:colOff>606425</xdr:colOff>
      <xdr:row>35</xdr:row>
      <xdr:rowOff>169636</xdr:rowOff>
    </xdr:to>
    <xdr:sp macro="" textlink="">
      <xdr:nvSpPr>
        <xdr:cNvPr id="317" name="円/楕円 316"/>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8363</xdr:rowOff>
    </xdr:from>
    <xdr:ext cx="736600" cy="259045"/>
    <xdr:sp macro="" textlink="">
      <xdr:nvSpPr>
        <xdr:cNvPr id="318" name="テキスト ボックス 317"/>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24493</xdr:rowOff>
    </xdr:from>
    <xdr:to>
      <xdr:col>21</xdr:col>
      <xdr:colOff>403225</xdr:colOff>
      <xdr:row>35</xdr:row>
      <xdr:rowOff>126093</xdr:rowOff>
    </xdr:to>
    <xdr:sp macro="" textlink="">
      <xdr:nvSpPr>
        <xdr:cNvPr id="319" name="円/楕円 318"/>
        <xdr:cNvSpPr/>
      </xdr:nvSpPr>
      <xdr:spPr>
        <a:xfrm>
          <a:off x="14732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110870</xdr:rowOff>
    </xdr:from>
    <xdr:ext cx="762000" cy="259045"/>
    <xdr:sp macro="" textlink="">
      <xdr:nvSpPr>
        <xdr:cNvPr id="320" name="テキスト ボックス 319"/>
        <xdr:cNvSpPr txBox="1"/>
      </xdr:nvSpPr>
      <xdr:spPr>
        <a:xfrm>
          <a:off x="14401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130628</xdr:rowOff>
    </xdr:from>
    <xdr:to>
      <xdr:col>20</xdr:col>
      <xdr:colOff>200025</xdr:colOff>
      <xdr:row>35</xdr:row>
      <xdr:rowOff>60778</xdr:rowOff>
    </xdr:to>
    <xdr:sp macro="" textlink="">
      <xdr:nvSpPr>
        <xdr:cNvPr id="321" name="円/楕円 320"/>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45555</xdr:rowOff>
    </xdr:from>
    <xdr:ext cx="762000" cy="259045"/>
    <xdr:sp macro="" textlink="">
      <xdr:nvSpPr>
        <xdr:cNvPr id="322" name="テキスト ボックス 321"/>
        <xdr:cNvSpPr txBox="1"/>
      </xdr:nvSpPr>
      <xdr:spPr>
        <a:xfrm>
          <a:off x="13512800" y="60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21772</xdr:rowOff>
    </xdr:from>
    <xdr:to>
      <xdr:col>18</xdr:col>
      <xdr:colOff>682625</xdr:colOff>
      <xdr:row>34</xdr:row>
      <xdr:rowOff>123372</xdr:rowOff>
    </xdr:to>
    <xdr:sp macro="" textlink="">
      <xdr:nvSpPr>
        <xdr:cNvPr id="323" name="円/楕円 322"/>
        <xdr:cNvSpPr/>
      </xdr:nvSpPr>
      <xdr:spPr>
        <a:xfrm>
          <a:off x="12954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108149</xdr:rowOff>
    </xdr:from>
    <xdr:ext cx="762000" cy="259045"/>
    <xdr:sp macro="" textlink="">
      <xdr:nvSpPr>
        <xdr:cNvPr id="324" name="テキスト ボックス 323"/>
        <xdr:cNvSpPr txBox="1"/>
      </xdr:nvSpPr>
      <xdr:spPr>
        <a:xfrm>
          <a:off x="12623800" y="593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1.0</a:t>
          </a:r>
          <a:r>
            <a:rPr kumimoji="1" lang="ja-JP" altLang="en-US" sz="1300">
              <a:latin typeface="ＭＳ Ｐゴシック"/>
            </a:rPr>
            <a:t>ポイント低下したが、引き続き全国平均並びに類似団体平均を上回っている。当県においては、過去に積極的に公共投資を進めてきた結果、県債残高が増加したものの、近年は公共投資を縮減してきた。これにより、公債費については平成</a:t>
          </a:r>
          <a:r>
            <a:rPr kumimoji="1" lang="en-US" altLang="ja-JP" sz="1300">
              <a:latin typeface="ＭＳ Ｐゴシック"/>
            </a:rPr>
            <a:t>21</a:t>
          </a:r>
          <a:r>
            <a:rPr kumimoji="1" lang="ja-JP" altLang="en-US" sz="1300">
              <a:latin typeface="ＭＳ Ｐゴシック"/>
            </a:rPr>
            <a:t>年度をピークとして緩やかに減少しているものの、県債発行の抑制など引き続き公債費減少へ向けた取組を進めていく。</a:t>
          </a: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2" name="直線コネクタ 351"/>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3"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4" name="直線コネクタ 353"/>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20864</xdr:rowOff>
    </xdr:from>
    <xdr:to>
      <xdr:col>7</xdr:col>
      <xdr:colOff>15875</xdr:colOff>
      <xdr:row>80</xdr:row>
      <xdr:rowOff>12700</xdr:rowOff>
    </xdr:to>
    <xdr:cxnSp macro="">
      <xdr:nvCxnSpPr>
        <xdr:cNvPr id="357" name="直線コネクタ 356"/>
        <xdr:cNvCxnSpPr/>
      </xdr:nvCxnSpPr>
      <xdr:spPr>
        <a:xfrm flipV="1">
          <a:off x="3987800" y="135654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58"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9" name="フローチャート : 判断 358"/>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81</xdr:row>
      <xdr:rowOff>4536</xdr:rowOff>
    </xdr:to>
    <xdr:cxnSp macro="">
      <xdr:nvCxnSpPr>
        <xdr:cNvPr id="360" name="直線コネクタ 359"/>
        <xdr:cNvCxnSpPr/>
      </xdr:nvCxnSpPr>
      <xdr:spPr>
        <a:xfrm flipV="1">
          <a:off x="3098800" y="13728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61" name="フローチャート : 判断 360"/>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62" name="テキスト ボックス 361"/>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4536</xdr:rowOff>
    </xdr:from>
    <xdr:to>
      <xdr:col>4</xdr:col>
      <xdr:colOff>346075</xdr:colOff>
      <xdr:row>81</xdr:row>
      <xdr:rowOff>102507</xdr:rowOff>
    </xdr:to>
    <xdr:cxnSp macro="">
      <xdr:nvCxnSpPr>
        <xdr:cNvPr id="363" name="直線コネクタ 362"/>
        <xdr:cNvCxnSpPr/>
      </xdr:nvCxnSpPr>
      <xdr:spPr>
        <a:xfrm flipV="1">
          <a:off x="2209800" y="13891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149679</xdr:rowOff>
    </xdr:from>
    <xdr:to>
      <xdr:col>4</xdr:col>
      <xdr:colOff>396875</xdr:colOff>
      <xdr:row>80</xdr:row>
      <xdr:rowOff>79829</xdr:rowOff>
    </xdr:to>
    <xdr:sp macro="" textlink="">
      <xdr:nvSpPr>
        <xdr:cNvPr id="364" name="フローチャート : 判断 363"/>
        <xdr:cNvSpPr/>
      </xdr:nvSpPr>
      <xdr:spPr>
        <a:xfrm>
          <a:off x="3048000" y="1369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90006</xdr:rowOff>
    </xdr:from>
    <xdr:ext cx="762000" cy="259045"/>
    <xdr:sp macro="" textlink="">
      <xdr:nvSpPr>
        <xdr:cNvPr id="365" name="テキスト ボックス 364"/>
        <xdr:cNvSpPr txBox="1"/>
      </xdr:nvSpPr>
      <xdr:spPr>
        <a:xfrm>
          <a:off x="2717800" y="1346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102507</xdr:rowOff>
    </xdr:from>
    <xdr:to>
      <xdr:col>3</xdr:col>
      <xdr:colOff>142875</xdr:colOff>
      <xdr:row>82</xdr:row>
      <xdr:rowOff>12700</xdr:rowOff>
    </xdr:to>
    <xdr:cxnSp macro="">
      <xdr:nvCxnSpPr>
        <xdr:cNvPr id="366" name="直線コネクタ 365"/>
        <xdr:cNvCxnSpPr/>
      </xdr:nvCxnSpPr>
      <xdr:spPr>
        <a:xfrm flipV="1">
          <a:off x="1320800" y="13989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10886</xdr:rowOff>
    </xdr:from>
    <xdr:to>
      <xdr:col>3</xdr:col>
      <xdr:colOff>193675</xdr:colOff>
      <xdr:row>80</xdr:row>
      <xdr:rowOff>112486</xdr:rowOff>
    </xdr:to>
    <xdr:sp macro="" textlink="">
      <xdr:nvSpPr>
        <xdr:cNvPr id="367" name="フローチャート : 判断 366"/>
        <xdr:cNvSpPr/>
      </xdr:nvSpPr>
      <xdr:spPr>
        <a:xfrm>
          <a:off x="2159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122663</xdr:rowOff>
    </xdr:from>
    <xdr:ext cx="762000" cy="259045"/>
    <xdr:sp macro="" textlink="">
      <xdr:nvSpPr>
        <xdr:cNvPr id="368" name="テキスト ボックス 367"/>
        <xdr:cNvSpPr txBox="1"/>
      </xdr:nvSpPr>
      <xdr:spPr>
        <a:xfrm>
          <a:off x="1828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27214</xdr:rowOff>
    </xdr:from>
    <xdr:to>
      <xdr:col>1</xdr:col>
      <xdr:colOff>676275</xdr:colOff>
      <xdr:row>80</xdr:row>
      <xdr:rowOff>128814</xdr:rowOff>
    </xdr:to>
    <xdr:sp macro="" textlink="">
      <xdr:nvSpPr>
        <xdr:cNvPr id="369" name="フローチャート : 判断 368"/>
        <xdr:cNvSpPr/>
      </xdr:nvSpPr>
      <xdr:spPr>
        <a:xfrm>
          <a:off x="1270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138991</xdr:rowOff>
    </xdr:from>
    <xdr:ext cx="762000" cy="259045"/>
    <xdr:sp macro="" textlink="">
      <xdr:nvSpPr>
        <xdr:cNvPr id="370" name="テキスト ボックス 369"/>
        <xdr:cNvSpPr txBox="1"/>
      </xdr:nvSpPr>
      <xdr:spPr>
        <a:xfrm>
          <a:off x="939800" y="1351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141514</xdr:rowOff>
    </xdr:from>
    <xdr:to>
      <xdr:col>7</xdr:col>
      <xdr:colOff>66675</xdr:colOff>
      <xdr:row>79</xdr:row>
      <xdr:rowOff>71664</xdr:rowOff>
    </xdr:to>
    <xdr:sp macro="" textlink="">
      <xdr:nvSpPr>
        <xdr:cNvPr id="376" name="円/楕円 375"/>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113591</xdr:rowOff>
    </xdr:from>
    <xdr:ext cx="762000" cy="259045"/>
    <xdr:sp macro="" textlink="">
      <xdr:nvSpPr>
        <xdr:cNvPr id="377"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78" name="円/楕円 377"/>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79" name="テキスト ボックス 378"/>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125186</xdr:rowOff>
    </xdr:from>
    <xdr:to>
      <xdr:col>4</xdr:col>
      <xdr:colOff>396875</xdr:colOff>
      <xdr:row>81</xdr:row>
      <xdr:rowOff>55336</xdr:rowOff>
    </xdr:to>
    <xdr:sp macro="" textlink="">
      <xdr:nvSpPr>
        <xdr:cNvPr id="380" name="円/楕円 379"/>
        <xdr:cNvSpPr/>
      </xdr:nvSpPr>
      <xdr:spPr>
        <a:xfrm>
          <a:off x="3048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40113</xdr:rowOff>
    </xdr:from>
    <xdr:ext cx="762000" cy="259045"/>
    <xdr:sp macro="" textlink="">
      <xdr:nvSpPr>
        <xdr:cNvPr id="381" name="テキスト ボックス 380"/>
        <xdr:cNvSpPr txBox="1"/>
      </xdr:nvSpPr>
      <xdr:spPr>
        <a:xfrm>
          <a:off x="2717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51707</xdr:rowOff>
    </xdr:from>
    <xdr:to>
      <xdr:col>3</xdr:col>
      <xdr:colOff>193675</xdr:colOff>
      <xdr:row>81</xdr:row>
      <xdr:rowOff>153307</xdr:rowOff>
    </xdr:to>
    <xdr:sp macro="" textlink="">
      <xdr:nvSpPr>
        <xdr:cNvPr id="382" name="円/楕円 381"/>
        <xdr:cNvSpPr/>
      </xdr:nvSpPr>
      <xdr:spPr>
        <a:xfrm>
          <a:off x="2159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138084</xdr:rowOff>
    </xdr:from>
    <xdr:ext cx="762000" cy="259045"/>
    <xdr:sp macro="" textlink="">
      <xdr:nvSpPr>
        <xdr:cNvPr id="383" name="テキスト ボックス 382"/>
        <xdr:cNvSpPr txBox="1"/>
      </xdr:nvSpPr>
      <xdr:spPr>
        <a:xfrm>
          <a:off x="1828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133350</xdr:rowOff>
    </xdr:from>
    <xdr:to>
      <xdr:col>1</xdr:col>
      <xdr:colOff>676275</xdr:colOff>
      <xdr:row>82</xdr:row>
      <xdr:rowOff>63500</xdr:rowOff>
    </xdr:to>
    <xdr:sp macro="" textlink="">
      <xdr:nvSpPr>
        <xdr:cNvPr id="384" name="円/楕円 383"/>
        <xdr:cNvSpPr/>
      </xdr:nvSpPr>
      <xdr:spPr>
        <a:xfrm>
          <a:off x="1270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48277</xdr:rowOff>
    </xdr:from>
    <xdr:ext cx="762000" cy="259045"/>
    <xdr:sp macro="" textlink="">
      <xdr:nvSpPr>
        <xdr:cNvPr id="385" name="テキスト ボックス 384"/>
        <xdr:cNvSpPr txBox="1"/>
      </xdr:nvSpPr>
      <xdr:spPr>
        <a:xfrm>
          <a:off x="939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ポイント増加したが、全国平均並びに類似団体平均を下回っている。「公債費以外」の主なものは人件費（</a:t>
          </a:r>
          <a:r>
            <a:rPr kumimoji="1" lang="en-US" altLang="ja-JP" sz="1300">
              <a:latin typeface="ＭＳ Ｐゴシック"/>
            </a:rPr>
            <a:t>0.1</a:t>
          </a:r>
          <a:r>
            <a:rPr kumimoji="1" lang="ja-JP" altLang="en-US" sz="1300">
              <a:latin typeface="ＭＳ Ｐゴシック"/>
            </a:rPr>
            <a:t>ポイント減）、補助費等（</a:t>
          </a:r>
          <a:r>
            <a:rPr kumimoji="1" lang="en-US" altLang="ja-JP" sz="1300">
              <a:latin typeface="ＭＳ Ｐゴシック"/>
            </a:rPr>
            <a:t>0.6</a:t>
          </a:r>
          <a:r>
            <a:rPr kumimoji="1" lang="ja-JP" altLang="en-US" sz="1300">
              <a:latin typeface="ＭＳ Ｐゴシック"/>
            </a:rPr>
            <a:t>ポイント増）である。補助費等は前述のとおり、社会保障関係費の影響により増加しているが、今後も経費節減への取組を進める。</a:t>
          </a: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3" name="直線コネクタ 412"/>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6"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7" name="直線コネクタ 416"/>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15422</xdr:rowOff>
    </xdr:from>
    <xdr:to>
      <xdr:col>24</xdr:col>
      <xdr:colOff>22225</xdr:colOff>
      <xdr:row>73</xdr:row>
      <xdr:rowOff>91622</xdr:rowOff>
    </xdr:to>
    <xdr:cxnSp macro="">
      <xdr:nvCxnSpPr>
        <xdr:cNvPr id="418" name="直線コネクタ 417"/>
        <xdr:cNvCxnSpPr/>
      </xdr:nvCxnSpPr>
      <xdr:spPr>
        <a:xfrm>
          <a:off x="15671800" y="12531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9"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0" name="フローチャート : 判断 419"/>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15422</xdr:rowOff>
    </xdr:from>
    <xdr:to>
      <xdr:col>22</xdr:col>
      <xdr:colOff>555625</xdr:colOff>
      <xdr:row>73</xdr:row>
      <xdr:rowOff>26307</xdr:rowOff>
    </xdr:to>
    <xdr:cxnSp macro="">
      <xdr:nvCxnSpPr>
        <xdr:cNvPr id="421" name="直線コネクタ 420"/>
        <xdr:cNvCxnSpPr/>
      </xdr:nvCxnSpPr>
      <xdr:spPr>
        <a:xfrm flipV="1">
          <a:off x="14782800" y="12531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2" name="フローチャート : 判断 421"/>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113591</xdr:rowOff>
    </xdr:from>
    <xdr:ext cx="736600" cy="259045"/>
    <xdr:sp macro="" textlink="">
      <xdr:nvSpPr>
        <xdr:cNvPr id="423" name="テキスト ボックス 422"/>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143328</xdr:rowOff>
    </xdr:from>
    <xdr:to>
      <xdr:col>21</xdr:col>
      <xdr:colOff>352425</xdr:colOff>
      <xdr:row>73</xdr:row>
      <xdr:rowOff>26307</xdr:rowOff>
    </xdr:to>
    <xdr:cxnSp macro="">
      <xdr:nvCxnSpPr>
        <xdr:cNvPr id="424" name="直線コネクタ 423"/>
        <xdr:cNvCxnSpPr/>
      </xdr:nvCxnSpPr>
      <xdr:spPr>
        <a:xfrm>
          <a:off x="13893800" y="12487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29935</xdr:rowOff>
    </xdr:from>
    <xdr:to>
      <xdr:col>21</xdr:col>
      <xdr:colOff>403225</xdr:colOff>
      <xdr:row>73</xdr:row>
      <xdr:rowOff>131535</xdr:rowOff>
    </xdr:to>
    <xdr:sp macro="" textlink="">
      <xdr:nvSpPr>
        <xdr:cNvPr id="425" name="フローチャート : 判断 424"/>
        <xdr:cNvSpPr/>
      </xdr:nvSpPr>
      <xdr:spPr>
        <a:xfrm>
          <a:off x="14732000" y="125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116312</xdr:rowOff>
    </xdr:from>
    <xdr:ext cx="762000" cy="259045"/>
    <xdr:sp macro="" textlink="">
      <xdr:nvSpPr>
        <xdr:cNvPr id="426" name="テキスト ボックス 425"/>
        <xdr:cNvSpPr txBox="1"/>
      </xdr:nvSpPr>
      <xdr:spPr>
        <a:xfrm>
          <a:off x="14401800" y="1263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78015</xdr:rowOff>
    </xdr:from>
    <xdr:to>
      <xdr:col>20</xdr:col>
      <xdr:colOff>149225</xdr:colOff>
      <xdr:row>72</xdr:row>
      <xdr:rowOff>143328</xdr:rowOff>
    </xdr:to>
    <xdr:cxnSp macro="">
      <xdr:nvCxnSpPr>
        <xdr:cNvPr id="427" name="直線コネクタ 426"/>
        <xdr:cNvCxnSpPr/>
      </xdr:nvCxnSpPr>
      <xdr:spPr>
        <a:xfrm>
          <a:off x="13004800" y="12422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106135</xdr:rowOff>
    </xdr:from>
    <xdr:to>
      <xdr:col>20</xdr:col>
      <xdr:colOff>200025</xdr:colOff>
      <xdr:row>74</xdr:row>
      <xdr:rowOff>36285</xdr:rowOff>
    </xdr:to>
    <xdr:sp macro="" textlink="">
      <xdr:nvSpPr>
        <xdr:cNvPr id="428" name="フローチャート : 判断 427"/>
        <xdr:cNvSpPr/>
      </xdr:nvSpPr>
      <xdr:spPr>
        <a:xfrm>
          <a:off x="13843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21062</xdr:rowOff>
    </xdr:from>
    <xdr:ext cx="762000" cy="259045"/>
    <xdr:sp macro="" textlink="">
      <xdr:nvSpPr>
        <xdr:cNvPr id="429" name="テキスト ボックス 428"/>
        <xdr:cNvSpPr txBox="1"/>
      </xdr:nvSpPr>
      <xdr:spPr>
        <a:xfrm>
          <a:off x="13512800" y="127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72</xdr:row>
      <xdr:rowOff>168728</xdr:rowOff>
    </xdr:from>
    <xdr:to>
      <xdr:col>18</xdr:col>
      <xdr:colOff>682625</xdr:colOff>
      <xdr:row>73</xdr:row>
      <xdr:rowOff>98878</xdr:rowOff>
    </xdr:to>
    <xdr:sp macro="" textlink="">
      <xdr:nvSpPr>
        <xdr:cNvPr id="430" name="フローチャート : 判断 429"/>
        <xdr:cNvSpPr/>
      </xdr:nvSpPr>
      <xdr:spPr>
        <a:xfrm>
          <a:off x="12954000" y="125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83655</xdr:rowOff>
    </xdr:from>
    <xdr:ext cx="762000" cy="259045"/>
    <xdr:sp macro="" textlink="">
      <xdr:nvSpPr>
        <xdr:cNvPr id="431" name="テキスト ボックス 430"/>
        <xdr:cNvSpPr txBox="1"/>
      </xdr:nvSpPr>
      <xdr:spPr>
        <a:xfrm>
          <a:off x="12623800" y="125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73</xdr:row>
      <xdr:rowOff>40822</xdr:rowOff>
    </xdr:from>
    <xdr:to>
      <xdr:col>24</xdr:col>
      <xdr:colOff>73025</xdr:colOff>
      <xdr:row>73</xdr:row>
      <xdr:rowOff>142422</xdr:rowOff>
    </xdr:to>
    <xdr:sp macro="" textlink="">
      <xdr:nvSpPr>
        <xdr:cNvPr id="437" name="円/楕円 436"/>
        <xdr:cNvSpPr/>
      </xdr:nvSpPr>
      <xdr:spPr>
        <a:xfrm>
          <a:off x="164592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120849</xdr:rowOff>
    </xdr:from>
    <xdr:ext cx="762000" cy="259045"/>
    <xdr:sp macro="" textlink="">
      <xdr:nvSpPr>
        <xdr:cNvPr id="438" name="公債費以外該当値テキスト"/>
        <xdr:cNvSpPr txBox="1"/>
      </xdr:nvSpPr>
      <xdr:spPr>
        <a:xfrm>
          <a:off x="16598900" y="124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136072</xdr:rowOff>
    </xdr:from>
    <xdr:to>
      <xdr:col>22</xdr:col>
      <xdr:colOff>606425</xdr:colOff>
      <xdr:row>73</xdr:row>
      <xdr:rowOff>66222</xdr:rowOff>
    </xdr:to>
    <xdr:sp macro="" textlink="">
      <xdr:nvSpPr>
        <xdr:cNvPr id="439" name="円/楕円 438"/>
        <xdr:cNvSpPr/>
      </xdr:nvSpPr>
      <xdr:spPr>
        <a:xfrm>
          <a:off x="15621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76399</xdr:rowOff>
    </xdr:from>
    <xdr:ext cx="736600" cy="259045"/>
    <xdr:sp macro="" textlink="">
      <xdr:nvSpPr>
        <xdr:cNvPr id="440" name="テキスト ボックス 439"/>
        <xdr:cNvSpPr txBox="1"/>
      </xdr:nvSpPr>
      <xdr:spPr>
        <a:xfrm>
          <a:off x="15290800" y="1224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146957</xdr:rowOff>
    </xdr:from>
    <xdr:to>
      <xdr:col>21</xdr:col>
      <xdr:colOff>403225</xdr:colOff>
      <xdr:row>73</xdr:row>
      <xdr:rowOff>77107</xdr:rowOff>
    </xdr:to>
    <xdr:sp macro="" textlink="">
      <xdr:nvSpPr>
        <xdr:cNvPr id="441" name="円/楕円 440"/>
        <xdr:cNvSpPr/>
      </xdr:nvSpPr>
      <xdr:spPr>
        <a:xfrm>
          <a:off x="147320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87284</xdr:rowOff>
    </xdr:from>
    <xdr:ext cx="762000" cy="259045"/>
    <xdr:sp macro="" textlink="">
      <xdr:nvSpPr>
        <xdr:cNvPr id="442" name="テキスト ボックス 441"/>
        <xdr:cNvSpPr txBox="1"/>
      </xdr:nvSpPr>
      <xdr:spPr>
        <a:xfrm>
          <a:off x="14401800" y="122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92528</xdr:rowOff>
    </xdr:from>
    <xdr:to>
      <xdr:col>20</xdr:col>
      <xdr:colOff>200025</xdr:colOff>
      <xdr:row>73</xdr:row>
      <xdr:rowOff>22678</xdr:rowOff>
    </xdr:to>
    <xdr:sp macro="" textlink="">
      <xdr:nvSpPr>
        <xdr:cNvPr id="443" name="円/楕円 442"/>
        <xdr:cNvSpPr/>
      </xdr:nvSpPr>
      <xdr:spPr>
        <a:xfrm>
          <a:off x="13843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32855</xdr:rowOff>
    </xdr:from>
    <xdr:ext cx="762000" cy="259045"/>
    <xdr:sp macro="" textlink="">
      <xdr:nvSpPr>
        <xdr:cNvPr id="444" name="テキスト ボックス 443"/>
        <xdr:cNvSpPr txBox="1"/>
      </xdr:nvSpPr>
      <xdr:spPr>
        <a:xfrm>
          <a:off x="13512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27215</xdr:rowOff>
    </xdr:from>
    <xdr:to>
      <xdr:col>18</xdr:col>
      <xdr:colOff>682625</xdr:colOff>
      <xdr:row>72</xdr:row>
      <xdr:rowOff>128815</xdr:rowOff>
    </xdr:to>
    <xdr:sp macro="" textlink="">
      <xdr:nvSpPr>
        <xdr:cNvPr id="445" name="円/楕円 444"/>
        <xdr:cNvSpPr/>
      </xdr:nvSpPr>
      <xdr:spPr>
        <a:xfrm>
          <a:off x="12954000" y="123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70</xdr:row>
      <xdr:rowOff>138992</xdr:rowOff>
    </xdr:from>
    <xdr:ext cx="762000" cy="259045"/>
    <xdr:sp macro="" textlink="">
      <xdr:nvSpPr>
        <xdr:cNvPr id="446" name="テキスト ボックス 445"/>
        <xdr:cNvSpPr txBox="1"/>
      </xdr:nvSpPr>
      <xdr:spPr>
        <a:xfrm>
          <a:off x="12623800" y="121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89769</xdr:rowOff>
    </xdr:from>
    <xdr:to>
      <xdr:col>4</xdr:col>
      <xdr:colOff>1117600</xdr:colOff>
      <xdr:row>14</xdr:row>
      <xdr:rowOff>115578</xdr:rowOff>
    </xdr:to>
    <xdr:cxnSp macro="">
      <xdr:nvCxnSpPr>
        <xdr:cNvPr id="48" name="直線コネクタ 47"/>
        <xdr:cNvCxnSpPr/>
      </xdr:nvCxnSpPr>
      <xdr:spPr bwMode="auto">
        <a:xfrm flipV="1">
          <a:off x="5003800" y="2537694"/>
          <a:ext cx="647700" cy="25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115578</xdr:rowOff>
    </xdr:from>
    <xdr:to>
      <xdr:col>4</xdr:col>
      <xdr:colOff>469900</xdr:colOff>
      <xdr:row>15</xdr:row>
      <xdr:rowOff>11473</xdr:rowOff>
    </xdr:to>
    <xdr:cxnSp macro="">
      <xdr:nvCxnSpPr>
        <xdr:cNvPr id="51" name="直線コネクタ 50"/>
        <xdr:cNvCxnSpPr/>
      </xdr:nvCxnSpPr>
      <xdr:spPr bwMode="auto">
        <a:xfrm flipV="1">
          <a:off x="4305300" y="2563503"/>
          <a:ext cx="698500" cy="67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1118</xdr:rowOff>
    </xdr:from>
    <xdr:to>
      <xdr:col>3</xdr:col>
      <xdr:colOff>904875</xdr:colOff>
      <xdr:row>15</xdr:row>
      <xdr:rowOff>11473</xdr:rowOff>
    </xdr:to>
    <xdr:cxnSp macro="">
      <xdr:nvCxnSpPr>
        <xdr:cNvPr id="54" name="直線コネクタ 53"/>
        <xdr:cNvCxnSpPr/>
      </xdr:nvCxnSpPr>
      <xdr:spPr bwMode="auto">
        <a:xfrm>
          <a:off x="3606800" y="2620493"/>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88415</xdr:rowOff>
    </xdr:from>
    <xdr:to>
      <xdr:col>3</xdr:col>
      <xdr:colOff>955675</xdr:colOff>
      <xdr:row>14</xdr:row>
      <xdr:rowOff>18565</xdr:rowOff>
    </xdr:to>
    <xdr:sp macro="" textlink="">
      <xdr:nvSpPr>
        <xdr:cNvPr id="55" name="フローチャート : 判断 54"/>
        <xdr:cNvSpPr/>
      </xdr:nvSpPr>
      <xdr:spPr bwMode="auto">
        <a:xfrm>
          <a:off x="4254500" y="2364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28742</xdr:rowOff>
    </xdr:from>
    <xdr:ext cx="762000" cy="259045"/>
    <xdr:sp macro="" textlink="">
      <xdr:nvSpPr>
        <xdr:cNvPr id="56" name="テキスト ボックス 55"/>
        <xdr:cNvSpPr txBox="1"/>
      </xdr:nvSpPr>
      <xdr:spPr>
        <a:xfrm>
          <a:off x="3924300" y="213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105931</xdr:rowOff>
    </xdr:from>
    <xdr:to>
      <xdr:col>3</xdr:col>
      <xdr:colOff>206375</xdr:colOff>
      <xdr:row>15</xdr:row>
      <xdr:rowOff>1118</xdr:rowOff>
    </xdr:to>
    <xdr:cxnSp macro="">
      <xdr:nvCxnSpPr>
        <xdr:cNvPr id="57" name="直線コネクタ 56"/>
        <xdr:cNvCxnSpPr/>
      </xdr:nvCxnSpPr>
      <xdr:spPr bwMode="auto">
        <a:xfrm>
          <a:off x="2908300" y="2553856"/>
          <a:ext cx="698500" cy="6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38306</xdr:rowOff>
    </xdr:from>
    <xdr:to>
      <xdr:col>3</xdr:col>
      <xdr:colOff>257175</xdr:colOff>
      <xdr:row>13</xdr:row>
      <xdr:rowOff>139906</xdr:rowOff>
    </xdr:to>
    <xdr:sp macro="" textlink="">
      <xdr:nvSpPr>
        <xdr:cNvPr id="58" name="フローチャート : 判断 57"/>
        <xdr:cNvSpPr/>
      </xdr:nvSpPr>
      <xdr:spPr bwMode="auto">
        <a:xfrm>
          <a:off x="3556000" y="2314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150083</xdr:rowOff>
    </xdr:from>
    <xdr:ext cx="762000" cy="259045"/>
    <xdr:sp macro="" textlink="">
      <xdr:nvSpPr>
        <xdr:cNvPr id="59" name="テキスト ボックス 58"/>
        <xdr:cNvSpPr txBox="1"/>
      </xdr:nvSpPr>
      <xdr:spPr>
        <a:xfrm>
          <a:off x="3225800" y="208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145839</xdr:rowOff>
    </xdr:from>
    <xdr:to>
      <xdr:col>2</xdr:col>
      <xdr:colOff>692150</xdr:colOff>
      <xdr:row>13</xdr:row>
      <xdr:rowOff>75989</xdr:rowOff>
    </xdr:to>
    <xdr:sp macro="" textlink="">
      <xdr:nvSpPr>
        <xdr:cNvPr id="60" name="フローチャート : 判断 59"/>
        <xdr:cNvSpPr/>
      </xdr:nvSpPr>
      <xdr:spPr bwMode="auto">
        <a:xfrm>
          <a:off x="2857500" y="2250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86166</xdr:rowOff>
    </xdr:from>
    <xdr:ext cx="762000" cy="259045"/>
    <xdr:sp macro="" textlink="">
      <xdr:nvSpPr>
        <xdr:cNvPr id="61" name="テキスト ボックス 60"/>
        <xdr:cNvSpPr txBox="1"/>
      </xdr:nvSpPr>
      <xdr:spPr>
        <a:xfrm>
          <a:off x="2527300" y="20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38969</xdr:rowOff>
    </xdr:from>
    <xdr:to>
      <xdr:col>5</xdr:col>
      <xdr:colOff>34925</xdr:colOff>
      <xdr:row>14</xdr:row>
      <xdr:rowOff>140569</xdr:rowOff>
    </xdr:to>
    <xdr:sp macro="" textlink="">
      <xdr:nvSpPr>
        <xdr:cNvPr id="67" name="円/楕円 66"/>
        <xdr:cNvSpPr/>
      </xdr:nvSpPr>
      <xdr:spPr bwMode="auto">
        <a:xfrm>
          <a:off x="5600700" y="248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55496</xdr:rowOff>
    </xdr:from>
    <xdr:ext cx="762000" cy="259045"/>
    <xdr:sp macro="" textlink="">
      <xdr:nvSpPr>
        <xdr:cNvPr id="68" name="人口1人当たり決算額の推移該当値テキスト130"/>
        <xdr:cNvSpPr txBox="1"/>
      </xdr:nvSpPr>
      <xdr:spPr>
        <a:xfrm>
          <a:off x="5740400" y="233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101,212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64778</xdr:rowOff>
    </xdr:from>
    <xdr:to>
      <xdr:col>4</xdr:col>
      <xdr:colOff>520700</xdr:colOff>
      <xdr:row>14</xdr:row>
      <xdr:rowOff>166378</xdr:rowOff>
    </xdr:to>
    <xdr:sp macro="" textlink="">
      <xdr:nvSpPr>
        <xdr:cNvPr id="69" name="円/楕円 68"/>
        <xdr:cNvSpPr/>
      </xdr:nvSpPr>
      <xdr:spPr bwMode="auto">
        <a:xfrm>
          <a:off x="4953000" y="251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5105</xdr:rowOff>
    </xdr:from>
    <xdr:ext cx="736600" cy="259045"/>
    <xdr:sp macro="" textlink="">
      <xdr:nvSpPr>
        <xdr:cNvPr id="70" name="テキスト ボックス 69"/>
        <xdr:cNvSpPr txBox="1"/>
      </xdr:nvSpPr>
      <xdr:spPr>
        <a:xfrm>
          <a:off x="4622800" y="2281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100,083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132123</xdr:rowOff>
    </xdr:from>
    <xdr:to>
      <xdr:col>3</xdr:col>
      <xdr:colOff>955675</xdr:colOff>
      <xdr:row>15</xdr:row>
      <xdr:rowOff>62273</xdr:rowOff>
    </xdr:to>
    <xdr:sp macro="" textlink="">
      <xdr:nvSpPr>
        <xdr:cNvPr id="71" name="円/楕円 70"/>
        <xdr:cNvSpPr/>
      </xdr:nvSpPr>
      <xdr:spPr bwMode="auto">
        <a:xfrm>
          <a:off x="4254500" y="258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47050</xdr:rowOff>
    </xdr:from>
    <xdr:ext cx="762000" cy="259045"/>
    <xdr:sp macro="" textlink="">
      <xdr:nvSpPr>
        <xdr:cNvPr id="72" name="テキスト ボックス 71"/>
        <xdr:cNvSpPr txBox="1"/>
      </xdr:nvSpPr>
      <xdr:spPr>
        <a:xfrm>
          <a:off x="3924300" y="26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97,137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121768</xdr:rowOff>
    </xdr:from>
    <xdr:to>
      <xdr:col>3</xdr:col>
      <xdr:colOff>257175</xdr:colOff>
      <xdr:row>15</xdr:row>
      <xdr:rowOff>51918</xdr:rowOff>
    </xdr:to>
    <xdr:sp macro="" textlink="">
      <xdr:nvSpPr>
        <xdr:cNvPr id="73" name="円/楕円 72"/>
        <xdr:cNvSpPr/>
      </xdr:nvSpPr>
      <xdr:spPr bwMode="auto">
        <a:xfrm>
          <a:off x="3556000" y="256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36695</xdr:rowOff>
    </xdr:from>
    <xdr:ext cx="762000" cy="259045"/>
    <xdr:sp macro="" textlink="">
      <xdr:nvSpPr>
        <xdr:cNvPr id="74" name="テキスト ボックス 73"/>
        <xdr:cNvSpPr txBox="1"/>
      </xdr:nvSpPr>
      <xdr:spPr>
        <a:xfrm>
          <a:off x="3225800" y="265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97,590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55131</xdr:rowOff>
    </xdr:from>
    <xdr:to>
      <xdr:col>2</xdr:col>
      <xdr:colOff>692150</xdr:colOff>
      <xdr:row>14</xdr:row>
      <xdr:rowOff>156731</xdr:rowOff>
    </xdr:to>
    <xdr:sp macro="" textlink="">
      <xdr:nvSpPr>
        <xdr:cNvPr id="75" name="円/楕円 74"/>
        <xdr:cNvSpPr/>
      </xdr:nvSpPr>
      <xdr:spPr bwMode="auto">
        <a:xfrm>
          <a:off x="2857500" y="250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141508</xdr:rowOff>
    </xdr:from>
    <xdr:ext cx="762000" cy="259045"/>
    <xdr:sp macro="" textlink="">
      <xdr:nvSpPr>
        <xdr:cNvPr id="76" name="テキスト ボックス 75"/>
        <xdr:cNvSpPr txBox="1"/>
      </xdr:nvSpPr>
      <xdr:spPr>
        <a:xfrm>
          <a:off x="2527300" y="25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84861</xdr:rowOff>
    </xdr:from>
    <xdr:to>
      <xdr:col>4</xdr:col>
      <xdr:colOff>1117600</xdr:colOff>
      <xdr:row>38</xdr:row>
      <xdr:rowOff>72593</xdr:rowOff>
    </xdr:to>
    <xdr:cxnSp macro="">
      <xdr:nvCxnSpPr>
        <xdr:cNvPr id="106" name="直線コネクタ 105"/>
        <xdr:cNvCxnSpPr/>
      </xdr:nvCxnSpPr>
      <xdr:spPr bwMode="auto">
        <a:xfrm flipV="1">
          <a:off x="5651500" y="6352311"/>
          <a:ext cx="0" cy="11878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44670</xdr:rowOff>
    </xdr:from>
    <xdr:ext cx="762000" cy="259045"/>
    <xdr:sp macro="" textlink="">
      <xdr:nvSpPr>
        <xdr:cNvPr id="107" name="人口1人当たり決算額の推移最小値テキスト445"/>
        <xdr:cNvSpPr txBox="1"/>
      </xdr:nvSpPr>
      <xdr:spPr>
        <a:xfrm>
          <a:off x="5740400" y="75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38</xdr:row>
      <xdr:rowOff>72593</xdr:rowOff>
    </xdr:from>
    <xdr:to>
      <xdr:col>5</xdr:col>
      <xdr:colOff>73025</xdr:colOff>
      <xdr:row>38</xdr:row>
      <xdr:rowOff>72593</xdr:rowOff>
    </xdr:to>
    <xdr:cxnSp macro="">
      <xdr:nvCxnSpPr>
        <xdr:cNvPr id="108" name="直線コネクタ 107"/>
        <xdr:cNvCxnSpPr/>
      </xdr:nvCxnSpPr>
      <xdr:spPr bwMode="auto">
        <a:xfrm>
          <a:off x="5562600" y="754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171238</xdr:rowOff>
    </xdr:from>
    <xdr:ext cx="762000" cy="259045"/>
    <xdr:sp macro="" textlink="">
      <xdr:nvSpPr>
        <xdr:cNvPr id="109" name="人口1人当たり決算額の推移最大値テキスト445"/>
        <xdr:cNvSpPr txBox="1"/>
      </xdr:nvSpPr>
      <xdr:spPr>
        <a:xfrm>
          <a:off x="5740400" y="609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34</xdr:row>
      <xdr:rowOff>84861</xdr:rowOff>
    </xdr:from>
    <xdr:to>
      <xdr:col>5</xdr:col>
      <xdr:colOff>73025</xdr:colOff>
      <xdr:row>34</xdr:row>
      <xdr:rowOff>84861</xdr:rowOff>
    </xdr:to>
    <xdr:cxnSp macro="">
      <xdr:nvCxnSpPr>
        <xdr:cNvPr id="110" name="直線コネクタ 109"/>
        <xdr:cNvCxnSpPr/>
      </xdr:nvCxnSpPr>
      <xdr:spPr bwMode="auto">
        <a:xfrm>
          <a:off x="5562600" y="6352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150393</xdr:rowOff>
    </xdr:from>
    <xdr:to>
      <xdr:col>4</xdr:col>
      <xdr:colOff>1117600</xdr:colOff>
      <xdr:row>36</xdr:row>
      <xdr:rowOff>7442</xdr:rowOff>
    </xdr:to>
    <xdr:cxnSp macro="">
      <xdr:nvCxnSpPr>
        <xdr:cNvPr id="111" name="直線コネクタ 110"/>
        <xdr:cNvCxnSpPr/>
      </xdr:nvCxnSpPr>
      <xdr:spPr bwMode="auto">
        <a:xfrm>
          <a:off x="5003800" y="6760743"/>
          <a:ext cx="647700" cy="19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327398</xdr:rowOff>
    </xdr:from>
    <xdr:ext cx="762000" cy="259045"/>
    <xdr:sp macro="" textlink="">
      <xdr:nvSpPr>
        <xdr:cNvPr id="112" name="人口1人当たり決算額の推移平均値テキスト445"/>
        <xdr:cNvSpPr txBox="1"/>
      </xdr:nvSpPr>
      <xdr:spPr>
        <a:xfrm>
          <a:off x="5740400" y="693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12421</xdr:rowOff>
    </xdr:from>
    <xdr:to>
      <xdr:col>5</xdr:col>
      <xdr:colOff>34925</xdr:colOff>
      <xdr:row>36</xdr:row>
      <xdr:rowOff>114021</xdr:rowOff>
    </xdr:to>
    <xdr:sp macro="" textlink="">
      <xdr:nvSpPr>
        <xdr:cNvPr id="113" name="フローチャート : 判断 112"/>
        <xdr:cNvSpPr/>
      </xdr:nvSpPr>
      <xdr:spPr bwMode="auto">
        <a:xfrm>
          <a:off x="5600700" y="696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252196</xdr:rowOff>
    </xdr:from>
    <xdr:to>
      <xdr:col>4</xdr:col>
      <xdr:colOff>469900</xdr:colOff>
      <xdr:row>35</xdr:row>
      <xdr:rowOff>150393</xdr:rowOff>
    </xdr:to>
    <xdr:cxnSp macro="">
      <xdr:nvCxnSpPr>
        <xdr:cNvPr id="114" name="直線コネクタ 113"/>
        <xdr:cNvCxnSpPr/>
      </xdr:nvCxnSpPr>
      <xdr:spPr bwMode="auto">
        <a:xfrm>
          <a:off x="4305300" y="6519646"/>
          <a:ext cx="698500" cy="24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322173</xdr:rowOff>
    </xdr:from>
    <xdr:to>
      <xdr:col>4</xdr:col>
      <xdr:colOff>520700</xdr:colOff>
      <xdr:row>36</xdr:row>
      <xdr:rowOff>80873</xdr:rowOff>
    </xdr:to>
    <xdr:sp macro="" textlink="">
      <xdr:nvSpPr>
        <xdr:cNvPr id="115" name="フローチャート : 判断 114"/>
        <xdr:cNvSpPr/>
      </xdr:nvSpPr>
      <xdr:spPr bwMode="auto">
        <a:xfrm>
          <a:off x="4953000" y="693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65650</xdr:rowOff>
    </xdr:from>
    <xdr:ext cx="736600" cy="259045"/>
    <xdr:sp macro="" textlink="">
      <xdr:nvSpPr>
        <xdr:cNvPr id="116" name="テキスト ボックス 115"/>
        <xdr:cNvSpPr txBox="1"/>
      </xdr:nvSpPr>
      <xdr:spPr>
        <a:xfrm>
          <a:off x="4622800" y="701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21692</xdr:rowOff>
    </xdr:from>
    <xdr:to>
      <xdr:col>3</xdr:col>
      <xdr:colOff>904875</xdr:colOff>
      <xdr:row>34</xdr:row>
      <xdr:rowOff>252196</xdr:rowOff>
    </xdr:to>
    <xdr:cxnSp macro="">
      <xdr:nvCxnSpPr>
        <xdr:cNvPr id="117" name="直線コネクタ 116"/>
        <xdr:cNvCxnSpPr/>
      </xdr:nvCxnSpPr>
      <xdr:spPr bwMode="auto">
        <a:xfrm>
          <a:off x="3606800" y="6289142"/>
          <a:ext cx="698500" cy="230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221894</xdr:rowOff>
    </xdr:from>
    <xdr:to>
      <xdr:col>3</xdr:col>
      <xdr:colOff>955675</xdr:colOff>
      <xdr:row>34</xdr:row>
      <xdr:rowOff>323494</xdr:rowOff>
    </xdr:to>
    <xdr:sp macro="" textlink="">
      <xdr:nvSpPr>
        <xdr:cNvPr id="118" name="フローチャート : 判断 117"/>
        <xdr:cNvSpPr/>
      </xdr:nvSpPr>
      <xdr:spPr bwMode="auto">
        <a:xfrm>
          <a:off x="4254500" y="648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308271</xdr:rowOff>
    </xdr:from>
    <xdr:ext cx="762000" cy="259045"/>
    <xdr:sp macro="" textlink="">
      <xdr:nvSpPr>
        <xdr:cNvPr id="119" name="テキスト ボックス 118"/>
        <xdr:cNvSpPr txBox="1"/>
      </xdr:nvSpPr>
      <xdr:spPr>
        <a:xfrm>
          <a:off x="3924300" y="657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101549</xdr:rowOff>
    </xdr:from>
    <xdr:to>
      <xdr:col>3</xdr:col>
      <xdr:colOff>206375</xdr:colOff>
      <xdr:row>34</xdr:row>
      <xdr:rowOff>21692</xdr:rowOff>
    </xdr:to>
    <xdr:cxnSp macro="">
      <xdr:nvCxnSpPr>
        <xdr:cNvPr id="120" name="直線コネクタ 119"/>
        <xdr:cNvCxnSpPr/>
      </xdr:nvCxnSpPr>
      <xdr:spPr bwMode="auto">
        <a:xfrm>
          <a:off x="2908300" y="6026099"/>
          <a:ext cx="698500" cy="26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71628</xdr:rowOff>
    </xdr:from>
    <xdr:to>
      <xdr:col>3</xdr:col>
      <xdr:colOff>257175</xdr:colOff>
      <xdr:row>34</xdr:row>
      <xdr:rowOff>173228</xdr:rowOff>
    </xdr:to>
    <xdr:sp macro="" textlink="">
      <xdr:nvSpPr>
        <xdr:cNvPr id="121" name="フローチャート : 判断 120"/>
        <xdr:cNvSpPr/>
      </xdr:nvSpPr>
      <xdr:spPr bwMode="auto">
        <a:xfrm>
          <a:off x="3556000" y="6339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158005</xdr:rowOff>
    </xdr:from>
    <xdr:ext cx="762000" cy="259045"/>
    <xdr:sp macro="" textlink="">
      <xdr:nvSpPr>
        <xdr:cNvPr id="122" name="テキスト ボックス 121"/>
        <xdr:cNvSpPr txBox="1"/>
      </xdr:nvSpPr>
      <xdr:spPr>
        <a:xfrm>
          <a:off x="3225800" y="642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7849</xdr:rowOff>
    </xdr:from>
    <xdr:to>
      <xdr:col>2</xdr:col>
      <xdr:colOff>692150</xdr:colOff>
      <xdr:row>34</xdr:row>
      <xdr:rowOff>109449</xdr:rowOff>
    </xdr:to>
    <xdr:sp macro="" textlink="">
      <xdr:nvSpPr>
        <xdr:cNvPr id="123" name="フローチャート : 判断 122"/>
        <xdr:cNvSpPr/>
      </xdr:nvSpPr>
      <xdr:spPr bwMode="auto">
        <a:xfrm>
          <a:off x="2857500" y="6275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94226</xdr:rowOff>
    </xdr:from>
    <xdr:ext cx="762000" cy="259045"/>
    <xdr:sp macro="" textlink="">
      <xdr:nvSpPr>
        <xdr:cNvPr id="124" name="テキスト ボックス 123"/>
        <xdr:cNvSpPr txBox="1"/>
      </xdr:nvSpPr>
      <xdr:spPr>
        <a:xfrm>
          <a:off x="2527300" y="63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299542</xdr:rowOff>
    </xdr:from>
    <xdr:to>
      <xdr:col>5</xdr:col>
      <xdr:colOff>34925</xdr:colOff>
      <xdr:row>36</xdr:row>
      <xdr:rowOff>58242</xdr:rowOff>
    </xdr:to>
    <xdr:sp macro="" textlink="">
      <xdr:nvSpPr>
        <xdr:cNvPr id="130" name="円/楕円 129"/>
        <xdr:cNvSpPr/>
      </xdr:nvSpPr>
      <xdr:spPr bwMode="auto">
        <a:xfrm>
          <a:off x="56007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144619</xdr:rowOff>
    </xdr:from>
    <xdr:ext cx="762000" cy="259045"/>
    <xdr:sp macro="" textlink="">
      <xdr:nvSpPr>
        <xdr:cNvPr id="131" name="人口1人当たり決算額の推移該当値テキスト445"/>
        <xdr:cNvSpPr txBox="1"/>
      </xdr:nvSpPr>
      <xdr:spPr>
        <a:xfrm>
          <a:off x="5740400" y="675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99593</xdr:rowOff>
    </xdr:from>
    <xdr:to>
      <xdr:col>4</xdr:col>
      <xdr:colOff>520700</xdr:colOff>
      <xdr:row>35</xdr:row>
      <xdr:rowOff>201193</xdr:rowOff>
    </xdr:to>
    <xdr:sp macro="" textlink="">
      <xdr:nvSpPr>
        <xdr:cNvPr id="132" name="円/楕円 131"/>
        <xdr:cNvSpPr/>
      </xdr:nvSpPr>
      <xdr:spPr bwMode="auto">
        <a:xfrm>
          <a:off x="4953000" y="670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211370</xdr:rowOff>
    </xdr:from>
    <xdr:ext cx="736600" cy="259045"/>
    <xdr:sp macro="" textlink="">
      <xdr:nvSpPr>
        <xdr:cNvPr id="133" name="テキスト ボックス 132"/>
        <xdr:cNvSpPr txBox="1"/>
      </xdr:nvSpPr>
      <xdr:spPr>
        <a:xfrm>
          <a:off x="4622800" y="64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201397</xdr:rowOff>
    </xdr:from>
    <xdr:to>
      <xdr:col>3</xdr:col>
      <xdr:colOff>955675</xdr:colOff>
      <xdr:row>34</xdr:row>
      <xdr:rowOff>302997</xdr:rowOff>
    </xdr:to>
    <xdr:sp macro="" textlink="">
      <xdr:nvSpPr>
        <xdr:cNvPr id="134" name="円/楕円 133"/>
        <xdr:cNvSpPr/>
      </xdr:nvSpPr>
      <xdr:spPr bwMode="auto">
        <a:xfrm>
          <a:off x="4254500" y="646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313174</xdr:rowOff>
    </xdr:from>
    <xdr:ext cx="762000" cy="259045"/>
    <xdr:sp macro="" textlink="">
      <xdr:nvSpPr>
        <xdr:cNvPr id="135" name="テキスト ボックス 134"/>
        <xdr:cNvSpPr txBox="1"/>
      </xdr:nvSpPr>
      <xdr:spPr>
        <a:xfrm>
          <a:off x="3924300" y="62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28,607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313792</xdr:rowOff>
    </xdr:from>
    <xdr:to>
      <xdr:col>3</xdr:col>
      <xdr:colOff>257175</xdr:colOff>
      <xdr:row>34</xdr:row>
      <xdr:rowOff>72492</xdr:rowOff>
    </xdr:to>
    <xdr:sp macro="" textlink="">
      <xdr:nvSpPr>
        <xdr:cNvPr id="136" name="円/楕円 135"/>
        <xdr:cNvSpPr/>
      </xdr:nvSpPr>
      <xdr:spPr bwMode="auto">
        <a:xfrm>
          <a:off x="3556000" y="623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82669</xdr:rowOff>
    </xdr:from>
    <xdr:ext cx="762000" cy="259045"/>
    <xdr:sp macro="" textlink="">
      <xdr:nvSpPr>
        <xdr:cNvPr id="137" name="テキスト ボックス 136"/>
        <xdr:cNvSpPr txBox="1"/>
      </xdr:nvSpPr>
      <xdr:spPr>
        <a:xfrm>
          <a:off x="3225800" y="60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31,632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50749</xdr:rowOff>
    </xdr:from>
    <xdr:to>
      <xdr:col>2</xdr:col>
      <xdr:colOff>692150</xdr:colOff>
      <xdr:row>33</xdr:row>
      <xdr:rowOff>152349</xdr:rowOff>
    </xdr:to>
    <xdr:sp macro="" textlink="">
      <xdr:nvSpPr>
        <xdr:cNvPr id="138" name="円/楕円 137"/>
        <xdr:cNvSpPr/>
      </xdr:nvSpPr>
      <xdr:spPr bwMode="auto">
        <a:xfrm>
          <a:off x="2857500" y="597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333976</xdr:rowOff>
    </xdr:from>
    <xdr:ext cx="762000" cy="259045"/>
    <xdr:sp macro="" textlink="">
      <xdr:nvSpPr>
        <xdr:cNvPr id="139" name="テキスト ボックス 138"/>
        <xdr:cNvSpPr txBox="1"/>
      </xdr:nvSpPr>
      <xdr:spPr>
        <a:xfrm>
          <a:off x="2527300" y="574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2,076,195
2,032,055
10,621.29
788,289,752
774,767,178
6,940,805
474,454,808
1,515,915,718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162446</xdr:rowOff>
    </xdr:from>
    <xdr:to>
      <xdr:col>6</xdr:col>
      <xdr:colOff>511175</xdr:colOff>
      <xdr:row>35</xdr:row>
      <xdr:rowOff>38865</xdr:rowOff>
    </xdr:to>
    <xdr:cxnSp macro="">
      <xdr:nvCxnSpPr>
        <xdr:cNvPr id="59" name="直線コネクタ 58"/>
        <xdr:cNvCxnSpPr/>
      </xdr:nvCxnSpPr>
      <xdr:spPr>
        <a:xfrm flipV="1">
          <a:off x="3797300" y="5991746"/>
          <a:ext cx="8382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38865</xdr:rowOff>
    </xdr:from>
    <xdr:to>
      <xdr:col>5</xdr:col>
      <xdr:colOff>358775</xdr:colOff>
      <xdr:row>35</xdr:row>
      <xdr:rowOff>64742</xdr:rowOff>
    </xdr:to>
    <xdr:cxnSp macro="">
      <xdr:nvCxnSpPr>
        <xdr:cNvPr id="62" name="直線コネクタ 61"/>
        <xdr:cNvCxnSpPr/>
      </xdr:nvCxnSpPr>
      <xdr:spPr>
        <a:xfrm flipV="1">
          <a:off x="2908300" y="6039615"/>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37104</xdr:rowOff>
    </xdr:from>
    <xdr:to>
      <xdr:col>4</xdr:col>
      <xdr:colOff>155575</xdr:colOff>
      <xdr:row>35</xdr:row>
      <xdr:rowOff>64742</xdr:rowOff>
    </xdr:to>
    <xdr:cxnSp macro="">
      <xdr:nvCxnSpPr>
        <xdr:cNvPr id="65" name="直線コネクタ 64"/>
        <xdr:cNvCxnSpPr/>
      </xdr:nvCxnSpPr>
      <xdr:spPr>
        <a:xfrm>
          <a:off x="2019300" y="6037854"/>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130940</xdr:rowOff>
    </xdr:from>
    <xdr:to>
      <xdr:col>4</xdr:col>
      <xdr:colOff>206375</xdr:colOff>
      <xdr:row>34</xdr:row>
      <xdr:rowOff>61090</xdr:rowOff>
    </xdr:to>
    <xdr:sp macro="" textlink="">
      <xdr:nvSpPr>
        <xdr:cNvPr id="66" name="フローチャート : 判断 65"/>
        <xdr:cNvSpPr/>
      </xdr:nvSpPr>
      <xdr:spPr>
        <a:xfrm>
          <a:off x="2857500" y="57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77617</xdr:rowOff>
    </xdr:from>
    <xdr:ext cx="599010" cy="259045"/>
    <xdr:sp macro="" textlink="">
      <xdr:nvSpPr>
        <xdr:cNvPr id="67" name="テキスト ボックス 66"/>
        <xdr:cNvSpPr txBox="1"/>
      </xdr:nvSpPr>
      <xdr:spPr>
        <a:xfrm>
          <a:off x="2608794" y="556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156594</xdr:rowOff>
    </xdr:from>
    <xdr:to>
      <xdr:col>2</xdr:col>
      <xdr:colOff>638175</xdr:colOff>
      <xdr:row>35</xdr:row>
      <xdr:rowOff>37104</xdr:rowOff>
    </xdr:to>
    <xdr:cxnSp macro="">
      <xdr:nvCxnSpPr>
        <xdr:cNvPr id="68" name="直線コネクタ 67"/>
        <xdr:cNvCxnSpPr/>
      </xdr:nvCxnSpPr>
      <xdr:spPr>
        <a:xfrm>
          <a:off x="1130300" y="5985894"/>
          <a:ext cx="889000" cy="5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72258</xdr:rowOff>
    </xdr:from>
    <xdr:to>
      <xdr:col>3</xdr:col>
      <xdr:colOff>3175</xdr:colOff>
      <xdr:row>34</xdr:row>
      <xdr:rowOff>2408</xdr:rowOff>
    </xdr:to>
    <xdr:sp macro="" textlink="">
      <xdr:nvSpPr>
        <xdr:cNvPr id="69" name="フローチャート : 判断 68"/>
        <xdr:cNvSpPr/>
      </xdr:nvSpPr>
      <xdr:spPr>
        <a:xfrm>
          <a:off x="1968500" y="573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18935</xdr:rowOff>
    </xdr:from>
    <xdr:ext cx="599010" cy="259045"/>
    <xdr:sp macro="" textlink="">
      <xdr:nvSpPr>
        <xdr:cNvPr id="70" name="テキスト ボックス 69"/>
        <xdr:cNvSpPr txBox="1"/>
      </xdr:nvSpPr>
      <xdr:spPr>
        <a:xfrm>
          <a:off x="1719794" y="550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11611</xdr:rowOff>
    </xdr:from>
    <xdr:to>
      <xdr:col>1</xdr:col>
      <xdr:colOff>485775</xdr:colOff>
      <xdr:row>33</xdr:row>
      <xdr:rowOff>113211</xdr:rowOff>
    </xdr:to>
    <xdr:sp macro="" textlink="">
      <xdr:nvSpPr>
        <xdr:cNvPr id="71" name="フローチャート : 判断 70"/>
        <xdr:cNvSpPr/>
      </xdr:nvSpPr>
      <xdr:spPr>
        <a:xfrm>
          <a:off x="1079500" y="56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129738</xdr:rowOff>
    </xdr:from>
    <xdr:ext cx="599010" cy="259045"/>
    <xdr:sp macro="" textlink="">
      <xdr:nvSpPr>
        <xdr:cNvPr id="72" name="テキスト ボックス 71"/>
        <xdr:cNvSpPr txBox="1"/>
      </xdr:nvSpPr>
      <xdr:spPr>
        <a:xfrm>
          <a:off x="830794" y="544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111646</xdr:rowOff>
    </xdr:from>
    <xdr:to>
      <xdr:col>6</xdr:col>
      <xdr:colOff>561975</xdr:colOff>
      <xdr:row>35</xdr:row>
      <xdr:rowOff>41796</xdr:rowOff>
    </xdr:to>
    <xdr:sp macro="" textlink="">
      <xdr:nvSpPr>
        <xdr:cNvPr id="78" name="円/楕円 77"/>
        <xdr:cNvSpPr/>
      </xdr:nvSpPr>
      <xdr:spPr>
        <a:xfrm>
          <a:off x="4584700" y="59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134523</xdr:rowOff>
    </xdr:from>
    <xdr:ext cx="599010" cy="259045"/>
    <xdr:sp macro="" textlink="">
      <xdr:nvSpPr>
        <xdr:cNvPr id="79" name="人件費該当値テキスト"/>
        <xdr:cNvSpPr txBox="1"/>
      </xdr:nvSpPr>
      <xdr:spPr>
        <a:xfrm>
          <a:off x="4686300" y="579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109,005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159515</xdr:rowOff>
    </xdr:from>
    <xdr:to>
      <xdr:col>5</xdr:col>
      <xdr:colOff>409575</xdr:colOff>
      <xdr:row>35</xdr:row>
      <xdr:rowOff>89665</xdr:rowOff>
    </xdr:to>
    <xdr:sp macro="" textlink="">
      <xdr:nvSpPr>
        <xdr:cNvPr id="80" name="円/楕円 79"/>
        <xdr:cNvSpPr/>
      </xdr:nvSpPr>
      <xdr:spPr>
        <a:xfrm>
          <a:off x="3746500" y="59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106192</xdr:rowOff>
    </xdr:from>
    <xdr:ext cx="599010" cy="259045"/>
    <xdr:sp macro="" textlink="">
      <xdr:nvSpPr>
        <xdr:cNvPr id="81" name="テキスト ボックス 80"/>
        <xdr:cNvSpPr txBox="1"/>
      </xdr:nvSpPr>
      <xdr:spPr>
        <a:xfrm>
          <a:off x="3485094" y="576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13942</xdr:rowOff>
    </xdr:from>
    <xdr:to>
      <xdr:col>4</xdr:col>
      <xdr:colOff>206375</xdr:colOff>
      <xdr:row>35</xdr:row>
      <xdr:rowOff>115542</xdr:rowOff>
    </xdr:to>
    <xdr:sp macro="" textlink="">
      <xdr:nvSpPr>
        <xdr:cNvPr id="82" name="円/楕円 81"/>
        <xdr:cNvSpPr/>
      </xdr:nvSpPr>
      <xdr:spPr>
        <a:xfrm>
          <a:off x="2857500" y="601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106669</xdr:rowOff>
    </xdr:from>
    <xdr:ext cx="599010" cy="259045"/>
    <xdr:sp macro="" textlink="">
      <xdr:nvSpPr>
        <xdr:cNvPr id="83" name="テキスト ボックス 82"/>
        <xdr:cNvSpPr txBox="1"/>
      </xdr:nvSpPr>
      <xdr:spPr>
        <a:xfrm>
          <a:off x="2608794" y="610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157754</xdr:rowOff>
    </xdr:from>
    <xdr:to>
      <xdr:col>3</xdr:col>
      <xdr:colOff>3175</xdr:colOff>
      <xdr:row>35</xdr:row>
      <xdr:rowOff>87904</xdr:rowOff>
    </xdr:to>
    <xdr:sp macro="" textlink="">
      <xdr:nvSpPr>
        <xdr:cNvPr id="84" name="円/楕円 83"/>
        <xdr:cNvSpPr/>
      </xdr:nvSpPr>
      <xdr:spPr>
        <a:xfrm>
          <a:off x="1968500" y="59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79031</xdr:rowOff>
    </xdr:from>
    <xdr:ext cx="599010" cy="259045"/>
    <xdr:sp macro="" textlink="">
      <xdr:nvSpPr>
        <xdr:cNvPr id="85" name="テキスト ボックス 84"/>
        <xdr:cNvSpPr txBox="1"/>
      </xdr:nvSpPr>
      <xdr:spPr>
        <a:xfrm>
          <a:off x="1719794" y="607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105794</xdr:rowOff>
    </xdr:from>
    <xdr:to>
      <xdr:col>1</xdr:col>
      <xdr:colOff>485775</xdr:colOff>
      <xdr:row>35</xdr:row>
      <xdr:rowOff>35944</xdr:rowOff>
    </xdr:to>
    <xdr:sp macro="" textlink="">
      <xdr:nvSpPr>
        <xdr:cNvPr id="86" name="円/楕円 85"/>
        <xdr:cNvSpPr/>
      </xdr:nvSpPr>
      <xdr:spPr>
        <a:xfrm>
          <a:off x="1079500" y="59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27071</xdr:rowOff>
    </xdr:from>
    <xdr:ext cx="599010" cy="259045"/>
    <xdr:sp macro="" textlink="">
      <xdr:nvSpPr>
        <xdr:cNvPr id="87" name="テキスト ボックス 86"/>
        <xdr:cNvSpPr txBox="1"/>
      </xdr:nvSpPr>
      <xdr:spPr>
        <a:xfrm>
          <a:off x="830794" y="602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49723</xdr:rowOff>
    </xdr:from>
    <xdr:to>
      <xdr:col>6</xdr:col>
      <xdr:colOff>511175</xdr:colOff>
      <xdr:row>55</xdr:row>
      <xdr:rowOff>107787</xdr:rowOff>
    </xdr:to>
    <xdr:cxnSp macro="">
      <xdr:nvCxnSpPr>
        <xdr:cNvPr id="112" name="直線コネクタ 111"/>
        <xdr:cNvCxnSpPr/>
      </xdr:nvCxnSpPr>
      <xdr:spPr>
        <a:xfrm flipV="1">
          <a:off x="3797300" y="9479473"/>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114236</xdr:rowOff>
    </xdr:from>
    <xdr:ext cx="534377" cy="259045"/>
    <xdr:sp macro="" textlink="">
      <xdr:nvSpPr>
        <xdr:cNvPr id="113" name="物件費平均値テキスト"/>
        <xdr:cNvSpPr txBox="1"/>
      </xdr:nvSpPr>
      <xdr:spPr>
        <a:xfrm>
          <a:off x="4686300" y="95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102895</xdr:rowOff>
    </xdr:from>
    <xdr:to>
      <xdr:col>5</xdr:col>
      <xdr:colOff>358775</xdr:colOff>
      <xdr:row>55</xdr:row>
      <xdr:rowOff>107787</xdr:rowOff>
    </xdr:to>
    <xdr:cxnSp macro="">
      <xdr:nvCxnSpPr>
        <xdr:cNvPr id="115" name="直線コネクタ 114"/>
        <xdr:cNvCxnSpPr/>
      </xdr:nvCxnSpPr>
      <xdr:spPr>
        <a:xfrm>
          <a:off x="2908300" y="9532645"/>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86758</xdr:rowOff>
    </xdr:from>
    <xdr:ext cx="469744" cy="259045"/>
    <xdr:sp macro="" textlink="">
      <xdr:nvSpPr>
        <xdr:cNvPr id="117" name="テキスト ボックス 116"/>
        <xdr:cNvSpPr txBox="1"/>
      </xdr:nvSpPr>
      <xdr:spPr>
        <a:xfrm>
          <a:off x="3549727"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100106</xdr:rowOff>
    </xdr:from>
    <xdr:to>
      <xdr:col>4</xdr:col>
      <xdr:colOff>155575</xdr:colOff>
      <xdr:row>55</xdr:row>
      <xdr:rowOff>102895</xdr:rowOff>
    </xdr:to>
    <xdr:cxnSp macro="">
      <xdr:nvCxnSpPr>
        <xdr:cNvPr id="118" name="直線コネクタ 117"/>
        <xdr:cNvCxnSpPr/>
      </xdr:nvCxnSpPr>
      <xdr:spPr>
        <a:xfrm>
          <a:off x="2019300" y="952985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134391</xdr:rowOff>
    </xdr:from>
    <xdr:to>
      <xdr:col>4</xdr:col>
      <xdr:colOff>206375</xdr:colOff>
      <xdr:row>54</xdr:row>
      <xdr:rowOff>64541</xdr:rowOff>
    </xdr:to>
    <xdr:sp macro="" textlink="">
      <xdr:nvSpPr>
        <xdr:cNvPr id="119" name="フローチャート : 判断 118"/>
        <xdr:cNvSpPr/>
      </xdr:nvSpPr>
      <xdr:spPr>
        <a:xfrm>
          <a:off x="2857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81068</xdr:rowOff>
    </xdr:from>
    <xdr:ext cx="534377" cy="259045"/>
    <xdr:sp macro="" textlink="">
      <xdr:nvSpPr>
        <xdr:cNvPr id="120" name="テキスト ボックス 119"/>
        <xdr:cNvSpPr txBox="1"/>
      </xdr:nvSpPr>
      <xdr:spPr>
        <a:xfrm>
          <a:off x="2641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22702</xdr:rowOff>
    </xdr:from>
    <xdr:to>
      <xdr:col>2</xdr:col>
      <xdr:colOff>638175</xdr:colOff>
      <xdr:row>55</xdr:row>
      <xdr:rowOff>100106</xdr:rowOff>
    </xdr:to>
    <xdr:cxnSp macro="">
      <xdr:nvCxnSpPr>
        <xdr:cNvPr id="121" name="直線コネクタ 120"/>
        <xdr:cNvCxnSpPr/>
      </xdr:nvCxnSpPr>
      <xdr:spPr>
        <a:xfrm>
          <a:off x="1130300" y="9452452"/>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73492</xdr:rowOff>
    </xdr:from>
    <xdr:to>
      <xdr:col>3</xdr:col>
      <xdr:colOff>3175</xdr:colOff>
      <xdr:row>54</xdr:row>
      <xdr:rowOff>3642</xdr:rowOff>
    </xdr:to>
    <xdr:sp macro="" textlink="">
      <xdr:nvSpPr>
        <xdr:cNvPr id="122" name="フローチャート : 判断 121"/>
        <xdr:cNvSpPr/>
      </xdr:nvSpPr>
      <xdr:spPr>
        <a:xfrm>
          <a:off x="1968500" y="91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20169</xdr:rowOff>
    </xdr:from>
    <xdr:ext cx="534377" cy="259045"/>
    <xdr:sp macro="" textlink="">
      <xdr:nvSpPr>
        <xdr:cNvPr id="123" name="テキスト ボックス 122"/>
        <xdr:cNvSpPr txBox="1"/>
      </xdr:nvSpPr>
      <xdr:spPr>
        <a:xfrm>
          <a:off x="1752111" y="8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160634</xdr:rowOff>
    </xdr:from>
    <xdr:to>
      <xdr:col>1</xdr:col>
      <xdr:colOff>485775</xdr:colOff>
      <xdr:row>53</xdr:row>
      <xdr:rowOff>90784</xdr:rowOff>
    </xdr:to>
    <xdr:sp macro="" textlink="">
      <xdr:nvSpPr>
        <xdr:cNvPr id="124" name="フローチャート : 判断 123"/>
        <xdr:cNvSpPr/>
      </xdr:nvSpPr>
      <xdr:spPr>
        <a:xfrm>
          <a:off x="1079500" y="907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107311</xdr:rowOff>
    </xdr:from>
    <xdr:ext cx="534377" cy="259045"/>
    <xdr:sp macro="" textlink="">
      <xdr:nvSpPr>
        <xdr:cNvPr id="125" name="テキスト ボックス 124"/>
        <xdr:cNvSpPr txBox="1"/>
      </xdr:nvSpPr>
      <xdr:spPr>
        <a:xfrm>
          <a:off x="863111" y="88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170373</xdr:rowOff>
    </xdr:from>
    <xdr:to>
      <xdr:col>6</xdr:col>
      <xdr:colOff>561975</xdr:colOff>
      <xdr:row>55</xdr:row>
      <xdr:rowOff>100523</xdr:rowOff>
    </xdr:to>
    <xdr:sp macro="" textlink="">
      <xdr:nvSpPr>
        <xdr:cNvPr id="131" name="円/楕円 130"/>
        <xdr:cNvSpPr/>
      </xdr:nvSpPr>
      <xdr:spPr>
        <a:xfrm>
          <a:off x="4584700" y="94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21800</xdr:rowOff>
    </xdr:from>
    <xdr:ext cx="534377" cy="259045"/>
    <xdr:sp macro="" textlink="">
      <xdr:nvSpPr>
        <xdr:cNvPr id="132" name="物件費該当値テキスト"/>
        <xdr:cNvSpPr txBox="1"/>
      </xdr:nvSpPr>
      <xdr:spPr>
        <a:xfrm>
          <a:off x="4686300" y="928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56987</xdr:rowOff>
    </xdr:from>
    <xdr:to>
      <xdr:col>5</xdr:col>
      <xdr:colOff>409575</xdr:colOff>
      <xdr:row>55</xdr:row>
      <xdr:rowOff>158587</xdr:rowOff>
    </xdr:to>
    <xdr:sp macro="" textlink="">
      <xdr:nvSpPr>
        <xdr:cNvPr id="133" name="円/楕円 132"/>
        <xdr:cNvSpPr/>
      </xdr:nvSpPr>
      <xdr:spPr>
        <a:xfrm>
          <a:off x="3746500" y="94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3664</xdr:rowOff>
    </xdr:from>
    <xdr:ext cx="534377" cy="259045"/>
    <xdr:sp macro="" textlink="">
      <xdr:nvSpPr>
        <xdr:cNvPr id="134" name="テキスト ボックス 133"/>
        <xdr:cNvSpPr txBox="1"/>
      </xdr:nvSpPr>
      <xdr:spPr>
        <a:xfrm>
          <a:off x="3517411" y="92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52095</xdr:rowOff>
    </xdr:from>
    <xdr:to>
      <xdr:col>4</xdr:col>
      <xdr:colOff>206375</xdr:colOff>
      <xdr:row>55</xdr:row>
      <xdr:rowOff>153695</xdr:rowOff>
    </xdr:to>
    <xdr:sp macro="" textlink="">
      <xdr:nvSpPr>
        <xdr:cNvPr id="135" name="円/楕円 134"/>
        <xdr:cNvSpPr/>
      </xdr:nvSpPr>
      <xdr:spPr>
        <a:xfrm>
          <a:off x="2857500" y="94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144822</xdr:rowOff>
    </xdr:from>
    <xdr:ext cx="534377" cy="259045"/>
    <xdr:sp macro="" textlink="">
      <xdr:nvSpPr>
        <xdr:cNvPr id="136" name="テキスト ボックス 135"/>
        <xdr:cNvSpPr txBox="1"/>
      </xdr:nvSpPr>
      <xdr:spPr>
        <a:xfrm>
          <a:off x="2641111" y="95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49306</xdr:rowOff>
    </xdr:from>
    <xdr:to>
      <xdr:col>3</xdr:col>
      <xdr:colOff>3175</xdr:colOff>
      <xdr:row>55</xdr:row>
      <xdr:rowOff>150906</xdr:rowOff>
    </xdr:to>
    <xdr:sp macro="" textlink="">
      <xdr:nvSpPr>
        <xdr:cNvPr id="137" name="円/楕円 136"/>
        <xdr:cNvSpPr/>
      </xdr:nvSpPr>
      <xdr:spPr>
        <a:xfrm>
          <a:off x="1968500" y="94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142033</xdr:rowOff>
    </xdr:from>
    <xdr:ext cx="534377" cy="259045"/>
    <xdr:sp macro="" textlink="">
      <xdr:nvSpPr>
        <xdr:cNvPr id="138" name="テキスト ボックス 137"/>
        <xdr:cNvSpPr txBox="1"/>
      </xdr:nvSpPr>
      <xdr:spPr>
        <a:xfrm>
          <a:off x="1752111" y="95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143352</xdr:rowOff>
    </xdr:from>
    <xdr:to>
      <xdr:col>1</xdr:col>
      <xdr:colOff>485775</xdr:colOff>
      <xdr:row>55</xdr:row>
      <xdr:rowOff>73502</xdr:rowOff>
    </xdr:to>
    <xdr:sp macro="" textlink="">
      <xdr:nvSpPr>
        <xdr:cNvPr id="139" name="円/楕円 138"/>
        <xdr:cNvSpPr/>
      </xdr:nvSpPr>
      <xdr:spPr>
        <a:xfrm>
          <a:off x="1079500" y="94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64629</xdr:rowOff>
    </xdr:from>
    <xdr:ext cx="534377" cy="259045"/>
    <xdr:sp macro="" textlink="">
      <xdr:nvSpPr>
        <xdr:cNvPr id="140" name="テキスト ボックス 139"/>
        <xdr:cNvSpPr txBox="1"/>
      </xdr:nvSpPr>
      <xdr:spPr>
        <a:xfrm>
          <a:off x="863111" y="94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57731</xdr:rowOff>
    </xdr:from>
    <xdr:to>
      <xdr:col>6</xdr:col>
      <xdr:colOff>511175</xdr:colOff>
      <xdr:row>75</xdr:row>
      <xdr:rowOff>149171</xdr:rowOff>
    </xdr:to>
    <xdr:cxnSp macro="">
      <xdr:nvCxnSpPr>
        <xdr:cNvPr id="169" name="直線コネクタ 168"/>
        <xdr:cNvCxnSpPr/>
      </xdr:nvCxnSpPr>
      <xdr:spPr>
        <a:xfrm flipV="1">
          <a:off x="3797300" y="1291648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10340</xdr:rowOff>
    </xdr:from>
    <xdr:ext cx="469744" cy="259045"/>
    <xdr:sp macro="" textlink="">
      <xdr:nvSpPr>
        <xdr:cNvPr id="170" name="維持補修費平均値テキスト"/>
        <xdr:cNvSpPr txBox="1"/>
      </xdr:nvSpPr>
      <xdr:spPr>
        <a:xfrm>
          <a:off x="4686300" y="1321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149171</xdr:rowOff>
    </xdr:from>
    <xdr:to>
      <xdr:col>5</xdr:col>
      <xdr:colOff>358775</xdr:colOff>
      <xdr:row>75</xdr:row>
      <xdr:rowOff>170724</xdr:rowOff>
    </xdr:to>
    <xdr:cxnSp macro="">
      <xdr:nvCxnSpPr>
        <xdr:cNvPr id="172" name="直線コネクタ 171"/>
        <xdr:cNvCxnSpPr/>
      </xdr:nvCxnSpPr>
      <xdr:spPr>
        <a:xfrm flipV="1">
          <a:off x="2908300" y="13007921"/>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169217</xdr:rowOff>
    </xdr:from>
    <xdr:ext cx="469744" cy="259045"/>
    <xdr:sp macro="" textlink="">
      <xdr:nvSpPr>
        <xdr:cNvPr id="174" name="テキスト ボックス 173"/>
        <xdr:cNvSpPr txBox="1"/>
      </xdr:nvSpPr>
      <xdr:spPr>
        <a:xfrm>
          <a:off x="35497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170724</xdr:rowOff>
    </xdr:from>
    <xdr:to>
      <xdr:col>4</xdr:col>
      <xdr:colOff>155575</xdr:colOff>
      <xdr:row>76</xdr:row>
      <xdr:rowOff>81897</xdr:rowOff>
    </xdr:to>
    <xdr:cxnSp macro="">
      <xdr:nvCxnSpPr>
        <xdr:cNvPr id="175" name="直線コネクタ 174"/>
        <xdr:cNvCxnSpPr/>
      </xdr:nvCxnSpPr>
      <xdr:spPr>
        <a:xfrm flipV="1">
          <a:off x="2019300" y="13029474"/>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146703</xdr:rowOff>
    </xdr:from>
    <xdr:to>
      <xdr:col>4</xdr:col>
      <xdr:colOff>206375</xdr:colOff>
      <xdr:row>74</xdr:row>
      <xdr:rowOff>76853</xdr:rowOff>
    </xdr:to>
    <xdr:sp macro="" textlink="">
      <xdr:nvSpPr>
        <xdr:cNvPr id="176" name="フローチャート : 判断 175"/>
        <xdr:cNvSpPr/>
      </xdr:nvSpPr>
      <xdr:spPr>
        <a:xfrm>
          <a:off x="2857500" y="126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93380</xdr:rowOff>
    </xdr:from>
    <xdr:ext cx="469744" cy="259045"/>
    <xdr:sp macro="" textlink="">
      <xdr:nvSpPr>
        <xdr:cNvPr id="177" name="テキスト ボックス 176"/>
        <xdr:cNvSpPr txBox="1"/>
      </xdr:nvSpPr>
      <xdr:spPr>
        <a:xfrm>
          <a:off x="2673427" y="1243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81897</xdr:rowOff>
    </xdr:from>
    <xdr:to>
      <xdr:col>2</xdr:col>
      <xdr:colOff>638175</xdr:colOff>
      <xdr:row>76</xdr:row>
      <xdr:rowOff>86469</xdr:rowOff>
    </xdr:to>
    <xdr:cxnSp macro="">
      <xdr:nvCxnSpPr>
        <xdr:cNvPr id="178" name="直線コネクタ 177"/>
        <xdr:cNvCxnSpPr/>
      </xdr:nvCxnSpPr>
      <xdr:spPr>
        <a:xfrm flipV="1">
          <a:off x="1130300" y="131120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36975</xdr:rowOff>
    </xdr:from>
    <xdr:to>
      <xdr:col>3</xdr:col>
      <xdr:colOff>3175</xdr:colOff>
      <xdr:row>74</xdr:row>
      <xdr:rowOff>138575</xdr:rowOff>
    </xdr:to>
    <xdr:sp macro="" textlink="">
      <xdr:nvSpPr>
        <xdr:cNvPr id="179" name="フローチャート : 判断 178"/>
        <xdr:cNvSpPr/>
      </xdr:nvSpPr>
      <xdr:spPr>
        <a:xfrm>
          <a:off x="1968500" y="1272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155102</xdr:rowOff>
    </xdr:from>
    <xdr:ext cx="469744" cy="259045"/>
    <xdr:sp macro="" textlink="">
      <xdr:nvSpPr>
        <xdr:cNvPr id="180" name="テキスト ボックス 179"/>
        <xdr:cNvSpPr txBox="1"/>
      </xdr:nvSpPr>
      <xdr:spPr>
        <a:xfrm>
          <a:off x="1784427" y="124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32730</xdr:rowOff>
    </xdr:from>
    <xdr:to>
      <xdr:col>1</xdr:col>
      <xdr:colOff>485775</xdr:colOff>
      <xdr:row>74</xdr:row>
      <xdr:rowOff>134330</xdr:rowOff>
    </xdr:to>
    <xdr:sp macro="" textlink="">
      <xdr:nvSpPr>
        <xdr:cNvPr id="181" name="フローチャート : 判断 180"/>
        <xdr:cNvSpPr/>
      </xdr:nvSpPr>
      <xdr:spPr>
        <a:xfrm>
          <a:off x="1079500" y="127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150857</xdr:rowOff>
    </xdr:from>
    <xdr:ext cx="469744" cy="259045"/>
    <xdr:sp macro="" textlink="">
      <xdr:nvSpPr>
        <xdr:cNvPr id="182" name="テキスト ボックス 181"/>
        <xdr:cNvSpPr txBox="1"/>
      </xdr:nvSpPr>
      <xdr:spPr>
        <a:xfrm>
          <a:off x="895427" y="124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6931</xdr:rowOff>
    </xdr:from>
    <xdr:to>
      <xdr:col>6</xdr:col>
      <xdr:colOff>561975</xdr:colOff>
      <xdr:row>75</xdr:row>
      <xdr:rowOff>108531</xdr:rowOff>
    </xdr:to>
    <xdr:sp macro="" textlink="">
      <xdr:nvSpPr>
        <xdr:cNvPr id="188" name="円/楕円 187"/>
        <xdr:cNvSpPr/>
      </xdr:nvSpPr>
      <xdr:spPr>
        <a:xfrm>
          <a:off x="4584700" y="1286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29808</xdr:rowOff>
    </xdr:from>
    <xdr:ext cx="469744" cy="259045"/>
    <xdr:sp macro="" textlink="">
      <xdr:nvSpPr>
        <xdr:cNvPr id="189" name="維持補修費該当値テキスト"/>
        <xdr:cNvSpPr txBox="1"/>
      </xdr:nvSpPr>
      <xdr:spPr>
        <a:xfrm>
          <a:off x="4686300" y="127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98371</xdr:rowOff>
    </xdr:from>
    <xdr:to>
      <xdr:col>5</xdr:col>
      <xdr:colOff>409575</xdr:colOff>
      <xdr:row>76</xdr:row>
      <xdr:rowOff>28521</xdr:rowOff>
    </xdr:to>
    <xdr:sp macro="" textlink="">
      <xdr:nvSpPr>
        <xdr:cNvPr id="190" name="円/楕円 189"/>
        <xdr:cNvSpPr/>
      </xdr:nvSpPr>
      <xdr:spPr>
        <a:xfrm>
          <a:off x="3746500" y="129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45048</xdr:rowOff>
    </xdr:from>
    <xdr:ext cx="469744" cy="259045"/>
    <xdr:sp macro="" textlink="">
      <xdr:nvSpPr>
        <xdr:cNvPr id="191" name="テキスト ボックス 190"/>
        <xdr:cNvSpPr txBox="1"/>
      </xdr:nvSpPr>
      <xdr:spPr>
        <a:xfrm>
          <a:off x="3549727" y="1273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119924</xdr:rowOff>
    </xdr:from>
    <xdr:to>
      <xdr:col>4</xdr:col>
      <xdr:colOff>206375</xdr:colOff>
      <xdr:row>76</xdr:row>
      <xdr:rowOff>50074</xdr:rowOff>
    </xdr:to>
    <xdr:sp macro="" textlink="">
      <xdr:nvSpPr>
        <xdr:cNvPr id="192" name="円/楕円 191"/>
        <xdr:cNvSpPr/>
      </xdr:nvSpPr>
      <xdr:spPr>
        <a:xfrm>
          <a:off x="2857500" y="129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41201</xdr:rowOff>
    </xdr:from>
    <xdr:ext cx="469744" cy="259045"/>
    <xdr:sp macro="" textlink="">
      <xdr:nvSpPr>
        <xdr:cNvPr id="193" name="テキスト ボックス 192"/>
        <xdr:cNvSpPr txBox="1"/>
      </xdr:nvSpPr>
      <xdr:spPr>
        <a:xfrm>
          <a:off x="2673427" y="1307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31097</xdr:rowOff>
    </xdr:from>
    <xdr:to>
      <xdr:col>3</xdr:col>
      <xdr:colOff>3175</xdr:colOff>
      <xdr:row>76</xdr:row>
      <xdr:rowOff>132697</xdr:rowOff>
    </xdr:to>
    <xdr:sp macro="" textlink="">
      <xdr:nvSpPr>
        <xdr:cNvPr id="194" name="円/楕円 193"/>
        <xdr:cNvSpPr/>
      </xdr:nvSpPr>
      <xdr:spPr>
        <a:xfrm>
          <a:off x="1968500" y="13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123824</xdr:rowOff>
    </xdr:from>
    <xdr:ext cx="469744" cy="259045"/>
    <xdr:sp macro="" textlink="">
      <xdr:nvSpPr>
        <xdr:cNvPr id="195" name="テキスト ボックス 194"/>
        <xdr:cNvSpPr txBox="1"/>
      </xdr:nvSpPr>
      <xdr:spPr>
        <a:xfrm>
          <a:off x="1784427" y="131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35669</xdr:rowOff>
    </xdr:from>
    <xdr:to>
      <xdr:col>1</xdr:col>
      <xdr:colOff>485775</xdr:colOff>
      <xdr:row>76</xdr:row>
      <xdr:rowOff>137269</xdr:rowOff>
    </xdr:to>
    <xdr:sp macro="" textlink="">
      <xdr:nvSpPr>
        <xdr:cNvPr id="196" name="円/楕円 195"/>
        <xdr:cNvSpPr/>
      </xdr:nvSpPr>
      <xdr:spPr>
        <a:xfrm>
          <a:off x="1079500" y="130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128396</xdr:rowOff>
    </xdr:from>
    <xdr:ext cx="469744" cy="259045"/>
    <xdr:sp macro="" textlink="">
      <xdr:nvSpPr>
        <xdr:cNvPr id="197" name="テキスト ボックス 196"/>
        <xdr:cNvSpPr txBox="1"/>
      </xdr:nvSpPr>
      <xdr:spPr>
        <a:xfrm>
          <a:off x="895427" y="1315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168602</xdr:rowOff>
    </xdr:from>
    <xdr:to>
      <xdr:col>6</xdr:col>
      <xdr:colOff>511175</xdr:colOff>
      <xdr:row>98</xdr:row>
      <xdr:rowOff>32911</xdr:rowOff>
    </xdr:to>
    <xdr:cxnSp macro="">
      <xdr:nvCxnSpPr>
        <xdr:cNvPr id="227" name="直線コネクタ 226"/>
        <xdr:cNvCxnSpPr/>
      </xdr:nvCxnSpPr>
      <xdr:spPr>
        <a:xfrm flipV="1">
          <a:off x="3797300" y="16799252"/>
          <a:ext cx="8382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32911</xdr:rowOff>
    </xdr:from>
    <xdr:to>
      <xdr:col>5</xdr:col>
      <xdr:colOff>358775</xdr:colOff>
      <xdr:row>98</xdr:row>
      <xdr:rowOff>58057</xdr:rowOff>
    </xdr:to>
    <xdr:cxnSp macro="">
      <xdr:nvCxnSpPr>
        <xdr:cNvPr id="230" name="直線コネクタ 229"/>
        <xdr:cNvCxnSpPr/>
      </xdr:nvCxnSpPr>
      <xdr:spPr>
        <a:xfrm flipV="1">
          <a:off x="2908300" y="168350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118200</xdr:rowOff>
    </xdr:from>
    <xdr:ext cx="469744" cy="259045"/>
    <xdr:sp macro="" textlink="">
      <xdr:nvSpPr>
        <xdr:cNvPr id="232" name="テキスト ボックス 231"/>
        <xdr:cNvSpPr txBox="1"/>
      </xdr:nvSpPr>
      <xdr:spPr>
        <a:xfrm>
          <a:off x="35497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58057</xdr:rowOff>
    </xdr:from>
    <xdr:to>
      <xdr:col>4</xdr:col>
      <xdr:colOff>155575</xdr:colOff>
      <xdr:row>98</xdr:row>
      <xdr:rowOff>68835</xdr:rowOff>
    </xdr:to>
    <xdr:cxnSp macro="">
      <xdr:nvCxnSpPr>
        <xdr:cNvPr id="233" name="直線コネクタ 232"/>
        <xdr:cNvCxnSpPr/>
      </xdr:nvCxnSpPr>
      <xdr:spPr>
        <a:xfrm flipV="1">
          <a:off x="2019300" y="16860157"/>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90860</xdr:rowOff>
    </xdr:from>
    <xdr:to>
      <xdr:col>4</xdr:col>
      <xdr:colOff>206375</xdr:colOff>
      <xdr:row>97</xdr:row>
      <xdr:rowOff>21010</xdr:rowOff>
    </xdr:to>
    <xdr:sp macro="" textlink="">
      <xdr:nvSpPr>
        <xdr:cNvPr id="234" name="フローチャート : 判断 233"/>
        <xdr:cNvSpPr/>
      </xdr:nvSpPr>
      <xdr:spPr>
        <a:xfrm>
          <a:off x="2857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37537</xdr:rowOff>
    </xdr:from>
    <xdr:ext cx="469744" cy="259045"/>
    <xdr:sp macro="" textlink="">
      <xdr:nvSpPr>
        <xdr:cNvPr id="235" name="テキスト ボックス 234"/>
        <xdr:cNvSpPr txBox="1"/>
      </xdr:nvSpPr>
      <xdr:spPr>
        <a:xfrm>
          <a:off x="2673427" y="163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45321</xdr:rowOff>
    </xdr:from>
    <xdr:to>
      <xdr:col>2</xdr:col>
      <xdr:colOff>638175</xdr:colOff>
      <xdr:row>98</xdr:row>
      <xdr:rowOff>68835</xdr:rowOff>
    </xdr:to>
    <xdr:cxnSp macro="">
      <xdr:nvCxnSpPr>
        <xdr:cNvPr id="236" name="直線コネクタ 235"/>
        <xdr:cNvCxnSpPr/>
      </xdr:nvCxnSpPr>
      <xdr:spPr>
        <a:xfrm>
          <a:off x="1130300" y="16847421"/>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75347</xdr:rowOff>
    </xdr:from>
    <xdr:to>
      <xdr:col>3</xdr:col>
      <xdr:colOff>3175</xdr:colOff>
      <xdr:row>97</xdr:row>
      <xdr:rowOff>5497</xdr:rowOff>
    </xdr:to>
    <xdr:sp macro="" textlink="">
      <xdr:nvSpPr>
        <xdr:cNvPr id="237" name="フローチャート : 判断 236"/>
        <xdr:cNvSpPr/>
      </xdr:nvSpPr>
      <xdr:spPr>
        <a:xfrm>
          <a:off x="1968500" y="1653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22024</xdr:rowOff>
    </xdr:from>
    <xdr:ext cx="469744" cy="259045"/>
    <xdr:sp macro="" textlink="">
      <xdr:nvSpPr>
        <xdr:cNvPr id="238" name="テキスト ボックス 237"/>
        <xdr:cNvSpPr txBox="1"/>
      </xdr:nvSpPr>
      <xdr:spPr>
        <a:xfrm>
          <a:off x="1784427" y="163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94289</xdr:rowOff>
    </xdr:from>
    <xdr:to>
      <xdr:col>1</xdr:col>
      <xdr:colOff>485775</xdr:colOff>
      <xdr:row>95</xdr:row>
      <xdr:rowOff>24439</xdr:rowOff>
    </xdr:to>
    <xdr:sp macro="" textlink="">
      <xdr:nvSpPr>
        <xdr:cNvPr id="239" name="フローチャート : 判断 238"/>
        <xdr:cNvSpPr/>
      </xdr:nvSpPr>
      <xdr:spPr>
        <a:xfrm>
          <a:off x="1079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93</xdr:row>
      <xdr:rowOff>40966</xdr:rowOff>
    </xdr:from>
    <xdr:ext cx="469744" cy="259045"/>
    <xdr:sp macro="" textlink="">
      <xdr:nvSpPr>
        <xdr:cNvPr id="240" name="テキスト ボックス 239"/>
        <xdr:cNvSpPr txBox="1"/>
      </xdr:nvSpPr>
      <xdr:spPr>
        <a:xfrm>
          <a:off x="895427" y="1598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117802</xdr:rowOff>
    </xdr:from>
    <xdr:to>
      <xdr:col>6</xdr:col>
      <xdr:colOff>561975</xdr:colOff>
      <xdr:row>98</xdr:row>
      <xdr:rowOff>47952</xdr:rowOff>
    </xdr:to>
    <xdr:sp macro="" textlink="">
      <xdr:nvSpPr>
        <xdr:cNvPr id="246" name="円/楕円 245"/>
        <xdr:cNvSpPr/>
      </xdr:nvSpPr>
      <xdr:spPr>
        <a:xfrm>
          <a:off x="4584700" y="167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96229</xdr:rowOff>
    </xdr:from>
    <xdr:ext cx="469744" cy="259045"/>
    <xdr:sp macro="" textlink="">
      <xdr:nvSpPr>
        <xdr:cNvPr id="247" name="扶助費該当値テキスト"/>
        <xdr:cNvSpPr txBox="1"/>
      </xdr:nvSpPr>
      <xdr:spPr>
        <a:xfrm>
          <a:off x="4686300" y="167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153561</xdr:rowOff>
    </xdr:from>
    <xdr:to>
      <xdr:col>5</xdr:col>
      <xdr:colOff>409575</xdr:colOff>
      <xdr:row>98</xdr:row>
      <xdr:rowOff>83711</xdr:rowOff>
    </xdr:to>
    <xdr:sp macro="" textlink="">
      <xdr:nvSpPr>
        <xdr:cNvPr id="248" name="円/楕円 247"/>
        <xdr:cNvSpPr/>
      </xdr:nvSpPr>
      <xdr:spPr>
        <a:xfrm>
          <a:off x="3746500" y="167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74838</xdr:rowOff>
    </xdr:from>
    <xdr:ext cx="469744" cy="259045"/>
    <xdr:sp macro="" textlink="">
      <xdr:nvSpPr>
        <xdr:cNvPr id="249" name="テキスト ボックス 248"/>
        <xdr:cNvSpPr txBox="1"/>
      </xdr:nvSpPr>
      <xdr:spPr>
        <a:xfrm>
          <a:off x="3549727" y="1687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7257</xdr:rowOff>
    </xdr:from>
    <xdr:to>
      <xdr:col>4</xdr:col>
      <xdr:colOff>206375</xdr:colOff>
      <xdr:row>98</xdr:row>
      <xdr:rowOff>108857</xdr:rowOff>
    </xdr:to>
    <xdr:sp macro="" textlink="">
      <xdr:nvSpPr>
        <xdr:cNvPr id="250" name="円/楕円 249"/>
        <xdr:cNvSpPr/>
      </xdr:nvSpPr>
      <xdr:spPr>
        <a:xfrm>
          <a:off x="2857500" y="168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99984</xdr:rowOff>
    </xdr:from>
    <xdr:ext cx="469744" cy="259045"/>
    <xdr:sp macro="" textlink="">
      <xdr:nvSpPr>
        <xdr:cNvPr id="251" name="テキスト ボックス 250"/>
        <xdr:cNvSpPr txBox="1"/>
      </xdr:nvSpPr>
      <xdr:spPr>
        <a:xfrm>
          <a:off x="2673427" y="1690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18035</xdr:rowOff>
    </xdr:from>
    <xdr:to>
      <xdr:col>3</xdr:col>
      <xdr:colOff>3175</xdr:colOff>
      <xdr:row>98</xdr:row>
      <xdr:rowOff>119635</xdr:rowOff>
    </xdr:to>
    <xdr:sp macro="" textlink="">
      <xdr:nvSpPr>
        <xdr:cNvPr id="252" name="円/楕円 251"/>
        <xdr:cNvSpPr/>
      </xdr:nvSpPr>
      <xdr:spPr>
        <a:xfrm>
          <a:off x="1968500" y="16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110762</xdr:rowOff>
    </xdr:from>
    <xdr:ext cx="469744" cy="259045"/>
    <xdr:sp macro="" textlink="">
      <xdr:nvSpPr>
        <xdr:cNvPr id="253" name="テキスト ボックス 252"/>
        <xdr:cNvSpPr txBox="1"/>
      </xdr:nvSpPr>
      <xdr:spPr>
        <a:xfrm>
          <a:off x="1784427" y="169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165971</xdr:rowOff>
    </xdr:from>
    <xdr:to>
      <xdr:col>1</xdr:col>
      <xdr:colOff>485775</xdr:colOff>
      <xdr:row>98</xdr:row>
      <xdr:rowOff>96121</xdr:rowOff>
    </xdr:to>
    <xdr:sp macro="" textlink="">
      <xdr:nvSpPr>
        <xdr:cNvPr id="254" name="円/楕円 253"/>
        <xdr:cNvSpPr/>
      </xdr:nvSpPr>
      <xdr:spPr>
        <a:xfrm>
          <a:off x="1079500" y="16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87248</xdr:rowOff>
    </xdr:from>
    <xdr:ext cx="469744" cy="259045"/>
    <xdr:sp macro="" textlink="">
      <xdr:nvSpPr>
        <xdr:cNvPr id="255" name="テキスト ボックス 254"/>
        <xdr:cNvSpPr txBox="1"/>
      </xdr:nvSpPr>
      <xdr:spPr>
        <a:xfrm>
          <a:off x="895427" y="168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76963</xdr:rowOff>
    </xdr:from>
    <xdr:to>
      <xdr:col>15</xdr:col>
      <xdr:colOff>180975</xdr:colOff>
      <xdr:row>36</xdr:row>
      <xdr:rowOff>142622</xdr:rowOff>
    </xdr:to>
    <xdr:cxnSp macro="">
      <xdr:nvCxnSpPr>
        <xdr:cNvPr id="280" name="直線コネクタ 279"/>
        <xdr:cNvCxnSpPr/>
      </xdr:nvCxnSpPr>
      <xdr:spPr>
        <a:xfrm flipV="1">
          <a:off x="9639300" y="6249163"/>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142622</xdr:rowOff>
    </xdr:from>
    <xdr:to>
      <xdr:col>14</xdr:col>
      <xdr:colOff>28575</xdr:colOff>
      <xdr:row>36</xdr:row>
      <xdr:rowOff>152964</xdr:rowOff>
    </xdr:to>
    <xdr:cxnSp macro="">
      <xdr:nvCxnSpPr>
        <xdr:cNvPr id="283" name="直線コネクタ 282"/>
        <xdr:cNvCxnSpPr/>
      </xdr:nvCxnSpPr>
      <xdr:spPr>
        <a:xfrm flipV="1">
          <a:off x="8750300" y="631482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28358</xdr:rowOff>
    </xdr:from>
    <xdr:ext cx="534377" cy="259045"/>
    <xdr:sp macro="" textlink="">
      <xdr:nvSpPr>
        <xdr:cNvPr id="285" name="テキスト ボックス 284"/>
        <xdr:cNvSpPr txBox="1"/>
      </xdr:nvSpPr>
      <xdr:spPr>
        <a:xfrm>
          <a:off x="9359411" y="60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147166</xdr:rowOff>
    </xdr:from>
    <xdr:to>
      <xdr:col>12</xdr:col>
      <xdr:colOff>511175</xdr:colOff>
      <xdr:row>36</xdr:row>
      <xdr:rowOff>152964</xdr:rowOff>
    </xdr:to>
    <xdr:cxnSp macro="">
      <xdr:nvCxnSpPr>
        <xdr:cNvPr id="286" name="直線コネクタ 285"/>
        <xdr:cNvCxnSpPr/>
      </xdr:nvCxnSpPr>
      <xdr:spPr>
        <a:xfrm>
          <a:off x="7861300" y="6319366"/>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114284</xdr:rowOff>
    </xdr:from>
    <xdr:to>
      <xdr:col>12</xdr:col>
      <xdr:colOff>561975</xdr:colOff>
      <xdr:row>36</xdr:row>
      <xdr:rowOff>44434</xdr:rowOff>
    </xdr:to>
    <xdr:sp macro="" textlink="">
      <xdr:nvSpPr>
        <xdr:cNvPr id="287" name="フローチャート : 判断 286"/>
        <xdr:cNvSpPr/>
      </xdr:nvSpPr>
      <xdr:spPr>
        <a:xfrm>
          <a:off x="8699500" y="61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60961</xdr:rowOff>
    </xdr:from>
    <xdr:ext cx="599010" cy="259045"/>
    <xdr:sp macro="" textlink="">
      <xdr:nvSpPr>
        <xdr:cNvPr id="288" name="テキスト ボックス 287"/>
        <xdr:cNvSpPr txBox="1"/>
      </xdr:nvSpPr>
      <xdr:spPr>
        <a:xfrm>
          <a:off x="8450794" y="589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147166</xdr:rowOff>
    </xdr:from>
    <xdr:to>
      <xdr:col>11</xdr:col>
      <xdr:colOff>307975</xdr:colOff>
      <xdr:row>36</xdr:row>
      <xdr:rowOff>163040</xdr:rowOff>
    </xdr:to>
    <xdr:cxnSp macro="">
      <xdr:nvCxnSpPr>
        <xdr:cNvPr id="289" name="直線コネクタ 288"/>
        <xdr:cNvCxnSpPr/>
      </xdr:nvCxnSpPr>
      <xdr:spPr>
        <a:xfrm flipV="1">
          <a:off x="6972300" y="6319366"/>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164205</xdr:rowOff>
    </xdr:from>
    <xdr:to>
      <xdr:col>11</xdr:col>
      <xdr:colOff>358775</xdr:colOff>
      <xdr:row>36</xdr:row>
      <xdr:rowOff>94355</xdr:rowOff>
    </xdr:to>
    <xdr:sp macro="" textlink="">
      <xdr:nvSpPr>
        <xdr:cNvPr id="290" name="フローチャート : 判断 289"/>
        <xdr:cNvSpPr/>
      </xdr:nvSpPr>
      <xdr:spPr>
        <a:xfrm>
          <a:off x="7810500" y="616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110882</xdr:rowOff>
    </xdr:from>
    <xdr:ext cx="534377" cy="259045"/>
    <xdr:sp macro="" textlink="">
      <xdr:nvSpPr>
        <xdr:cNvPr id="291" name="テキスト ボックス 290"/>
        <xdr:cNvSpPr txBox="1"/>
      </xdr:nvSpPr>
      <xdr:spPr>
        <a:xfrm>
          <a:off x="7594111" y="59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34155</xdr:rowOff>
    </xdr:from>
    <xdr:to>
      <xdr:col>10</xdr:col>
      <xdr:colOff>155575</xdr:colOff>
      <xdr:row>36</xdr:row>
      <xdr:rowOff>135755</xdr:rowOff>
    </xdr:to>
    <xdr:sp macro="" textlink="">
      <xdr:nvSpPr>
        <xdr:cNvPr id="292" name="フローチャート : 判断 291"/>
        <xdr:cNvSpPr/>
      </xdr:nvSpPr>
      <xdr:spPr>
        <a:xfrm>
          <a:off x="6921500" y="62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152282</xdr:rowOff>
    </xdr:from>
    <xdr:ext cx="534377" cy="259045"/>
    <xdr:sp macro="" textlink="">
      <xdr:nvSpPr>
        <xdr:cNvPr id="293" name="テキスト ボックス 292"/>
        <xdr:cNvSpPr txBox="1"/>
      </xdr:nvSpPr>
      <xdr:spPr>
        <a:xfrm>
          <a:off x="6705111" y="59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26163</xdr:rowOff>
    </xdr:from>
    <xdr:to>
      <xdr:col>15</xdr:col>
      <xdr:colOff>231775</xdr:colOff>
      <xdr:row>36</xdr:row>
      <xdr:rowOff>127763</xdr:rowOff>
    </xdr:to>
    <xdr:sp macro="" textlink="">
      <xdr:nvSpPr>
        <xdr:cNvPr id="299" name="円/楕円 298"/>
        <xdr:cNvSpPr/>
      </xdr:nvSpPr>
      <xdr:spPr>
        <a:xfrm>
          <a:off x="10426700" y="61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157491</xdr:rowOff>
    </xdr:from>
    <xdr:ext cx="534377" cy="259045"/>
    <xdr:sp macro="" textlink="">
      <xdr:nvSpPr>
        <xdr:cNvPr id="300" name="補助費等該当値テキスト"/>
        <xdr:cNvSpPr txBox="1"/>
      </xdr:nvSpPr>
      <xdr:spPr>
        <a:xfrm>
          <a:off x="10528300" y="61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91822</xdr:rowOff>
    </xdr:from>
    <xdr:to>
      <xdr:col>14</xdr:col>
      <xdr:colOff>79375</xdr:colOff>
      <xdr:row>37</xdr:row>
      <xdr:rowOff>21972</xdr:rowOff>
    </xdr:to>
    <xdr:sp macro="" textlink="">
      <xdr:nvSpPr>
        <xdr:cNvPr id="301" name="円/楕円 300"/>
        <xdr:cNvSpPr/>
      </xdr:nvSpPr>
      <xdr:spPr>
        <a:xfrm>
          <a:off x="9588500" y="62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13099</xdr:rowOff>
    </xdr:from>
    <xdr:ext cx="534377" cy="259045"/>
    <xdr:sp macro="" textlink="">
      <xdr:nvSpPr>
        <xdr:cNvPr id="302" name="テキスト ボックス 301"/>
        <xdr:cNvSpPr txBox="1"/>
      </xdr:nvSpPr>
      <xdr:spPr>
        <a:xfrm>
          <a:off x="9359411" y="63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102164</xdr:rowOff>
    </xdr:from>
    <xdr:to>
      <xdr:col>12</xdr:col>
      <xdr:colOff>561975</xdr:colOff>
      <xdr:row>37</xdr:row>
      <xdr:rowOff>32314</xdr:rowOff>
    </xdr:to>
    <xdr:sp macro="" textlink="">
      <xdr:nvSpPr>
        <xdr:cNvPr id="303" name="円/楕円 302"/>
        <xdr:cNvSpPr/>
      </xdr:nvSpPr>
      <xdr:spPr>
        <a:xfrm>
          <a:off x="8699500" y="62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23441</xdr:rowOff>
    </xdr:from>
    <xdr:ext cx="534377" cy="259045"/>
    <xdr:sp macro="" textlink="">
      <xdr:nvSpPr>
        <xdr:cNvPr id="304" name="テキスト ボックス 303"/>
        <xdr:cNvSpPr txBox="1"/>
      </xdr:nvSpPr>
      <xdr:spPr>
        <a:xfrm>
          <a:off x="8483111" y="63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96366</xdr:rowOff>
    </xdr:from>
    <xdr:to>
      <xdr:col>11</xdr:col>
      <xdr:colOff>358775</xdr:colOff>
      <xdr:row>37</xdr:row>
      <xdr:rowOff>26516</xdr:rowOff>
    </xdr:to>
    <xdr:sp macro="" textlink="">
      <xdr:nvSpPr>
        <xdr:cNvPr id="305" name="円/楕円 304"/>
        <xdr:cNvSpPr/>
      </xdr:nvSpPr>
      <xdr:spPr>
        <a:xfrm>
          <a:off x="7810500" y="62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17643</xdr:rowOff>
    </xdr:from>
    <xdr:ext cx="534377" cy="259045"/>
    <xdr:sp macro="" textlink="">
      <xdr:nvSpPr>
        <xdr:cNvPr id="306" name="テキスト ボックス 305"/>
        <xdr:cNvSpPr txBox="1"/>
      </xdr:nvSpPr>
      <xdr:spPr>
        <a:xfrm>
          <a:off x="7594111" y="63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112240</xdr:rowOff>
    </xdr:from>
    <xdr:to>
      <xdr:col>10</xdr:col>
      <xdr:colOff>155575</xdr:colOff>
      <xdr:row>37</xdr:row>
      <xdr:rowOff>42390</xdr:rowOff>
    </xdr:to>
    <xdr:sp macro="" textlink="">
      <xdr:nvSpPr>
        <xdr:cNvPr id="307" name="円/楕円 306"/>
        <xdr:cNvSpPr/>
      </xdr:nvSpPr>
      <xdr:spPr>
        <a:xfrm>
          <a:off x="6921500" y="62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33517</xdr:rowOff>
    </xdr:from>
    <xdr:ext cx="534377" cy="259045"/>
    <xdr:sp macro="" textlink="">
      <xdr:nvSpPr>
        <xdr:cNvPr id="308" name="テキスト ボックス 307"/>
        <xdr:cNvSpPr txBox="1"/>
      </xdr:nvSpPr>
      <xdr:spPr>
        <a:xfrm>
          <a:off x="6705111" y="63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98596</xdr:rowOff>
    </xdr:from>
    <xdr:to>
      <xdr:col>15</xdr:col>
      <xdr:colOff>180975</xdr:colOff>
      <xdr:row>55</xdr:row>
      <xdr:rowOff>115664</xdr:rowOff>
    </xdr:to>
    <xdr:cxnSp macro="">
      <xdr:nvCxnSpPr>
        <xdr:cNvPr id="337" name="直線コネクタ 336"/>
        <xdr:cNvCxnSpPr/>
      </xdr:nvCxnSpPr>
      <xdr:spPr>
        <a:xfrm>
          <a:off x="9639300" y="9528346"/>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38"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54465</xdr:rowOff>
    </xdr:from>
    <xdr:to>
      <xdr:col>14</xdr:col>
      <xdr:colOff>28575</xdr:colOff>
      <xdr:row>55</xdr:row>
      <xdr:rowOff>98596</xdr:rowOff>
    </xdr:to>
    <xdr:cxnSp macro="">
      <xdr:nvCxnSpPr>
        <xdr:cNvPr id="340" name="直線コネクタ 339"/>
        <xdr:cNvCxnSpPr/>
      </xdr:nvCxnSpPr>
      <xdr:spPr>
        <a:xfrm>
          <a:off x="8750300" y="9484215"/>
          <a:ext cx="8890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2" name="テキスト ボックス 341"/>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54465</xdr:rowOff>
    </xdr:from>
    <xdr:to>
      <xdr:col>12</xdr:col>
      <xdr:colOff>511175</xdr:colOff>
      <xdr:row>56</xdr:row>
      <xdr:rowOff>51972</xdr:rowOff>
    </xdr:to>
    <xdr:cxnSp macro="">
      <xdr:nvCxnSpPr>
        <xdr:cNvPr id="343" name="直線コネクタ 342"/>
        <xdr:cNvCxnSpPr/>
      </xdr:nvCxnSpPr>
      <xdr:spPr>
        <a:xfrm flipV="1">
          <a:off x="7861300" y="9484215"/>
          <a:ext cx="889000" cy="16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84589</xdr:rowOff>
    </xdr:from>
    <xdr:to>
      <xdr:col>12</xdr:col>
      <xdr:colOff>561975</xdr:colOff>
      <xdr:row>55</xdr:row>
      <xdr:rowOff>14739</xdr:rowOff>
    </xdr:to>
    <xdr:sp macro="" textlink="">
      <xdr:nvSpPr>
        <xdr:cNvPr id="344" name="フローチャート : 判断 343"/>
        <xdr:cNvSpPr/>
      </xdr:nvSpPr>
      <xdr:spPr>
        <a:xfrm>
          <a:off x="8699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31266</xdr:rowOff>
    </xdr:from>
    <xdr:ext cx="534377" cy="259045"/>
    <xdr:sp macro="" textlink="">
      <xdr:nvSpPr>
        <xdr:cNvPr id="345" name="テキスト ボックス 344"/>
        <xdr:cNvSpPr txBox="1"/>
      </xdr:nvSpPr>
      <xdr:spPr>
        <a:xfrm>
          <a:off x="8483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26205</xdr:rowOff>
    </xdr:from>
    <xdr:to>
      <xdr:col>11</xdr:col>
      <xdr:colOff>307975</xdr:colOff>
      <xdr:row>56</xdr:row>
      <xdr:rowOff>51972</xdr:rowOff>
    </xdr:to>
    <xdr:cxnSp macro="">
      <xdr:nvCxnSpPr>
        <xdr:cNvPr id="346" name="直線コネクタ 345"/>
        <xdr:cNvCxnSpPr/>
      </xdr:nvCxnSpPr>
      <xdr:spPr>
        <a:xfrm>
          <a:off x="6972300" y="9627405"/>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30618</xdr:rowOff>
    </xdr:from>
    <xdr:to>
      <xdr:col>11</xdr:col>
      <xdr:colOff>358775</xdr:colOff>
      <xdr:row>55</xdr:row>
      <xdr:rowOff>132218</xdr:rowOff>
    </xdr:to>
    <xdr:sp macro="" textlink="">
      <xdr:nvSpPr>
        <xdr:cNvPr id="347" name="フローチャート : 判断 346"/>
        <xdr:cNvSpPr/>
      </xdr:nvSpPr>
      <xdr:spPr>
        <a:xfrm>
          <a:off x="7810500" y="94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148745</xdr:rowOff>
    </xdr:from>
    <xdr:ext cx="534377" cy="259045"/>
    <xdr:sp macro="" textlink="">
      <xdr:nvSpPr>
        <xdr:cNvPr id="348" name="テキスト ボックス 347"/>
        <xdr:cNvSpPr txBox="1"/>
      </xdr:nvSpPr>
      <xdr:spPr>
        <a:xfrm>
          <a:off x="7594111" y="92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157545</xdr:rowOff>
    </xdr:from>
    <xdr:to>
      <xdr:col>10</xdr:col>
      <xdr:colOff>155575</xdr:colOff>
      <xdr:row>55</xdr:row>
      <xdr:rowOff>87695</xdr:rowOff>
    </xdr:to>
    <xdr:sp macro="" textlink="">
      <xdr:nvSpPr>
        <xdr:cNvPr id="349" name="フローチャート : 判断 348"/>
        <xdr:cNvSpPr/>
      </xdr:nvSpPr>
      <xdr:spPr>
        <a:xfrm>
          <a:off x="6921500" y="941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104222</xdr:rowOff>
    </xdr:from>
    <xdr:ext cx="534377" cy="259045"/>
    <xdr:sp macro="" textlink="">
      <xdr:nvSpPr>
        <xdr:cNvPr id="350" name="テキスト ボックス 349"/>
        <xdr:cNvSpPr txBox="1"/>
      </xdr:nvSpPr>
      <xdr:spPr>
        <a:xfrm>
          <a:off x="6705111" y="91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64864</xdr:rowOff>
    </xdr:from>
    <xdr:to>
      <xdr:col>15</xdr:col>
      <xdr:colOff>231775</xdr:colOff>
      <xdr:row>55</xdr:row>
      <xdr:rowOff>166464</xdr:rowOff>
    </xdr:to>
    <xdr:sp macro="" textlink="">
      <xdr:nvSpPr>
        <xdr:cNvPr id="356" name="円/楕円 355"/>
        <xdr:cNvSpPr/>
      </xdr:nvSpPr>
      <xdr:spPr>
        <a:xfrm>
          <a:off x="10426700" y="9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87741</xdr:rowOff>
    </xdr:from>
    <xdr:ext cx="534377" cy="259045"/>
    <xdr:sp macro="" textlink="">
      <xdr:nvSpPr>
        <xdr:cNvPr id="357" name="普通建設事業費該当値テキスト"/>
        <xdr:cNvSpPr txBox="1"/>
      </xdr:nvSpPr>
      <xdr:spPr>
        <a:xfrm>
          <a:off x="10528300" y="93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47796</xdr:rowOff>
    </xdr:from>
    <xdr:to>
      <xdr:col>14</xdr:col>
      <xdr:colOff>79375</xdr:colOff>
      <xdr:row>55</xdr:row>
      <xdr:rowOff>149396</xdr:rowOff>
    </xdr:to>
    <xdr:sp macro="" textlink="">
      <xdr:nvSpPr>
        <xdr:cNvPr id="358" name="円/楕円 357"/>
        <xdr:cNvSpPr/>
      </xdr:nvSpPr>
      <xdr:spPr>
        <a:xfrm>
          <a:off x="9588500" y="94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165923</xdr:rowOff>
    </xdr:from>
    <xdr:ext cx="534377" cy="259045"/>
    <xdr:sp macro="" textlink="">
      <xdr:nvSpPr>
        <xdr:cNvPr id="359" name="テキスト ボックス 358"/>
        <xdr:cNvSpPr txBox="1"/>
      </xdr:nvSpPr>
      <xdr:spPr>
        <a:xfrm>
          <a:off x="9359411" y="92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3665</xdr:rowOff>
    </xdr:from>
    <xdr:to>
      <xdr:col>12</xdr:col>
      <xdr:colOff>561975</xdr:colOff>
      <xdr:row>55</xdr:row>
      <xdr:rowOff>105265</xdr:rowOff>
    </xdr:to>
    <xdr:sp macro="" textlink="">
      <xdr:nvSpPr>
        <xdr:cNvPr id="360" name="円/楕円 359"/>
        <xdr:cNvSpPr/>
      </xdr:nvSpPr>
      <xdr:spPr>
        <a:xfrm>
          <a:off x="8699500" y="94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96392</xdr:rowOff>
    </xdr:from>
    <xdr:ext cx="534377" cy="259045"/>
    <xdr:sp macro="" textlink="">
      <xdr:nvSpPr>
        <xdr:cNvPr id="361" name="テキスト ボックス 360"/>
        <xdr:cNvSpPr txBox="1"/>
      </xdr:nvSpPr>
      <xdr:spPr>
        <a:xfrm>
          <a:off x="8483111" y="95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1172</xdr:rowOff>
    </xdr:from>
    <xdr:to>
      <xdr:col>11</xdr:col>
      <xdr:colOff>358775</xdr:colOff>
      <xdr:row>56</xdr:row>
      <xdr:rowOff>102772</xdr:rowOff>
    </xdr:to>
    <xdr:sp macro="" textlink="">
      <xdr:nvSpPr>
        <xdr:cNvPr id="362" name="円/楕円 361"/>
        <xdr:cNvSpPr/>
      </xdr:nvSpPr>
      <xdr:spPr>
        <a:xfrm>
          <a:off x="7810500" y="96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93899</xdr:rowOff>
    </xdr:from>
    <xdr:ext cx="534377" cy="259045"/>
    <xdr:sp macro="" textlink="">
      <xdr:nvSpPr>
        <xdr:cNvPr id="363" name="テキスト ボックス 362"/>
        <xdr:cNvSpPr txBox="1"/>
      </xdr:nvSpPr>
      <xdr:spPr>
        <a:xfrm>
          <a:off x="7594111" y="969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146855</xdr:rowOff>
    </xdr:from>
    <xdr:to>
      <xdr:col>10</xdr:col>
      <xdr:colOff>155575</xdr:colOff>
      <xdr:row>56</xdr:row>
      <xdr:rowOff>77005</xdr:rowOff>
    </xdr:to>
    <xdr:sp macro="" textlink="">
      <xdr:nvSpPr>
        <xdr:cNvPr id="364" name="円/楕円 363"/>
        <xdr:cNvSpPr/>
      </xdr:nvSpPr>
      <xdr:spPr>
        <a:xfrm>
          <a:off x="6921500" y="95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68132</xdr:rowOff>
    </xdr:from>
    <xdr:ext cx="534377" cy="259045"/>
    <xdr:sp macro="" textlink="">
      <xdr:nvSpPr>
        <xdr:cNvPr id="365" name="テキスト ボックス 364"/>
        <xdr:cNvSpPr txBox="1"/>
      </xdr:nvSpPr>
      <xdr:spPr>
        <a:xfrm>
          <a:off x="6705111" y="96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81407</xdr:rowOff>
    </xdr:from>
    <xdr:to>
      <xdr:col>15</xdr:col>
      <xdr:colOff>180975</xdr:colOff>
      <xdr:row>76</xdr:row>
      <xdr:rowOff>123050</xdr:rowOff>
    </xdr:to>
    <xdr:cxnSp macro="">
      <xdr:nvCxnSpPr>
        <xdr:cNvPr id="392" name="直線コネクタ 391"/>
        <xdr:cNvCxnSpPr/>
      </xdr:nvCxnSpPr>
      <xdr:spPr>
        <a:xfrm>
          <a:off x="9639300" y="13111607"/>
          <a:ext cx="8382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3"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39704</xdr:rowOff>
    </xdr:from>
    <xdr:ext cx="534377" cy="259045"/>
    <xdr:sp macro="" textlink="">
      <xdr:nvSpPr>
        <xdr:cNvPr id="396" name="テキスト ボックス 395"/>
        <xdr:cNvSpPr txBox="1"/>
      </xdr:nvSpPr>
      <xdr:spPr>
        <a:xfrm>
          <a:off x="93594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72250</xdr:rowOff>
    </xdr:from>
    <xdr:to>
      <xdr:col>15</xdr:col>
      <xdr:colOff>231775</xdr:colOff>
      <xdr:row>77</xdr:row>
      <xdr:rowOff>2400</xdr:rowOff>
    </xdr:to>
    <xdr:sp macro="" textlink="">
      <xdr:nvSpPr>
        <xdr:cNvPr id="402" name="円/楕円 401"/>
        <xdr:cNvSpPr/>
      </xdr:nvSpPr>
      <xdr:spPr>
        <a:xfrm>
          <a:off x="10426700" y="131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95128</xdr:rowOff>
    </xdr:from>
    <xdr:ext cx="534377" cy="259045"/>
    <xdr:sp macro="" textlink="">
      <xdr:nvSpPr>
        <xdr:cNvPr id="403" name="普通建設事業費 （ うち新規整備　）該当値テキスト"/>
        <xdr:cNvSpPr txBox="1"/>
      </xdr:nvSpPr>
      <xdr:spPr>
        <a:xfrm>
          <a:off x="10528300" y="129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30607</xdr:rowOff>
    </xdr:from>
    <xdr:to>
      <xdr:col>14</xdr:col>
      <xdr:colOff>79375</xdr:colOff>
      <xdr:row>76</xdr:row>
      <xdr:rowOff>132207</xdr:rowOff>
    </xdr:to>
    <xdr:sp macro="" textlink="">
      <xdr:nvSpPr>
        <xdr:cNvPr id="404" name="円/楕円 403"/>
        <xdr:cNvSpPr/>
      </xdr:nvSpPr>
      <xdr:spPr>
        <a:xfrm>
          <a:off x="9588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148734</xdr:rowOff>
    </xdr:from>
    <xdr:ext cx="534377" cy="259045"/>
    <xdr:sp macro="" textlink="">
      <xdr:nvSpPr>
        <xdr:cNvPr id="405" name="テキスト ボックス 404"/>
        <xdr:cNvSpPr txBox="1"/>
      </xdr:nvSpPr>
      <xdr:spPr>
        <a:xfrm>
          <a:off x="9359411" y="128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49926</xdr:rowOff>
    </xdr:from>
    <xdr:to>
      <xdr:col>15</xdr:col>
      <xdr:colOff>180975</xdr:colOff>
      <xdr:row>96</xdr:row>
      <xdr:rowOff>52146</xdr:rowOff>
    </xdr:to>
    <xdr:cxnSp macro="">
      <xdr:nvCxnSpPr>
        <xdr:cNvPr id="434" name="直線コネクタ 433"/>
        <xdr:cNvCxnSpPr/>
      </xdr:nvCxnSpPr>
      <xdr:spPr>
        <a:xfrm>
          <a:off x="9639300" y="16509126"/>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155174</xdr:rowOff>
    </xdr:from>
    <xdr:ext cx="534377" cy="259045"/>
    <xdr:sp macro="" textlink="">
      <xdr:nvSpPr>
        <xdr:cNvPr id="435" name="普通建設事業費 （ うち更新整備　）平均値テキスト"/>
        <xdr:cNvSpPr txBox="1"/>
      </xdr:nvSpPr>
      <xdr:spPr>
        <a:xfrm>
          <a:off x="10528300" y="1661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100082</xdr:rowOff>
    </xdr:from>
    <xdr:ext cx="534377" cy="259045"/>
    <xdr:sp macro="" textlink="">
      <xdr:nvSpPr>
        <xdr:cNvPr id="438" name="テキスト ボックス 437"/>
        <xdr:cNvSpPr txBox="1"/>
      </xdr:nvSpPr>
      <xdr:spPr>
        <a:xfrm>
          <a:off x="93594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1346</xdr:rowOff>
    </xdr:from>
    <xdr:to>
      <xdr:col>15</xdr:col>
      <xdr:colOff>231775</xdr:colOff>
      <xdr:row>96</xdr:row>
      <xdr:rowOff>102946</xdr:rowOff>
    </xdr:to>
    <xdr:sp macro="" textlink="">
      <xdr:nvSpPr>
        <xdr:cNvPr id="444" name="円/楕円 443"/>
        <xdr:cNvSpPr/>
      </xdr:nvSpPr>
      <xdr:spPr>
        <a:xfrm>
          <a:off x="104267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24223</xdr:rowOff>
    </xdr:from>
    <xdr:ext cx="534377" cy="259045"/>
    <xdr:sp macro="" textlink="">
      <xdr:nvSpPr>
        <xdr:cNvPr id="445" name="普通建設事業費 （ うち更新整備　）該当値テキスト"/>
        <xdr:cNvSpPr txBox="1"/>
      </xdr:nvSpPr>
      <xdr:spPr>
        <a:xfrm>
          <a:off x="10528300" y="163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170576</xdr:rowOff>
    </xdr:from>
    <xdr:to>
      <xdr:col>14</xdr:col>
      <xdr:colOff>79375</xdr:colOff>
      <xdr:row>96</xdr:row>
      <xdr:rowOff>100726</xdr:rowOff>
    </xdr:to>
    <xdr:sp macro="" textlink="">
      <xdr:nvSpPr>
        <xdr:cNvPr id="446" name="円/楕円 445"/>
        <xdr:cNvSpPr/>
      </xdr:nvSpPr>
      <xdr:spPr>
        <a:xfrm>
          <a:off x="9588500" y="164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117253</xdr:rowOff>
    </xdr:from>
    <xdr:ext cx="534377" cy="259045"/>
    <xdr:sp macro="" textlink="">
      <xdr:nvSpPr>
        <xdr:cNvPr id="447" name="テキスト ボックス 446"/>
        <xdr:cNvSpPr txBox="1"/>
      </xdr:nvSpPr>
      <xdr:spPr>
        <a:xfrm>
          <a:off x="9359411" y="162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59484</xdr:rowOff>
    </xdr:from>
    <xdr:to>
      <xdr:col>23</xdr:col>
      <xdr:colOff>517525</xdr:colOff>
      <xdr:row>38</xdr:row>
      <xdr:rowOff>88036</xdr:rowOff>
    </xdr:to>
    <xdr:cxnSp macro="">
      <xdr:nvCxnSpPr>
        <xdr:cNvPr id="472" name="直線コネクタ 471"/>
        <xdr:cNvCxnSpPr/>
      </xdr:nvCxnSpPr>
      <xdr:spPr>
        <a:xfrm flipV="1">
          <a:off x="15481300" y="6574584"/>
          <a:ext cx="8382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88036</xdr:rowOff>
    </xdr:from>
    <xdr:to>
      <xdr:col>22</xdr:col>
      <xdr:colOff>365125</xdr:colOff>
      <xdr:row>38</xdr:row>
      <xdr:rowOff>114051</xdr:rowOff>
    </xdr:to>
    <xdr:cxnSp macro="">
      <xdr:nvCxnSpPr>
        <xdr:cNvPr id="475" name="直線コネクタ 474"/>
        <xdr:cNvCxnSpPr/>
      </xdr:nvCxnSpPr>
      <xdr:spPr>
        <a:xfrm flipV="1">
          <a:off x="14592300" y="6603136"/>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72012</xdr:rowOff>
    </xdr:from>
    <xdr:to>
      <xdr:col>21</xdr:col>
      <xdr:colOff>161925</xdr:colOff>
      <xdr:row>38</xdr:row>
      <xdr:rowOff>114051</xdr:rowOff>
    </xdr:to>
    <xdr:cxnSp macro="">
      <xdr:nvCxnSpPr>
        <xdr:cNvPr id="478" name="直線コネクタ 477"/>
        <xdr:cNvCxnSpPr/>
      </xdr:nvCxnSpPr>
      <xdr:spPr>
        <a:xfrm>
          <a:off x="13703300" y="6587112"/>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98616</xdr:rowOff>
    </xdr:from>
    <xdr:to>
      <xdr:col>21</xdr:col>
      <xdr:colOff>212725</xdr:colOff>
      <xdr:row>38</xdr:row>
      <xdr:rowOff>28766</xdr:rowOff>
    </xdr:to>
    <xdr:sp macro="" textlink="">
      <xdr:nvSpPr>
        <xdr:cNvPr id="479" name="フローチャート : 判断 478"/>
        <xdr:cNvSpPr/>
      </xdr:nvSpPr>
      <xdr:spPr>
        <a:xfrm>
          <a:off x="14541500" y="64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45293</xdr:rowOff>
    </xdr:from>
    <xdr:ext cx="469744" cy="259045"/>
    <xdr:sp macro="" textlink="">
      <xdr:nvSpPr>
        <xdr:cNvPr id="480" name="テキスト ボックス 479"/>
        <xdr:cNvSpPr txBox="1"/>
      </xdr:nvSpPr>
      <xdr:spPr>
        <a:xfrm>
          <a:off x="14357427" y="62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72012</xdr:rowOff>
    </xdr:from>
    <xdr:to>
      <xdr:col>19</xdr:col>
      <xdr:colOff>644525</xdr:colOff>
      <xdr:row>38</xdr:row>
      <xdr:rowOff>80287</xdr:rowOff>
    </xdr:to>
    <xdr:cxnSp macro="">
      <xdr:nvCxnSpPr>
        <xdr:cNvPr id="481" name="直線コネクタ 480"/>
        <xdr:cNvCxnSpPr/>
      </xdr:nvCxnSpPr>
      <xdr:spPr>
        <a:xfrm flipV="1">
          <a:off x="12814300" y="6587112"/>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103027</xdr:rowOff>
    </xdr:from>
    <xdr:to>
      <xdr:col>20</xdr:col>
      <xdr:colOff>9525</xdr:colOff>
      <xdr:row>38</xdr:row>
      <xdr:rowOff>33178</xdr:rowOff>
    </xdr:to>
    <xdr:sp macro="" textlink="">
      <xdr:nvSpPr>
        <xdr:cNvPr id="482" name="フローチャート : 判断 481"/>
        <xdr:cNvSpPr/>
      </xdr:nvSpPr>
      <xdr:spPr>
        <a:xfrm>
          <a:off x="13652500" y="64466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49704</xdr:rowOff>
    </xdr:from>
    <xdr:ext cx="469744" cy="259045"/>
    <xdr:sp macro="" textlink="">
      <xdr:nvSpPr>
        <xdr:cNvPr id="483" name="テキスト ボックス 482"/>
        <xdr:cNvSpPr txBox="1"/>
      </xdr:nvSpPr>
      <xdr:spPr>
        <a:xfrm>
          <a:off x="13468427" y="622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151216</xdr:rowOff>
    </xdr:from>
    <xdr:to>
      <xdr:col>18</xdr:col>
      <xdr:colOff>492125</xdr:colOff>
      <xdr:row>38</xdr:row>
      <xdr:rowOff>81366</xdr:rowOff>
    </xdr:to>
    <xdr:sp macro="" textlink="">
      <xdr:nvSpPr>
        <xdr:cNvPr id="484" name="フローチャート : 判断 483"/>
        <xdr:cNvSpPr/>
      </xdr:nvSpPr>
      <xdr:spPr>
        <a:xfrm>
          <a:off x="12763500" y="649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97893</xdr:rowOff>
    </xdr:from>
    <xdr:ext cx="469744" cy="259045"/>
    <xdr:sp macro="" textlink="">
      <xdr:nvSpPr>
        <xdr:cNvPr id="485" name="テキスト ボックス 484"/>
        <xdr:cNvSpPr txBox="1"/>
      </xdr:nvSpPr>
      <xdr:spPr>
        <a:xfrm>
          <a:off x="12579427" y="627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8684</xdr:rowOff>
    </xdr:from>
    <xdr:to>
      <xdr:col>23</xdr:col>
      <xdr:colOff>568325</xdr:colOff>
      <xdr:row>38</xdr:row>
      <xdr:rowOff>110284</xdr:rowOff>
    </xdr:to>
    <xdr:sp macro="" textlink="">
      <xdr:nvSpPr>
        <xdr:cNvPr id="491" name="円/楕円 490"/>
        <xdr:cNvSpPr/>
      </xdr:nvSpPr>
      <xdr:spPr>
        <a:xfrm>
          <a:off x="16268700" y="65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152069</xdr:rowOff>
    </xdr:from>
    <xdr:ext cx="469744" cy="259045"/>
    <xdr:sp macro="" textlink="">
      <xdr:nvSpPr>
        <xdr:cNvPr id="492" name="災害復旧事業費該当値テキスト"/>
        <xdr:cNvSpPr txBox="1"/>
      </xdr:nvSpPr>
      <xdr:spPr>
        <a:xfrm>
          <a:off x="16370300" y="649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37236</xdr:rowOff>
    </xdr:from>
    <xdr:to>
      <xdr:col>22</xdr:col>
      <xdr:colOff>415925</xdr:colOff>
      <xdr:row>38</xdr:row>
      <xdr:rowOff>138836</xdr:rowOff>
    </xdr:to>
    <xdr:sp macro="" textlink="">
      <xdr:nvSpPr>
        <xdr:cNvPr id="493" name="円/楕円 492"/>
        <xdr:cNvSpPr/>
      </xdr:nvSpPr>
      <xdr:spPr>
        <a:xfrm>
          <a:off x="15430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129963</xdr:rowOff>
    </xdr:from>
    <xdr:ext cx="469744" cy="259045"/>
    <xdr:sp macro="" textlink="">
      <xdr:nvSpPr>
        <xdr:cNvPr id="494" name="テキスト ボックス 493"/>
        <xdr:cNvSpPr txBox="1"/>
      </xdr:nvSpPr>
      <xdr:spPr>
        <a:xfrm>
          <a:off x="15233727" y="664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63251</xdr:rowOff>
    </xdr:from>
    <xdr:to>
      <xdr:col>21</xdr:col>
      <xdr:colOff>212725</xdr:colOff>
      <xdr:row>38</xdr:row>
      <xdr:rowOff>164851</xdr:rowOff>
    </xdr:to>
    <xdr:sp macro="" textlink="">
      <xdr:nvSpPr>
        <xdr:cNvPr id="495" name="円/楕円 494"/>
        <xdr:cNvSpPr/>
      </xdr:nvSpPr>
      <xdr:spPr>
        <a:xfrm>
          <a:off x="14541500" y="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155978</xdr:rowOff>
    </xdr:from>
    <xdr:ext cx="469744" cy="259045"/>
    <xdr:sp macro="" textlink="">
      <xdr:nvSpPr>
        <xdr:cNvPr id="496" name="テキスト ボックス 495"/>
        <xdr:cNvSpPr txBox="1"/>
      </xdr:nvSpPr>
      <xdr:spPr>
        <a:xfrm>
          <a:off x="14357427"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21212</xdr:rowOff>
    </xdr:from>
    <xdr:to>
      <xdr:col>20</xdr:col>
      <xdr:colOff>9525</xdr:colOff>
      <xdr:row>38</xdr:row>
      <xdr:rowOff>122812</xdr:rowOff>
    </xdr:to>
    <xdr:sp macro="" textlink="">
      <xdr:nvSpPr>
        <xdr:cNvPr id="497" name="円/楕円 496"/>
        <xdr:cNvSpPr/>
      </xdr:nvSpPr>
      <xdr:spPr>
        <a:xfrm>
          <a:off x="13652500" y="653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113939</xdr:rowOff>
    </xdr:from>
    <xdr:ext cx="469744" cy="259045"/>
    <xdr:sp macro="" textlink="">
      <xdr:nvSpPr>
        <xdr:cNvPr id="498" name="テキスト ボックス 497"/>
        <xdr:cNvSpPr txBox="1"/>
      </xdr:nvSpPr>
      <xdr:spPr>
        <a:xfrm>
          <a:off x="13468427" y="662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29487</xdr:rowOff>
    </xdr:from>
    <xdr:to>
      <xdr:col>18</xdr:col>
      <xdr:colOff>492125</xdr:colOff>
      <xdr:row>38</xdr:row>
      <xdr:rowOff>131087</xdr:rowOff>
    </xdr:to>
    <xdr:sp macro="" textlink="">
      <xdr:nvSpPr>
        <xdr:cNvPr id="499" name="円/楕円 498"/>
        <xdr:cNvSpPr/>
      </xdr:nvSpPr>
      <xdr:spPr>
        <a:xfrm>
          <a:off x="12763500" y="65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122214</xdr:rowOff>
    </xdr:from>
    <xdr:ext cx="469744" cy="259045"/>
    <xdr:sp macro="" textlink="">
      <xdr:nvSpPr>
        <xdr:cNvPr id="500" name="テキスト ボックス 499"/>
        <xdr:cNvSpPr txBox="1"/>
      </xdr:nvSpPr>
      <xdr:spPr>
        <a:xfrm>
          <a:off x="12579427" y="663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120155</xdr:rowOff>
    </xdr:from>
    <xdr:to>
      <xdr:col>23</xdr:col>
      <xdr:colOff>517525</xdr:colOff>
      <xdr:row>72</xdr:row>
      <xdr:rowOff>159017</xdr:rowOff>
    </xdr:to>
    <xdr:cxnSp macro="">
      <xdr:nvCxnSpPr>
        <xdr:cNvPr id="575" name="直線コネクタ 574"/>
        <xdr:cNvCxnSpPr/>
      </xdr:nvCxnSpPr>
      <xdr:spPr>
        <a:xfrm>
          <a:off x="15481300" y="12464555"/>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53421</xdr:rowOff>
    </xdr:from>
    <xdr:ext cx="534377" cy="259045"/>
    <xdr:sp macro="" textlink="">
      <xdr:nvSpPr>
        <xdr:cNvPr id="576" name="公債費平均値テキスト"/>
        <xdr:cNvSpPr txBox="1"/>
      </xdr:nvSpPr>
      <xdr:spPr>
        <a:xfrm>
          <a:off x="16370300" y="129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90398</xdr:rowOff>
    </xdr:from>
    <xdr:to>
      <xdr:col>22</xdr:col>
      <xdr:colOff>365125</xdr:colOff>
      <xdr:row>72</xdr:row>
      <xdr:rowOff>120155</xdr:rowOff>
    </xdr:to>
    <xdr:cxnSp macro="">
      <xdr:nvCxnSpPr>
        <xdr:cNvPr id="578" name="直線コネクタ 577"/>
        <xdr:cNvCxnSpPr/>
      </xdr:nvCxnSpPr>
      <xdr:spPr>
        <a:xfrm>
          <a:off x="14592300" y="12434798"/>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0" name="テキスト ボックス 579"/>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69558</xdr:rowOff>
    </xdr:from>
    <xdr:to>
      <xdr:col>21</xdr:col>
      <xdr:colOff>161925</xdr:colOff>
      <xdr:row>72</xdr:row>
      <xdr:rowOff>90398</xdr:rowOff>
    </xdr:to>
    <xdr:cxnSp macro="">
      <xdr:nvCxnSpPr>
        <xdr:cNvPr id="581" name="直線コネクタ 580"/>
        <xdr:cNvCxnSpPr/>
      </xdr:nvCxnSpPr>
      <xdr:spPr>
        <a:xfrm>
          <a:off x="13703300" y="12413958"/>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74117</xdr:rowOff>
    </xdr:from>
    <xdr:to>
      <xdr:col>21</xdr:col>
      <xdr:colOff>212725</xdr:colOff>
      <xdr:row>72</xdr:row>
      <xdr:rowOff>4267</xdr:rowOff>
    </xdr:to>
    <xdr:sp macro="" textlink="">
      <xdr:nvSpPr>
        <xdr:cNvPr id="582" name="フローチャート : 判断 581"/>
        <xdr:cNvSpPr/>
      </xdr:nvSpPr>
      <xdr:spPr>
        <a:xfrm>
          <a:off x="14541500" y="1224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20794</xdr:rowOff>
    </xdr:from>
    <xdr:ext cx="534377" cy="259045"/>
    <xdr:sp macro="" textlink="">
      <xdr:nvSpPr>
        <xdr:cNvPr id="583" name="テキスト ボックス 582"/>
        <xdr:cNvSpPr txBox="1"/>
      </xdr:nvSpPr>
      <xdr:spPr>
        <a:xfrm>
          <a:off x="14325111" y="120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978</xdr:rowOff>
    </xdr:from>
    <xdr:to>
      <xdr:col>19</xdr:col>
      <xdr:colOff>644525</xdr:colOff>
      <xdr:row>72</xdr:row>
      <xdr:rowOff>69558</xdr:rowOff>
    </xdr:to>
    <xdr:cxnSp macro="">
      <xdr:nvCxnSpPr>
        <xdr:cNvPr id="584" name="直線コネクタ 583"/>
        <xdr:cNvCxnSpPr/>
      </xdr:nvCxnSpPr>
      <xdr:spPr>
        <a:xfrm>
          <a:off x="12814300" y="123453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165633</xdr:rowOff>
    </xdr:from>
    <xdr:to>
      <xdr:col>20</xdr:col>
      <xdr:colOff>9525</xdr:colOff>
      <xdr:row>71</xdr:row>
      <xdr:rowOff>95783</xdr:rowOff>
    </xdr:to>
    <xdr:sp macro="" textlink="">
      <xdr:nvSpPr>
        <xdr:cNvPr id="585" name="フローチャート : 判断 584"/>
        <xdr:cNvSpPr/>
      </xdr:nvSpPr>
      <xdr:spPr>
        <a:xfrm>
          <a:off x="13652500" y="1216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112310</xdr:rowOff>
    </xdr:from>
    <xdr:ext cx="534377" cy="259045"/>
    <xdr:sp macro="" textlink="">
      <xdr:nvSpPr>
        <xdr:cNvPr id="586" name="テキスト ボックス 585"/>
        <xdr:cNvSpPr txBox="1"/>
      </xdr:nvSpPr>
      <xdr:spPr>
        <a:xfrm>
          <a:off x="13436111" y="119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63754</xdr:rowOff>
    </xdr:from>
    <xdr:to>
      <xdr:col>18</xdr:col>
      <xdr:colOff>492125</xdr:colOff>
      <xdr:row>70</xdr:row>
      <xdr:rowOff>165354</xdr:rowOff>
    </xdr:to>
    <xdr:sp macro="" textlink="">
      <xdr:nvSpPr>
        <xdr:cNvPr id="587" name="フローチャート : 判断 586"/>
        <xdr:cNvSpPr/>
      </xdr:nvSpPr>
      <xdr:spPr>
        <a:xfrm>
          <a:off x="12763500" y="1206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10431</xdr:rowOff>
    </xdr:from>
    <xdr:ext cx="534377" cy="259045"/>
    <xdr:sp macro="" textlink="">
      <xdr:nvSpPr>
        <xdr:cNvPr id="588" name="テキスト ボックス 587"/>
        <xdr:cNvSpPr txBox="1"/>
      </xdr:nvSpPr>
      <xdr:spPr>
        <a:xfrm>
          <a:off x="12547111" y="118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108217</xdr:rowOff>
    </xdr:from>
    <xdr:to>
      <xdr:col>23</xdr:col>
      <xdr:colOff>568325</xdr:colOff>
      <xdr:row>73</xdr:row>
      <xdr:rowOff>38367</xdr:rowOff>
    </xdr:to>
    <xdr:sp macro="" textlink="">
      <xdr:nvSpPr>
        <xdr:cNvPr id="594" name="円/楕円 593"/>
        <xdr:cNvSpPr/>
      </xdr:nvSpPr>
      <xdr:spPr>
        <a:xfrm>
          <a:off x="16268700" y="124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131094</xdr:rowOff>
    </xdr:from>
    <xdr:ext cx="534377" cy="259045"/>
    <xdr:sp macro="" textlink="">
      <xdr:nvSpPr>
        <xdr:cNvPr id="595" name="公債費該当値テキスト"/>
        <xdr:cNvSpPr txBox="1"/>
      </xdr:nvSpPr>
      <xdr:spPr>
        <a:xfrm>
          <a:off x="16370300" y="123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69355</xdr:rowOff>
    </xdr:from>
    <xdr:to>
      <xdr:col>22</xdr:col>
      <xdr:colOff>415925</xdr:colOff>
      <xdr:row>72</xdr:row>
      <xdr:rowOff>170955</xdr:rowOff>
    </xdr:to>
    <xdr:sp macro="" textlink="">
      <xdr:nvSpPr>
        <xdr:cNvPr id="596" name="円/楕円 595"/>
        <xdr:cNvSpPr/>
      </xdr:nvSpPr>
      <xdr:spPr>
        <a:xfrm>
          <a:off x="15430500" y="124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71</xdr:row>
      <xdr:rowOff>16032</xdr:rowOff>
    </xdr:from>
    <xdr:ext cx="534377" cy="259045"/>
    <xdr:sp macro="" textlink="">
      <xdr:nvSpPr>
        <xdr:cNvPr id="597" name="テキスト ボックス 596"/>
        <xdr:cNvSpPr txBox="1"/>
      </xdr:nvSpPr>
      <xdr:spPr>
        <a:xfrm>
          <a:off x="15201411" y="121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39598</xdr:rowOff>
    </xdr:from>
    <xdr:to>
      <xdr:col>21</xdr:col>
      <xdr:colOff>212725</xdr:colOff>
      <xdr:row>72</xdr:row>
      <xdr:rowOff>141198</xdr:rowOff>
    </xdr:to>
    <xdr:sp macro="" textlink="">
      <xdr:nvSpPr>
        <xdr:cNvPr id="598" name="円/楕円 597"/>
        <xdr:cNvSpPr/>
      </xdr:nvSpPr>
      <xdr:spPr>
        <a:xfrm>
          <a:off x="14541500" y="123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132325</xdr:rowOff>
    </xdr:from>
    <xdr:ext cx="534377" cy="259045"/>
    <xdr:sp macro="" textlink="">
      <xdr:nvSpPr>
        <xdr:cNvPr id="599" name="テキスト ボックス 598"/>
        <xdr:cNvSpPr txBox="1"/>
      </xdr:nvSpPr>
      <xdr:spPr>
        <a:xfrm>
          <a:off x="14325111" y="124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18758</xdr:rowOff>
    </xdr:from>
    <xdr:to>
      <xdr:col>20</xdr:col>
      <xdr:colOff>9525</xdr:colOff>
      <xdr:row>72</xdr:row>
      <xdr:rowOff>120358</xdr:rowOff>
    </xdr:to>
    <xdr:sp macro="" textlink="">
      <xdr:nvSpPr>
        <xdr:cNvPr id="600" name="円/楕円 599"/>
        <xdr:cNvSpPr/>
      </xdr:nvSpPr>
      <xdr:spPr>
        <a:xfrm>
          <a:off x="13652500" y="123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111485</xdr:rowOff>
    </xdr:from>
    <xdr:ext cx="534377" cy="259045"/>
    <xdr:sp macro="" textlink="">
      <xdr:nvSpPr>
        <xdr:cNvPr id="601" name="テキスト ボックス 600"/>
        <xdr:cNvSpPr txBox="1"/>
      </xdr:nvSpPr>
      <xdr:spPr>
        <a:xfrm>
          <a:off x="13436111" y="124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60,841</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121628</xdr:rowOff>
    </xdr:from>
    <xdr:to>
      <xdr:col>18</xdr:col>
      <xdr:colOff>492125</xdr:colOff>
      <xdr:row>72</xdr:row>
      <xdr:rowOff>51778</xdr:rowOff>
    </xdr:to>
    <xdr:sp macro="" textlink="">
      <xdr:nvSpPr>
        <xdr:cNvPr id="602" name="円/楕円 601"/>
        <xdr:cNvSpPr/>
      </xdr:nvSpPr>
      <xdr:spPr>
        <a:xfrm>
          <a:off x="12763500" y="12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42905</xdr:rowOff>
    </xdr:from>
    <xdr:ext cx="534377" cy="259045"/>
    <xdr:sp macro="" textlink="">
      <xdr:nvSpPr>
        <xdr:cNvPr id="603" name="テキスト ボックス 602"/>
        <xdr:cNvSpPr txBox="1"/>
      </xdr:nvSpPr>
      <xdr:spPr>
        <a:xfrm>
          <a:off x="12547111" y="123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140957</xdr:rowOff>
    </xdr:from>
    <xdr:to>
      <xdr:col>23</xdr:col>
      <xdr:colOff>517525</xdr:colOff>
      <xdr:row>98</xdr:row>
      <xdr:rowOff>144066</xdr:rowOff>
    </xdr:to>
    <xdr:cxnSp macro="">
      <xdr:nvCxnSpPr>
        <xdr:cNvPr id="630" name="直線コネクタ 629"/>
        <xdr:cNvCxnSpPr/>
      </xdr:nvCxnSpPr>
      <xdr:spPr>
        <a:xfrm flipV="1">
          <a:off x="15481300" y="16943057"/>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102888</xdr:rowOff>
    </xdr:from>
    <xdr:to>
      <xdr:col>22</xdr:col>
      <xdr:colOff>365125</xdr:colOff>
      <xdr:row>98</xdr:row>
      <xdr:rowOff>144066</xdr:rowOff>
    </xdr:to>
    <xdr:cxnSp macro="">
      <xdr:nvCxnSpPr>
        <xdr:cNvPr id="633" name="直線コネクタ 632"/>
        <xdr:cNvCxnSpPr/>
      </xdr:nvCxnSpPr>
      <xdr:spPr>
        <a:xfrm>
          <a:off x="14592300" y="16904988"/>
          <a:ext cx="889000" cy="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33565</xdr:rowOff>
    </xdr:from>
    <xdr:ext cx="534377" cy="259045"/>
    <xdr:sp macro="" textlink="">
      <xdr:nvSpPr>
        <xdr:cNvPr id="635" name="テキスト ボックス 634"/>
        <xdr:cNvSpPr txBox="1"/>
      </xdr:nvSpPr>
      <xdr:spPr>
        <a:xfrm>
          <a:off x="15201411" y="166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102888</xdr:rowOff>
    </xdr:from>
    <xdr:to>
      <xdr:col>21</xdr:col>
      <xdr:colOff>161925</xdr:colOff>
      <xdr:row>98</xdr:row>
      <xdr:rowOff>148676</xdr:rowOff>
    </xdr:to>
    <xdr:cxnSp macro="">
      <xdr:nvCxnSpPr>
        <xdr:cNvPr id="636" name="直線コネクタ 635"/>
        <xdr:cNvCxnSpPr/>
      </xdr:nvCxnSpPr>
      <xdr:spPr>
        <a:xfrm flipV="1">
          <a:off x="13703300" y="16904988"/>
          <a:ext cx="889000" cy="4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140190</xdr:rowOff>
    </xdr:from>
    <xdr:to>
      <xdr:col>21</xdr:col>
      <xdr:colOff>212725</xdr:colOff>
      <xdr:row>97</xdr:row>
      <xdr:rowOff>70340</xdr:rowOff>
    </xdr:to>
    <xdr:sp macro="" textlink="">
      <xdr:nvSpPr>
        <xdr:cNvPr id="637" name="フローチャート : 判断 636"/>
        <xdr:cNvSpPr/>
      </xdr:nvSpPr>
      <xdr:spPr>
        <a:xfrm>
          <a:off x="14541500" y="165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86867</xdr:rowOff>
    </xdr:from>
    <xdr:ext cx="534377" cy="259045"/>
    <xdr:sp macro="" textlink="">
      <xdr:nvSpPr>
        <xdr:cNvPr id="638" name="テキスト ボックス 637"/>
        <xdr:cNvSpPr txBox="1"/>
      </xdr:nvSpPr>
      <xdr:spPr>
        <a:xfrm>
          <a:off x="14325111" y="163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124346</xdr:rowOff>
    </xdr:from>
    <xdr:to>
      <xdr:col>19</xdr:col>
      <xdr:colOff>644525</xdr:colOff>
      <xdr:row>98</xdr:row>
      <xdr:rowOff>148676</xdr:rowOff>
    </xdr:to>
    <xdr:cxnSp macro="">
      <xdr:nvCxnSpPr>
        <xdr:cNvPr id="639" name="直線コネクタ 638"/>
        <xdr:cNvCxnSpPr/>
      </xdr:nvCxnSpPr>
      <xdr:spPr>
        <a:xfrm>
          <a:off x="12814300" y="16926446"/>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44292</xdr:rowOff>
    </xdr:from>
    <xdr:to>
      <xdr:col>20</xdr:col>
      <xdr:colOff>9525</xdr:colOff>
      <xdr:row>97</xdr:row>
      <xdr:rowOff>145892</xdr:rowOff>
    </xdr:to>
    <xdr:sp macro="" textlink="">
      <xdr:nvSpPr>
        <xdr:cNvPr id="640" name="フローチャート : 判断 639"/>
        <xdr:cNvSpPr/>
      </xdr:nvSpPr>
      <xdr:spPr>
        <a:xfrm>
          <a:off x="13652500" y="1667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162419</xdr:rowOff>
    </xdr:from>
    <xdr:ext cx="534377" cy="259045"/>
    <xdr:sp macro="" textlink="">
      <xdr:nvSpPr>
        <xdr:cNvPr id="641" name="テキスト ボックス 640"/>
        <xdr:cNvSpPr txBox="1"/>
      </xdr:nvSpPr>
      <xdr:spPr>
        <a:xfrm>
          <a:off x="13436111" y="16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69614</xdr:rowOff>
    </xdr:from>
    <xdr:to>
      <xdr:col>18</xdr:col>
      <xdr:colOff>492125</xdr:colOff>
      <xdr:row>95</xdr:row>
      <xdr:rowOff>171214</xdr:rowOff>
    </xdr:to>
    <xdr:sp macro="" textlink="">
      <xdr:nvSpPr>
        <xdr:cNvPr id="642" name="フローチャート : 判断 641"/>
        <xdr:cNvSpPr/>
      </xdr:nvSpPr>
      <xdr:spPr>
        <a:xfrm>
          <a:off x="12763500" y="1635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16291</xdr:rowOff>
    </xdr:from>
    <xdr:ext cx="534377" cy="259045"/>
    <xdr:sp macro="" textlink="">
      <xdr:nvSpPr>
        <xdr:cNvPr id="643" name="テキスト ボックス 642"/>
        <xdr:cNvSpPr txBox="1"/>
      </xdr:nvSpPr>
      <xdr:spPr>
        <a:xfrm>
          <a:off x="12547111" y="161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90157</xdr:rowOff>
    </xdr:from>
    <xdr:to>
      <xdr:col>23</xdr:col>
      <xdr:colOff>568325</xdr:colOff>
      <xdr:row>99</xdr:row>
      <xdr:rowOff>20307</xdr:rowOff>
    </xdr:to>
    <xdr:sp macro="" textlink="">
      <xdr:nvSpPr>
        <xdr:cNvPr id="649" name="円/楕円 648"/>
        <xdr:cNvSpPr/>
      </xdr:nvSpPr>
      <xdr:spPr>
        <a:xfrm>
          <a:off x="16268700" y="168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58206</xdr:rowOff>
    </xdr:from>
    <xdr:ext cx="469744" cy="259045"/>
    <xdr:sp macro="" textlink="">
      <xdr:nvSpPr>
        <xdr:cNvPr id="650" name="積立金該当値テキスト"/>
        <xdr:cNvSpPr txBox="1"/>
      </xdr:nvSpPr>
      <xdr:spPr>
        <a:xfrm>
          <a:off x="16370300" y="1686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93266</xdr:rowOff>
    </xdr:from>
    <xdr:to>
      <xdr:col>22</xdr:col>
      <xdr:colOff>415925</xdr:colOff>
      <xdr:row>99</xdr:row>
      <xdr:rowOff>23416</xdr:rowOff>
    </xdr:to>
    <xdr:sp macro="" textlink="">
      <xdr:nvSpPr>
        <xdr:cNvPr id="651" name="円/楕円 650"/>
        <xdr:cNvSpPr/>
      </xdr:nvSpPr>
      <xdr:spPr>
        <a:xfrm>
          <a:off x="15430500" y="168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14543</xdr:rowOff>
    </xdr:from>
    <xdr:ext cx="469744" cy="259045"/>
    <xdr:sp macro="" textlink="">
      <xdr:nvSpPr>
        <xdr:cNvPr id="652" name="テキスト ボックス 651"/>
        <xdr:cNvSpPr txBox="1"/>
      </xdr:nvSpPr>
      <xdr:spPr>
        <a:xfrm>
          <a:off x="15233727" y="1698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52088</xdr:rowOff>
    </xdr:from>
    <xdr:to>
      <xdr:col>21</xdr:col>
      <xdr:colOff>212725</xdr:colOff>
      <xdr:row>98</xdr:row>
      <xdr:rowOff>153688</xdr:rowOff>
    </xdr:to>
    <xdr:sp macro="" textlink="">
      <xdr:nvSpPr>
        <xdr:cNvPr id="653" name="円/楕円 652"/>
        <xdr:cNvSpPr/>
      </xdr:nvSpPr>
      <xdr:spPr>
        <a:xfrm>
          <a:off x="14541500" y="168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144815</xdr:rowOff>
    </xdr:from>
    <xdr:ext cx="534377" cy="259045"/>
    <xdr:sp macro="" textlink="">
      <xdr:nvSpPr>
        <xdr:cNvPr id="654" name="テキスト ボックス 653"/>
        <xdr:cNvSpPr txBox="1"/>
      </xdr:nvSpPr>
      <xdr:spPr>
        <a:xfrm>
          <a:off x="14325111" y="169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97876</xdr:rowOff>
    </xdr:from>
    <xdr:to>
      <xdr:col>20</xdr:col>
      <xdr:colOff>9525</xdr:colOff>
      <xdr:row>99</xdr:row>
      <xdr:rowOff>28026</xdr:rowOff>
    </xdr:to>
    <xdr:sp macro="" textlink="">
      <xdr:nvSpPr>
        <xdr:cNvPr id="655" name="円/楕円 654"/>
        <xdr:cNvSpPr/>
      </xdr:nvSpPr>
      <xdr:spPr>
        <a:xfrm>
          <a:off x="13652500" y="168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19153</xdr:rowOff>
    </xdr:from>
    <xdr:ext cx="469744" cy="259045"/>
    <xdr:sp macro="" textlink="">
      <xdr:nvSpPr>
        <xdr:cNvPr id="656" name="テキスト ボックス 655"/>
        <xdr:cNvSpPr txBox="1"/>
      </xdr:nvSpPr>
      <xdr:spPr>
        <a:xfrm>
          <a:off x="13468427" y="1699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73546</xdr:rowOff>
    </xdr:from>
    <xdr:to>
      <xdr:col>18</xdr:col>
      <xdr:colOff>492125</xdr:colOff>
      <xdr:row>99</xdr:row>
      <xdr:rowOff>3696</xdr:rowOff>
    </xdr:to>
    <xdr:sp macro="" textlink="">
      <xdr:nvSpPr>
        <xdr:cNvPr id="657" name="円/楕円 656"/>
        <xdr:cNvSpPr/>
      </xdr:nvSpPr>
      <xdr:spPr>
        <a:xfrm>
          <a:off x="12763500" y="168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166273</xdr:rowOff>
    </xdr:from>
    <xdr:ext cx="534377" cy="259045"/>
    <xdr:sp macro="" textlink="">
      <xdr:nvSpPr>
        <xdr:cNvPr id="658" name="テキスト ボックス 657"/>
        <xdr:cNvSpPr txBox="1"/>
      </xdr:nvSpPr>
      <xdr:spPr>
        <a:xfrm>
          <a:off x="12547111" y="169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67" name="直線コネクタ 66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68" name="テキスト ボックス 66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69" name="直線コネクタ 66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0" name="テキスト ボックス 66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1" name="直線コネクタ 67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2" name="テキスト ボックス 67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3" name="直線コネクタ 67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74" name="テキスト ボックス 67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5" name="直線コネクタ 67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76" name="テキスト ボックス 67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95352</xdr:rowOff>
    </xdr:from>
    <xdr:to>
      <xdr:col>32</xdr:col>
      <xdr:colOff>186689</xdr:colOff>
      <xdr:row>38</xdr:row>
      <xdr:rowOff>139700</xdr:rowOff>
    </xdr:to>
    <xdr:cxnSp macro="">
      <xdr:nvCxnSpPr>
        <xdr:cNvPr id="678" name="直線コネクタ 677"/>
        <xdr:cNvCxnSpPr/>
      </xdr:nvCxnSpPr>
      <xdr:spPr>
        <a:xfrm flipV="1">
          <a:off x="22159595" y="6096102"/>
          <a:ext cx="1269" cy="5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7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0" name="直線コネクタ 67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42029</xdr:rowOff>
    </xdr:from>
    <xdr:ext cx="469744" cy="259045"/>
    <xdr:sp macro="" textlink="">
      <xdr:nvSpPr>
        <xdr:cNvPr id="681" name="投資及び出資金最大値テキスト"/>
        <xdr:cNvSpPr txBox="1"/>
      </xdr:nvSpPr>
      <xdr:spPr>
        <a:xfrm>
          <a:off x="22212300" y="58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35</xdr:row>
      <xdr:rowOff>95352</xdr:rowOff>
    </xdr:from>
    <xdr:to>
      <xdr:col>32</xdr:col>
      <xdr:colOff>276225</xdr:colOff>
      <xdr:row>35</xdr:row>
      <xdr:rowOff>95352</xdr:rowOff>
    </xdr:to>
    <xdr:cxnSp macro="">
      <xdr:nvCxnSpPr>
        <xdr:cNvPr id="682" name="直線コネクタ 681"/>
        <xdr:cNvCxnSpPr/>
      </xdr:nvCxnSpPr>
      <xdr:spPr>
        <a:xfrm>
          <a:off x="22072600" y="609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126441</xdr:rowOff>
    </xdr:from>
    <xdr:to>
      <xdr:col>32</xdr:col>
      <xdr:colOff>187325</xdr:colOff>
      <xdr:row>38</xdr:row>
      <xdr:rowOff>129184</xdr:rowOff>
    </xdr:to>
    <xdr:cxnSp macro="">
      <xdr:nvCxnSpPr>
        <xdr:cNvPr id="683" name="直線コネクタ 682"/>
        <xdr:cNvCxnSpPr/>
      </xdr:nvCxnSpPr>
      <xdr:spPr>
        <a:xfrm flipV="1">
          <a:off x="21323300" y="664154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111320</xdr:rowOff>
    </xdr:from>
    <xdr:ext cx="378565" cy="259045"/>
    <xdr:sp macro="" textlink="">
      <xdr:nvSpPr>
        <xdr:cNvPr id="684" name="投資及び出資金平均値テキスト"/>
        <xdr:cNvSpPr txBox="1"/>
      </xdr:nvSpPr>
      <xdr:spPr>
        <a:xfrm>
          <a:off x="22212300" y="62835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88443</xdr:rowOff>
    </xdr:from>
    <xdr:to>
      <xdr:col>32</xdr:col>
      <xdr:colOff>238125</xdr:colOff>
      <xdr:row>38</xdr:row>
      <xdr:rowOff>18593</xdr:rowOff>
    </xdr:to>
    <xdr:sp macro="" textlink="">
      <xdr:nvSpPr>
        <xdr:cNvPr id="685" name="フローチャート : 判断 684"/>
        <xdr:cNvSpPr/>
      </xdr:nvSpPr>
      <xdr:spPr>
        <a:xfrm>
          <a:off x="22110700" y="64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114554</xdr:rowOff>
    </xdr:from>
    <xdr:to>
      <xdr:col>31</xdr:col>
      <xdr:colOff>34925</xdr:colOff>
      <xdr:row>38</xdr:row>
      <xdr:rowOff>129184</xdr:rowOff>
    </xdr:to>
    <xdr:cxnSp macro="">
      <xdr:nvCxnSpPr>
        <xdr:cNvPr id="686" name="直線コネクタ 685"/>
        <xdr:cNvCxnSpPr/>
      </xdr:nvCxnSpPr>
      <xdr:spPr>
        <a:xfrm>
          <a:off x="20434300" y="662965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47295</xdr:rowOff>
    </xdr:from>
    <xdr:to>
      <xdr:col>31</xdr:col>
      <xdr:colOff>85725</xdr:colOff>
      <xdr:row>37</xdr:row>
      <xdr:rowOff>148895</xdr:rowOff>
    </xdr:to>
    <xdr:sp macro="" textlink="">
      <xdr:nvSpPr>
        <xdr:cNvPr id="687" name="フローチャート : 判断 686"/>
        <xdr:cNvSpPr/>
      </xdr:nvSpPr>
      <xdr:spPr>
        <a:xfrm>
          <a:off x="21272500" y="63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165422</xdr:rowOff>
    </xdr:from>
    <xdr:ext cx="378565" cy="259045"/>
    <xdr:sp macro="" textlink="">
      <xdr:nvSpPr>
        <xdr:cNvPr id="688" name="テキスト ボックス 687"/>
        <xdr:cNvSpPr txBox="1"/>
      </xdr:nvSpPr>
      <xdr:spPr>
        <a:xfrm>
          <a:off x="21121317" y="6166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168504</xdr:rowOff>
    </xdr:from>
    <xdr:to>
      <xdr:col>29</xdr:col>
      <xdr:colOff>517525</xdr:colOff>
      <xdr:row>38</xdr:row>
      <xdr:rowOff>114554</xdr:rowOff>
    </xdr:to>
    <xdr:cxnSp macro="">
      <xdr:nvCxnSpPr>
        <xdr:cNvPr id="689" name="直線コネクタ 688"/>
        <xdr:cNvCxnSpPr/>
      </xdr:nvCxnSpPr>
      <xdr:spPr>
        <a:xfrm>
          <a:off x="19545300" y="6512154"/>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71526</xdr:rowOff>
    </xdr:from>
    <xdr:to>
      <xdr:col>29</xdr:col>
      <xdr:colOff>568325</xdr:colOff>
      <xdr:row>37</xdr:row>
      <xdr:rowOff>1676</xdr:rowOff>
    </xdr:to>
    <xdr:sp macro="" textlink="">
      <xdr:nvSpPr>
        <xdr:cNvPr id="690" name="フローチャート : 判断 689"/>
        <xdr:cNvSpPr/>
      </xdr:nvSpPr>
      <xdr:spPr>
        <a:xfrm>
          <a:off x="20383500" y="62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18203</xdr:rowOff>
    </xdr:from>
    <xdr:ext cx="378565" cy="259045"/>
    <xdr:sp macro="" textlink="">
      <xdr:nvSpPr>
        <xdr:cNvPr id="691" name="テキスト ボックス 690"/>
        <xdr:cNvSpPr txBox="1"/>
      </xdr:nvSpPr>
      <xdr:spPr>
        <a:xfrm>
          <a:off x="20245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123241</xdr:rowOff>
    </xdr:from>
    <xdr:to>
      <xdr:col>28</xdr:col>
      <xdr:colOff>314325</xdr:colOff>
      <xdr:row>37</xdr:row>
      <xdr:rowOff>168504</xdr:rowOff>
    </xdr:to>
    <xdr:cxnSp macro="">
      <xdr:nvCxnSpPr>
        <xdr:cNvPr id="692" name="直線コネクタ 691"/>
        <xdr:cNvCxnSpPr/>
      </xdr:nvCxnSpPr>
      <xdr:spPr>
        <a:xfrm>
          <a:off x="18656300" y="6295441"/>
          <a:ext cx="8890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93015</xdr:rowOff>
    </xdr:from>
    <xdr:to>
      <xdr:col>28</xdr:col>
      <xdr:colOff>365125</xdr:colOff>
      <xdr:row>37</xdr:row>
      <xdr:rowOff>23165</xdr:rowOff>
    </xdr:to>
    <xdr:sp macro="" textlink="">
      <xdr:nvSpPr>
        <xdr:cNvPr id="693" name="フローチャート : 判断 692"/>
        <xdr:cNvSpPr/>
      </xdr:nvSpPr>
      <xdr:spPr>
        <a:xfrm>
          <a:off x="19494500" y="62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39692</xdr:rowOff>
    </xdr:from>
    <xdr:ext cx="378565" cy="259045"/>
    <xdr:sp macro="" textlink="">
      <xdr:nvSpPr>
        <xdr:cNvPr id="694" name="テキスト ボックス 693"/>
        <xdr:cNvSpPr txBox="1"/>
      </xdr:nvSpPr>
      <xdr:spPr>
        <a:xfrm>
          <a:off x="19356017" y="6040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31750</xdr:rowOff>
    </xdr:from>
    <xdr:to>
      <xdr:col>27</xdr:col>
      <xdr:colOff>161925</xdr:colOff>
      <xdr:row>32</xdr:row>
      <xdr:rowOff>133350</xdr:rowOff>
    </xdr:to>
    <xdr:sp macro="" textlink="">
      <xdr:nvSpPr>
        <xdr:cNvPr id="695" name="フローチャート : 判断 694"/>
        <xdr:cNvSpPr/>
      </xdr:nvSpPr>
      <xdr:spPr>
        <a:xfrm>
          <a:off x="18605500" y="55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149877</xdr:rowOff>
    </xdr:from>
    <xdr:ext cx="469744" cy="259045"/>
    <xdr:sp macro="" textlink="">
      <xdr:nvSpPr>
        <xdr:cNvPr id="696" name="テキスト ボックス 695"/>
        <xdr:cNvSpPr txBox="1"/>
      </xdr:nvSpPr>
      <xdr:spPr>
        <a:xfrm>
          <a:off x="18421427"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7" name="テキスト ボックス 69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698" name="テキスト ボックス 69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699" name="テキスト ボックス 69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0" name="テキスト ボックス 69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1" name="テキスト ボックス 70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75641</xdr:rowOff>
    </xdr:from>
    <xdr:to>
      <xdr:col>32</xdr:col>
      <xdr:colOff>238125</xdr:colOff>
      <xdr:row>39</xdr:row>
      <xdr:rowOff>5791</xdr:rowOff>
    </xdr:to>
    <xdr:sp macro="" textlink="">
      <xdr:nvSpPr>
        <xdr:cNvPr id="702" name="円/楕円 701"/>
        <xdr:cNvSpPr/>
      </xdr:nvSpPr>
      <xdr:spPr>
        <a:xfrm>
          <a:off x="221107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162018</xdr:rowOff>
    </xdr:from>
    <xdr:ext cx="313932" cy="259045"/>
    <xdr:sp macro="" textlink="">
      <xdr:nvSpPr>
        <xdr:cNvPr id="703" name="投資及び出資金該当値テキスト"/>
        <xdr:cNvSpPr txBox="1"/>
      </xdr:nvSpPr>
      <xdr:spPr>
        <a:xfrm>
          <a:off x="22212300" y="6505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78384</xdr:rowOff>
    </xdr:from>
    <xdr:to>
      <xdr:col>31</xdr:col>
      <xdr:colOff>85725</xdr:colOff>
      <xdr:row>39</xdr:row>
      <xdr:rowOff>8534</xdr:rowOff>
    </xdr:to>
    <xdr:sp macro="" textlink="">
      <xdr:nvSpPr>
        <xdr:cNvPr id="704" name="円/楕円 703"/>
        <xdr:cNvSpPr/>
      </xdr:nvSpPr>
      <xdr:spPr>
        <a:xfrm>
          <a:off x="21272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38</xdr:row>
      <xdr:rowOff>171111</xdr:rowOff>
    </xdr:from>
    <xdr:ext cx="313932" cy="259045"/>
    <xdr:sp macro="" textlink="">
      <xdr:nvSpPr>
        <xdr:cNvPr id="705" name="テキスト ボックス 704"/>
        <xdr:cNvSpPr txBox="1"/>
      </xdr:nvSpPr>
      <xdr:spPr>
        <a:xfrm>
          <a:off x="211536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63754</xdr:rowOff>
    </xdr:from>
    <xdr:to>
      <xdr:col>29</xdr:col>
      <xdr:colOff>568325</xdr:colOff>
      <xdr:row>38</xdr:row>
      <xdr:rowOff>165354</xdr:rowOff>
    </xdr:to>
    <xdr:sp macro="" textlink="">
      <xdr:nvSpPr>
        <xdr:cNvPr id="706" name="円/楕円 705"/>
        <xdr:cNvSpPr/>
      </xdr:nvSpPr>
      <xdr:spPr>
        <a:xfrm>
          <a:off x="20383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156481</xdr:rowOff>
    </xdr:from>
    <xdr:ext cx="313932" cy="259045"/>
    <xdr:sp macro="" textlink="">
      <xdr:nvSpPr>
        <xdr:cNvPr id="707" name="テキスト ボックス 706"/>
        <xdr:cNvSpPr txBox="1"/>
      </xdr:nvSpPr>
      <xdr:spPr>
        <a:xfrm>
          <a:off x="20277333" y="6671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117704</xdr:rowOff>
    </xdr:from>
    <xdr:to>
      <xdr:col>28</xdr:col>
      <xdr:colOff>365125</xdr:colOff>
      <xdr:row>38</xdr:row>
      <xdr:rowOff>47854</xdr:rowOff>
    </xdr:to>
    <xdr:sp macro="" textlink="">
      <xdr:nvSpPr>
        <xdr:cNvPr id="708" name="円/楕円 707"/>
        <xdr:cNvSpPr/>
      </xdr:nvSpPr>
      <xdr:spPr>
        <a:xfrm>
          <a:off x="19494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38981</xdr:rowOff>
    </xdr:from>
    <xdr:ext cx="378565" cy="259045"/>
    <xdr:sp macro="" textlink="">
      <xdr:nvSpPr>
        <xdr:cNvPr id="709" name="テキスト ボックス 708"/>
        <xdr:cNvSpPr txBox="1"/>
      </xdr:nvSpPr>
      <xdr:spPr>
        <a:xfrm>
          <a:off x="19356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72441</xdr:rowOff>
    </xdr:from>
    <xdr:to>
      <xdr:col>27</xdr:col>
      <xdr:colOff>161925</xdr:colOff>
      <xdr:row>37</xdr:row>
      <xdr:rowOff>2591</xdr:rowOff>
    </xdr:to>
    <xdr:sp macro="" textlink="">
      <xdr:nvSpPr>
        <xdr:cNvPr id="710" name="円/楕円 709"/>
        <xdr:cNvSpPr/>
      </xdr:nvSpPr>
      <xdr:spPr>
        <a:xfrm>
          <a:off x="18605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165168</xdr:rowOff>
    </xdr:from>
    <xdr:ext cx="378565" cy="259045"/>
    <xdr:sp macro="" textlink="">
      <xdr:nvSpPr>
        <xdr:cNvPr id="711" name="テキスト ボックス 710"/>
        <xdr:cNvSpPr txBox="1"/>
      </xdr:nvSpPr>
      <xdr:spPr>
        <a:xfrm>
          <a:off x="18467017" y="633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2" name="正方形/長方形 71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3" name="正方形/長方形 71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4" name="正方形/長方形 71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5" name="正方形/長方形 71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6" name="正方形/長方形 71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7" name="正方形/長方形 71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18" name="テキスト ボックス 71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19" name="直線コネクタ 71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0" name="直線コネクタ 71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1" name="テキスト ボックス 72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2" name="直線コネクタ 72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3" name="テキスト ボックス 72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4" name="直線コネクタ 72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5" name="テキスト ボックス 72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26" name="直線コネクタ 72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27" name="テキスト ボックス 72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28" name="直線コネクタ 72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29" name="テキスト ボックス 72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1" name="直線コネクタ 730"/>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2"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3" name="直線コネクタ 732"/>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4"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5" name="直線コネクタ 734"/>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38179</xdr:rowOff>
    </xdr:from>
    <xdr:to>
      <xdr:col>32</xdr:col>
      <xdr:colOff>187325</xdr:colOff>
      <xdr:row>56</xdr:row>
      <xdr:rowOff>65497</xdr:rowOff>
    </xdr:to>
    <xdr:cxnSp macro="">
      <xdr:nvCxnSpPr>
        <xdr:cNvPr id="736" name="直線コネクタ 735"/>
        <xdr:cNvCxnSpPr/>
      </xdr:nvCxnSpPr>
      <xdr:spPr>
        <a:xfrm>
          <a:off x="21323300" y="9639379"/>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91591</xdr:rowOff>
    </xdr:from>
    <xdr:ext cx="534377" cy="259045"/>
    <xdr:sp macro="" textlink="">
      <xdr:nvSpPr>
        <xdr:cNvPr id="737" name="貸付金平均値テキスト"/>
        <xdr:cNvSpPr txBox="1"/>
      </xdr:nvSpPr>
      <xdr:spPr>
        <a:xfrm>
          <a:off x="22212300" y="9349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38" name="フローチャート : 判断 737"/>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144455</xdr:rowOff>
    </xdr:from>
    <xdr:to>
      <xdr:col>31</xdr:col>
      <xdr:colOff>34925</xdr:colOff>
      <xdr:row>56</xdr:row>
      <xdr:rowOff>38179</xdr:rowOff>
    </xdr:to>
    <xdr:cxnSp macro="">
      <xdr:nvCxnSpPr>
        <xdr:cNvPr id="739" name="直線コネクタ 738"/>
        <xdr:cNvCxnSpPr/>
      </xdr:nvCxnSpPr>
      <xdr:spPr>
        <a:xfrm>
          <a:off x="20434300" y="9574205"/>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0" name="フローチャート : 判断 739"/>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13883</xdr:rowOff>
    </xdr:from>
    <xdr:ext cx="534377" cy="259045"/>
    <xdr:sp macro="" textlink="">
      <xdr:nvSpPr>
        <xdr:cNvPr id="741" name="テキスト ボックス 740"/>
        <xdr:cNvSpPr txBox="1"/>
      </xdr:nvSpPr>
      <xdr:spPr>
        <a:xfrm>
          <a:off x="21043411" y="92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100130</xdr:rowOff>
    </xdr:from>
    <xdr:to>
      <xdr:col>29</xdr:col>
      <xdr:colOff>517525</xdr:colOff>
      <xdr:row>55</xdr:row>
      <xdr:rowOff>144455</xdr:rowOff>
    </xdr:to>
    <xdr:cxnSp macro="">
      <xdr:nvCxnSpPr>
        <xdr:cNvPr id="742" name="直線コネクタ 741"/>
        <xdr:cNvCxnSpPr/>
      </xdr:nvCxnSpPr>
      <xdr:spPr>
        <a:xfrm>
          <a:off x="19545300" y="9529880"/>
          <a:ext cx="8890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53</xdr:row>
      <xdr:rowOff>64646</xdr:rowOff>
    </xdr:from>
    <xdr:to>
      <xdr:col>29</xdr:col>
      <xdr:colOff>568325</xdr:colOff>
      <xdr:row>53</xdr:row>
      <xdr:rowOff>166246</xdr:rowOff>
    </xdr:to>
    <xdr:sp macro="" textlink="">
      <xdr:nvSpPr>
        <xdr:cNvPr id="743" name="フローチャート : 判断 742"/>
        <xdr:cNvSpPr/>
      </xdr:nvSpPr>
      <xdr:spPr>
        <a:xfrm>
          <a:off x="20383500" y="915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11323</xdr:rowOff>
    </xdr:from>
    <xdr:ext cx="534377" cy="259045"/>
    <xdr:sp macro="" textlink="">
      <xdr:nvSpPr>
        <xdr:cNvPr id="744" name="テキスト ボックス 743"/>
        <xdr:cNvSpPr txBox="1"/>
      </xdr:nvSpPr>
      <xdr:spPr>
        <a:xfrm>
          <a:off x="20167111" y="892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34179</xdr:rowOff>
    </xdr:from>
    <xdr:to>
      <xdr:col>28</xdr:col>
      <xdr:colOff>314325</xdr:colOff>
      <xdr:row>55</xdr:row>
      <xdr:rowOff>100130</xdr:rowOff>
    </xdr:to>
    <xdr:cxnSp macro="">
      <xdr:nvCxnSpPr>
        <xdr:cNvPr id="745" name="直線コネクタ 744"/>
        <xdr:cNvCxnSpPr/>
      </xdr:nvCxnSpPr>
      <xdr:spPr>
        <a:xfrm>
          <a:off x="18656300" y="9463929"/>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1735</xdr:rowOff>
    </xdr:from>
    <xdr:to>
      <xdr:col>28</xdr:col>
      <xdr:colOff>365125</xdr:colOff>
      <xdr:row>53</xdr:row>
      <xdr:rowOff>103335</xdr:rowOff>
    </xdr:to>
    <xdr:sp macro="" textlink="">
      <xdr:nvSpPr>
        <xdr:cNvPr id="746" name="フローチャート : 判断 745"/>
        <xdr:cNvSpPr/>
      </xdr:nvSpPr>
      <xdr:spPr>
        <a:xfrm>
          <a:off x="19494500" y="90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119862</xdr:rowOff>
    </xdr:from>
    <xdr:ext cx="534377" cy="259045"/>
    <xdr:sp macro="" textlink="">
      <xdr:nvSpPr>
        <xdr:cNvPr id="747" name="テキスト ボックス 746"/>
        <xdr:cNvSpPr txBox="1"/>
      </xdr:nvSpPr>
      <xdr:spPr>
        <a:xfrm>
          <a:off x="19278111" y="886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168567</xdr:rowOff>
    </xdr:from>
    <xdr:to>
      <xdr:col>27</xdr:col>
      <xdr:colOff>161925</xdr:colOff>
      <xdr:row>53</xdr:row>
      <xdr:rowOff>98717</xdr:rowOff>
    </xdr:to>
    <xdr:sp macro="" textlink="">
      <xdr:nvSpPr>
        <xdr:cNvPr id="748" name="フローチャート : 判断 747"/>
        <xdr:cNvSpPr/>
      </xdr:nvSpPr>
      <xdr:spPr>
        <a:xfrm>
          <a:off x="18605500" y="908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115244</xdr:rowOff>
    </xdr:from>
    <xdr:ext cx="534377" cy="259045"/>
    <xdr:sp macro="" textlink="">
      <xdr:nvSpPr>
        <xdr:cNvPr id="749" name="テキスト ボックス 748"/>
        <xdr:cNvSpPr txBox="1"/>
      </xdr:nvSpPr>
      <xdr:spPr>
        <a:xfrm>
          <a:off x="18389111" y="88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0" name="テキスト ボックス 74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1" name="テキスト ボックス 75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2" name="テキスト ボックス 75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3" name="テキスト ボックス 75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4" name="テキスト ボックス 75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14697</xdr:rowOff>
    </xdr:from>
    <xdr:to>
      <xdr:col>32</xdr:col>
      <xdr:colOff>238125</xdr:colOff>
      <xdr:row>56</xdr:row>
      <xdr:rowOff>116297</xdr:rowOff>
    </xdr:to>
    <xdr:sp macro="" textlink="">
      <xdr:nvSpPr>
        <xdr:cNvPr id="755" name="円/楕円 754"/>
        <xdr:cNvSpPr/>
      </xdr:nvSpPr>
      <xdr:spPr>
        <a:xfrm>
          <a:off x="22110700" y="96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164574</xdr:rowOff>
    </xdr:from>
    <xdr:ext cx="534377" cy="259045"/>
    <xdr:sp macro="" textlink="">
      <xdr:nvSpPr>
        <xdr:cNvPr id="756" name="貸付金該当値テキスト"/>
        <xdr:cNvSpPr txBox="1"/>
      </xdr:nvSpPr>
      <xdr:spPr>
        <a:xfrm>
          <a:off x="22212300" y="959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158829</xdr:rowOff>
    </xdr:from>
    <xdr:to>
      <xdr:col>31</xdr:col>
      <xdr:colOff>85725</xdr:colOff>
      <xdr:row>56</xdr:row>
      <xdr:rowOff>88979</xdr:rowOff>
    </xdr:to>
    <xdr:sp macro="" textlink="">
      <xdr:nvSpPr>
        <xdr:cNvPr id="757" name="円/楕円 756"/>
        <xdr:cNvSpPr/>
      </xdr:nvSpPr>
      <xdr:spPr>
        <a:xfrm>
          <a:off x="21272500" y="95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80106</xdr:rowOff>
    </xdr:from>
    <xdr:ext cx="534377" cy="259045"/>
    <xdr:sp macro="" textlink="">
      <xdr:nvSpPr>
        <xdr:cNvPr id="758" name="テキスト ボックス 757"/>
        <xdr:cNvSpPr txBox="1"/>
      </xdr:nvSpPr>
      <xdr:spPr>
        <a:xfrm>
          <a:off x="21043411" y="968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93655</xdr:rowOff>
    </xdr:from>
    <xdr:to>
      <xdr:col>29</xdr:col>
      <xdr:colOff>568325</xdr:colOff>
      <xdr:row>56</xdr:row>
      <xdr:rowOff>23805</xdr:rowOff>
    </xdr:to>
    <xdr:sp macro="" textlink="">
      <xdr:nvSpPr>
        <xdr:cNvPr id="759" name="円/楕円 758"/>
        <xdr:cNvSpPr/>
      </xdr:nvSpPr>
      <xdr:spPr>
        <a:xfrm>
          <a:off x="20383500" y="95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14932</xdr:rowOff>
    </xdr:from>
    <xdr:ext cx="534377" cy="259045"/>
    <xdr:sp macro="" textlink="">
      <xdr:nvSpPr>
        <xdr:cNvPr id="760" name="テキスト ボックス 759"/>
        <xdr:cNvSpPr txBox="1"/>
      </xdr:nvSpPr>
      <xdr:spPr>
        <a:xfrm>
          <a:off x="20167111" y="96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49330</xdr:rowOff>
    </xdr:from>
    <xdr:to>
      <xdr:col>28</xdr:col>
      <xdr:colOff>365125</xdr:colOff>
      <xdr:row>55</xdr:row>
      <xdr:rowOff>150930</xdr:rowOff>
    </xdr:to>
    <xdr:sp macro="" textlink="">
      <xdr:nvSpPr>
        <xdr:cNvPr id="761" name="円/楕円 760"/>
        <xdr:cNvSpPr/>
      </xdr:nvSpPr>
      <xdr:spPr>
        <a:xfrm>
          <a:off x="19494500" y="94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142057</xdr:rowOff>
    </xdr:from>
    <xdr:ext cx="534377" cy="259045"/>
    <xdr:sp macro="" textlink="">
      <xdr:nvSpPr>
        <xdr:cNvPr id="762" name="テキスト ボックス 761"/>
        <xdr:cNvSpPr txBox="1"/>
      </xdr:nvSpPr>
      <xdr:spPr>
        <a:xfrm>
          <a:off x="19278111" y="95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154829</xdr:rowOff>
    </xdr:from>
    <xdr:to>
      <xdr:col>27</xdr:col>
      <xdr:colOff>161925</xdr:colOff>
      <xdr:row>55</xdr:row>
      <xdr:rowOff>84979</xdr:rowOff>
    </xdr:to>
    <xdr:sp macro="" textlink="">
      <xdr:nvSpPr>
        <xdr:cNvPr id="763" name="円/楕円 762"/>
        <xdr:cNvSpPr/>
      </xdr:nvSpPr>
      <xdr:spPr>
        <a:xfrm>
          <a:off x="18605500" y="94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76106</xdr:rowOff>
    </xdr:from>
    <xdr:ext cx="534377" cy="259045"/>
    <xdr:sp macro="" textlink="">
      <xdr:nvSpPr>
        <xdr:cNvPr id="764" name="テキスト ボックス 763"/>
        <xdr:cNvSpPr txBox="1"/>
      </xdr:nvSpPr>
      <xdr:spPr>
        <a:xfrm>
          <a:off x="18389111" y="950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5" name="正方形/長方形 76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66" name="正方形/長方形 76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67" name="正方形/長方形 76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68" name="正方形/長方形 76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69" name="正方形/長方形 76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0" name="正方形/長方形 76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1" name="テキスト ボックス 77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2" name="直線コネクタ 77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3" name="直線コネクタ 77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4" name="テキスト ボックス 77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5" name="直線コネクタ 77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76" name="テキスト ボックス 775"/>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77" name="直線コネクタ 77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78" name="テキスト ボックス 77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79" name="直線コネクタ 77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0" name="テキスト ボックス 779"/>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1" name="直線コネクタ 78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2" name="テキスト ボックス 781"/>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3" name="直線コネクタ 78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4" name="テキスト ボックス 78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86" name="直線コネクタ 785"/>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87"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88" name="直線コネクタ 787"/>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89"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0" name="直線コネクタ 789"/>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115697</xdr:rowOff>
    </xdr:from>
    <xdr:to>
      <xdr:col>32</xdr:col>
      <xdr:colOff>187325</xdr:colOff>
      <xdr:row>78</xdr:row>
      <xdr:rowOff>116650</xdr:rowOff>
    </xdr:to>
    <xdr:cxnSp macro="">
      <xdr:nvCxnSpPr>
        <xdr:cNvPr id="791" name="直線コネクタ 790"/>
        <xdr:cNvCxnSpPr/>
      </xdr:nvCxnSpPr>
      <xdr:spPr>
        <a:xfrm flipV="1">
          <a:off x="21323300" y="1348879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95394</xdr:rowOff>
    </xdr:from>
    <xdr:ext cx="469744" cy="259045"/>
    <xdr:sp macro="" textlink="">
      <xdr:nvSpPr>
        <xdr:cNvPr id="792" name="繰出金平均値テキスト"/>
        <xdr:cNvSpPr txBox="1"/>
      </xdr:nvSpPr>
      <xdr:spPr>
        <a:xfrm>
          <a:off x="22212300" y="1312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3" name="フローチャート : 判断 792"/>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116650</xdr:rowOff>
    </xdr:from>
    <xdr:to>
      <xdr:col>31</xdr:col>
      <xdr:colOff>34925</xdr:colOff>
      <xdr:row>78</xdr:row>
      <xdr:rowOff>117221</xdr:rowOff>
    </xdr:to>
    <xdr:cxnSp macro="">
      <xdr:nvCxnSpPr>
        <xdr:cNvPr id="794" name="直線コネクタ 793"/>
        <xdr:cNvCxnSpPr/>
      </xdr:nvCxnSpPr>
      <xdr:spPr>
        <a:xfrm flipV="1">
          <a:off x="20434300" y="1348975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795" name="フローチャート : 判断 794"/>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103585</xdr:rowOff>
    </xdr:from>
    <xdr:ext cx="469744" cy="259045"/>
    <xdr:sp macro="" textlink="">
      <xdr:nvSpPr>
        <xdr:cNvPr id="796" name="テキスト ボックス 795"/>
        <xdr:cNvSpPr txBox="1"/>
      </xdr:nvSpPr>
      <xdr:spPr>
        <a:xfrm>
          <a:off x="210757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117221</xdr:rowOff>
    </xdr:from>
    <xdr:to>
      <xdr:col>29</xdr:col>
      <xdr:colOff>517525</xdr:colOff>
      <xdr:row>78</xdr:row>
      <xdr:rowOff>118745</xdr:rowOff>
    </xdr:to>
    <xdr:cxnSp macro="">
      <xdr:nvCxnSpPr>
        <xdr:cNvPr id="797" name="直線コネクタ 796"/>
        <xdr:cNvCxnSpPr/>
      </xdr:nvCxnSpPr>
      <xdr:spPr>
        <a:xfrm flipV="1">
          <a:off x="19545300" y="1349032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44514</xdr:rowOff>
    </xdr:from>
    <xdr:to>
      <xdr:col>29</xdr:col>
      <xdr:colOff>568325</xdr:colOff>
      <xdr:row>76</xdr:row>
      <xdr:rowOff>146114</xdr:rowOff>
    </xdr:to>
    <xdr:sp macro="" textlink="">
      <xdr:nvSpPr>
        <xdr:cNvPr id="798" name="フローチャート : 判断 797"/>
        <xdr:cNvSpPr/>
      </xdr:nvSpPr>
      <xdr:spPr>
        <a:xfrm>
          <a:off x="20383500" y="1307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162641</xdr:rowOff>
    </xdr:from>
    <xdr:ext cx="469744" cy="259045"/>
    <xdr:sp macro="" textlink="">
      <xdr:nvSpPr>
        <xdr:cNvPr id="799" name="テキスト ボックス 798"/>
        <xdr:cNvSpPr txBox="1"/>
      </xdr:nvSpPr>
      <xdr:spPr>
        <a:xfrm>
          <a:off x="20199427" y="128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118363</xdr:rowOff>
    </xdr:from>
    <xdr:to>
      <xdr:col>28</xdr:col>
      <xdr:colOff>314325</xdr:colOff>
      <xdr:row>78</xdr:row>
      <xdr:rowOff>118745</xdr:rowOff>
    </xdr:to>
    <xdr:cxnSp macro="">
      <xdr:nvCxnSpPr>
        <xdr:cNvPr id="800" name="直線コネクタ 799"/>
        <xdr:cNvCxnSpPr/>
      </xdr:nvCxnSpPr>
      <xdr:spPr>
        <a:xfrm>
          <a:off x="18656300" y="1349146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146050</xdr:rowOff>
    </xdr:from>
    <xdr:to>
      <xdr:col>28</xdr:col>
      <xdr:colOff>365125</xdr:colOff>
      <xdr:row>76</xdr:row>
      <xdr:rowOff>76200</xdr:rowOff>
    </xdr:to>
    <xdr:sp macro="" textlink="">
      <xdr:nvSpPr>
        <xdr:cNvPr id="801" name="フローチャート : 判断 800"/>
        <xdr:cNvSpPr/>
      </xdr:nvSpPr>
      <xdr:spPr>
        <a:xfrm>
          <a:off x="19494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92727</xdr:rowOff>
    </xdr:from>
    <xdr:ext cx="469744" cy="259045"/>
    <xdr:sp macro="" textlink="">
      <xdr:nvSpPr>
        <xdr:cNvPr id="802" name="テキスト ボックス 801"/>
        <xdr:cNvSpPr txBox="1"/>
      </xdr:nvSpPr>
      <xdr:spPr>
        <a:xfrm>
          <a:off x="19310427"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155575</xdr:rowOff>
    </xdr:from>
    <xdr:to>
      <xdr:col>27</xdr:col>
      <xdr:colOff>161925</xdr:colOff>
      <xdr:row>77</xdr:row>
      <xdr:rowOff>85725</xdr:rowOff>
    </xdr:to>
    <xdr:sp macro="" textlink="">
      <xdr:nvSpPr>
        <xdr:cNvPr id="803" name="フローチャート : 判断 802"/>
        <xdr:cNvSpPr/>
      </xdr:nvSpPr>
      <xdr:spPr>
        <a:xfrm>
          <a:off x="18605500" y="1318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102252</xdr:rowOff>
    </xdr:from>
    <xdr:ext cx="469744" cy="259045"/>
    <xdr:sp macro="" textlink="">
      <xdr:nvSpPr>
        <xdr:cNvPr id="804" name="テキスト ボックス 803"/>
        <xdr:cNvSpPr txBox="1"/>
      </xdr:nvSpPr>
      <xdr:spPr>
        <a:xfrm>
          <a:off x="18421427" y="1296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5" name="テキスト ボックス 80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6" name="テキスト ボックス 80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07" name="テキスト ボックス 80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08" name="テキスト ボックス 80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09" name="テキスト ボックス 80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64897</xdr:rowOff>
    </xdr:from>
    <xdr:to>
      <xdr:col>32</xdr:col>
      <xdr:colOff>238125</xdr:colOff>
      <xdr:row>78</xdr:row>
      <xdr:rowOff>166497</xdr:rowOff>
    </xdr:to>
    <xdr:sp macro="" textlink="">
      <xdr:nvSpPr>
        <xdr:cNvPr id="810" name="円/楕円 809"/>
        <xdr:cNvSpPr/>
      </xdr:nvSpPr>
      <xdr:spPr>
        <a:xfrm>
          <a:off x="22110700" y="134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151274</xdr:rowOff>
    </xdr:from>
    <xdr:ext cx="378565" cy="259045"/>
    <xdr:sp macro="" textlink="">
      <xdr:nvSpPr>
        <xdr:cNvPr id="811" name="繰出金該当値テキスト"/>
        <xdr:cNvSpPr txBox="1"/>
      </xdr:nvSpPr>
      <xdr:spPr>
        <a:xfrm>
          <a:off x="22212300" y="133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65850</xdr:rowOff>
    </xdr:from>
    <xdr:to>
      <xdr:col>31</xdr:col>
      <xdr:colOff>85725</xdr:colOff>
      <xdr:row>78</xdr:row>
      <xdr:rowOff>167450</xdr:rowOff>
    </xdr:to>
    <xdr:sp macro="" textlink="">
      <xdr:nvSpPr>
        <xdr:cNvPr id="812" name="円/楕円 811"/>
        <xdr:cNvSpPr/>
      </xdr:nvSpPr>
      <xdr:spPr>
        <a:xfrm>
          <a:off x="21272500" y="134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158577</xdr:rowOff>
    </xdr:from>
    <xdr:ext cx="378565" cy="259045"/>
    <xdr:sp macro="" textlink="">
      <xdr:nvSpPr>
        <xdr:cNvPr id="813" name="テキスト ボックス 812"/>
        <xdr:cNvSpPr txBox="1"/>
      </xdr:nvSpPr>
      <xdr:spPr>
        <a:xfrm>
          <a:off x="21121317" y="13531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66421</xdr:rowOff>
    </xdr:from>
    <xdr:to>
      <xdr:col>29</xdr:col>
      <xdr:colOff>568325</xdr:colOff>
      <xdr:row>78</xdr:row>
      <xdr:rowOff>168021</xdr:rowOff>
    </xdr:to>
    <xdr:sp macro="" textlink="">
      <xdr:nvSpPr>
        <xdr:cNvPr id="814" name="円/楕円 813"/>
        <xdr:cNvSpPr/>
      </xdr:nvSpPr>
      <xdr:spPr>
        <a:xfrm>
          <a:off x="203835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159148</xdr:rowOff>
    </xdr:from>
    <xdr:ext cx="378565" cy="259045"/>
    <xdr:sp macro="" textlink="">
      <xdr:nvSpPr>
        <xdr:cNvPr id="815" name="テキスト ボックス 814"/>
        <xdr:cNvSpPr txBox="1"/>
      </xdr:nvSpPr>
      <xdr:spPr>
        <a:xfrm>
          <a:off x="20245017" y="13532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67945</xdr:rowOff>
    </xdr:from>
    <xdr:to>
      <xdr:col>28</xdr:col>
      <xdr:colOff>365125</xdr:colOff>
      <xdr:row>78</xdr:row>
      <xdr:rowOff>169545</xdr:rowOff>
    </xdr:to>
    <xdr:sp macro="" textlink="">
      <xdr:nvSpPr>
        <xdr:cNvPr id="816" name="円/楕円 815"/>
        <xdr:cNvSpPr/>
      </xdr:nvSpPr>
      <xdr:spPr>
        <a:xfrm>
          <a:off x="19494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160672</xdr:rowOff>
    </xdr:from>
    <xdr:ext cx="378565" cy="259045"/>
    <xdr:sp macro="" textlink="">
      <xdr:nvSpPr>
        <xdr:cNvPr id="817" name="テキスト ボックス 816"/>
        <xdr:cNvSpPr txBox="1"/>
      </xdr:nvSpPr>
      <xdr:spPr>
        <a:xfrm>
          <a:off x="19356017" y="1353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67563</xdr:rowOff>
    </xdr:from>
    <xdr:to>
      <xdr:col>27</xdr:col>
      <xdr:colOff>161925</xdr:colOff>
      <xdr:row>78</xdr:row>
      <xdr:rowOff>169163</xdr:rowOff>
    </xdr:to>
    <xdr:sp macro="" textlink="">
      <xdr:nvSpPr>
        <xdr:cNvPr id="818" name="円/楕円 817"/>
        <xdr:cNvSpPr/>
      </xdr:nvSpPr>
      <xdr:spPr>
        <a:xfrm>
          <a:off x="18605500" y="134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160290</xdr:rowOff>
    </xdr:from>
    <xdr:ext cx="378565" cy="259045"/>
    <xdr:sp macro="" textlink="">
      <xdr:nvSpPr>
        <xdr:cNvPr id="819" name="テキスト ボックス 818"/>
        <xdr:cNvSpPr txBox="1"/>
      </xdr:nvSpPr>
      <xdr:spPr>
        <a:xfrm>
          <a:off x="18467017" y="1353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0" name="正方形/長方形 81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1" name="正方形/長方形 82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2" name="正方形/長方形 82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3" name="正方形/長方形 82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4" name="正方形/長方形 82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5" name="正方形/長方形 82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6" name="テキスト ボックス 82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27" name="直線コネクタ 82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28" name="直線コネクタ 82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29" name="テキスト ボックス 82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0" name="直線コネクタ 82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1" name="テキスト ボックス 83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3" name="直線コネクタ 83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5" name="直線コネクタ 83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7" name="直線コネクタ 83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38" name="直線コネクタ 83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3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0" name="フローチャート : 判断 83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1" name="直線コネクタ 84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2" name="フローチャート : 判断 84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3" name="テキスト ボックス 84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4" name="直線コネクタ 84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5" name="フローチャート : 判断 84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6" name="テキスト ボックス 84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47" name="直線コネクタ 84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48" name="フローチャート : 判断 84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49" name="テキスト ボックス 84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0" name="フローチャート : 判断 84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1" name="テキスト ボックス 85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2" name="テキスト ボックス 85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3" name="テキスト ボックス 85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4" name="テキスト ボックス 85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5" name="テキスト ボックス 85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6" name="テキスト ボックス 85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円/楕円 85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5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59" name="円/楕円 85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0" name="テキスト ボックス 85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1" name="円/楕円 86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2" name="テキスト ボックス 86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3" name="円/楕円 86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4" name="テキスト ボックス 86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5" name="円/楕円 86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6" name="テキスト ボックス 86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67" name="正方形/長方形 86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68" name="正方形/長方形 86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69" name="テキスト ボックス 86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373,167</a:t>
          </a:r>
          <a:r>
            <a:rPr kumimoji="1" lang="ja-JP" altLang="en-US" sz="1300">
              <a:latin typeface="ＭＳ Ｐゴシック"/>
            </a:rPr>
            <a:t>円となっている。公債費は、全国平均、類似団体平均と比較して高い水準にあるが、これは平成</a:t>
          </a:r>
          <a:r>
            <a:rPr kumimoji="1" lang="en-US" altLang="ja-JP" sz="1300">
              <a:latin typeface="ＭＳ Ｐゴシック"/>
            </a:rPr>
            <a:t>4</a:t>
          </a:r>
          <a:r>
            <a:rPr kumimoji="1" lang="ja-JP" altLang="en-US" sz="1300">
              <a:latin typeface="ＭＳ Ｐゴシック"/>
            </a:rPr>
            <a:t>年以降の国の経済対策に呼応した、道路整備やソフトピアジャパン、県民ふれあい会館など公共投資・公共施設整備の推進、また、平成</a:t>
          </a:r>
          <a:r>
            <a:rPr kumimoji="1" lang="en-US" altLang="ja-JP" sz="1300">
              <a:latin typeface="ＭＳ Ｐゴシック"/>
            </a:rPr>
            <a:t>4</a:t>
          </a:r>
          <a:r>
            <a:rPr kumimoji="1" lang="ja-JP" altLang="en-US" sz="1300">
              <a:latin typeface="ＭＳ Ｐゴシック"/>
            </a:rPr>
            <a:t>年から平成</a:t>
          </a:r>
          <a:r>
            <a:rPr kumimoji="1" lang="en-US" altLang="ja-JP" sz="1300">
              <a:latin typeface="ＭＳ Ｐゴシック"/>
            </a:rPr>
            <a:t>7</a:t>
          </a:r>
          <a:r>
            <a:rPr kumimoji="1" lang="ja-JP" altLang="en-US" sz="1300">
              <a:latin typeface="ＭＳ Ｐゴシック"/>
            </a:rPr>
            <a:t>年にかけて発行した銀行等縁故債の償還期間の延長などの影響によるものである。平成</a:t>
          </a:r>
          <a:r>
            <a:rPr kumimoji="1" lang="en-US" altLang="ja-JP" sz="1300">
              <a:latin typeface="ＭＳ Ｐゴシック"/>
            </a:rPr>
            <a:t>21</a:t>
          </a:r>
          <a:r>
            <a:rPr kumimoji="1" lang="ja-JP" altLang="en-US" sz="1300">
              <a:latin typeface="ＭＳ Ｐゴシック"/>
            </a:rPr>
            <a:t>年度をピークにゆるやかに減少に転じており、今後も県債発行の抑制など引き続き公債費減少に向けた取組を進めていく。また、投資及び出資金の減少については、平成</a:t>
          </a:r>
          <a:r>
            <a:rPr kumimoji="1" lang="en-US" altLang="ja-JP" sz="1300">
              <a:latin typeface="ＭＳ Ｐゴシック"/>
            </a:rPr>
            <a:t>23</a:t>
          </a:r>
          <a:r>
            <a:rPr kumimoji="1" lang="ja-JP" altLang="en-US" sz="1300">
              <a:latin typeface="ＭＳ Ｐゴシック"/>
            </a:rPr>
            <a:t>年度に被災者生活再建支援制度拠出金、平成</a:t>
          </a:r>
          <a:r>
            <a:rPr kumimoji="1" lang="en-US" altLang="ja-JP" sz="1300">
              <a:latin typeface="ＭＳ Ｐゴシック"/>
            </a:rPr>
            <a:t>24</a:t>
          </a:r>
          <a:r>
            <a:rPr kumimoji="1" lang="ja-JP" altLang="en-US" sz="1300">
              <a:latin typeface="ＭＳ Ｐゴシック"/>
            </a:rPr>
            <a:t>年度に経営支援出資金（住宅供給公社に対する増資）が単年度に支出されたことによるものである。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2,076,195
2,032,055
10,621.29
788,289,752
774,767,178
6,940,805
474,454,808
1,515,915,718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160274</xdr:rowOff>
    </xdr:from>
    <xdr:to>
      <xdr:col>6</xdr:col>
      <xdr:colOff>511175</xdr:colOff>
      <xdr:row>33</xdr:row>
      <xdr:rowOff>162560</xdr:rowOff>
    </xdr:to>
    <xdr:cxnSp macro="">
      <xdr:nvCxnSpPr>
        <xdr:cNvPr id="59" name="直線コネクタ 58"/>
        <xdr:cNvCxnSpPr/>
      </xdr:nvCxnSpPr>
      <xdr:spPr>
        <a:xfrm flipV="1">
          <a:off x="3797300" y="58181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153416</xdr:rowOff>
    </xdr:from>
    <xdr:to>
      <xdr:col>5</xdr:col>
      <xdr:colOff>358775</xdr:colOff>
      <xdr:row>33</xdr:row>
      <xdr:rowOff>162560</xdr:rowOff>
    </xdr:to>
    <xdr:cxnSp macro="">
      <xdr:nvCxnSpPr>
        <xdr:cNvPr id="62" name="直線コネクタ 61"/>
        <xdr:cNvCxnSpPr/>
      </xdr:nvCxnSpPr>
      <xdr:spPr>
        <a:xfrm>
          <a:off x="2908300" y="58112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39895</xdr:rowOff>
    </xdr:from>
    <xdr:ext cx="378565" cy="259045"/>
    <xdr:sp macro="" textlink="">
      <xdr:nvSpPr>
        <xdr:cNvPr id="64" name="テキスト ボックス 63"/>
        <xdr:cNvSpPr txBox="1"/>
      </xdr:nvSpPr>
      <xdr:spPr>
        <a:xfrm>
          <a:off x="35953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153416</xdr:rowOff>
    </xdr:from>
    <xdr:to>
      <xdr:col>4</xdr:col>
      <xdr:colOff>155575</xdr:colOff>
      <xdr:row>34</xdr:row>
      <xdr:rowOff>68834</xdr:rowOff>
    </xdr:to>
    <xdr:cxnSp macro="">
      <xdr:nvCxnSpPr>
        <xdr:cNvPr id="65" name="直線コネクタ 64"/>
        <xdr:cNvCxnSpPr/>
      </xdr:nvCxnSpPr>
      <xdr:spPr>
        <a:xfrm flipV="1">
          <a:off x="2019300" y="58112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30</xdr:row>
      <xdr:rowOff>139192</xdr:rowOff>
    </xdr:from>
    <xdr:to>
      <xdr:col>4</xdr:col>
      <xdr:colOff>206375</xdr:colOff>
      <xdr:row>31</xdr:row>
      <xdr:rowOff>69342</xdr:rowOff>
    </xdr:to>
    <xdr:sp macro="" textlink="">
      <xdr:nvSpPr>
        <xdr:cNvPr id="66" name="フローチャート : 判断 65"/>
        <xdr:cNvSpPr/>
      </xdr:nvSpPr>
      <xdr:spPr>
        <a:xfrm>
          <a:off x="2857500" y="528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29</xdr:row>
      <xdr:rowOff>85869</xdr:rowOff>
    </xdr:from>
    <xdr:ext cx="378565" cy="259045"/>
    <xdr:sp macro="" textlink="">
      <xdr:nvSpPr>
        <xdr:cNvPr id="67" name="テキスト ボックス 66"/>
        <xdr:cNvSpPr txBox="1"/>
      </xdr:nvSpPr>
      <xdr:spPr>
        <a:xfrm>
          <a:off x="2719017" y="5057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139700</xdr:rowOff>
    </xdr:from>
    <xdr:to>
      <xdr:col>2</xdr:col>
      <xdr:colOff>638175</xdr:colOff>
      <xdr:row>34</xdr:row>
      <xdr:rowOff>68834</xdr:rowOff>
    </xdr:to>
    <xdr:cxnSp macro="">
      <xdr:nvCxnSpPr>
        <xdr:cNvPr id="68" name="直線コネクタ 67"/>
        <xdr:cNvCxnSpPr/>
      </xdr:nvCxnSpPr>
      <xdr:spPr>
        <a:xfrm>
          <a:off x="1130300" y="579755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30</xdr:row>
      <xdr:rowOff>127762</xdr:rowOff>
    </xdr:from>
    <xdr:to>
      <xdr:col>3</xdr:col>
      <xdr:colOff>3175</xdr:colOff>
      <xdr:row>31</xdr:row>
      <xdr:rowOff>57912</xdr:rowOff>
    </xdr:to>
    <xdr:sp macro="" textlink="">
      <xdr:nvSpPr>
        <xdr:cNvPr id="69" name="フローチャート : 判断 68"/>
        <xdr:cNvSpPr/>
      </xdr:nvSpPr>
      <xdr:spPr>
        <a:xfrm>
          <a:off x="1968500" y="52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29</xdr:row>
      <xdr:rowOff>74439</xdr:rowOff>
    </xdr:from>
    <xdr:ext cx="378565" cy="259045"/>
    <xdr:sp macro="" textlink="">
      <xdr:nvSpPr>
        <xdr:cNvPr id="70" name="テキスト ボックス 69"/>
        <xdr:cNvSpPr txBox="1"/>
      </xdr:nvSpPr>
      <xdr:spPr>
        <a:xfrm>
          <a:off x="1830017" y="504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29</xdr:row>
      <xdr:rowOff>127762</xdr:rowOff>
    </xdr:from>
    <xdr:to>
      <xdr:col>1</xdr:col>
      <xdr:colOff>485775</xdr:colOff>
      <xdr:row>30</xdr:row>
      <xdr:rowOff>57912</xdr:rowOff>
    </xdr:to>
    <xdr:sp macro="" textlink="">
      <xdr:nvSpPr>
        <xdr:cNvPr id="71" name="フローチャート : 判断 70"/>
        <xdr:cNvSpPr/>
      </xdr:nvSpPr>
      <xdr:spPr>
        <a:xfrm>
          <a:off x="1079500" y="50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28</xdr:row>
      <xdr:rowOff>74439</xdr:rowOff>
    </xdr:from>
    <xdr:ext cx="378565" cy="259045"/>
    <xdr:sp macro="" textlink="">
      <xdr:nvSpPr>
        <xdr:cNvPr id="72" name="テキスト ボックス 71"/>
        <xdr:cNvSpPr txBox="1"/>
      </xdr:nvSpPr>
      <xdr:spPr>
        <a:xfrm>
          <a:off x="941017" y="487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109474</xdr:rowOff>
    </xdr:from>
    <xdr:to>
      <xdr:col>6</xdr:col>
      <xdr:colOff>561975</xdr:colOff>
      <xdr:row>34</xdr:row>
      <xdr:rowOff>39624</xdr:rowOff>
    </xdr:to>
    <xdr:sp macro="" textlink="">
      <xdr:nvSpPr>
        <xdr:cNvPr id="78" name="円/楕円 77"/>
        <xdr:cNvSpPr/>
      </xdr:nvSpPr>
      <xdr:spPr>
        <a:xfrm>
          <a:off x="45847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132351</xdr:rowOff>
    </xdr:from>
    <xdr:ext cx="378565" cy="259045"/>
    <xdr:sp macro="" textlink="">
      <xdr:nvSpPr>
        <xdr:cNvPr id="79" name="議会費該当値テキスト"/>
        <xdr:cNvSpPr txBox="1"/>
      </xdr:nvSpPr>
      <xdr:spPr>
        <a:xfrm>
          <a:off x="4686300" y="5618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111760</xdr:rowOff>
    </xdr:from>
    <xdr:to>
      <xdr:col>5</xdr:col>
      <xdr:colOff>409575</xdr:colOff>
      <xdr:row>34</xdr:row>
      <xdr:rowOff>41910</xdr:rowOff>
    </xdr:to>
    <xdr:sp macro="" textlink="">
      <xdr:nvSpPr>
        <xdr:cNvPr id="80" name="円/楕円 79"/>
        <xdr:cNvSpPr/>
      </xdr:nvSpPr>
      <xdr:spPr>
        <a:xfrm>
          <a:off x="3746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32</xdr:row>
      <xdr:rowOff>58437</xdr:rowOff>
    </xdr:from>
    <xdr:ext cx="378565" cy="259045"/>
    <xdr:sp macro="" textlink="">
      <xdr:nvSpPr>
        <xdr:cNvPr id="81" name="テキスト ボックス 80"/>
        <xdr:cNvSpPr txBox="1"/>
      </xdr:nvSpPr>
      <xdr:spPr>
        <a:xfrm>
          <a:off x="3595317" y="554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102616</xdr:rowOff>
    </xdr:from>
    <xdr:to>
      <xdr:col>4</xdr:col>
      <xdr:colOff>206375</xdr:colOff>
      <xdr:row>34</xdr:row>
      <xdr:rowOff>32766</xdr:rowOff>
    </xdr:to>
    <xdr:sp macro="" textlink="">
      <xdr:nvSpPr>
        <xdr:cNvPr id="82" name="円/楕円 81"/>
        <xdr:cNvSpPr/>
      </xdr:nvSpPr>
      <xdr:spPr>
        <a:xfrm>
          <a:off x="2857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23893</xdr:rowOff>
    </xdr:from>
    <xdr:ext cx="378565" cy="259045"/>
    <xdr:sp macro="" textlink="">
      <xdr:nvSpPr>
        <xdr:cNvPr id="83" name="テキスト ボックス 82"/>
        <xdr:cNvSpPr txBox="1"/>
      </xdr:nvSpPr>
      <xdr:spPr>
        <a:xfrm>
          <a:off x="2719017" y="585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18034</xdr:rowOff>
    </xdr:from>
    <xdr:to>
      <xdr:col>3</xdr:col>
      <xdr:colOff>3175</xdr:colOff>
      <xdr:row>34</xdr:row>
      <xdr:rowOff>119634</xdr:rowOff>
    </xdr:to>
    <xdr:sp macro="" textlink="">
      <xdr:nvSpPr>
        <xdr:cNvPr id="84" name="円/楕円 83"/>
        <xdr:cNvSpPr/>
      </xdr:nvSpPr>
      <xdr:spPr>
        <a:xfrm>
          <a:off x="1968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110761</xdr:rowOff>
    </xdr:from>
    <xdr:ext cx="378565" cy="259045"/>
    <xdr:sp macro="" textlink="">
      <xdr:nvSpPr>
        <xdr:cNvPr id="85" name="テキスト ボックス 84"/>
        <xdr:cNvSpPr txBox="1"/>
      </xdr:nvSpPr>
      <xdr:spPr>
        <a:xfrm>
          <a:off x="1830017" y="594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86" name="円/楕円 85"/>
        <xdr:cNvSpPr/>
      </xdr:nvSpPr>
      <xdr:spPr>
        <a:xfrm>
          <a:off x="1079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10177</xdr:rowOff>
    </xdr:from>
    <xdr:ext cx="378565" cy="259045"/>
    <xdr:sp macro="" textlink="">
      <xdr:nvSpPr>
        <xdr:cNvPr id="87" name="テキスト ボックス 86"/>
        <xdr:cNvSpPr txBox="1"/>
      </xdr:nvSpPr>
      <xdr:spPr>
        <a:xfrm>
          <a:off x="941017" y="583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93931</xdr:rowOff>
    </xdr:from>
    <xdr:to>
      <xdr:col>6</xdr:col>
      <xdr:colOff>511175</xdr:colOff>
      <xdr:row>57</xdr:row>
      <xdr:rowOff>105296</xdr:rowOff>
    </xdr:to>
    <xdr:cxnSp macro="">
      <xdr:nvCxnSpPr>
        <xdr:cNvPr id="116" name="直線コネクタ 115"/>
        <xdr:cNvCxnSpPr/>
      </xdr:nvCxnSpPr>
      <xdr:spPr>
        <a:xfrm flipV="1">
          <a:off x="3797300" y="9866581"/>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98286</xdr:rowOff>
    </xdr:from>
    <xdr:ext cx="534377" cy="259045"/>
    <xdr:sp macro="" textlink="">
      <xdr:nvSpPr>
        <xdr:cNvPr id="117" name="総務費平均値テキスト"/>
        <xdr:cNvSpPr txBox="1"/>
      </xdr:nvSpPr>
      <xdr:spPr>
        <a:xfrm>
          <a:off x="4686300" y="9870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70157</xdr:rowOff>
    </xdr:from>
    <xdr:to>
      <xdr:col>5</xdr:col>
      <xdr:colOff>358775</xdr:colOff>
      <xdr:row>57</xdr:row>
      <xdr:rowOff>105296</xdr:rowOff>
    </xdr:to>
    <xdr:cxnSp macro="">
      <xdr:nvCxnSpPr>
        <xdr:cNvPr id="119" name="直線コネクタ 118"/>
        <xdr:cNvCxnSpPr/>
      </xdr:nvCxnSpPr>
      <xdr:spPr>
        <a:xfrm>
          <a:off x="2908300" y="9842807"/>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18733</xdr:rowOff>
    </xdr:from>
    <xdr:ext cx="534377" cy="259045"/>
    <xdr:sp macro="" textlink="">
      <xdr:nvSpPr>
        <xdr:cNvPr id="121" name="テキスト ボックス 120"/>
        <xdr:cNvSpPr txBox="1"/>
      </xdr:nvSpPr>
      <xdr:spPr>
        <a:xfrm>
          <a:off x="35174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70157</xdr:rowOff>
    </xdr:from>
    <xdr:to>
      <xdr:col>4</xdr:col>
      <xdr:colOff>155575</xdr:colOff>
      <xdr:row>58</xdr:row>
      <xdr:rowOff>19538</xdr:rowOff>
    </xdr:to>
    <xdr:cxnSp macro="">
      <xdr:nvCxnSpPr>
        <xdr:cNvPr id="122" name="直線コネクタ 121"/>
        <xdr:cNvCxnSpPr/>
      </xdr:nvCxnSpPr>
      <xdr:spPr>
        <a:xfrm flipV="1">
          <a:off x="2019300" y="9842807"/>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166265</xdr:rowOff>
    </xdr:from>
    <xdr:to>
      <xdr:col>4</xdr:col>
      <xdr:colOff>206375</xdr:colOff>
      <xdr:row>56</xdr:row>
      <xdr:rowOff>96415</xdr:rowOff>
    </xdr:to>
    <xdr:sp macro="" textlink="">
      <xdr:nvSpPr>
        <xdr:cNvPr id="123" name="フローチャート : 判断 122"/>
        <xdr:cNvSpPr/>
      </xdr:nvSpPr>
      <xdr:spPr>
        <a:xfrm>
          <a:off x="2857500" y="959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112942</xdr:rowOff>
    </xdr:from>
    <xdr:ext cx="534377" cy="259045"/>
    <xdr:sp macro="" textlink="">
      <xdr:nvSpPr>
        <xdr:cNvPr id="124" name="テキスト ボックス 123"/>
        <xdr:cNvSpPr txBox="1"/>
      </xdr:nvSpPr>
      <xdr:spPr>
        <a:xfrm>
          <a:off x="2641111" y="93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136598</xdr:rowOff>
    </xdr:from>
    <xdr:to>
      <xdr:col>2</xdr:col>
      <xdr:colOff>638175</xdr:colOff>
      <xdr:row>58</xdr:row>
      <xdr:rowOff>19538</xdr:rowOff>
    </xdr:to>
    <xdr:cxnSp macro="">
      <xdr:nvCxnSpPr>
        <xdr:cNvPr id="125" name="直線コネクタ 124"/>
        <xdr:cNvCxnSpPr/>
      </xdr:nvCxnSpPr>
      <xdr:spPr>
        <a:xfrm>
          <a:off x="1130300" y="9909248"/>
          <a:ext cx="889000" cy="5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73323</xdr:rowOff>
    </xdr:from>
    <xdr:to>
      <xdr:col>3</xdr:col>
      <xdr:colOff>3175</xdr:colOff>
      <xdr:row>56</xdr:row>
      <xdr:rowOff>3473</xdr:rowOff>
    </xdr:to>
    <xdr:sp macro="" textlink="">
      <xdr:nvSpPr>
        <xdr:cNvPr id="126" name="フローチャート : 判断 125"/>
        <xdr:cNvSpPr/>
      </xdr:nvSpPr>
      <xdr:spPr>
        <a:xfrm>
          <a:off x="1968500" y="950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20000</xdr:rowOff>
    </xdr:from>
    <xdr:ext cx="534377" cy="259045"/>
    <xdr:sp macro="" textlink="">
      <xdr:nvSpPr>
        <xdr:cNvPr id="127" name="テキスト ボックス 126"/>
        <xdr:cNvSpPr txBox="1"/>
      </xdr:nvSpPr>
      <xdr:spPr>
        <a:xfrm>
          <a:off x="1752111" y="92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126554</xdr:rowOff>
    </xdr:from>
    <xdr:to>
      <xdr:col>1</xdr:col>
      <xdr:colOff>485775</xdr:colOff>
      <xdr:row>54</xdr:row>
      <xdr:rowOff>56704</xdr:rowOff>
    </xdr:to>
    <xdr:sp macro="" textlink="">
      <xdr:nvSpPr>
        <xdr:cNvPr id="128" name="フローチャート : 判断 127"/>
        <xdr:cNvSpPr/>
      </xdr:nvSpPr>
      <xdr:spPr>
        <a:xfrm>
          <a:off x="1079500" y="92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73231</xdr:rowOff>
    </xdr:from>
    <xdr:ext cx="534377" cy="259045"/>
    <xdr:sp macro="" textlink="">
      <xdr:nvSpPr>
        <xdr:cNvPr id="129" name="テキスト ボックス 128"/>
        <xdr:cNvSpPr txBox="1"/>
      </xdr:nvSpPr>
      <xdr:spPr>
        <a:xfrm>
          <a:off x="863111" y="89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43131</xdr:rowOff>
    </xdr:from>
    <xdr:to>
      <xdr:col>6</xdr:col>
      <xdr:colOff>561975</xdr:colOff>
      <xdr:row>57</xdr:row>
      <xdr:rowOff>144731</xdr:rowOff>
    </xdr:to>
    <xdr:sp macro="" textlink="">
      <xdr:nvSpPr>
        <xdr:cNvPr id="135" name="円/楕円 134"/>
        <xdr:cNvSpPr/>
      </xdr:nvSpPr>
      <xdr:spPr>
        <a:xfrm>
          <a:off x="4584700" y="98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66008</xdr:rowOff>
    </xdr:from>
    <xdr:ext cx="534377" cy="259045"/>
    <xdr:sp macro="" textlink="">
      <xdr:nvSpPr>
        <xdr:cNvPr id="136" name="総務費該当値テキスト"/>
        <xdr:cNvSpPr txBox="1"/>
      </xdr:nvSpPr>
      <xdr:spPr>
        <a:xfrm>
          <a:off x="4686300" y="96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54496</xdr:rowOff>
    </xdr:from>
    <xdr:to>
      <xdr:col>5</xdr:col>
      <xdr:colOff>409575</xdr:colOff>
      <xdr:row>57</xdr:row>
      <xdr:rowOff>156096</xdr:rowOff>
    </xdr:to>
    <xdr:sp macro="" textlink="">
      <xdr:nvSpPr>
        <xdr:cNvPr id="137" name="円/楕円 136"/>
        <xdr:cNvSpPr/>
      </xdr:nvSpPr>
      <xdr:spPr>
        <a:xfrm>
          <a:off x="3746500" y="98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1173</xdr:rowOff>
    </xdr:from>
    <xdr:ext cx="534377" cy="259045"/>
    <xdr:sp macro="" textlink="">
      <xdr:nvSpPr>
        <xdr:cNvPr id="138" name="テキスト ボックス 137"/>
        <xdr:cNvSpPr txBox="1"/>
      </xdr:nvSpPr>
      <xdr:spPr>
        <a:xfrm>
          <a:off x="3517411" y="96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19357</xdr:rowOff>
    </xdr:from>
    <xdr:to>
      <xdr:col>4</xdr:col>
      <xdr:colOff>206375</xdr:colOff>
      <xdr:row>57</xdr:row>
      <xdr:rowOff>120957</xdr:rowOff>
    </xdr:to>
    <xdr:sp macro="" textlink="">
      <xdr:nvSpPr>
        <xdr:cNvPr id="139" name="円/楕円 138"/>
        <xdr:cNvSpPr/>
      </xdr:nvSpPr>
      <xdr:spPr>
        <a:xfrm>
          <a:off x="2857500" y="97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112084</xdr:rowOff>
    </xdr:from>
    <xdr:ext cx="534377" cy="259045"/>
    <xdr:sp macro="" textlink="">
      <xdr:nvSpPr>
        <xdr:cNvPr id="140" name="テキスト ボックス 139"/>
        <xdr:cNvSpPr txBox="1"/>
      </xdr:nvSpPr>
      <xdr:spPr>
        <a:xfrm>
          <a:off x="2641111" y="98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140188</xdr:rowOff>
    </xdr:from>
    <xdr:to>
      <xdr:col>3</xdr:col>
      <xdr:colOff>3175</xdr:colOff>
      <xdr:row>58</xdr:row>
      <xdr:rowOff>70338</xdr:rowOff>
    </xdr:to>
    <xdr:sp macro="" textlink="">
      <xdr:nvSpPr>
        <xdr:cNvPr id="141" name="円/楕円 140"/>
        <xdr:cNvSpPr/>
      </xdr:nvSpPr>
      <xdr:spPr>
        <a:xfrm>
          <a:off x="1968500" y="99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61465</xdr:rowOff>
    </xdr:from>
    <xdr:ext cx="534377" cy="259045"/>
    <xdr:sp macro="" textlink="">
      <xdr:nvSpPr>
        <xdr:cNvPr id="142" name="テキスト ボックス 141"/>
        <xdr:cNvSpPr txBox="1"/>
      </xdr:nvSpPr>
      <xdr:spPr>
        <a:xfrm>
          <a:off x="1752111" y="100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85798</xdr:rowOff>
    </xdr:from>
    <xdr:to>
      <xdr:col>1</xdr:col>
      <xdr:colOff>485775</xdr:colOff>
      <xdr:row>58</xdr:row>
      <xdr:rowOff>15948</xdr:rowOff>
    </xdr:to>
    <xdr:sp macro="" textlink="">
      <xdr:nvSpPr>
        <xdr:cNvPr id="143" name="円/楕円 142"/>
        <xdr:cNvSpPr/>
      </xdr:nvSpPr>
      <xdr:spPr>
        <a:xfrm>
          <a:off x="1079500" y="98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7075</xdr:rowOff>
    </xdr:from>
    <xdr:ext cx="534377" cy="259045"/>
    <xdr:sp macro="" textlink="">
      <xdr:nvSpPr>
        <xdr:cNvPr id="144" name="テキスト ボックス 143"/>
        <xdr:cNvSpPr txBox="1"/>
      </xdr:nvSpPr>
      <xdr:spPr>
        <a:xfrm>
          <a:off x="863111" y="99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7302</xdr:rowOff>
    </xdr:from>
    <xdr:to>
      <xdr:col>6</xdr:col>
      <xdr:colOff>511175</xdr:colOff>
      <xdr:row>78</xdr:row>
      <xdr:rowOff>25522</xdr:rowOff>
    </xdr:to>
    <xdr:cxnSp macro="">
      <xdr:nvCxnSpPr>
        <xdr:cNvPr id="171" name="直線コネクタ 170"/>
        <xdr:cNvCxnSpPr/>
      </xdr:nvCxnSpPr>
      <xdr:spPr>
        <a:xfrm flipV="1">
          <a:off x="3797300" y="13380402"/>
          <a:ext cx="8382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25522</xdr:rowOff>
    </xdr:from>
    <xdr:to>
      <xdr:col>5</xdr:col>
      <xdr:colOff>358775</xdr:colOff>
      <xdr:row>78</xdr:row>
      <xdr:rowOff>31744</xdr:rowOff>
    </xdr:to>
    <xdr:cxnSp macro="">
      <xdr:nvCxnSpPr>
        <xdr:cNvPr id="174" name="直線コネクタ 173"/>
        <xdr:cNvCxnSpPr/>
      </xdr:nvCxnSpPr>
      <xdr:spPr>
        <a:xfrm flipV="1">
          <a:off x="2908300" y="13398622"/>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6" name="テキスト ボックス 175"/>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24150</xdr:rowOff>
    </xdr:from>
    <xdr:to>
      <xdr:col>4</xdr:col>
      <xdr:colOff>155575</xdr:colOff>
      <xdr:row>78</xdr:row>
      <xdr:rowOff>31744</xdr:rowOff>
    </xdr:to>
    <xdr:cxnSp macro="">
      <xdr:nvCxnSpPr>
        <xdr:cNvPr id="177" name="直線コネクタ 176"/>
        <xdr:cNvCxnSpPr/>
      </xdr:nvCxnSpPr>
      <xdr:spPr>
        <a:xfrm>
          <a:off x="2019300" y="13397250"/>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126540</xdr:rowOff>
    </xdr:from>
    <xdr:to>
      <xdr:col>4</xdr:col>
      <xdr:colOff>206375</xdr:colOff>
      <xdr:row>77</xdr:row>
      <xdr:rowOff>56690</xdr:rowOff>
    </xdr:to>
    <xdr:sp macro="" textlink="">
      <xdr:nvSpPr>
        <xdr:cNvPr id="178" name="フローチャート : 判断 177"/>
        <xdr:cNvSpPr/>
      </xdr:nvSpPr>
      <xdr:spPr>
        <a:xfrm>
          <a:off x="2857500" y="131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73216</xdr:rowOff>
    </xdr:from>
    <xdr:ext cx="599010" cy="259045"/>
    <xdr:sp macro="" textlink="">
      <xdr:nvSpPr>
        <xdr:cNvPr id="179" name="テキスト ボックス 178"/>
        <xdr:cNvSpPr txBox="1"/>
      </xdr:nvSpPr>
      <xdr:spPr>
        <a:xfrm>
          <a:off x="2608794" y="1293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24150</xdr:rowOff>
    </xdr:from>
    <xdr:to>
      <xdr:col>2</xdr:col>
      <xdr:colOff>638175</xdr:colOff>
      <xdr:row>78</xdr:row>
      <xdr:rowOff>33579</xdr:rowOff>
    </xdr:to>
    <xdr:cxnSp macro="">
      <xdr:nvCxnSpPr>
        <xdr:cNvPr id="180" name="直線コネクタ 179"/>
        <xdr:cNvCxnSpPr/>
      </xdr:nvCxnSpPr>
      <xdr:spPr>
        <a:xfrm flipV="1">
          <a:off x="1130300" y="13397250"/>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103443</xdr:rowOff>
    </xdr:from>
    <xdr:to>
      <xdr:col>3</xdr:col>
      <xdr:colOff>3175</xdr:colOff>
      <xdr:row>78</xdr:row>
      <xdr:rowOff>33593</xdr:rowOff>
    </xdr:to>
    <xdr:sp macro="" textlink="">
      <xdr:nvSpPr>
        <xdr:cNvPr id="181" name="フローチャート : 判断 180"/>
        <xdr:cNvSpPr/>
      </xdr:nvSpPr>
      <xdr:spPr>
        <a:xfrm>
          <a:off x="1968500" y="133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50120</xdr:rowOff>
    </xdr:from>
    <xdr:ext cx="534377" cy="259045"/>
    <xdr:sp macro="" textlink="">
      <xdr:nvSpPr>
        <xdr:cNvPr id="182" name="テキスト ボックス 181"/>
        <xdr:cNvSpPr txBox="1"/>
      </xdr:nvSpPr>
      <xdr:spPr>
        <a:xfrm>
          <a:off x="1752111" y="130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68025</xdr:rowOff>
    </xdr:from>
    <xdr:to>
      <xdr:col>1</xdr:col>
      <xdr:colOff>485775</xdr:colOff>
      <xdr:row>77</xdr:row>
      <xdr:rowOff>169625</xdr:rowOff>
    </xdr:to>
    <xdr:sp macro="" textlink="">
      <xdr:nvSpPr>
        <xdr:cNvPr id="183" name="フローチャート : 判断 182"/>
        <xdr:cNvSpPr/>
      </xdr:nvSpPr>
      <xdr:spPr>
        <a:xfrm>
          <a:off x="1079500" y="1326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14702</xdr:rowOff>
    </xdr:from>
    <xdr:ext cx="534377" cy="259045"/>
    <xdr:sp macro="" textlink="">
      <xdr:nvSpPr>
        <xdr:cNvPr id="184" name="テキスト ボックス 183"/>
        <xdr:cNvSpPr txBox="1"/>
      </xdr:nvSpPr>
      <xdr:spPr>
        <a:xfrm>
          <a:off x="863111" y="1304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127952</xdr:rowOff>
    </xdr:from>
    <xdr:to>
      <xdr:col>6</xdr:col>
      <xdr:colOff>561975</xdr:colOff>
      <xdr:row>78</xdr:row>
      <xdr:rowOff>58102</xdr:rowOff>
    </xdr:to>
    <xdr:sp macro="" textlink="">
      <xdr:nvSpPr>
        <xdr:cNvPr id="190" name="円/楕円 189"/>
        <xdr:cNvSpPr/>
      </xdr:nvSpPr>
      <xdr:spPr>
        <a:xfrm>
          <a:off x="4584700" y="133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88963</xdr:rowOff>
    </xdr:from>
    <xdr:ext cx="534377" cy="259045"/>
    <xdr:sp macro="" textlink="">
      <xdr:nvSpPr>
        <xdr:cNvPr id="191" name="民生費該当値テキスト"/>
        <xdr:cNvSpPr txBox="1"/>
      </xdr:nvSpPr>
      <xdr:spPr>
        <a:xfrm>
          <a:off x="4686300" y="132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146172</xdr:rowOff>
    </xdr:from>
    <xdr:to>
      <xdr:col>5</xdr:col>
      <xdr:colOff>409575</xdr:colOff>
      <xdr:row>78</xdr:row>
      <xdr:rowOff>76322</xdr:rowOff>
    </xdr:to>
    <xdr:sp macro="" textlink="">
      <xdr:nvSpPr>
        <xdr:cNvPr id="192" name="円/楕円 191"/>
        <xdr:cNvSpPr/>
      </xdr:nvSpPr>
      <xdr:spPr>
        <a:xfrm>
          <a:off x="3746500" y="133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92849</xdr:rowOff>
    </xdr:from>
    <xdr:ext cx="534377" cy="259045"/>
    <xdr:sp macro="" textlink="">
      <xdr:nvSpPr>
        <xdr:cNvPr id="193" name="テキスト ボックス 192"/>
        <xdr:cNvSpPr txBox="1"/>
      </xdr:nvSpPr>
      <xdr:spPr>
        <a:xfrm>
          <a:off x="3517411" y="131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152394</xdr:rowOff>
    </xdr:from>
    <xdr:to>
      <xdr:col>4</xdr:col>
      <xdr:colOff>206375</xdr:colOff>
      <xdr:row>78</xdr:row>
      <xdr:rowOff>82544</xdr:rowOff>
    </xdr:to>
    <xdr:sp macro="" textlink="">
      <xdr:nvSpPr>
        <xdr:cNvPr id="194" name="円/楕円 193"/>
        <xdr:cNvSpPr/>
      </xdr:nvSpPr>
      <xdr:spPr>
        <a:xfrm>
          <a:off x="2857500" y="133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73671</xdr:rowOff>
    </xdr:from>
    <xdr:ext cx="534377" cy="259045"/>
    <xdr:sp macro="" textlink="">
      <xdr:nvSpPr>
        <xdr:cNvPr id="195" name="テキスト ボックス 194"/>
        <xdr:cNvSpPr txBox="1"/>
      </xdr:nvSpPr>
      <xdr:spPr>
        <a:xfrm>
          <a:off x="2641111" y="134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144800</xdr:rowOff>
    </xdr:from>
    <xdr:to>
      <xdr:col>3</xdr:col>
      <xdr:colOff>3175</xdr:colOff>
      <xdr:row>78</xdr:row>
      <xdr:rowOff>74950</xdr:rowOff>
    </xdr:to>
    <xdr:sp macro="" textlink="">
      <xdr:nvSpPr>
        <xdr:cNvPr id="196" name="円/楕円 195"/>
        <xdr:cNvSpPr/>
      </xdr:nvSpPr>
      <xdr:spPr>
        <a:xfrm>
          <a:off x="1968500" y="133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66077</xdr:rowOff>
    </xdr:from>
    <xdr:ext cx="534377" cy="259045"/>
    <xdr:sp macro="" textlink="">
      <xdr:nvSpPr>
        <xdr:cNvPr id="197" name="テキスト ボックス 196"/>
        <xdr:cNvSpPr txBox="1"/>
      </xdr:nvSpPr>
      <xdr:spPr>
        <a:xfrm>
          <a:off x="1752111" y="134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154229</xdr:rowOff>
    </xdr:from>
    <xdr:to>
      <xdr:col>1</xdr:col>
      <xdr:colOff>485775</xdr:colOff>
      <xdr:row>78</xdr:row>
      <xdr:rowOff>84379</xdr:rowOff>
    </xdr:to>
    <xdr:sp macro="" textlink="">
      <xdr:nvSpPr>
        <xdr:cNvPr id="198" name="円/楕円 197"/>
        <xdr:cNvSpPr/>
      </xdr:nvSpPr>
      <xdr:spPr>
        <a:xfrm>
          <a:off x="1079500" y="133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75506</xdr:rowOff>
    </xdr:from>
    <xdr:ext cx="534377" cy="259045"/>
    <xdr:sp macro="" textlink="">
      <xdr:nvSpPr>
        <xdr:cNvPr id="199" name="テキスト ボックス 198"/>
        <xdr:cNvSpPr txBox="1"/>
      </xdr:nvSpPr>
      <xdr:spPr>
        <a:xfrm>
          <a:off x="863111" y="134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8" name="直線コネクタ 20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09" name="テキスト ボックス 20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0" name="直線コネクタ 20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1" name="テキスト ボックス 21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2" name="直線コネクタ 21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3" name="テキスト ボックス 21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4" name="直線コネクタ 21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5" name="テキスト ボックス 21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6" name="直線コネクタ 21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7" name="テキスト ボックス 21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8" name="直線コネクタ 21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9" name="テキスト ボックス 21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171117</xdr:rowOff>
    </xdr:from>
    <xdr:to>
      <xdr:col>6</xdr:col>
      <xdr:colOff>510540</xdr:colOff>
      <xdr:row>98</xdr:row>
      <xdr:rowOff>72622</xdr:rowOff>
    </xdr:to>
    <xdr:cxnSp macro="">
      <xdr:nvCxnSpPr>
        <xdr:cNvPr id="223" name="直線コネクタ 222"/>
        <xdr:cNvCxnSpPr/>
      </xdr:nvCxnSpPr>
      <xdr:spPr>
        <a:xfrm flipV="1">
          <a:off x="4633595" y="15944517"/>
          <a:ext cx="1270" cy="93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76449</xdr:rowOff>
    </xdr:from>
    <xdr:ext cx="469744" cy="259045"/>
    <xdr:sp macro="" textlink="">
      <xdr:nvSpPr>
        <xdr:cNvPr id="224" name="衛生費最小値テキスト"/>
        <xdr:cNvSpPr txBox="1"/>
      </xdr:nvSpPr>
      <xdr:spPr>
        <a:xfrm>
          <a:off x="4686300" y="1687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98</xdr:row>
      <xdr:rowOff>72622</xdr:rowOff>
    </xdr:from>
    <xdr:to>
      <xdr:col>6</xdr:col>
      <xdr:colOff>600075</xdr:colOff>
      <xdr:row>98</xdr:row>
      <xdr:rowOff>72622</xdr:rowOff>
    </xdr:to>
    <xdr:cxnSp macro="">
      <xdr:nvCxnSpPr>
        <xdr:cNvPr id="225" name="直線コネクタ 224"/>
        <xdr:cNvCxnSpPr/>
      </xdr:nvCxnSpPr>
      <xdr:spPr>
        <a:xfrm>
          <a:off x="4546600" y="168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117794</xdr:rowOff>
    </xdr:from>
    <xdr:ext cx="534377" cy="259045"/>
    <xdr:sp macro="" textlink="">
      <xdr:nvSpPr>
        <xdr:cNvPr id="226" name="衛生費最大値テキスト"/>
        <xdr:cNvSpPr txBox="1"/>
      </xdr:nvSpPr>
      <xdr:spPr>
        <a:xfrm>
          <a:off x="4686300" y="157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92</xdr:row>
      <xdr:rowOff>171117</xdr:rowOff>
    </xdr:from>
    <xdr:to>
      <xdr:col>6</xdr:col>
      <xdr:colOff>600075</xdr:colOff>
      <xdr:row>92</xdr:row>
      <xdr:rowOff>171117</xdr:rowOff>
    </xdr:to>
    <xdr:cxnSp macro="">
      <xdr:nvCxnSpPr>
        <xdr:cNvPr id="227" name="直線コネクタ 226"/>
        <xdr:cNvCxnSpPr/>
      </xdr:nvCxnSpPr>
      <xdr:spPr>
        <a:xfrm>
          <a:off x="4546600" y="1594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32324</xdr:rowOff>
    </xdr:from>
    <xdr:to>
      <xdr:col>6</xdr:col>
      <xdr:colOff>511175</xdr:colOff>
      <xdr:row>97</xdr:row>
      <xdr:rowOff>69030</xdr:rowOff>
    </xdr:to>
    <xdr:cxnSp macro="">
      <xdr:nvCxnSpPr>
        <xdr:cNvPr id="228" name="直線コネクタ 227"/>
        <xdr:cNvCxnSpPr/>
      </xdr:nvCxnSpPr>
      <xdr:spPr>
        <a:xfrm flipV="1">
          <a:off x="3797300" y="16662974"/>
          <a:ext cx="8382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15434</xdr:rowOff>
    </xdr:from>
    <xdr:ext cx="534377" cy="259045"/>
    <xdr:sp macro="" textlink="">
      <xdr:nvSpPr>
        <xdr:cNvPr id="229" name="衛生費平均値テキスト"/>
        <xdr:cNvSpPr txBox="1"/>
      </xdr:nvSpPr>
      <xdr:spPr>
        <a:xfrm>
          <a:off x="4686300" y="166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37007</xdr:rowOff>
    </xdr:from>
    <xdr:to>
      <xdr:col>6</xdr:col>
      <xdr:colOff>561975</xdr:colOff>
      <xdr:row>97</xdr:row>
      <xdr:rowOff>138607</xdr:rowOff>
    </xdr:to>
    <xdr:sp macro="" textlink="">
      <xdr:nvSpPr>
        <xdr:cNvPr id="230" name="フローチャート : 判断 229"/>
        <xdr:cNvSpPr/>
      </xdr:nvSpPr>
      <xdr:spPr>
        <a:xfrm>
          <a:off x="4584700" y="166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163344</xdr:rowOff>
    </xdr:from>
    <xdr:to>
      <xdr:col>5</xdr:col>
      <xdr:colOff>358775</xdr:colOff>
      <xdr:row>97</xdr:row>
      <xdr:rowOff>69030</xdr:rowOff>
    </xdr:to>
    <xdr:cxnSp macro="">
      <xdr:nvCxnSpPr>
        <xdr:cNvPr id="231" name="直線コネクタ 230"/>
        <xdr:cNvCxnSpPr/>
      </xdr:nvCxnSpPr>
      <xdr:spPr>
        <a:xfrm>
          <a:off x="2908300" y="16622544"/>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90174</xdr:rowOff>
    </xdr:from>
    <xdr:to>
      <xdr:col>5</xdr:col>
      <xdr:colOff>409575</xdr:colOff>
      <xdr:row>98</xdr:row>
      <xdr:rowOff>20324</xdr:rowOff>
    </xdr:to>
    <xdr:sp macro="" textlink="">
      <xdr:nvSpPr>
        <xdr:cNvPr id="232" name="フローチャート : 判断 231"/>
        <xdr:cNvSpPr/>
      </xdr:nvSpPr>
      <xdr:spPr>
        <a:xfrm>
          <a:off x="3746500" y="167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11451</xdr:rowOff>
    </xdr:from>
    <xdr:ext cx="469744" cy="259045"/>
    <xdr:sp macro="" textlink="">
      <xdr:nvSpPr>
        <xdr:cNvPr id="233" name="テキスト ボックス 232"/>
        <xdr:cNvSpPr txBox="1"/>
      </xdr:nvSpPr>
      <xdr:spPr>
        <a:xfrm>
          <a:off x="3549727" y="1681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163344</xdr:rowOff>
    </xdr:from>
    <xdr:to>
      <xdr:col>4</xdr:col>
      <xdr:colOff>155575</xdr:colOff>
      <xdr:row>97</xdr:row>
      <xdr:rowOff>99467</xdr:rowOff>
    </xdr:to>
    <xdr:cxnSp macro="">
      <xdr:nvCxnSpPr>
        <xdr:cNvPr id="234" name="直線コネクタ 233"/>
        <xdr:cNvCxnSpPr/>
      </xdr:nvCxnSpPr>
      <xdr:spPr>
        <a:xfrm flipV="1">
          <a:off x="2019300" y="16622544"/>
          <a:ext cx="889000" cy="10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158525</xdr:rowOff>
    </xdr:from>
    <xdr:to>
      <xdr:col>4</xdr:col>
      <xdr:colOff>206375</xdr:colOff>
      <xdr:row>96</xdr:row>
      <xdr:rowOff>88675</xdr:rowOff>
    </xdr:to>
    <xdr:sp macro="" textlink="">
      <xdr:nvSpPr>
        <xdr:cNvPr id="235" name="フローチャート : 判断 234"/>
        <xdr:cNvSpPr/>
      </xdr:nvSpPr>
      <xdr:spPr>
        <a:xfrm>
          <a:off x="2857500" y="164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105202</xdr:rowOff>
    </xdr:from>
    <xdr:ext cx="534377" cy="259045"/>
    <xdr:sp macro="" textlink="">
      <xdr:nvSpPr>
        <xdr:cNvPr id="236" name="テキスト ボックス 235"/>
        <xdr:cNvSpPr txBox="1"/>
      </xdr:nvSpPr>
      <xdr:spPr>
        <a:xfrm>
          <a:off x="2641111" y="1622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126147</xdr:rowOff>
    </xdr:from>
    <xdr:to>
      <xdr:col>2</xdr:col>
      <xdr:colOff>638175</xdr:colOff>
      <xdr:row>97</xdr:row>
      <xdr:rowOff>99467</xdr:rowOff>
    </xdr:to>
    <xdr:cxnSp macro="">
      <xdr:nvCxnSpPr>
        <xdr:cNvPr id="237" name="直線コネクタ 236"/>
        <xdr:cNvCxnSpPr/>
      </xdr:nvCxnSpPr>
      <xdr:spPr>
        <a:xfrm>
          <a:off x="1130300" y="16585347"/>
          <a:ext cx="889000" cy="14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161627</xdr:rowOff>
    </xdr:from>
    <xdr:to>
      <xdr:col>3</xdr:col>
      <xdr:colOff>3175</xdr:colOff>
      <xdr:row>93</xdr:row>
      <xdr:rowOff>91777</xdr:rowOff>
    </xdr:to>
    <xdr:sp macro="" textlink="">
      <xdr:nvSpPr>
        <xdr:cNvPr id="238" name="フローチャート : 判断 237"/>
        <xdr:cNvSpPr/>
      </xdr:nvSpPr>
      <xdr:spPr>
        <a:xfrm>
          <a:off x="1968500" y="1593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108304</xdr:rowOff>
    </xdr:from>
    <xdr:ext cx="534377" cy="259045"/>
    <xdr:sp macro="" textlink="">
      <xdr:nvSpPr>
        <xdr:cNvPr id="239" name="テキスト ボックス 238"/>
        <xdr:cNvSpPr txBox="1"/>
      </xdr:nvSpPr>
      <xdr:spPr>
        <a:xfrm>
          <a:off x="1752111" y="157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89</xdr:row>
      <xdr:rowOff>128251</xdr:rowOff>
    </xdr:from>
    <xdr:to>
      <xdr:col>1</xdr:col>
      <xdr:colOff>485775</xdr:colOff>
      <xdr:row>90</xdr:row>
      <xdr:rowOff>58401</xdr:rowOff>
    </xdr:to>
    <xdr:sp macro="" textlink="">
      <xdr:nvSpPr>
        <xdr:cNvPr id="240" name="フローチャート : 判断 239"/>
        <xdr:cNvSpPr/>
      </xdr:nvSpPr>
      <xdr:spPr>
        <a:xfrm>
          <a:off x="1079500" y="1538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74928</xdr:rowOff>
    </xdr:from>
    <xdr:ext cx="534377" cy="259045"/>
    <xdr:sp macro="" textlink="">
      <xdr:nvSpPr>
        <xdr:cNvPr id="241" name="テキスト ボックス 240"/>
        <xdr:cNvSpPr txBox="1"/>
      </xdr:nvSpPr>
      <xdr:spPr>
        <a:xfrm>
          <a:off x="863111" y="151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152974</xdr:rowOff>
    </xdr:from>
    <xdr:to>
      <xdr:col>6</xdr:col>
      <xdr:colOff>561975</xdr:colOff>
      <xdr:row>97</xdr:row>
      <xdr:rowOff>83124</xdr:rowOff>
    </xdr:to>
    <xdr:sp macro="" textlink="">
      <xdr:nvSpPr>
        <xdr:cNvPr id="247" name="円/楕円 246"/>
        <xdr:cNvSpPr/>
      </xdr:nvSpPr>
      <xdr:spPr>
        <a:xfrm>
          <a:off x="4584700" y="166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4401</xdr:rowOff>
    </xdr:from>
    <xdr:ext cx="534377" cy="259045"/>
    <xdr:sp macro="" textlink="">
      <xdr:nvSpPr>
        <xdr:cNvPr id="248" name="衛生費該当値テキスト"/>
        <xdr:cNvSpPr txBox="1"/>
      </xdr:nvSpPr>
      <xdr:spPr>
        <a:xfrm>
          <a:off x="4686300" y="164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18230</xdr:rowOff>
    </xdr:from>
    <xdr:to>
      <xdr:col>5</xdr:col>
      <xdr:colOff>409575</xdr:colOff>
      <xdr:row>97</xdr:row>
      <xdr:rowOff>119830</xdr:rowOff>
    </xdr:to>
    <xdr:sp macro="" textlink="">
      <xdr:nvSpPr>
        <xdr:cNvPr id="249" name="円/楕円 248"/>
        <xdr:cNvSpPr/>
      </xdr:nvSpPr>
      <xdr:spPr>
        <a:xfrm>
          <a:off x="3746500" y="1664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136357</xdr:rowOff>
    </xdr:from>
    <xdr:ext cx="534377" cy="259045"/>
    <xdr:sp macro="" textlink="">
      <xdr:nvSpPr>
        <xdr:cNvPr id="250" name="テキスト ボックス 249"/>
        <xdr:cNvSpPr txBox="1"/>
      </xdr:nvSpPr>
      <xdr:spPr>
        <a:xfrm>
          <a:off x="3517411" y="164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112544</xdr:rowOff>
    </xdr:from>
    <xdr:to>
      <xdr:col>4</xdr:col>
      <xdr:colOff>206375</xdr:colOff>
      <xdr:row>97</xdr:row>
      <xdr:rowOff>42694</xdr:rowOff>
    </xdr:to>
    <xdr:sp macro="" textlink="">
      <xdr:nvSpPr>
        <xdr:cNvPr id="251" name="円/楕円 250"/>
        <xdr:cNvSpPr/>
      </xdr:nvSpPr>
      <xdr:spPr>
        <a:xfrm>
          <a:off x="2857500" y="165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33821</xdr:rowOff>
    </xdr:from>
    <xdr:ext cx="534377" cy="259045"/>
    <xdr:sp macro="" textlink="">
      <xdr:nvSpPr>
        <xdr:cNvPr id="252" name="テキスト ボックス 251"/>
        <xdr:cNvSpPr txBox="1"/>
      </xdr:nvSpPr>
      <xdr:spPr>
        <a:xfrm>
          <a:off x="2641111" y="16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48667</xdr:rowOff>
    </xdr:from>
    <xdr:to>
      <xdr:col>3</xdr:col>
      <xdr:colOff>3175</xdr:colOff>
      <xdr:row>97</xdr:row>
      <xdr:rowOff>150267</xdr:rowOff>
    </xdr:to>
    <xdr:sp macro="" textlink="">
      <xdr:nvSpPr>
        <xdr:cNvPr id="253" name="円/楕円 252"/>
        <xdr:cNvSpPr/>
      </xdr:nvSpPr>
      <xdr:spPr>
        <a:xfrm>
          <a:off x="1968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141394</xdr:rowOff>
    </xdr:from>
    <xdr:ext cx="534377" cy="259045"/>
    <xdr:sp macro="" textlink="">
      <xdr:nvSpPr>
        <xdr:cNvPr id="254" name="テキスト ボックス 253"/>
        <xdr:cNvSpPr txBox="1"/>
      </xdr:nvSpPr>
      <xdr:spPr>
        <a:xfrm>
          <a:off x="1752111" y="167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75347</xdr:rowOff>
    </xdr:from>
    <xdr:to>
      <xdr:col>1</xdr:col>
      <xdr:colOff>485775</xdr:colOff>
      <xdr:row>97</xdr:row>
      <xdr:rowOff>5497</xdr:rowOff>
    </xdr:to>
    <xdr:sp macro="" textlink="">
      <xdr:nvSpPr>
        <xdr:cNvPr id="255" name="円/楕円 254"/>
        <xdr:cNvSpPr/>
      </xdr:nvSpPr>
      <xdr:spPr>
        <a:xfrm>
          <a:off x="1079500" y="165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168074</xdr:rowOff>
    </xdr:from>
    <xdr:ext cx="534377" cy="259045"/>
    <xdr:sp macro="" textlink="">
      <xdr:nvSpPr>
        <xdr:cNvPr id="256" name="テキスト ボックス 255"/>
        <xdr:cNvSpPr txBox="1"/>
      </xdr:nvSpPr>
      <xdr:spPr>
        <a:xfrm>
          <a:off x="863111" y="1662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4" name="テキスト ボックス 273"/>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6" name="テキスト ボックス 27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80" name="直線コネクタ 279"/>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81"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2" name="直線コネクタ 281"/>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3"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4" name="直線コネクタ 283"/>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76563</xdr:rowOff>
    </xdr:from>
    <xdr:to>
      <xdr:col>15</xdr:col>
      <xdr:colOff>180975</xdr:colOff>
      <xdr:row>38</xdr:row>
      <xdr:rowOff>113247</xdr:rowOff>
    </xdr:to>
    <xdr:cxnSp macro="">
      <xdr:nvCxnSpPr>
        <xdr:cNvPr id="285" name="直線コネクタ 284"/>
        <xdr:cNvCxnSpPr/>
      </xdr:nvCxnSpPr>
      <xdr:spPr>
        <a:xfrm>
          <a:off x="9639300" y="6591663"/>
          <a:ext cx="8382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6"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7" name="フローチャート : 判断 286"/>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48587</xdr:rowOff>
    </xdr:from>
    <xdr:to>
      <xdr:col>14</xdr:col>
      <xdr:colOff>28575</xdr:colOff>
      <xdr:row>38</xdr:row>
      <xdr:rowOff>76563</xdr:rowOff>
    </xdr:to>
    <xdr:cxnSp macro="">
      <xdr:nvCxnSpPr>
        <xdr:cNvPr id="288" name="直線コネクタ 287"/>
        <xdr:cNvCxnSpPr/>
      </xdr:nvCxnSpPr>
      <xdr:spPr>
        <a:xfrm>
          <a:off x="8750300" y="6392237"/>
          <a:ext cx="889000" cy="19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9" name="フローチャート : 判断 288"/>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109273</xdr:rowOff>
    </xdr:from>
    <xdr:ext cx="469744" cy="259045"/>
    <xdr:sp macro="" textlink="">
      <xdr:nvSpPr>
        <xdr:cNvPr id="290" name="テキスト ボックス 289"/>
        <xdr:cNvSpPr txBox="1"/>
      </xdr:nvSpPr>
      <xdr:spPr>
        <a:xfrm>
          <a:off x="9391727" y="6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52070</xdr:rowOff>
    </xdr:from>
    <xdr:to>
      <xdr:col>12</xdr:col>
      <xdr:colOff>511175</xdr:colOff>
      <xdr:row>37</xdr:row>
      <xdr:rowOff>48587</xdr:rowOff>
    </xdr:to>
    <xdr:cxnSp macro="">
      <xdr:nvCxnSpPr>
        <xdr:cNvPr id="291" name="直線コネクタ 290"/>
        <xdr:cNvCxnSpPr/>
      </xdr:nvCxnSpPr>
      <xdr:spPr>
        <a:xfrm>
          <a:off x="7861300" y="6224270"/>
          <a:ext cx="889000" cy="16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40132</xdr:rowOff>
    </xdr:from>
    <xdr:to>
      <xdr:col>12</xdr:col>
      <xdr:colOff>561975</xdr:colOff>
      <xdr:row>34</xdr:row>
      <xdr:rowOff>141732</xdr:rowOff>
    </xdr:to>
    <xdr:sp macro="" textlink="">
      <xdr:nvSpPr>
        <xdr:cNvPr id="292" name="フローチャート : 判断 291"/>
        <xdr:cNvSpPr/>
      </xdr:nvSpPr>
      <xdr:spPr>
        <a:xfrm>
          <a:off x="8699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158259</xdr:rowOff>
    </xdr:from>
    <xdr:ext cx="469744" cy="259045"/>
    <xdr:sp macro="" textlink="">
      <xdr:nvSpPr>
        <xdr:cNvPr id="293" name="テキスト ボックス 292"/>
        <xdr:cNvSpPr txBox="1"/>
      </xdr:nvSpPr>
      <xdr:spPr>
        <a:xfrm>
          <a:off x="8515427"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30190</xdr:rowOff>
    </xdr:from>
    <xdr:to>
      <xdr:col>11</xdr:col>
      <xdr:colOff>307975</xdr:colOff>
      <xdr:row>36</xdr:row>
      <xdr:rowOff>52070</xdr:rowOff>
    </xdr:to>
    <xdr:cxnSp macro="">
      <xdr:nvCxnSpPr>
        <xdr:cNvPr id="294" name="直線コネクタ 293"/>
        <xdr:cNvCxnSpPr/>
      </xdr:nvCxnSpPr>
      <xdr:spPr>
        <a:xfrm>
          <a:off x="6972300" y="6030940"/>
          <a:ext cx="889000" cy="1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63319</xdr:rowOff>
    </xdr:from>
    <xdr:to>
      <xdr:col>11</xdr:col>
      <xdr:colOff>358775</xdr:colOff>
      <xdr:row>34</xdr:row>
      <xdr:rowOff>164919</xdr:rowOff>
    </xdr:to>
    <xdr:sp macro="" textlink="">
      <xdr:nvSpPr>
        <xdr:cNvPr id="295" name="フローチャート : 判断 294"/>
        <xdr:cNvSpPr/>
      </xdr:nvSpPr>
      <xdr:spPr>
        <a:xfrm>
          <a:off x="7810500" y="589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9996</xdr:rowOff>
    </xdr:from>
    <xdr:ext cx="469744" cy="259045"/>
    <xdr:sp macro="" textlink="">
      <xdr:nvSpPr>
        <xdr:cNvPr id="296" name="テキスト ボックス 295"/>
        <xdr:cNvSpPr txBox="1"/>
      </xdr:nvSpPr>
      <xdr:spPr>
        <a:xfrm>
          <a:off x="7626427" y="56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56569</xdr:rowOff>
    </xdr:from>
    <xdr:to>
      <xdr:col>10</xdr:col>
      <xdr:colOff>155575</xdr:colOff>
      <xdr:row>34</xdr:row>
      <xdr:rowOff>158169</xdr:rowOff>
    </xdr:to>
    <xdr:sp macro="" textlink="">
      <xdr:nvSpPr>
        <xdr:cNvPr id="297" name="フローチャート : 判断 296"/>
        <xdr:cNvSpPr/>
      </xdr:nvSpPr>
      <xdr:spPr>
        <a:xfrm>
          <a:off x="69215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3246</xdr:rowOff>
    </xdr:from>
    <xdr:ext cx="469744" cy="259045"/>
    <xdr:sp macro="" textlink="">
      <xdr:nvSpPr>
        <xdr:cNvPr id="298" name="テキスト ボックス 297"/>
        <xdr:cNvSpPr txBox="1"/>
      </xdr:nvSpPr>
      <xdr:spPr>
        <a:xfrm>
          <a:off x="6737427" y="566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62447</xdr:rowOff>
    </xdr:from>
    <xdr:to>
      <xdr:col>15</xdr:col>
      <xdr:colOff>231775</xdr:colOff>
      <xdr:row>38</xdr:row>
      <xdr:rowOff>164047</xdr:rowOff>
    </xdr:to>
    <xdr:sp macro="" textlink="">
      <xdr:nvSpPr>
        <xdr:cNvPr id="304" name="円/楕円 303"/>
        <xdr:cNvSpPr/>
      </xdr:nvSpPr>
      <xdr:spPr>
        <a:xfrm>
          <a:off x="10426700" y="65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148824</xdr:rowOff>
    </xdr:from>
    <xdr:ext cx="469744" cy="259045"/>
    <xdr:sp macro="" textlink="">
      <xdr:nvSpPr>
        <xdr:cNvPr id="305" name="労働費該当値テキスト"/>
        <xdr:cNvSpPr txBox="1"/>
      </xdr:nvSpPr>
      <xdr:spPr>
        <a:xfrm>
          <a:off x="10528300" y="649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25763</xdr:rowOff>
    </xdr:from>
    <xdr:to>
      <xdr:col>14</xdr:col>
      <xdr:colOff>79375</xdr:colOff>
      <xdr:row>38</xdr:row>
      <xdr:rowOff>127363</xdr:rowOff>
    </xdr:to>
    <xdr:sp macro="" textlink="">
      <xdr:nvSpPr>
        <xdr:cNvPr id="306" name="円/楕円 305"/>
        <xdr:cNvSpPr/>
      </xdr:nvSpPr>
      <xdr:spPr>
        <a:xfrm>
          <a:off x="9588500" y="65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118490</xdr:rowOff>
    </xdr:from>
    <xdr:ext cx="469744" cy="259045"/>
    <xdr:sp macro="" textlink="">
      <xdr:nvSpPr>
        <xdr:cNvPr id="307" name="テキスト ボックス 306"/>
        <xdr:cNvSpPr txBox="1"/>
      </xdr:nvSpPr>
      <xdr:spPr>
        <a:xfrm>
          <a:off x="9391727" y="663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169237</xdr:rowOff>
    </xdr:from>
    <xdr:to>
      <xdr:col>12</xdr:col>
      <xdr:colOff>561975</xdr:colOff>
      <xdr:row>37</xdr:row>
      <xdr:rowOff>99387</xdr:rowOff>
    </xdr:to>
    <xdr:sp macro="" textlink="">
      <xdr:nvSpPr>
        <xdr:cNvPr id="308" name="円/楕円 307"/>
        <xdr:cNvSpPr/>
      </xdr:nvSpPr>
      <xdr:spPr>
        <a:xfrm>
          <a:off x="86995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90514</xdr:rowOff>
    </xdr:from>
    <xdr:ext cx="469744" cy="259045"/>
    <xdr:sp macro="" textlink="">
      <xdr:nvSpPr>
        <xdr:cNvPr id="309" name="テキスト ボックス 308"/>
        <xdr:cNvSpPr txBox="1"/>
      </xdr:nvSpPr>
      <xdr:spPr>
        <a:xfrm>
          <a:off x="8515427" y="6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1270</xdr:rowOff>
    </xdr:from>
    <xdr:to>
      <xdr:col>11</xdr:col>
      <xdr:colOff>358775</xdr:colOff>
      <xdr:row>36</xdr:row>
      <xdr:rowOff>102870</xdr:rowOff>
    </xdr:to>
    <xdr:sp macro="" textlink="">
      <xdr:nvSpPr>
        <xdr:cNvPr id="310" name="円/楕円 309"/>
        <xdr:cNvSpPr/>
      </xdr:nvSpPr>
      <xdr:spPr>
        <a:xfrm>
          <a:off x="7810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93997</xdr:rowOff>
    </xdr:from>
    <xdr:ext cx="469744" cy="259045"/>
    <xdr:sp macro="" textlink="">
      <xdr:nvSpPr>
        <xdr:cNvPr id="311" name="テキスト ボックス 310"/>
        <xdr:cNvSpPr txBox="1"/>
      </xdr:nvSpPr>
      <xdr:spPr>
        <a:xfrm>
          <a:off x="7626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150840</xdr:rowOff>
    </xdr:from>
    <xdr:to>
      <xdr:col>10</xdr:col>
      <xdr:colOff>155575</xdr:colOff>
      <xdr:row>35</xdr:row>
      <xdr:rowOff>80990</xdr:rowOff>
    </xdr:to>
    <xdr:sp macro="" textlink="">
      <xdr:nvSpPr>
        <xdr:cNvPr id="312" name="円/楕円 311"/>
        <xdr:cNvSpPr/>
      </xdr:nvSpPr>
      <xdr:spPr>
        <a:xfrm>
          <a:off x="6921500" y="59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72117</xdr:rowOff>
    </xdr:from>
    <xdr:ext cx="469744" cy="259045"/>
    <xdr:sp macro="" textlink="">
      <xdr:nvSpPr>
        <xdr:cNvPr id="313" name="テキスト ボックス 312"/>
        <xdr:cNvSpPr txBox="1"/>
      </xdr:nvSpPr>
      <xdr:spPr>
        <a:xfrm>
          <a:off x="6737427" y="607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3" name="直線コネクタ 332"/>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4"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5" name="直線コネクタ 334"/>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6"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7" name="直線コネクタ 336"/>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152181</xdr:rowOff>
    </xdr:from>
    <xdr:to>
      <xdr:col>15</xdr:col>
      <xdr:colOff>180975</xdr:colOff>
      <xdr:row>56</xdr:row>
      <xdr:rowOff>2403</xdr:rowOff>
    </xdr:to>
    <xdr:cxnSp macro="">
      <xdr:nvCxnSpPr>
        <xdr:cNvPr id="338" name="直線コネクタ 337"/>
        <xdr:cNvCxnSpPr/>
      </xdr:nvCxnSpPr>
      <xdr:spPr>
        <a:xfrm>
          <a:off x="9639300" y="9581931"/>
          <a:ext cx="8382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9"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40" name="フローチャート : 判断 339"/>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105250</xdr:rowOff>
    </xdr:from>
    <xdr:to>
      <xdr:col>14</xdr:col>
      <xdr:colOff>28575</xdr:colOff>
      <xdr:row>55</xdr:row>
      <xdr:rowOff>152181</xdr:rowOff>
    </xdr:to>
    <xdr:cxnSp macro="">
      <xdr:nvCxnSpPr>
        <xdr:cNvPr id="341" name="直線コネクタ 340"/>
        <xdr:cNvCxnSpPr/>
      </xdr:nvCxnSpPr>
      <xdr:spPr>
        <a:xfrm>
          <a:off x="8750300" y="9535000"/>
          <a:ext cx="889000" cy="4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2" name="フローチャート : 判断 341"/>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43" name="テキスト ボックス 342"/>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105250</xdr:rowOff>
    </xdr:from>
    <xdr:to>
      <xdr:col>12</xdr:col>
      <xdr:colOff>511175</xdr:colOff>
      <xdr:row>56</xdr:row>
      <xdr:rowOff>78915</xdr:rowOff>
    </xdr:to>
    <xdr:cxnSp macro="">
      <xdr:nvCxnSpPr>
        <xdr:cNvPr id="344" name="直線コネクタ 343"/>
        <xdr:cNvCxnSpPr/>
      </xdr:nvCxnSpPr>
      <xdr:spPr>
        <a:xfrm flipV="1">
          <a:off x="7861300" y="9535000"/>
          <a:ext cx="889000" cy="1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10605</xdr:rowOff>
    </xdr:from>
    <xdr:to>
      <xdr:col>12</xdr:col>
      <xdr:colOff>561975</xdr:colOff>
      <xdr:row>54</xdr:row>
      <xdr:rowOff>112205</xdr:rowOff>
    </xdr:to>
    <xdr:sp macro="" textlink="">
      <xdr:nvSpPr>
        <xdr:cNvPr id="345" name="フローチャート : 判断 344"/>
        <xdr:cNvSpPr/>
      </xdr:nvSpPr>
      <xdr:spPr>
        <a:xfrm>
          <a:off x="8699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128732</xdr:rowOff>
    </xdr:from>
    <xdr:ext cx="534377" cy="259045"/>
    <xdr:sp macro="" textlink="">
      <xdr:nvSpPr>
        <xdr:cNvPr id="346" name="テキスト ボックス 345"/>
        <xdr:cNvSpPr txBox="1"/>
      </xdr:nvSpPr>
      <xdr:spPr>
        <a:xfrm>
          <a:off x="8483111" y="90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161326</xdr:rowOff>
    </xdr:from>
    <xdr:to>
      <xdr:col>11</xdr:col>
      <xdr:colOff>307975</xdr:colOff>
      <xdr:row>56</xdr:row>
      <xdr:rowOff>78915</xdr:rowOff>
    </xdr:to>
    <xdr:cxnSp macro="">
      <xdr:nvCxnSpPr>
        <xdr:cNvPr id="347" name="直線コネクタ 346"/>
        <xdr:cNvCxnSpPr/>
      </xdr:nvCxnSpPr>
      <xdr:spPr>
        <a:xfrm>
          <a:off x="6972300" y="9591076"/>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30698</xdr:rowOff>
    </xdr:from>
    <xdr:to>
      <xdr:col>11</xdr:col>
      <xdr:colOff>358775</xdr:colOff>
      <xdr:row>54</xdr:row>
      <xdr:rowOff>132298</xdr:rowOff>
    </xdr:to>
    <xdr:sp macro="" textlink="">
      <xdr:nvSpPr>
        <xdr:cNvPr id="348" name="フローチャート : 判断 347"/>
        <xdr:cNvSpPr/>
      </xdr:nvSpPr>
      <xdr:spPr>
        <a:xfrm>
          <a:off x="7810500" y="928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148825</xdr:rowOff>
    </xdr:from>
    <xdr:ext cx="534377" cy="259045"/>
    <xdr:sp macro="" textlink="">
      <xdr:nvSpPr>
        <xdr:cNvPr id="349" name="テキスト ボックス 348"/>
        <xdr:cNvSpPr txBox="1"/>
      </xdr:nvSpPr>
      <xdr:spPr>
        <a:xfrm>
          <a:off x="7594111" y="90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78887</xdr:rowOff>
    </xdr:from>
    <xdr:to>
      <xdr:col>10</xdr:col>
      <xdr:colOff>155575</xdr:colOff>
      <xdr:row>55</xdr:row>
      <xdr:rowOff>9037</xdr:rowOff>
    </xdr:to>
    <xdr:sp macro="" textlink="">
      <xdr:nvSpPr>
        <xdr:cNvPr id="350" name="フローチャート : 判断 349"/>
        <xdr:cNvSpPr/>
      </xdr:nvSpPr>
      <xdr:spPr>
        <a:xfrm>
          <a:off x="6921500" y="93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25564</xdr:rowOff>
    </xdr:from>
    <xdr:ext cx="534377" cy="259045"/>
    <xdr:sp macro="" textlink="">
      <xdr:nvSpPr>
        <xdr:cNvPr id="351" name="テキスト ボックス 350"/>
        <xdr:cNvSpPr txBox="1"/>
      </xdr:nvSpPr>
      <xdr:spPr>
        <a:xfrm>
          <a:off x="6705111" y="911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123053</xdr:rowOff>
    </xdr:from>
    <xdr:to>
      <xdr:col>15</xdr:col>
      <xdr:colOff>231775</xdr:colOff>
      <xdr:row>56</xdr:row>
      <xdr:rowOff>53203</xdr:rowOff>
    </xdr:to>
    <xdr:sp macro="" textlink="">
      <xdr:nvSpPr>
        <xdr:cNvPr id="357" name="円/楕円 356"/>
        <xdr:cNvSpPr/>
      </xdr:nvSpPr>
      <xdr:spPr>
        <a:xfrm>
          <a:off x="10426700" y="955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145930</xdr:rowOff>
    </xdr:from>
    <xdr:ext cx="534377" cy="259045"/>
    <xdr:sp macro="" textlink="">
      <xdr:nvSpPr>
        <xdr:cNvPr id="358" name="農林水産業費該当値テキスト"/>
        <xdr:cNvSpPr txBox="1"/>
      </xdr:nvSpPr>
      <xdr:spPr>
        <a:xfrm>
          <a:off x="10528300" y="94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101381</xdr:rowOff>
    </xdr:from>
    <xdr:to>
      <xdr:col>14</xdr:col>
      <xdr:colOff>79375</xdr:colOff>
      <xdr:row>56</xdr:row>
      <xdr:rowOff>31531</xdr:rowOff>
    </xdr:to>
    <xdr:sp macro="" textlink="">
      <xdr:nvSpPr>
        <xdr:cNvPr id="359" name="円/楕円 358"/>
        <xdr:cNvSpPr/>
      </xdr:nvSpPr>
      <xdr:spPr>
        <a:xfrm>
          <a:off x="9588500" y="95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48058</xdr:rowOff>
    </xdr:from>
    <xdr:ext cx="534377" cy="259045"/>
    <xdr:sp macro="" textlink="">
      <xdr:nvSpPr>
        <xdr:cNvPr id="360" name="テキスト ボックス 359"/>
        <xdr:cNvSpPr txBox="1"/>
      </xdr:nvSpPr>
      <xdr:spPr>
        <a:xfrm>
          <a:off x="9359411" y="93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54450</xdr:rowOff>
    </xdr:from>
    <xdr:to>
      <xdr:col>12</xdr:col>
      <xdr:colOff>561975</xdr:colOff>
      <xdr:row>55</xdr:row>
      <xdr:rowOff>156050</xdr:rowOff>
    </xdr:to>
    <xdr:sp macro="" textlink="">
      <xdr:nvSpPr>
        <xdr:cNvPr id="361" name="円/楕円 360"/>
        <xdr:cNvSpPr/>
      </xdr:nvSpPr>
      <xdr:spPr>
        <a:xfrm>
          <a:off x="8699500" y="94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147177</xdr:rowOff>
    </xdr:from>
    <xdr:ext cx="534377" cy="259045"/>
    <xdr:sp macro="" textlink="">
      <xdr:nvSpPr>
        <xdr:cNvPr id="362" name="テキスト ボックス 361"/>
        <xdr:cNvSpPr txBox="1"/>
      </xdr:nvSpPr>
      <xdr:spPr>
        <a:xfrm>
          <a:off x="8483111" y="95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28115</xdr:rowOff>
    </xdr:from>
    <xdr:to>
      <xdr:col>11</xdr:col>
      <xdr:colOff>358775</xdr:colOff>
      <xdr:row>56</xdr:row>
      <xdr:rowOff>129715</xdr:rowOff>
    </xdr:to>
    <xdr:sp macro="" textlink="">
      <xdr:nvSpPr>
        <xdr:cNvPr id="363" name="円/楕円 362"/>
        <xdr:cNvSpPr/>
      </xdr:nvSpPr>
      <xdr:spPr>
        <a:xfrm>
          <a:off x="7810500" y="96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120842</xdr:rowOff>
    </xdr:from>
    <xdr:ext cx="534377" cy="259045"/>
    <xdr:sp macro="" textlink="">
      <xdr:nvSpPr>
        <xdr:cNvPr id="364" name="テキスト ボックス 363"/>
        <xdr:cNvSpPr txBox="1"/>
      </xdr:nvSpPr>
      <xdr:spPr>
        <a:xfrm>
          <a:off x="7594111" y="97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110526</xdr:rowOff>
    </xdr:from>
    <xdr:to>
      <xdr:col>10</xdr:col>
      <xdr:colOff>155575</xdr:colOff>
      <xdr:row>56</xdr:row>
      <xdr:rowOff>40676</xdr:rowOff>
    </xdr:to>
    <xdr:sp macro="" textlink="">
      <xdr:nvSpPr>
        <xdr:cNvPr id="365" name="円/楕円 364"/>
        <xdr:cNvSpPr/>
      </xdr:nvSpPr>
      <xdr:spPr>
        <a:xfrm>
          <a:off x="6921500" y="95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31803</xdr:rowOff>
    </xdr:from>
    <xdr:ext cx="534377" cy="259045"/>
    <xdr:sp macro="" textlink="">
      <xdr:nvSpPr>
        <xdr:cNvPr id="366" name="テキスト ボックス 365"/>
        <xdr:cNvSpPr txBox="1"/>
      </xdr:nvSpPr>
      <xdr:spPr>
        <a:xfrm>
          <a:off x="6705111" y="96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8" name="直線コネクタ 387"/>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9"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90" name="直線コネクタ 389"/>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91"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2" name="直線コネクタ 391"/>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127279</xdr:rowOff>
    </xdr:from>
    <xdr:to>
      <xdr:col>15</xdr:col>
      <xdr:colOff>180975</xdr:colOff>
      <xdr:row>76</xdr:row>
      <xdr:rowOff>134728</xdr:rowOff>
    </xdr:to>
    <xdr:cxnSp macro="">
      <xdr:nvCxnSpPr>
        <xdr:cNvPr id="393" name="直線コネクタ 392"/>
        <xdr:cNvCxnSpPr/>
      </xdr:nvCxnSpPr>
      <xdr:spPr>
        <a:xfrm>
          <a:off x="9639300" y="13157479"/>
          <a:ext cx="8382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50093</xdr:rowOff>
    </xdr:from>
    <xdr:ext cx="534377" cy="259045"/>
    <xdr:sp macro="" textlink="">
      <xdr:nvSpPr>
        <xdr:cNvPr id="394" name="商工費平均値テキスト"/>
        <xdr:cNvSpPr txBox="1"/>
      </xdr:nvSpPr>
      <xdr:spPr>
        <a:xfrm>
          <a:off x="10528300" y="12908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5" name="フローチャート : 判断 394"/>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65481</xdr:rowOff>
    </xdr:from>
    <xdr:to>
      <xdr:col>14</xdr:col>
      <xdr:colOff>28575</xdr:colOff>
      <xdr:row>76</xdr:row>
      <xdr:rowOff>127279</xdr:rowOff>
    </xdr:to>
    <xdr:cxnSp macro="">
      <xdr:nvCxnSpPr>
        <xdr:cNvPr id="396" name="直線コネクタ 395"/>
        <xdr:cNvCxnSpPr/>
      </xdr:nvCxnSpPr>
      <xdr:spPr>
        <a:xfrm>
          <a:off x="8750300" y="13095681"/>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7" name="フローチャート : 判断 396"/>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150734</xdr:rowOff>
    </xdr:from>
    <xdr:ext cx="534377" cy="259045"/>
    <xdr:sp macro="" textlink="">
      <xdr:nvSpPr>
        <xdr:cNvPr id="398" name="テキスト ボックス 397"/>
        <xdr:cNvSpPr txBox="1"/>
      </xdr:nvSpPr>
      <xdr:spPr>
        <a:xfrm>
          <a:off x="93594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49155</xdr:rowOff>
    </xdr:from>
    <xdr:to>
      <xdr:col>12</xdr:col>
      <xdr:colOff>511175</xdr:colOff>
      <xdr:row>76</xdr:row>
      <xdr:rowOff>65481</xdr:rowOff>
    </xdr:to>
    <xdr:cxnSp macro="">
      <xdr:nvCxnSpPr>
        <xdr:cNvPr id="399" name="直線コネクタ 398"/>
        <xdr:cNvCxnSpPr/>
      </xdr:nvCxnSpPr>
      <xdr:spPr>
        <a:xfrm>
          <a:off x="7861300" y="13079355"/>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60840</xdr:rowOff>
    </xdr:from>
    <xdr:to>
      <xdr:col>12</xdr:col>
      <xdr:colOff>561975</xdr:colOff>
      <xdr:row>74</xdr:row>
      <xdr:rowOff>162440</xdr:rowOff>
    </xdr:to>
    <xdr:sp macro="" textlink="">
      <xdr:nvSpPr>
        <xdr:cNvPr id="400" name="フローチャート : 判断 399"/>
        <xdr:cNvSpPr/>
      </xdr:nvSpPr>
      <xdr:spPr>
        <a:xfrm>
          <a:off x="8699500" y="127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7517</xdr:rowOff>
    </xdr:from>
    <xdr:ext cx="534377" cy="259045"/>
    <xdr:sp macro="" textlink="">
      <xdr:nvSpPr>
        <xdr:cNvPr id="401" name="テキスト ボックス 400"/>
        <xdr:cNvSpPr txBox="1"/>
      </xdr:nvSpPr>
      <xdr:spPr>
        <a:xfrm>
          <a:off x="8483111" y="125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25019</xdr:rowOff>
    </xdr:from>
    <xdr:to>
      <xdr:col>11</xdr:col>
      <xdr:colOff>307975</xdr:colOff>
      <xdr:row>76</xdr:row>
      <xdr:rowOff>49155</xdr:rowOff>
    </xdr:to>
    <xdr:cxnSp macro="">
      <xdr:nvCxnSpPr>
        <xdr:cNvPr id="402" name="直線コネクタ 401"/>
        <xdr:cNvCxnSpPr/>
      </xdr:nvCxnSpPr>
      <xdr:spPr>
        <a:xfrm>
          <a:off x="6972300" y="13055219"/>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115475</xdr:rowOff>
    </xdr:from>
    <xdr:to>
      <xdr:col>11</xdr:col>
      <xdr:colOff>358775</xdr:colOff>
      <xdr:row>75</xdr:row>
      <xdr:rowOff>45625</xdr:rowOff>
    </xdr:to>
    <xdr:sp macro="" textlink="">
      <xdr:nvSpPr>
        <xdr:cNvPr id="403" name="フローチャート : 判断 402"/>
        <xdr:cNvSpPr/>
      </xdr:nvSpPr>
      <xdr:spPr>
        <a:xfrm>
          <a:off x="7810500" y="128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62152</xdr:rowOff>
    </xdr:from>
    <xdr:ext cx="534377" cy="259045"/>
    <xdr:sp macro="" textlink="">
      <xdr:nvSpPr>
        <xdr:cNvPr id="404" name="テキスト ボックス 403"/>
        <xdr:cNvSpPr txBox="1"/>
      </xdr:nvSpPr>
      <xdr:spPr>
        <a:xfrm>
          <a:off x="7594111" y="12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119152</xdr:rowOff>
    </xdr:from>
    <xdr:to>
      <xdr:col>10</xdr:col>
      <xdr:colOff>155575</xdr:colOff>
      <xdr:row>75</xdr:row>
      <xdr:rowOff>49302</xdr:rowOff>
    </xdr:to>
    <xdr:sp macro="" textlink="">
      <xdr:nvSpPr>
        <xdr:cNvPr id="405" name="フローチャート : 判断 404"/>
        <xdr:cNvSpPr/>
      </xdr:nvSpPr>
      <xdr:spPr>
        <a:xfrm>
          <a:off x="6921500" y="1280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65829</xdr:rowOff>
    </xdr:from>
    <xdr:ext cx="534377" cy="259045"/>
    <xdr:sp macro="" textlink="">
      <xdr:nvSpPr>
        <xdr:cNvPr id="406" name="テキスト ボックス 405"/>
        <xdr:cNvSpPr txBox="1"/>
      </xdr:nvSpPr>
      <xdr:spPr>
        <a:xfrm>
          <a:off x="6705111" y="1258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83928</xdr:rowOff>
    </xdr:from>
    <xdr:to>
      <xdr:col>15</xdr:col>
      <xdr:colOff>231775</xdr:colOff>
      <xdr:row>77</xdr:row>
      <xdr:rowOff>14078</xdr:rowOff>
    </xdr:to>
    <xdr:sp macro="" textlink="">
      <xdr:nvSpPr>
        <xdr:cNvPr id="412" name="円/楕円 411"/>
        <xdr:cNvSpPr/>
      </xdr:nvSpPr>
      <xdr:spPr>
        <a:xfrm>
          <a:off x="10426700" y="131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62355</xdr:rowOff>
    </xdr:from>
    <xdr:ext cx="534377" cy="259045"/>
    <xdr:sp macro="" textlink="">
      <xdr:nvSpPr>
        <xdr:cNvPr id="413" name="商工費該当値テキスト"/>
        <xdr:cNvSpPr txBox="1"/>
      </xdr:nvSpPr>
      <xdr:spPr>
        <a:xfrm>
          <a:off x="10528300" y="130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76479</xdr:rowOff>
    </xdr:from>
    <xdr:to>
      <xdr:col>14</xdr:col>
      <xdr:colOff>79375</xdr:colOff>
      <xdr:row>77</xdr:row>
      <xdr:rowOff>6629</xdr:rowOff>
    </xdr:to>
    <xdr:sp macro="" textlink="">
      <xdr:nvSpPr>
        <xdr:cNvPr id="414" name="円/楕円 413"/>
        <xdr:cNvSpPr/>
      </xdr:nvSpPr>
      <xdr:spPr>
        <a:xfrm>
          <a:off x="9588500" y="131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169206</xdr:rowOff>
    </xdr:from>
    <xdr:ext cx="534377" cy="259045"/>
    <xdr:sp macro="" textlink="">
      <xdr:nvSpPr>
        <xdr:cNvPr id="415" name="テキスト ボックス 414"/>
        <xdr:cNvSpPr txBox="1"/>
      </xdr:nvSpPr>
      <xdr:spPr>
        <a:xfrm>
          <a:off x="9359411" y="131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14681</xdr:rowOff>
    </xdr:from>
    <xdr:to>
      <xdr:col>12</xdr:col>
      <xdr:colOff>561975</xdr:colOff>
      <xdr:row>76</xdr:row>
      <xdr:rowOff>116281</xdr:rowOff>
    </xdr:to>
    <xdr:sp macro="" textlink="">
      <xdr:nvSpPr>
        <xdr:cNvPr id="416" name="円/楕円 415"/>
        <xdr:cNvSpPr/>
      </xdr:nvSpPr>
      <xdr:spPr>
        <a:xfrm>
          <a:off x="8699500" y="130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107408</xdr:rowOff>
    </xdr:from>
    <xdr:ext cx="534377" cy="259045"/>
    <xdr:sp macro="" textlink="">
      <xdr:nvSpPr>
        <xdr:cNvPr id="417" name="テキスト ボックス 416"/>
        <xdr:cNvSpPr txBox="1"/>
      </xdr:nvSpPr>
      <xdr:spPr>
        <a:xfrm>
          <a:off x="8483111" y="131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169805</xdr:rowOff>
    </xdr:from>
    <xdr:to>
      <xdr:col>11</xdr:col>
      <xdr:colOff>358775</xdr:colOff>
      <xdr:row>76</xdr:row>
      <xdr:rowOff>99955</xdr:rowOff>
    </xdr:to>
    <xdr:sp macro="" textlink="">
      <xdr:nvSpPr>
        <xdr:cNvPr id="418" name="円/楕円 417"/>
        <xdr:cNvSpPr/>
      </xdr:nvSpPr>
      <xdr:spPr>
        <a:xfrm>
          <a:off x="7810500" y="13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91082</xdr:rowOff>
    </xdr:from>
    <xdr:ext cx="534377" cy="259045"/>
    <xdr:sp macro="" textlink="">
      <xdr:nvSpPr>
        <xdr:cNvPr id="419" name="テキスト ボックス 418"/>
        <xdr:cNvSpPr txBox="1"/>
      </xdr:nvSpPr>
      <xdr:spPr>
        <a:xfrm>
          <a:off x="7594111" y="131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145669</xdr:rowOff>
    </xdr:from>
    <xdr:to>
      <xdr:col>10</xdr:col>
      <xdr:colOff>155575</xdr:colOff>
      <xdr:row>76</xdr:row>
      <xdr:rowOff>75819</xdr:rowOff>
    </xdr:to>
    <xdr:sp macro="" textlink="">
      <xdr:nvSpPr>
        <xdr:cNvPr id="420" name="円/楕円 419"/>
        <xdr:cNvSpPr/>
      </xdr:nvSpPr>
      <xdr:spPr>
        <a:xfrm>
          <a:off x="6921500" y="130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66946</xdr:rowOff>
    </xdr:from>
    <xdr:ext cx="534377" cy="259045"/>
    <xdr:sp macro="" textlink="">
      <xdr:nvSpPr>
        <xdr:cNvPr id="421" name="テキスト ボックス 420"/>
        <xdr:cNvSpPr txBox="1"/>
      </xdr:nvSpPr>
      <xdr:spPr>
        <a:xfrm>
          <a:off x="6705111" y="130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5" name="直線コネクタ 444"/>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6"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7" name="直線コネクタ 446"/>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8"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9" name="直線コネクタ 448"/>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53665</xdr:rowOff>
    </xdr:from>
    <xdr:to>
      <xdr:col>15</xdr:col>
      <xdr:colOff>180975</xdr:colOff>
      <xdr:row>95</xdr:row>
      <xdr:rowOff>66320</xdr:rowOff>
    </xdr:to>
    <xdr:cxnSp macro="">
      <xdr:nvCxnSpPr>
        <xdr:cNvPr id="450" name="直線コネクタ 449"/>
        <xdr:cNvCxnSpPr/>
      </xdr:nvCxnSpPr>
      <xdr:spPr>
        <a:xfrm>
          <a:off x="9639300" y="16341415"/>
          <a:ext cx="8382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51"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2" name="フローチャート : 判断 451"/>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8303</xdr:rowOff>
    </xdr:from>
    <xdr:to>
      <xdr:col>14</xdr:col>
      <xdr:colOff>28575</xdr:colOff>
      <xdr:row>95</xdr:row>
      <xdr:rowOff>53665</xdr:rowOff>
    </xdr:to>
    <xdr:cxnSp macro="">
      <xdr:nvCxnSpPr>
        <xdr:cNvPr id="453" name="直線コネクタ 452"/>
        <xdr:cNvCxnSpPr/>
      </xdr:nvCxnSpPr>
      <xdr:spPr>
        <a:xfrm>
          <a:off x="8750300" y="16296053"/>
          <a:ext cx="889000" cy="4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4" name="フローチャート : 判断 453"/>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5" name="テキスト ボックス 454"/>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8303</xdr:rowOff>
    </xdr:from>
    <xdr:to>
      <xdr:col>12</xdr:col>
      <xdr:colOff>511175</xdr:colOff>
      <xdr:row>95</xdr:row>
      <xdr:rowOff>113477</xdr:rowOff>
    </xdr:to>
    <xdr:cxnSp macro="">
      <xdr:nvCxnSpPr>
        <xdr:cNvPr id="456" name="直線コネクタ 455"/>
        <xdr:cNvCxnSpPr/>
      </xdr:nvCxnSpPr>
      <xdr:spPr>
        <a:xfrm flipV="1">
          <a:off x="7861300" y="16296053"/>
          <a:ext cx="889000" cy="10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164436</xdr:rowOff>
    </xdr:from>
    <xdr:to>
      <xdr:col>12</xdr:col>
      <xdr:colOff>561975</xdr:colOff>
      <xdr:row>94</xdr:row>
      <xdr:rowOff>94586</xdr:rowOff>
    </xdr:to>
    <xdr:sp macro="" textlink="">
      <xdr:nvSpPr>
        <xdr:cNvPr id="457" name="フローチャート : 判断 456"/>
        <xdr:cNvSpPr/>
      </xdr:nvSpPr>
      <xdr:spPr>
        <a:xfrm>
          <a:off x="8699500" y="161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111113</xdr:rowOff>
    </xdr:from>
    <xdr:ext cx="534377" cy="259045"/>
    <xdr:sp macro="" textlink="">
      <xdr:nvSpPr>
        <xdr:cNvPr id="458" name="テキスト ボックス 457"/>
        <xdr:cNvSpPr txBox="1"/>
      </xdr:nvSpPr>
      <xdr:spPr>
        <a:xfrm>
          <a:off x="8483111" y="1588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113477</xdr:rowOff>
    </xdr:from>
    <xdr:to>
      <xdr:col>11</xdr:col>
      <xdr:colOff>307975</xdr:colOff>
      <xdr:row>95</xdr:row>
      <xdr:rowOff>164176</xdr:rowOff>
    </xdr:to>
    <xdr:cxnSp macro="">
      <xdr:nvCxnSpPr>
        <xdr:cNvPr id="459" name="直線コネクタ 458"/>
        <xdr:cNvCxnSpPr/>
      </xdr:nvCxnSpPr>
      <xdr:spPr>
        <a:xfrm flipV="1">
          <a:off x="6972300" y="16401227"/>
          <a:ext cx="8890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75020</xdr:rowOff>
    </xdr:from>
    <xdr:to>
      <xdr:col>11</xdr:col>
      <xdr:colOff>358775</xdr:colOff>
      <xdr:row>95</xdr:row>
      <xdr:rowOff>5170</xdr:rowOff>
    </xdr:to>
    <xdr:sp macro="" textlink="">
      <xdr:nvSpPr>
        <xdr:cNvPr id="460" name="フローチャート : 判断 459"/>
        <xdr:cNvSpPr/>
      </xdr:nvSpPr>
      <xdr:spPr>
        <a:xfrm>
          <a:off x="7810500" y="161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21697</xdr:rowOff>
    </xdr:from>
    <xdr:ext cx="534377" cy="259045"/>
    <xdr:sp macro="" textlink="">
      <xdr:nvSpPr>
        <xdr:cNvPr id="461" name="テキスト ボックス 460"/>
        <xdr:cNvSpPr txBox="1"/>
      </xdr:nvSpPr>
      <xdr:spPr>
        <a:xfrm>
          <a:off x="7594111" y="159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61909</xdr:rowOff>
    </xdr:from>
    <xdr:to>
      <xdr:col>10</xdr:col>
      <xdr:colOff>155575</xdr:colOff>
      <xdr:row>94</xdr:row>
      <xdr:rowOff>163509</xdr:rowOff>
    </xdr:to>
    <xdr:sp macro="" textlink="">
      <xdr:nvSpPr>
        <xdr:cNvPr id="462" name="フローチャート : 判断 461"/>
        <xdr:cNvSpPr/>
      </xdr:nvSpPr>
      <xdr:spPr>
        <a:xfrm>
          <a:off x="6921500" y="1617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8586</xdr:rowOff>
    </xdr:from>
    <xdr:ext cx="534377" cy="259045"/>
    <xdr:sp macro="" textlink="">
      <xdr:nvSpPr>
        <xdr:cNvPr id="463" name="テキスト ボックス 462"/>
        <xdr:cNvSpPr txBox="1"/>
      </xdr:nvSpPr>
      <xdr:spPr>
        <a:xfrm>
          <a:off x="6705111" y="159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15520</xdr:rowOff>
    </xdr:from>
    <xdr:to>
      <xdr:col>15</xdr:col>
      <xdr:colOff>231775</xdr:colOff>
      <xdr:row>95</xdr:row>
      <xdr:rowOff>117120</xdr:rowOff>
    </xdr:to>
    <xdr:sp macro="" textlink="">
      <xdr:nvSpPr>
        <xdr:cNvPr id="469" name="円/楕円 468"/>
        <xdr:cNvSpPr/>
      </xdr:nvSpPr>
      <xdr:spPr>
        <a:xfrm>
          <a:off x="10426700" y="163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38397</xdr:rowOff>
    </xdr:from>
    <xdr:ext cx="534377" cy="259045"/>
    <xdr:sp macro="" textlink="">
      <xdr:nvSpPr>
        <xdr:cNvPr id="470" name="土木費該当値テキスト"/>
        <xdr:cNvSpPr txBox="1"/>
      </xdr:nvSpPr>
      <xdr:spPr>
        <a:xfrm>
          <a:off x="10528300" y="161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2865</xdr:rowOff>
    </xdr:from>
    <xdr:to>
      <xdr:col>14</xdr:col>
      <xdr:colOff>79375</xdr:colOff>
      <xdr:row>95</xdr:row>
      <xdr:rowOff>104465</xdr:rowOff>
    </xdr:to>
    <xdr:sp macro="" textlink="">
      <xdr:nvSpPr>
        <xdr:cNvPr id="471" name="円/楕円 470"/>
        <xdr:cNvSpPr/>
      </xdr:nvSpPr>
      <xdr:spPr>
        <a:xfrm>
          <a:off x="9588500" y="162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120992</xdr:rowOff>
    </xdr:from>
    <xdr:ext cx="534377" cy="259045"/>
    <xdr:sp macro="" textlink="">
      <xdr:nvSpPr>
        <xdr:cNvPr id="472" name="テキスト ボックス 471"/>
        <xdr:cNvSpPr txBox="1"/>
      </xdr:nvSpPr>
      <xdr:spPr>
        <a:xfrm>
          <a:off x="9359411" y="1606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128953</xdr:rowOff>
    </xdr:from>
    <xdr:to>
      <xdr:col>12</xdr:col>
      <xdr:colOff>561975</xdr:colOff>
      <xdr:row>95</xdr:row>
      <xdr:rowOff>59103</xdr:rowOff>
    </xdr:to>
    <xdr:sp macro="" textlink="">
      <xdr:nvSpPr>
        <xdr:cNvPr id="473" name="円/楕円 472"/>
        <xdr:cNvSpPr/>
      </xdr:nvSpPr>
      <xdr:spPr>
        <a:xfrm>
          <a:off x="8699500" y="1624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50230</xdr:rowOff>
    </xdr:from>
    <xdr:ext cx="534377" cy="259045"/>
    <xdr:sp macro="" textlink="">
      <xdr:nvSpPr>
        <xdr:cNvPr id="474" name="テキスト ボックス 473"/>
        <xdr:cNvSpPr txBox="1"/>
      </xdr:nvSpPr>
      <xdr:spPr>
        <a:xfrm>
          <a:off x="8483111" y="1633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62677</xdr:rowOff>
    </xdr:from>
    <xdr:to>
      <xdr:col>11</xdr:col>
      <xdr:colOff>358775</xdr:colOff>
      <xdr:row>95</xdr:row>
      <xdr:rowOff>164277</xdr:rowOff>
    </xdr:to>
    <xdr:sp macro="" textlink="">
      <xdr:nvSpPr>
        <xdr:cNvPr id="475" name="円/楕円 474"/>
        <xdr:cNvSpPr/>
      </xdr:nvSpPr>
      <xdr:spPr>
        <a:xfrm>
          <a:off x="7810500" y="163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155404</xdr:rowOff>
    </xdr:from>
    <xdr:ext cx="534377" cy="259045"/>
    <xdr:sp macro="" textlink="">
      <xdr:nvSpPr>
        <xdr:cNvPr id="476" name="テキスト ボックス 475"/>
        <xdr:cNvSpPr txBox="1"/>
      </xdr:nvSpPr>
      <xdr:spPr>
        <a:xfrm>
          <a:off x="7594111" y="1644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113376</xdr:rowOff>
    </xdr:from>
    <xdr:to>
      <xdr:col>10</xdr:col>
      <xdr:colOff>155575</xdr:colOff>
      <xdr:row>96</xdr:row>
      <xdr:rowOff>43526</xdr:rowOff>
    </xdr:to>
    <xdr:sp macro="" textlink="">
      <xdr:nvSpPr>
        <xdr:cNvPr id="477" name="円/楕円 476"/>
        <xdr:cNvSpPr/>
      </xdr:nvSpPr>
      <xdr:spPr>
        <a:xfrm>
          <a:off x="6921500" y="164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34653</xdr:rowOff>
    </xdr:from>
    <xdr:ext cx="534377" cy="259045"/>
    <xdr:sp macro="" textlink="">
      <xdr:nvSpPr>
        <xdr:cNvPr id="478" name="テキスト ボックス 477"/>
        <xdr:cNvSpPr txBox="1"/>
      </xdr:nvSpPr>
      <xdr:spPr>
        <a:xfrm>
          <a:off x="6705111" y="164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501" name="直線コネクタ 500"/>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2"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3" name="直線コネクタ 502"/>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4"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5" name="直線コネクタ 504"/>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100838</xdr:rowOff>
    </xdr:from>
    <xdr:to>
      <xdr:col>23</xdr:col>
      <xdr:colOff>517525</xdr:colOff>
      <xdr:row>37</xdr:row>
      <xdr:rowOff>99187</xdr:rowOff>
    </xdr:to>
    <xdr:cxnSp macro="">
      <xdr:nvCxnSpPr>
        <xdr:cNvPr id="506" name="直線コネクタ 505"/>
        <xdr:cNvCxnSpPr/>
      </xdr:nvCxnSpPr>
      <xdr:spPr>
        <a:xfrm flipV="1">
          <a:off x="15481300" y="6273038"/>
          <a:ext cx="838200" cy="1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7"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8" name="フローチャート : 判断 507"/>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99187</xdr:rowOff>
    </xdr:from>
    <xdr:to>
      <xdr:col>22</xdr:col>
      <xdr:colOff>365125</xdr:colOff>
      <xdr:row>37</xdr:row>
      <xdr:rowOff>161798</xdr:rowOff>
    </xdr:to>
    <xdr:cxnSp macro="">
      <xdr:nvCxnSpPr>
        <xdr:cNvPr id="509" name="直線コネクタ 508"/>
        <xdr:cNvCxnSpPr/>
      </xdr:nvCxnSpPr>
      <xdr:spPr>
        <a:xfrm flipV="1">
          <a:off x="14592300" y="6442837"/>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10" name="フローチャート : 判断 509"/>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11" name="テキスト ボックス 510"/>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161798</xdr:rowOff>
    </xdr:from>
    <xdr:to>
      <xdr:col>21</xdr:col>
      <xdr:colOff>161925</xdr:colOff>
      <xdr:row>37</xdr:row>
      <xdr:rowOff>167132</xdr:rowOff>
    </xdr:to>
    <xdr:cxnSp macro="">
      <xdr:nvCxnSpPr>
        <xdr:cNvPr id="512" name="直線コネクタ 511"/>
        <xdr:cNvCxnSpPr/>
      </xdr:nvCxnSpPr>
      <xdr:spPr>
        <a:xfrm flipV="1">
          <a:off x="13703300" y="65054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120904</xdr:rowOff>
    </xdr:from>
    <xdr:to>
      <xdr:col>21</xdr:col>
      <xdr:colOff>212725</xdr:colOff>
      <xdr:row>37</xdr:row>
      <xdr:rowOff>51054</xdr:rowOff>
    </xdr:to>
    <xdr:sp macro="" textlink="">
      <xdr:nvSpPr>
        <xdr:cNvPr id="513" name="フローチャート : 判断 512"/>
        <xdr:cNvSpPr/>
      </xdr:nvSpPr>
      <xdr:spPr>
        <a:xfrm>
          <a:off x="1454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67581</xdr:rowOff>
    </xdr:from>
    <xdr:ext cx="534377" cy="259045"/>
    <xdr:sp macro="" textlink="">
      <xdr:nvSpPr>
        <xdr:cNvPr id="514" name="テキスト ボックス 513"/>
        <xdr:cNvSpPr txBox="1"/>
      </xdr:nvSpPr>
      <xdr:spPr>
        <a:xfrm>
          <a:off x="1432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159131</xdr:rowOff>
    </xdr:from>
    <xdr:to>
      <xdr:col>19</xdr:col>
      <xdr:colOff>644525</xdr:colOff>
      <xdr:row>37</xdr:row>
      <xdr:rowOff>167132</xdr:rowOff>
    </xdr:to>
    <xdr:cxnSp macro="">
      <xdr:nvCxnSpPr>
        <xdr:cNvPr id="515" name="直線コネクタ 514"/>
        <xdr:cNvCxnSpPr/>
      </xdr:nvCxnSpPr>
      <xdr:spPr>
        <a:xfrm>
          <a:off x="12814300" y="650278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46736</xdr:rowOff>
    </xdr:from>
    <xdr:to>
      <xdr:col>20</xdr:col>
      <xdr:colOff>9525</xdr:colOff>
      <xdr:row>36</xdr:row>
      <xdr:rowOff>148336</xdr:rowOff>
    </xdr:to>
    <xdr:sp macro="" textlink="">
      <xdr:nvSpPr>
        <xdr:cNvPr id="516" name="フローチャート : 判断 515"/>
        <xdr:cNvSpPr/>
      </xdr:nvSpPr>
      <xdr:spPr>
        <a:xfrm>
          <a:off x="136525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164863</xdr:rowOff>
    </xdr:from>
    <xdr:ext cx="534377" cy="259045"/>
    <xdr:sp macro="" textlink="">
      <xdr:nvSpPr>
        <xdr:cNvPr id="517" name="テキスト ボックス 516"/>
        <xdr:cNvSpPr txBox="1"/>
      </xdr:nvSpPr>
      <xdr:spPr>
        <a:xfrm>
          <a:off x="13436111" y="59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5842</xdr:rowOff>
    </xdr:from>
    <xdr:to>
      <xdr:col>18</xdr:col>
      <xdr:colOff>492125</xdr:colOff>
      <xdr:row>36</xdr:row>
      <xdr:rowOff>107442</xdr:rowOff>
    </xdr:to>
    <xdr:sp macro="" textlink="">
      <xdr:nvSpPr>
        <xdr:cNvPr id="518" name="フローチャート : 判断 517"/>
        <xdr:cNvSpPr/>
      </xdr:nvSpPr>
      <xdr:spPr>
        <a:xfrm>
          <a:off x="12763500" y="617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123969</xdr:rowOff>
    </xdr:from>
    <xdr:ext cx="534377" cy="259045"/>
    <xdr:sp macro="" textlink="">
      <xdr:nvSpPr>
        <xdr:cNvPr id="519" name="テキスト ボックス 518"/>
        <xdr:cNvSpPr txBox="1"/>
      </xdr:nvSpPr>
      <xdr:spPr>
        <a:xfrm>
          <a:off x="12547111" y="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50038</xdr:rowOff>
    </xdr:from>
    <xdr:to>
      <xdr:col>23</xdr:col>
      <xdr:colOff>568325</xdr:colOff>
      <xdr:row>36</xdr:row>
      <xdr:rowOff>151638</xdr:rowOff>
    </xdr:to>
    <xdr:sp macro="" textlink="">
      <xdr:nvSpPr>
        <xdr:cNvPr id="525" name="円/楕円 524"/>
        <xdr:cNvSpPr/>
      </xdr:nvSpPr>
      <xdr:spPr>
        <a:xfrm>
          <a:off x="16268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28465</xdr:rowOff>
    </xdr:from>
    <xdr:ext cx="534377" cy="259045"/>
    <xdr:sp macro="" textlink="">
      <xdr:nvSpPr>
        <xdr:cNvPr id="526" name="警察費該当値テキスト"/>
        <xdr:cNvSpPr txBox="1"/>
      </xdr:nvSpPr>
      <xdr:spPr>
        <a:xfrm>
          <a:off x="16370300"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48387</xdr:rowOff>
    </xdr:from>
    <xdr:to>
      <xdr:col>22</xdr:col>
      <xdr:colOff>415925</xdr:colOff>
      <xdr:row>37</xdr:row>
      <xdr:rowOff>149987</xdr:rowOff>
    </xdr:to>
    <xdr:sp macro="" textlink="">
      <xdr:nvSpPr>
        <xdr:cNvPr id="527" name="円/楕円 526"/>
        <xdr:cNvSpPr/>
      </xdr:nvSpPr>
      <xdr:spPr>
        <a:xfrm>
          <a:off x="15430500" y="63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141114</xdr:rowOff>
    </xdr:from>
    <xdr:ext cx="534377" cy="259045"/>
    <xdr:sp macro="" textlink="">
      <xdr:nvSpPr>
        <xdr:cNvPr id="528" name="テキスト ボックス 527"/>
        <xdr:cNvSpPr txBox="1"/>
      </xdr:nvSpPr>
      <xdr:spPr>
        <a:xfrm>
          <a:off x="15201411" y="64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110998</xdr:rowOff>
    </xdr:from>
    <xdr:to>
      <xdr:col>21</xdr:col>
      <xdr:colOff>212725</xdr:colOff>
      <xdr:row>38</xdr:row>
      <xdr:rowOff>41148</xdr:rowOff>
    </xdr:to>
    <xdr:sp macro="" textlink="">
      <xdr:nvSpPr>
        <xdr:cNvPr id="529" name="円/楕円 528"/>
        <xdr:cNvSpPr/>
      </xdr:nvSpPr>
      <xdr:spPr>
        <a:xfrm>
          <a:off x="14541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32275</xdr:rowOff>
    </xdr:from>
    <xdr:ext cx="534377" cy="259045"/>
    <xdr:sp macro="" textlink="">
      <xdr:nvSpPr>
        <xdr:cNvPr id="530" name="テキスト ボックス 529"/>
        <xdr:cNvSpPr txBox="1"/>
      </xdr:nvSpPr>
      <xdr:spPr>
        <a:xfrm>
          <a:off x="14325111" y="65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116332</xdr:rowOff>
    </xdr:from>
    <xdr:to>
      <xdr:col>20</xdr:col>
      <xdr:colOff>9525</xdr:colOff>
      <xdr:row>38</xdr:row>
      <xdr:rowOff>46482</xdr:rowOff>
    </xdr:to>
    <xdr:sp macro="" textlink="">
      <xdr:nvSpPr>
        <xdr:cNvPr id="531" name="円/楕円 530"/>
        <xdr:cNvSpPr/>
      </xdr:nvSpPr>
      <xdr:spPr>
        <a:xfrm>
          <a:off x="13652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37609</xdr:rowOff>
    </xdr:from>
    <xdr:ext cx="534377" cy="259045"/>
    <xdr:sp macro="" textlink="">
      <xdr:nvSpPr>
        <xdr:cNvPr id="532" name="テキスト ボックス 531"/>
        <xdr:cNvSpPr txBox="1"/>
      </xdr:nvSpPr>
      <xdr:spPr>
        <a:xfrm>
          <a:off x="13436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108331</xdr:rowOff>
    </xdr:from>
    <xdr:to>
      <xdr:col>18</xdr:col>
      <xdr:colOff>492125</xdr:colOff>
      <xdr:row>38</xdr:row>
      <xdr:rowOff>38481</xdr:rowOff>
    </xdr:to>
    <xdr:sp macro="" textlink="">
      <xdr:nvSpPr>
        <xdr:cNvPr id="533" name="円/楕円 532"/>
        <xdr:cNvSpPr/>
      </xdr:nvSpPr>
      <xdr:spPr>
        <a:xfrm>
          <a:off x="12763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29608</xdr:rowOff>
    </xdr:from>
    <xdr:ext cx="534377" cy="259045"/>
    <xdr:sp macro="" textlink="">
      <xdr:nvSpPr>
        <xdr:cNvPr id="534" name="テキスト ボックス 533"/>
        <xdr:cNvSpPr txBox="1"/>
      </xdr:nvSpPr>
      <xdr:spPr>
        <a:xfrm>
          <a:off x="12547111" y="65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5" name="テキスト ボックス 54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7" name="テキスト ボックス 54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9" name="テキスト ボックス 54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1" name="テキスト ボックス 55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5" name="直線コネクタ 554"/>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6"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7" name="直線コネクタ 556"/>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8"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9" name="直線コネクタ 558"/>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148958</xdr:rowOff>
    </xdr:from>
    <xdr:to>
      <xdr:col>23</xdr:col>
      <xdr:colOff>517525</xdr:colOff>
      <xdr:row>55</xdr:row>
      <xdr:rowOff>36578</xdr:rowOff>
    </xdr:to>
    <xdr:cxnSp macro="">
      <xdr:nvCxnSpPr>
        <xdr:cNvPr id="560" name="直線コネクタ 559"/>
        <xdr:cNvCxnSpPr/>
      </xdr:nvCxnSpPr>
      <xdr:spPr>
        <a:xfrm flipV="1">
          <a:off x="15481300" y="9407258"/>
          <a:ext cx="8382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61"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2" name="フローチャート : 判断 561"/>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36578</xdr:rowOff>
    </xdr:from>
    <xdr:to>
      <xdr:col>22</xdr:col>
      <xdr:colOff>365125</xdr:colOff>
      <xdr:row>55</xdr:row>
      <xdr:rowOff>93569</xdr:rowOff>
    </xdr:to>
    <xdr:cxnSp macro="">
      <xdr:nvCxnSpPr>
        <xdr:cNvPr id="563" name="直線コネクタ 562"/>
        <xdr:cNvCxnSpPr/>
      </xdr:nvCxnSpPr>
      <xdr:spPr>
        <a:xfrm flipV="1">
          <a:off x="14592300" y="9466328"/>
          <a:ext cx="889000" cy="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4" name="フローチャート : 判断 563"/>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103949</xdr:rowOff>
    </xdr:from>
    <xdr:ext cx="534377" cy="259045"/>
    <xdr:sp macro="" textlink="">
      <xdr:nvSpPr>
        <xdr:cNvPr id="565" name="テキスト ボックス 564"/>
        <xdr:cNvSpPr txBox="1"/>
      </xdr:nvSpPr>
      <xdr:spPr>
        <a:xfrm>
          <a:off x="15201411"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33675</xdr:rowOff>
    </xdr:from>
    <xdr:to>
      <xdr:col>21</xdr:col>
      <xdr:colOff>161925</xdr:colOff>
      <xdr:row>55</xdr:row>
      <xdr:rowOff>93569</xdr:rowOff>
    </xdr:to>
    <xdr:cxnSp macro="">
      <xdr:nvCxnSpPr>
        <xdr:cNvPr id="566" name="直線コネクタ 565"/>
        <xdr:cNvCxnSpPr/>
      </xdr:nvCxnSpPr>
      <xdr:spPr>
        <a:xfrm>
          <a:off x="13703300" y="9463425"/>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42723</xdr:rowOff>
    </xdr:from>
    <xdr:to>
      <xdr:col>21</xdr:col>
      <xdr:colOff>212725</xdr:colOff>
      <xdr:row>54</xdr:row>
      <xdr:rowOff>144323</xdr:rowOff>
    </xdr:to>
    <xdr:sp macro="" textlink="">
      <xdr:nvSpPr>
        <xdr:cNvPr id="567" name="フローチャート : 判断 566"/>
        <xdr:cNvSpPr/>
      </xdr:nvSpPr>
      <xdr:spPr>
        <a:xfrm>
          <a:off x="14541500" y="930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160850</xdr:rowOff>
    </xdr:from>
    <xdr:ext cx="534377" cy="259045"/>
    <xdr:sp macro="" textlink="">
      <xdr:nvSpPr>
        <xdr:cNvPr id="568" name="テキスト ボックス 567"/>
        <xdr:cNvSpPr txBox="1"/>
      </xdr:nvSpPr>
      <xdr:spPr>
        <a:xfrm>
          <a:off x="14325111" y="90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25788</xdr:rowOff>
    </xdr:from>
    <xdr:to>
      <xdr:col>19</xdr:col>
      <xdr:colOff>644525</xdr:colOff>
      <xdr:row>55</xdr:row>
      <xdr:rowOff>33675</xdr:rowOff>
    </xdr:to>
    <xdr:cxnSp macro="">
      <xdr:nvCxnSpPr>
        <xdr:cNvPr id="569" name="直線コネクタ 568"/>
        <xdr:cNvCxnSpPr/>
      </xdr:nvCxnSpPr>
      <xdr:spPr>
        <a:xfrm>
          <a:off x="12814300" y="945553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3746</xdr:rowOff>
    </xdr:from>
    <xdr:to>
      <xdr:col>20</xdr:col>
      <xdr:colOff>9525</xdr:colOff>
      <xdr:row>54</xdr:row>
      <xdr:rowOff>105346</xdr:rowOff>
    </xdr:to>
    <xdr:sp macro="" textlink="">
      <xdr:nvSpPr>
        <xdr:cNvPr id="570" name="フローチャート : 判断 569"/>
        <xdr:cNvSpPr/>
      </xdr:nvSpPr>
      <xdr:spPr>
        <a:xfrm>
          <a:off x="13652500" y="926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121873</xdr:rowOff>
    </xdr:from>
    <xdr:ext cx="534377" cy="259045"/>
    <xdr:sp macro="" textlink="">
      <xdr:nvSpPr>
        <xdr:cNvPr id="571" name="テキスト ボックス 570"/>
        <xdr:cNvSpPr txBox="1"/>
      </xdr:nvSpPr>
      <xdr:spPr>
        <a:xfrm>
          <a:off x="13436111" y="903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129660</xdr:rowOff>
    </xdr:from>
    <xdr:to>
      <xdr:col>18</xdr:col>
      <xdr:colOff>492125</xdr:colOff>
      <xdr:row>54</xdr:row>
      <xdr:rowOff>59810</xdr:rowOff>
    </xdr:to>
    <xdr:sp macro="" textlink="">
      <xdr:nvSpPr>
        <xdr:cNvPr id="572" name="フローチャート : 判断 571"/>
        <xdr:cNvSpPr/>
      </xdr:nvSpPr>
      <xdr:spPr>
        <a:xfrm>
          <a:off x="12763500" y="92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76337</xdr:rowOff>
    </xdr:from>
    <xdr:ext cx="534377" cy="259045"/>
    <xdr:sp macro="" textlink="">
      <xdr:nvSpPr>
        <xdr:cNvPr id="573" name="テキスト ボックス 572"/>
        <xdr:cNvSpPr txBox="1"/>
      </xdr:nvSpPr>
      <xdr:spPr>
        <a:xfrm>
          <a:off x="12547111" y="89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98158</xdr:rowOff>
    </xdr:from>
    <xdr:to>
      <xdr:col>23</xdr:col>
      <xdr:colOff>568325</xdr:colOff>
      <xdr:row>55</xdr:row>
      <xdr:rowOff>28308</xdr:rowOff>
    </xdr:to>
    <xdr:sp macro="" textlink="">
      <xdr:nvSpPr>
        <xdr:cNvPr id="579" name="円/楕円 578"/>
        <xdr:cNvSpPr/>
      </xdr:nvSpPr>
      <xdr:spPr>
        <a:xfrm>
          <a:off x="16268700" y="93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121035</xdr:rowOff>
    </xdr:from>
    <xdr:ext cx="534377" cy="259045"/>
    <xdr:sp macro="" textlink="">
      <xdr:nvSpPr>
        <xdr:cNvPr id="580" name="教育費該当値テキスト"/>
        <xdr:cNvSpPr txBox="1"/>
      </xdr:nvSpPr>
      <xdr:spPr>
        <a:xfrm>
          <a:off x="16370300" y="9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89,595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157228</xdr:rowOff>
    </xdr:from>
    <xdr:to>
      <xdr:col>22</xdr:col>
      <xdr:colOff>415925</xdr:colOff>
      <xdr:row>55</xdr:row>
      <xdr:rowOff>87378</xdr:rowOff>
    </xdr:to>
    <xdr:sp macro="" textlink="">
      <xdr:nvSpPr>
        <xdr:cNvPr id="581" name="円/楕円 580"/>
        <xdr:cNvSpPr/>
      </xdr:nvSpPr>
      <xdr:spPr>
        <a:xfrm>
          <a:off x="15430500" y="94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53</xdr:row>
      <xdr:rowOff>103905</xdr:rowOff>
    </xdr:from>
    <xdr:ext cx="534377" cy="259045"/>
    <xdr:sp macro="" textlink="">
      <xdr:nvSpPr>
        <xdr:cNvPr id="582" name="テキスト ボックス 581"/>
        <xdr:cNvSpPr txBox="1"/>
      </xdr:nvSpPr>
      <xdr:spPr>
        <a:xfrm>
          <a:off x="15201411" y="91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42769</xdr:rowOff>
    </xdr:from>
    <xdr:to>
      <xdr:col>21</xdr:col>
      <xdr:colOff>212725</xdr:colOff>
      <xdr:row>55</xdr:row>
      <xdr:rowOff>144369</xdr:rowOff>
    </xdr:to>
    <xdr:sp macro="" textlink="">
      <xdr:nvSpPr>
        <xdr:cNvPr id="583" name="円/楕円 582"/>
        <xdr:cNvSpPr/>
      </xdr:nvSpPr>
      <xdr:spPr>
        <a:xfrm>
          <a:off x="14541500" y="94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135496</xdr:rowOff>
    </xdr:from>
    <xdr:ext cx="534377" cy="259045"/>
    <xdr:sp macro="" textlink="">
      <xdr:nvSpPr>
        <xdr:cNvPr id="584" name="テキスト ボックス 583"/>
        <xdr:cNvSpPr txBox="1"/>
      </xdr:nvSpPr>
      <xdr:spPr>
        <a:xfrm>
          <a:off x="14325111" y="956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84,518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154325</xdr:rowOff>
    </xdr:from>
    <xdr:to>
      <xdr:col>20</xdr:col>
      <xdr:colOff>9525</xdr:colOff>
      <xdr:row>55</xdr:row>
      <xdr:rowOff>84475</xdr:rowOff>
    </xdr:to>
    <xdr:sp macro="" textlink="">
      <xdr:nvSpPr>
        <xdr:cNvPr id="585" name="円/楕円 584"/>
        <xdr:cNvSpPr/>
      </xdr:nvSpPr>
      <xdr:spPr>
        <a:xfrm>
          <a:off x="13652500" y="94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75602</xdr:rowOff>
    </xdr:from>
    <xdr:ext cx="534377" cy="259045"/>
    <xdr:sp macro="" textlink="">
      <xdr:nvSpPr>
        <xdr:cNvPr id="586" name="テキスト ボックス 585"/>
        <xdr:cNvSpPr txBox="1"/>
      </xdr:nvSpPr>
      <xdr:spPr>
        <a:xfrm>
          <a:off x="13436111" y="95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146438</xdr:rowOff>
    </xdr:from>
    <xdr:to>
      <xdr:col>18</xdr:col>
      <xdr:colOff>492125</xdr:colOff>
      <xdr:row>55</xdr:row>
      <xdr:rowOff>76588</xdr:rowOff>
    </xdr:to>
    <xdr:sp macro="" textlink="">
      <xdr:nvSpPr>
        <xdr:cNvPr id="587" name="円/楕円 586"/>
        <xdr:cNvSpPr/>
      </xdr:nvSpPr>
      <xdr:spPr>
        <a:xfrm>
          <a:off x="12763500" y="94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67715</xdr:rowOff>
    </xdr:from>
    <xdr:ext cx="534377" cy="259045"/>
    <xdr:sp macro="" textlink="">
      <xdr:nvSpPr>
        <xdr:cNvPr id="588" name="テキスト ボックス 587"/>
        <xdr:cNvSpPr txBox="1"/>
      </xdr:nvSpPr>
      <xdr:spPr>
        <a:xfrm>
          <a:off x="12547111" y="94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8" name="直線コネクタ 607"/>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9"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10" name="直線コネクタ 609"/>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11"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2" name="直線コネクタ 611"/>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59485</xdr:rowOff>
    </xdr:from>
    <xdr:to>
      <xdr:col>23</xdr:col>
      <xdr:colOff>517525</xdr:colOff>
      <xdr:row>78</xdr:row>
      <xdr:rowOff>88036</xdr:rowOff>
    </xdr:to>
    <xdr:cxnSp macro="">
      <xdr:nvCxnSpPr>
        <xdr:cNvPr id="613" name="直線コネクタ 612"/>
        <xdr:cNvCxnSpPr/>
      </xdr:nvCxnSpPr>
      <xdr:spPr>
        <a:xfrm flipV="1">
          <a:off x="15481300" y="13432585"/>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4"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5" name="フローチャート : 判断 614"/>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88036</xdr:rowOff>
    </xdr:from>
    <xdr:to>
      <xdr:col>22</xdr:col>
      <xdr:colOff>365125</xdr:colOff>
      <xdr:row>78</xdr:row>
      <xdr:rowOff>114050</xdr:rowOff>
    </xdr:to>
    <xdr:cxnSp macro="">
      <xdr:nvCxnSpPr>
        <xdr:cNvPr id="616" name="直線コネクタ 615"/>
        <xdr:cNvCxnSpPr/>
      </xdr:nvCxnSpPr>
      <xdr:spPr>
        <a:xfrm flipV="1">
          <a:off x="14592300" y="13461136"/>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7" name="フローチャート : 判断 616"/>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8" name="テキスト ボックス 617"/>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72011</xdr:rowOff>
    </xdr:from>
    <xdr:to>
      <xdr:col>21</xdr:col>
      <xdr:colOff>161925</xdr:colOff>
      <xdr:row>78</xdr:row>
      <xdr:rowOff>114050</xdr:rowOff>
    </xdr:to>
    <xdr:cxnSp macro="">
      <xdr:nvCxnSpPr>
        <xdr:cNvPr id="619" name="直線コネクタ 618"/>
        <xdr:cNvCxnSpPr/>
      </xdr:nvCxnSpPr>
      <xdr:spPr>
        <a:xfrm>
          <a:off x="13703300" y="13445111"/>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98067</xdr:rowOff>
    </xdr:from>
    <xdr:to>
      <xdr:col>21</xdr:col>
      <xdr:colOff>212725</xdr:colOff>
      <xdr:row>78</xdr:row>
      <xdr:rowOff>28217</xdr:rowOff>
    </xdr:to>
    <xdr:sp macro="" textlink="">
      <xdr:nvSpPr>
        <xdr:cNvPr id="620" name="フローチャート : 判断 619"/>
        <xdr:cNvSpPr/>
      </xdr:nvSpPr>
      <xdr:spPr>
        <a:xfrm>
          <a:off x="14541500" y="1329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44744</xdr:rowOff>
    </xdr:from>
    <xdr:ext cx="469744" cy="259045"/>
    <xdr:sp macro="" textlink="">
      <xdr:nvSpPr>
        <xdr:cNvPr id="621" name="テキスト ボックス 620"/>
        <xdr:cNvSpPr txBox="1"/>
      </xdr:nvSpPr>
      <xdr:spPr>
        <a:xfrm>
          <a:off x="14357427" y="130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72011</xdr:rowOff>
    </xdr:from>
    <xdr:to>
      <xdr:col>19</xdr:col>
      <xdr:colOff>644525</xdr:colOff>
      <xdr:row>78</xdr:row>
      <xdr:rowOff>80287</xdr:rowOff>
    </xdr:to>
    <xdr:cxnSp macro="">
      <xdr:nvCxnSpPr>
        <xdr:cNvPr id="622" name="直線コネクタ 621"/>
        <xdr:cNvCxnSpPr/>
      </xdr:nvCxnSpPr>
      <xdr:spPr>
        <a:xfrm flipV="1">
          <a:off x="12814300" y="13445111"/>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102981</xdr:rowOff>
    </xdr:from>
    <xdr:to>
      <xdr:col>20</xdr:col>
      <xdr:colOff>9525</xdr:colOff>
      <xdr:row>78</xdr:row>
      <xdr:rowOff>33131</xdr:rowOff>
    </xdr:to>
    <xdr:sp macro="" textlink="">
      <xdr:nvSpPr>
        <xdr:cNvPr id="623" name="フローチャート : 判断 622"/>
        <xdr:cNvSpPr/>
      </xdr:nvSpPr>
      <xdr:spPr>
        <a:xfrm>
          <a:off x="13652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49658</xdr:rowOff>
    </xdr:from>
    <xdr:ext cx="469744" cy="259045"/>
    <xdr:sp macro="" textlink="">
      <xdr:nvSpPr>
        <xdr:cNvPr id="624" name="テキスト ボックス 623"/>
        <xdr:cNvSpPr txBox="1"/>
      </xdr:nvSpPr>
      <xdr:spPr>
        <a:xfrm>
          <a:off x="13468427" y="130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151217</xdr:rowOff>
    </xdr:from>
    <xdr:to>
      <xdr:col>18</xdr:col>
      <xdr:colOff>492125</xdr:colOff>
      <xdr:row>78</xdr:row>
      <xdr:rowOff>81367</xdr:rowOff>
    </xdr:to>
    <xdr:sp macro="" textlink="">
      <xdr:nvSpPr>
        <xdr:cNvPr id="625" name="フローチャート : 判断 624"/>
        <xdr:cNvSpPr/>
      </xdr:nvSpPr>
      <xdr:spPr>
        <a:xfrm>
          <a:off x="12763500" y="1335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97894</xdr:rowOff>
    </xdr:from>
    <xdr:ext cx="469744" cy="259045"/>
    <xdr:sp macro="" textlink="">
      <xdr:nvSpPr>
        <xdr:cNvPr id="626" name="テキスト ボックス 625"/>
        <xdr:cNvSpPr txBox="1"/>
      </xdr:nvSpPr>
      <xdr:spPr>
        <a:xfrm>
          <a:off x="12579427" y="1312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8685</xdr:rowOff>
    </xdr:from>
    <xdr:to>
      <xdr:col>23</xdr:col>
      <xdr:colOff>568325</xdr:colOff>
      <xdr:row>78</xdr:row>
      <xdr:rowOff>110285</xdr:rowOff>
    </xdr:to>
    <xdr:sp macro="" textlink="">
      <xdr:nvSpPr>
        <xdr:cNvPr id="632" name="円/楕円 631"/>
        <xdr:cNvSpPr/>
      </xdr:nvSpPr>
      <xdr:spPr>
        <a:xfrm>
          <a:off x="16268700" y="133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152070</xdr:rowOff>
    </xdr:from>
    <xdr:ext cx="469744" cy="259045"/>
    <xdr:sp macro="" textlink="">
      <xdr:nvSpPr>
        <xdr:cNvPr id="633" name="災害復旧費該当値テキスト"/>
        <xdr:cNvSpPr txBox="1"/>
      </xdr:nvSpPr>
      <xdr:spPr>
        <a:xfrm>
          <a:off x="16370300" y="1335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37236</xdr:rowOff>
    </xdr:from>
    <xdr:to>
      <xdr:col>22</xdr:col>
      <xdr:colOff>415925</xdr:colOff>
      <xdr:row>78</xdr:row>
      <xdr:rowOff>138836</xdr:rowOff>
    </xdr:to>
    <xdr:sp macro="" textlink="">
      <xdr:nvSpPr>
        <xdr:cNvPr id="634" name="円/楕円 633"/>
        <xdr:cNvSpPr/>
      </xdr:nvSpPr>
      <xdr:spPr>
        <a:xfrm>
          <a:off x="15430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129963</xdr:rowOff>
    </xdr:from>
    <xdr:ext cx="469744" cy="259045"/>
    <xdr:sp macro="" textlink="">
      <xdr:nvSpPr>
        <xdr:cNvPr id="635" name="テキスト ボックス 634"/>
        <xdr:cNvSpPr txBox="1"/>
      </xdr:nvSpPr>
      <xdr:spPr>
        <a:xfrm>
          <a:off x="15233727"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63250</xdr:rowOff>
    </xdr:from>
    <xdr:to>
      <xdr:col>21</xdr:col>
      <xdr:colOff>212725</xdr:colOff>
      <xdr:row>78</xdr:row>
      <xdr:rowOff>164850</xdr:rowOff>
    </xdr:to>
    <xdr:sp macro="" textlink="">
      <xdr:nvSpPr>
        <xdr:cNvPr id="636" name="円/楕円 635"/>
        <xdr:cNvSpPr/>
      </xdr:nvSpPr>
      <xdr:spPr>
        <a:xfrm>
          <a:off x="14541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155977</xdr:rowOff>
    </xdr:from>
    <xdr:ext cx="469744" cy="259045"/>
    <xdr:sp macro="" textlink="">
      <xdr:nvSpPr>
        <xdr:cNvPr id="637" name="テキスト ボックス 636"/>
        <xdr:cNvSpPr txBox="1"/>
      </xdr:nvSpPr>
      <xdr:spPr>
        <a:xfrm>
          <a:off x="14357427" y="1352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21211</xdr:rowOff>
    </xdr:from>
    <xdr:to>
      <xdr:col>20</xdr:col>
      <xdr:colOff>9525</xdr:colOff>
      <xdr:row>78</xdr:row>
      <xdr:rowOff>122811</xdr:rowOff>
    </xdr:to>
    <xdr:sp macro="" textlink="">
      <xdr:nvSpPr>
        <xdr:cNvPr id="638" name="円/楕円 637"/>
        <xdr:cNvSpPr/>
      </xdr:nvSpPr>
      <xdr:spPr>
        <a:xfrm>
          <a:off x="13652500" y="133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113938</xdr:rowOff>
    </xdr:from>
    <xdr:ext cx="469744" cy="259045"/>
    <xdr:sp macro="" textlink="">
      <xdr:nvSpPr>
        <xdr:cNvPr id="639" name="テキスト ボックス 638"/>
        <xdr:cNvSpPr txBox="1"/>
      </xdr:nvSpPr>
      <xdr:spPr>
        <a:xfrm>
          <a:off x="13468427" y="1348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29487</xdr:rowOff>
    </xdr:from>
    <xdr:to>
      <xdr:col>18</xdr:col>
      <xdr:colOff>492125</xdr:colOff>
      <xdr:row>78</xdr:row>
      <xdr:rowOff>131087</xdr:rowOff>
    </xdr:to>
    <xdr:sp macro="" textlink="">
      <xdr:nvSpPr>
        <xdr:cNvPr id="640" name="円/楕円 639"/>
        <xdr:cNvSpPr/>
      </xdr:nvSpPr>
      <xdr:spPr>
        <a:xfrm>
          <a:off x="12763500" y="134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122214</xdr:rowOff>
    </xdr:from>
    <xdr:ext cx="469744" cy="259045"/>
    <xdr:sp macro="" textlink="">
      <xdr:nvSpPr>
        <xdr:cNvPr id="641" name="テキスト ボックス 640"/>
        <xdr:cNvSpPr txBox="1"/>
      </xdr:nvSpPr>
      <xdr:spPr>
        <a:xfrm>
          <a:off x="12579427" y="1349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0" name="テキスト ボックス 64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4" name="直線コネクタ 663"/>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5"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6" name="直線コネクタ 665"/>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7"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8" name="直線コネクタ 667"/>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115506</xdr:rowOff>
    </xdr:from>
    <xdr:to>
      <xdr:col>23</xdr:col>
      <xdr:colOff>517525</xdr:colOff>
      <xdr:row>92</xdr:row>
      <xdr:rowOff>154063</xdr:rowOff>
    </xdr:to>
    <xdr:cxnSp macro="">
      <xdr:nvCxnSpPr>
        <xdr:cNvPr id="669" name="直線コネクタ 668"/>
        <xdr:cNvCxnSpPr/>
      </xdr:nvCxnSpPr>
      <xdr:spPr>
        <a:xfrm>
          <a:off x="15481300" y="15888906"/>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46068</xdr:rowOff>
    </xdr:from>
    <xdr:ext cx="534377" cy="259045"/>
    <xdr:sp macro="" textlink="">
      <xdr:nvSpPr>
        <xdr:cNvPr id="670" name="公債費平均値テキスト"/>
        <xdr:cNvSpPr txBox="1"/>
      </xdr:nvSpPr>
      <xdr:spPr>
        <a:xfrm>
          <a:off x="16370300" y="163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71" name="フローチャート : 判断 670"/>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84379</xdr:rowOff>
    </xdr:from>
    <xdr:to>
      <xdr:col>22</xdr:col>
      <xdr:colOff>365125</xdr:colOff>
      <xdr:row>92</xdr:row>
      <xdr:rowOff>115506</xdr:rowOff>
    </xdr:to>
    <xdr:cxnSp macro="">
      <xdr:nvCxnSpPr>
        <xdr:cNvPr id="672" name="直線コネクタ 671"/>
        <xdr:cNvCxnSpPr/>
      </xdr:nvCxnSpPr>
      <xdr:spPr>
        <a:xfrm>
          <a:off x="14592300" y="15857779"/>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3" name="フローチャート : 判断 672"/>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4" name="テキスト ボックス 673"/>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64567</xdr:rowOff>
    </xdr:from>
    <xdr:to>
      <xdr:col>21</xdr:col>
      <xdr:colOff>161925</xdr:colOff>
      <xdr:row>92</xdr:row>
      <xdr:rowOff>84379</xdr:rowOff>
    </xdr:to>
    <xdr:cxnSp macro="">
      <xdr:nvCxnSpPr>
        <xdr:cNvPr id="675" name="直線コネクタ 674"/>
        <xdr:cNvCxnSpPr/>
      </xdr:nvCxnSpPr>
      <xdr:spPr>
        <a:xfrm>
          <a:off x="13703300" y="1583796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69965</xdr:rowOff>
    </xdr:from>
    <xdr:to>
      <xdr:col>21</xdr:col>
      <xdr:colOff>212725</xdr:colOff>
      <xdr:row>92</xdr:row>
      <xdr:rowOff>115</xdr:rowOff>
    </xdr:to>
    <xdr:sp macro="" textlink="">
      <xdr:nvSpPr>
        <xdr:cNvPr id="676" name="フローチャート : 判断 675"/>
        <xdr:cNvSpPr/>
      </xdr:nvSpPr>
      <xdr:spPr>
        <a:xfrm>
          <a:off x="14541500" y="1567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16642</xdr:rowOff>
    </xdr:from>
    <xdr:ext cx="534377" cy="259045"/>
    <xdr:sp macro="" textlink="">
      <xdr:nvSpPr>
        <xdr:cNvPr id="677" name="テキスト ボックス 676"/>
        <xdr:cNvSpPr txBox="1"/>
      </xdr:nvSpPr>
      <xdr:spPr>
        <a:xfrm>
          <a:off x="14325111" y="154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167856</xdr:rowOff>
    </xdr:from>
    <xdr:to>
      <xdr:col>19</xdr:col>
      <xdr:colOff>644525</xdr:colOff>
      <xdr:row>92</xdr:row>
      <xdr:rowOff>64567</xdr:rowOff>
    </xdr:to>
    <xdr:cxnSp macro="">
      <xdr:nvCxnSpPr>
        <xdr:cNvPr id="678" name="直線コネクタ 677"/>
        <xdr:cNvCxnSpPr/>
      </xdr:nvCxnSpPr>
      <xdr:spPr>
        <a:xfrm>
          <a:off x="12814300" y="15769806"/>
          <a:ext cx="8890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161443</xdr:rowOff>
    </xdr:from>
    <xdr:to>
      <xdr:col>20</xdr:col>
      <xdr:colOff>9525</xdr:colOff>
      <xdr:row>91</xdr:row>
      <xdr:rowOff>91593</xdr:rowOff>
    </xdr:to>
    <xdr:sp macro="" textlink="">
      <xdr:nvSpPr>
        <xdr:cNvPr id="679" name="フローチャート : 判断 678"/>
        <xdr:cNvSpPr/>
      </xdr:nvSpPr>
      <xdr:spPr>
        <a:xfrm>
          <a:off x="13652500" y="1559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108120</xdr:rowOff>
    </xdr:from>
    <xdr:ext cx="534377" cy="259045"/>
    <xdr:sp macro="" textlink="">
      <xdr:nvSpPr>
        <xdr:cNvPr id="680" name="テキスト ボックス 679"/>
        <xdr:cNvSpPr txBox="1"/>
      </xdr:nvSpPr>
      <xdr:spPr>
        <a:xfrm>
          <a:off x="13436111" y="153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60020</xdr:rowOff>
    </xdr:from>
    <xdr:to>
      <xdr:col>18</xdr:col>
      <xdr:colOff>492125</xdr:colOff>
      <xdr:row>90</xdr:row>
      <xdr:rowOff>161620</xdr:rowOff>
    </xdr:to>
    <xdr:sp macro="" textlink="">
      <xdr:nvSpPr>
        <xdr:cNvPr id="681" name="フローチャート : 判断 680"/>
        <xdr:cNvSpPr/>
      </xdr:nvSpPr>
      <xdr:spPr>
        <a:xfrm>
          <a:off x="12763500" y="1549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6697</xdr:rowOff>
    </xdr:from>
    <xdr:ext cx="534377" cy="259045"/>
    <xdr:sp macro="" textlink="">
      <xdr:nvSpPr>
        <xdr:cNvPr id="682" name="テキスト ボックス 681"/>
        <xdr:cNvSpPr txBox="1"/>
      </xdr:nvSpPr>
      <xdr:spPr>
        <a:xfrm>
          <a:off x="12547111" y="1526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103263</xdr:rowOff>
    </xdr:from>
    <xdr:to>
      <xdr:col>23</xdr:col>
      <xdr:colOff>568325</xdr:colOff>
      <xdr:row>93</xdr:row>
      <xdr:rowOff>33413</xdr:rowOff>
    </xdr:to>
    <xdr:sp macro="" textlink="">
      <xdr:nvSpPr>
        <xdr:cNvPr id="688" name="円/楕円 687"/>
        <xdr:cNvSpPr/>
      </xdr:nvSpPr>
      <xdr:spPr>
        <a:xfrm>
          <a:off x="16268700" y="158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126140</xdr:rowOff>
    </xdr:from>
    <xdr:ext cx="534377" cy="259045"/>
    <xdr:sp macro="" textlink="">
      <xdr:nvSpPr>
        <xdr:cNvPr id="689" name="公債費該当値テキスト"/>
        <xdr:cNvSpPr txBox="1"/>
      </xdr:nvSpPr>
      <xdr:spPr>
        <a:xfrm>
          <a:off x="16370300" y="157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64706</xdr:rowOff>
    </xdr:from>
    <xdr:to>
      <xdr:col>22</xdr:col>
      <xdr:colOff>415925</xdr:colOff>
      <xdr:row>92</xdr:row>
      <xdr:rowOff>166306</xdr:rowOff>
    </xdr:to>
    <xdr:sp macro="" textlink="">
      <xdr:nvSpPr>
        <xdr:cNvPr id="690" name="円/楕円 689"/>
        <xdr:cNvSpPr/>
      </xdr:nvSpPr>
      <xdr:spPr>
        <a:xfrm>
          <a:off x="15430500" y="158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91</xdr:row>
      <xdr:rowOff>11383</xdr:rowOff>
    </xdr:from>
    <xdr:ext cx="534377" cy="259045"/>
    <xdr:sp macro="" textlink="">
      <xdr:nvSpPr>
        <xdr:cNvPr id="691" name="テキスト ボックス 690"/>
        <xdr:cNvSpPr txBox="1"/>
      </xdr:nvSpPr>
      <xdr:spPr>
        <a:xfrm>
          <a:off x="15201411" y="156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59,635</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33579</xdr:rowOff>
    </xdr:from>
    <xdr:to>
      <xdr:col>21</xdr:col>
      <xdr:colOff>212725</xdr:colOff>
      <xdr:row>92</xdr:row>
      <xdr:rowOff>135179</xdr:rowOff>
    </xdr:to>
    <xdr:sp macro="" textlink="">
      <xdr:nvSpPr>
        <xdr:cNvPr id="692" name="円/楕円 691"/>
        <xdr:cNvSpPr/>
      </xdr:nvSpPr>
      <xdr:spPr>
        <a:xfrm>
          <a:off x="14541500" y="158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126306</xdr:rowOff>
    </xdr:from>
    <xdr:ext cx="534377" cy="259045"/>
    <xdr:sp macro="" textlink="">
      <xdr:nvSpPr>
        <xdr:cNvPr id="693" name="テキスト ボックス 692"/>
        <xdr:cNvSpPr txBox="1"/>
      </xdr:nvSpPr>
      <xdr:spPr>
        <a:xfrm>
          <a:off x="14325111" y="1589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13767</xdr:rowOff>
    </xdr:from>
    <xdr:to>
      <xdr:col>20</xdr:col>
      <xdr:colOff>9525</xdr:colOff>
      <xdr:row>92</xdr:row>
      <xdr:rowOff>115367</xdr:rowOff>
    </xdr:to>
    <xdr:sp macro="" textlink="">
      <xdr:nvSpPr>
        <xdr:cNvPr id="694" name="円/楕円 693"/>
        <xdr:cNvSpPr/>
      </xdr:nvSpPr>
      <xdr:spPr>
        <a:xfrm>
          <a:off x="13652500" y="157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106494</xdr:rowOff>
    </xdr:from>
    <xdr:ext cx="534377" cy="259045"/>
    <xdr:sp macro="" textlink="">
      <xdr:nvSpPr>
        <xdr:cNvPr id="695" name="テキスト ボックス 694"/>
        <xdr:cNvSpPr txBox="1"/>
      </xdr:nvSpPr>
      <xdr:spPr>
        <a:xfrm>
          <a:off x="13436111" y="158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117056</xdr:rowOff>
    </xdr:from>
    <xdr:to>
      <xdr:col>18</xdr:col>
      <xdr:colOff>492125</xdr:colOff>
      <xdr:row>92</xdr:row>
      <xdr:rowOff>47206</xdr:rowOff>
    </xdr:to>
    <xdr:sp macro="" textlink="">
      <xdr:nvSpPr>
        <xdr:cNvPr id="696" name="円/楕円 695"/>
        <xdr:cNvSpPr/>
      </xdr:nvSpPr>
      <xdr:spPr>
        <a:xfrm>
          <a:off x="12763500" y="157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38333</xdr:rowOff>
    </xdr:from>
    <xdr:ext cx="534377" cy="259045"/>
    <xdr:sp macro="" textlink="">
      <xdr:nvSpPr>
        <xdr:cNvPr id="697" name="テキスト ボックス 696"/>
        <xdr:cNvSpPr txBox="1"/>
      </xdr:nvSpPr>
      <xdr:spPr>
        <a:xfrm>
          <a:off x="12547111" y="158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09" name="テキスト ボックス 70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1" name="テキスト ボックス 71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3" name="テキスト ボックス 71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15" name="テキスト ボックス 71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36830</xdr:rowOff>
    </xdr:from>
    <xdr:to>
      <xdr:col>32</xdr:col>
      <xdr:colOff>186689</xdr:colOff>
      <xdr:row>39</xdr:row>
      <xdr:rowOff>44450</xdr:rowOff>
    </xdr:to>
    <xdr:cxnSp macro="">
      <xdr:nvCxnSpPr>
        <xdr:cNvPr id="719" name="直線コネクタ 718"/>
        <xdr:cNvCxnSpPr/>
      </xdr:nvCxnSpPr>
      <xdr:spPr>
        <a:xfrm flipV="1">
          <a:off x="22159595" y="6723380"/>
          <a:ext cx="1269" cy="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40</xdr:row>
      <xdr:rowOff>21607</xdr:rowOff>
    </xdr:from>
    <xdr:ext cx="249299" cy="259045"/>
    <xdr:sp macro="" textlink="">
      <xdr:nvSpPr>
        <xdr:cNvPr id="720" name="諸支出金最小値テキスト"/>
        <xdr:cNvSpPr txBox="1"/>
      </xdr:nvSpPr>
      <xdr:spPr>
        <a:xfrm>
          <a:off x="22212300" y="6879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154957</xdr:rowOff>
    </xdr:from>
    <xdr:ext cx="249299" cy="259045"/>
    <xdr:sp macro="" textlink="">
      <xdr:nvSpPr>
        <xdr:cNvPr id="722" name="諸支出金最大値テキスト"/>
        <xdr:cNvSpPr txBox="1"/>
      </xdr:nvSpPr>
      <xdr:spPr>
        <a:xfrm>
          <a:off x="22212300" y="6498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39</xdr:row>
      <xdr:rowOff>36830</xdr:rowOff>
    </xdr:from>
    <xdr:to>
      <xdr:col>32</xdr:col>
      <xdr:colOff>276225</xdr:colOff>
      <xdr:row>39</xdr:row>
      <xdr:rowOff>36830</xdr:rowOff>
    </xdr:to>
    <xdr:cxnSp macro="">
      <xdr:nvCxnSpPr>
        <xdr:cNvPr id="723" name="直線コネクタ 72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110507</xdr:rowOff>
    </xdr:from>
    <xdr:ext cx="249299" cy="259045"/>
    <xdr:sp macro="" textlink="">
      <xdr:nvSpPr>
        <xdr:cNvPr id="725" name="諸支出金平均値テキスト"/>
        <xdr:cNvSpPr txBox="1"/>
      </xdr:nvSpPr>
      <xdr:spPr>
        <a:xfrm>
          <a:off x="22212300" y="66256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フローチャート : 判断 725"/>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28" name="フローチャート : 判断 72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29" name="テキスト ボックス 728"/>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50800</xdr:rowOff>
    </xdr:from>
    <xdr:to>
      <xdr:col>29</xdr:col>
      <xdr:colOff>568325</xdr:colOff>
      <xdr:row>34</xdr:row>
      <xdr:rowOff>152400</xdr:rowOff>
    </xdr:to>
    <xdr:sp macro="" textlink="">
      <xdr:nvSpPr>
        <xdr:cNvPr id="731" name="フローチャート : 判断 730"/>
        <xdr:cNvSpPr/>
      </xdr:nvSpPr>
      <xdr:spPr>
        <a:xfrm>
          <a:off x="20383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168927</xdr:rowOff>
    </xdr:from>
    <xdr:ext cx="378565" cy="259045"/>
    <xdr:sp macro="" textlink="">
      <xdr:nvSpPr>
        <xdr:cNvPr id="732" name="テキスト ボックス 731"/>
        <xdr:cNvSpPr txBox="1"/>
      </xdr:nvSpPr>
      <xdr:spPr>
        <a:xfrm>
          <a:off x="20245017" y="5655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73660</xdr:rowOff>
    </xdr:from>
    <xdr:to>
      <xdr:col>28</xdr:col>
      <xdr:colOff>365125</xdr:colOff>
      <xdr:row>31</xdr:row>
      <xdr:rowOff>3810</xdr:rowOff>
    </xdr:to>
    <xdr:sp macro="" textlink="">
      <xdr:nvSpPr>
        <xdr:cNvPr id="734" name="フローチャート : 判断 733"/>
        <xdr:cNvSpPr/>
      </xdr:nvSpPr>
      <xdr:spPr>
        <a:xfrm>
          <a:off x="19494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20337</xdr:rowOff>
    </xdr:from>
    <xdr:ext cx="378565" cy="259045"/>
    <xdr:sp macro="" textlink="">
      <xdr:nvSpPr>
        <xdr:cNvPr id="735" name="テキスト ボックス 734"/>
        <xdr:cNvSpPr txBox="1"/>
      </xdr:nvSpPr>
      <xdr:spPr>
        <a:xfrm>
          <a:off x="19356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36" name="フローチャート : 判断 735"/>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27957</xdr:rowOff>
    </xdr:from>
    <xdr:ext cx="313932" cy="259045"/>
    <xdr:sp macro="" textlink="">
      <xdr:nvSpPr>
        <xdr:cNvPr id="737" name="テキスト ボックス 736"/>
        <xdr:cNvSpPr txBox="1"/>
      </xdr:nvSpPr>
      <xdr:spPr>
        <a:xfrm>
          <a:off x="18499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3" name="円/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66057</xdr:rowOff>
    </xdr:from>
    <xdr:ext cx="249299" cy="259045"/>
    <xdr:sp macro="" textlink="">
      <xdr:nvSpPr>
        <xdr:cNvPr id="744" name="諸支出金該当値テキスト"/>
        <xdr:cNvSpPr txBox="1"/>
      </xdr:nvSpPr>
      <xdr:spPr>
        <a:xfrm>
          <a:off x="22212300" y="6752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5" name="円/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111777</xdr:rowOff>
    </xdr:from>
    <xdr:ext cx="249299" cy="259045"/>
    <xdr:sp macro="" textlink="">
      <xdr:nvSpPr>
        <xdr:cNvPr id="746" name="テキスト ボックス 745"/>
        <xdr:cNvSpPr txBox="1"/>
      </xdr:nvSpPr>
      <xdr:spPr>
        <a:xfrm>
          <a:off x="211859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7" name="円/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8" name="テキスト ボックス 74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9" name="円/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0" name="テキスト ボックス 74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1" name="円/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2" name="テキスト ボックス 75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3" name="フローチャート :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5" name="フローチャート :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6" name="テキスト ボックス 775"/>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8" name="フローチャート :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9" name="テキスト ボックス 77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1" name="フローチャート :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2" name="テキスト ボックス 78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3" name="フローチャート :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4" name="テキスト ボックス 78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円/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2" name="円/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3" name="テキスト ボックス 792"/>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4" name="円/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5" name="テキスト ボックス 79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6" name="円/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7" name="テキスト ボックス 79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円/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9" name="テキスト ボックス 79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54,750</a:t>
          </a:r>
          <a:r>
            <a:rPr kumimoji="1" lang="ja-JP" altLang="en-US" sz="1300">
              <a:latin typeface="ＭＳ Ｐゴシック"/>
            </a:rPr>
            <a:t>円で平成</a:t>
          </a:r>
          <a:r>
            <a:rPr kumimoji="1" lang="en-US" altLang="ja-JP" sz="1300">
              <a:latin typeface="ＭＳ Ｐゴシック"/>
            </a:rPr>
            <a:t>23</a:t>
          </a:r>
          <a:r>
            <a:rPr kumimoji="1" lang="ja-JP" altLang="en-US" sz="1300">
              <a:latin typeface="ＭＳ Ｐゴシック"/>
            </a:rPr>
            <a:t>年度と比較して</a:t>
          </a:r>
          <a:r>
            <a:rPr kumimoji="1" lang="en-US" altLang="ja-JP" sz="1300">
              <a:latin typeface="ＭＳ Ｐゴシック"/>
            </a:rPr>
            <a:t>6,897</a:t>
          </a:r>
          <a:r>
            <a:rPr kumimoji="1" lang="ja-JP" altLang="en-US" sz="1300">
              <a:latin typeface="ＭＳ Ｐゴシック"/>
            </a:rPr>
            <a:t>円の増となっている。これは、介護保険事業の県負担金などの社会保障関係経費が増加していることによるものである。今後も高齢化の進展などにより、この傾向は続くことが見込まれるため、事業の見直し等により経費の縮減に努めていく。</a:t>
          </a:r>
        </a:p>
        <a:p>
          <a:r>
            <a:rPr kumimoji="1" lang="ja-JP" altLang="en-US" sz="1300">
              <a:latin typeface="ＭＳ Ｐゴシック"/>
            </a:rPr>
            <a:t>　　労働費は、住民一人当たり</a:t>
          </a:r>
          <a:r>
            <a:rPr kumimoji="1" lang="en-US" altLang="ja-JP" sz="1300">
              <a:latin typeface="ＭＳ Ｐゴシック"/>
            </a:rPr>
            <a:t>1,443</a:t>
          </a:r>
          <a:r>
            <a:rPr kumimoji="1" lang="ja-JP" altLang="en-US" sz="1300">
              <a:latin typeface="ＭＳ Ｐゴシック"/>
            </a:rPr>
            <a:t>円で平成</a:t>
          </a:r>
          <a:r>
            <a:rPr kumimoji="1" lang="en-US" altLang="ja-JP" sz="1300">
              <a:latin typeface="ＭＳ Ｐゴシック"/>
            </a:rPr>
            <a:t>23</a:t>
          </a:r>
          <a:r>
            <a:rPr kumimoji="1" lang="ja-JP" altLang="en-US" sz="1300">
              <a:latin typeface="ＭＳ Ｐゴシック"/>
            </a:rPr>
            <a:t>年度と比較して</a:t>
          </a:r>
          <a:r>
            <a:rPr kumimoji="1" lang="en-US" altLang="ja-JP" sz="1300">
              <a:latin typeface="ＭＳ Ｐゴシック"/>
            </a:rPr>
            <a:t>5,488</a:t>
          </a:r>
          <a:r>
            <a:rPr kumimoji="1" lang="ja-JP" altLang="en-US" sz="1300">
              <a:latin typeface="ＭＳ Ｐゴシック"/>
            </a:rPr>
            <a:t>円の減となっている。これは、平成</a:t>
          </a:r>
          <a:r>
            <a:rPr kumimoji="1" lang="en-US" altLang="ja-JP" sz="1300">
              <a:latin typeface="ＭＳ Ｐゴシック"/>
            </a:rPr>
            <a:t>22</a:t>
          </a:r>
          <a:r>
            <a:rPr kumimoji="1" lang="ja-JP" altLang="en-US" sz="1300">
              <a:latin typeface="ＭＳ Ｐゴシック"/>
            </a:rPr>
            <a:t>年度以降に緊急雇用創出事業臨時特例基金事業費が減少したことによるものである。</a:t>
          </a:r>
        </a:p>
        <a:p>
          <a:r>
            <a:rPr kumimoji="1" lang="ja-JP" altLang="en-US" sz="1300">
              <a:latin typeface="ＭＳ Ｐゴシック"/>
            </a:rPr>
            <a:t>　　警察費は、住民一人当たり</a:t>
          </a:r>
          <a:r>
            <a:rPr kumimoji="1" lang="en-US" altLang="ja-JP" sz="1300">
              <a:latin typeface="ＭＳ Ｐゴシック"/>
            </a:rPr>
            <a:t>21,606</a:t>
          </a:r>
          <a:r>
            <a:rPr kumimoji="1" lang="ja-JP" altLang="en-US" sz="1300">
              <a:latin typeface="ＭＳ Ｐゴシック"/>
            </a:rPr>
            <a:t>円で前年度と比較して</a:t>
          </a:r>
          <a:r>
            <a:rPr kumimoji="1" lang="en-US" altLang="ja-JP" sz="1300">
              <a:latin typeface="ＭＳ Ｐゴシック"/>
            </a:rPr>
            <a:t>1,337</a:t>
          </a:r>
          <a:r>
            <a:rPr kumimoji="1" lang="ja-JP" altLang="en-US" sz="1300">
              <a:latin typeface="ＭＳ Ｐゴシック"/>
            </a:rPr>
            <a:t>円の増となっている。これは警察署建設及び警察署建替えに係る用地取得経費の増加等により、決算額が前年比</a:t>
          </a:r>
          <a:r>
            <a:rPr kumimoji="1" lang="en-US" altLang="ja-JP" sz="1300">
              <a:latin typeface="ＭＳ Ｐゴシック"/>
            </a:rPr>
            <a:t>25.6</a:t>
          </a:r>
          <a:r>
            <a:rPr kumimoji="1" lang="ja-JP" altLang="en-US" sz="1300">
              <a:latin typeface="ＭＳ Ｐゴシック"/>
            </a:rPr>
            <a:t>億円の増となったことによるものである。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ポイント増加し、実質収支額についても</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ポイント増加した。実質収支額が増加したのは、財政調整基金の取崩（</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億円）を上回る額の積立（</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億円）を行ったことなどによるものである。なお、剰余金は年ごとの見積りとの差により増減するが、引き続き経費削減に取り組んでいく。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788289752</v>
      </c>
      <c r="BO4" s="381"/>
      <c r="BP4" s="381"/>
      <c r="BQ4" s="381"/>
      <c r="BR4" s="381"/>
      <c r="BS4" s="381"/>
      <c r="BT4" s="381"/>
      <c r="BU4" s="382"/>
      <c r="BV4" s="380">
        <v>761565506</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1.5</v>
      </c>
      <c r="CU4" s="543"/>
      <c r="CV4" s="543"/>
      <c r="CW4" s="543"/>
      <c r="CX4" s="543"/>
      <c r="CY4" s="543"/>
      <c r="CZ4" s="543"/>
      <c r="DA4" s="544"/>
      <c r="DB4" s="542">
        <v>1.4</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774767178</v>
      </c>
      <c r="BO5" s="387"/>
      <c r="BP5" s="387"/>
      <c r="BQ5" s="387"/>
      <c r="BR5" s="387"/>
      <c r="BS5" s="387"/>
      <c r="BT5" s="387"/>
      <c r="BU5" s="388"/>
      <c r="BV5" s="386">
        <v>744808582</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92.2</v>
      </c>
      <c r="CU5" s="366"/>
      <c r="CV5" s="366"/>
      <c r="CW5" s="366"/>
      <c r="CX5" s="366"/>
      <c r="CY5" s="366"/>
      <c r="CZ5" s="366"/>
      <c r="DA5" s="367"/>
      <c r="DB5" s="365">
        <v>92.5</v>
      </c>
      <c r="DC5" s="366"/>
      <c r="DD5" s="366"/>
      <c r="DE5" s="366"/>
      <c r="DF5" s="366"/>
      <c r="DG5" s="366"/>
      <c r="DH5" s="366"/>
      <c r="DI5" s="367"/>
      <c r="DJ5" s="112"/>
      <c r="DK5" s="112"/>
      <c r="DL5" s="112"/>
      <c r="DM5" s="112"/>
      <c r="DN5" s="112"/>
      <c r="DO5" s="112"/>
    </row>
    <row r="6" spans="1:119" ht="18.75" customHeight="1" x14ac:dyDescent="0.15">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13400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13522574</v>
      </c>
      <c r="BO6" s="387"/>
      <c r="BP6" s="387"/>
      <c r="BQ6" s="387"/>
      <c r="BR6" s="387"/>
      <c r="BS6" s="387"/>
      <c r="BT6" s="387"/>
      <c r="BU6" s="388"/>
      <c r="BV6" s="386">
        <v>16756924</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103.2</v>
      </c>
      <c r="CU6" s="532"/>
      <c r="CV6" s="532"/>
      <c r="CW6" s="532"/>
      <c r="CX6" s="532"/>
      <c r="CY6" s="532"/>
      <c r="CZ6" s="532"/>
      <c r="DA6" s="533"/>
      <c r="DB6" s="531">
        <v>106.8</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10600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6581769</v>
      </c>
      <c r="BO7" s="387"/>
      <c r="BP7" s="387"/>
      <c r="BQ7" s="387"/>
      <c r="BR7" s="387"/>
      <c r="BS7" s="387"/>
      <c r="BT7" s="387"/>
      <c r="BU7" s="388"/>
      <c r="BV7" s="386">
        <v>10446592</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474454808</v>
      </c>
      <c r="CU7" s="387"/>
      <c r="CV7" s="387"/>
      <c r="CW7" s="387"/>
      <c r="CX7" s="387"/>
      <c r="CY7" s="387"/>
      <c r="CZ7" s="387"/>
      <c r="DA7" s="388"/>
      <c r="DB7" s="386">
        <v>461080405</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8500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6940805</v>
      </c>
      <c r="BO8" s="387"/>
      <c r="BP8" s="387"/>
      <c r="BQ8" s="387"/>
      <c r="BR8" s="387"/>
      <c r="BS8" s="387"/>
      <c r="BT8" s="387"/>
      <c r="BU8" s="388"/>
      <c r="BV8" s="386">
        <v>6310332</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0.52358000000000005</v>
      </c>
      <c r="CU8" s="529"/>
      <c r="CV8" s="529"/>
      <c r="CW8" s="529"/>
      <c r="CX8" s="529"/>
      <c r="CY8" s="529"/>
      <c r="CZ8" s="529"/>
      <c r="DA8" s="530"/>
      <c r="DB8" s="528">
        <v>0.50988999999999995</v>
      </c>
      <c r="DC8" s="529"/>
      <c r="DD8" s="529"/>
      <c r="DE8" s="529"/>
      <c r="DF8" s="529"/>
      <c r="DG8" s="529"/>
      <c r="DH8" s="529"/>
      <c r="DI8" s="530"/>
      <c r="DJ8" s="112"/>
      <c r="DK8" s="112"/>
      <c r="DL8" s="112"/>
      <c r="DM8" s="112"/>
      <c r="DN8" s="112"/>
      <c r="DO8" s="112"/>
    </row>
    <row r="9" spans="1:119" ht="18.75" customHeight="1" thickBot="1" x14ac:dyDescent="0.2">
      <c r="A9" s="113"/>
      <c r="B9" s="492" t="s">
        <v>86</v>
      </c>
      <c r="C9" s="466"/>
      <c r="D9" s="466"/>
      <c r="E9" s="466"/>
      <c r="F9" s="466"/>
      <c r="G9" s="466"/>
      <c r="H9" s="466"/>
      <c r="I9" s="466"/>
      <c r="J9" s="466"/>
      <c r="K9" s="467"/>
      <c r="L9" s="498" t="s">
        <v>87</v>
      </c>
      <c r="M9" s="499"/>
      <c r="N9" s="499"/>
      <c r="O9" s="499"/>
      <c r="P9" s="499"/>
      <c r="Q9" s="500"/>
      <c r="R9" s="501">
        <v>2031903</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10200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630473</v>
      </c>
      <c r="BO9" s="387"/>
      <c r="BP9" s="387"/>
      <c r="BQ9" s="387"/>
      <c r="BR9" s="387"/>
      <c r="BS9" s="387"/>
      <c r="BT9" s="387"/>
      <c r="BU9" s="388"/>
      <c r="BV9" s="386">
        <v>538594</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21.4</v>
      </c>
      <c r="CU9" s="366"/>
      <c r="CV9" s="366"/>
      <c r="CW9" s="366"/>
      <c r="CX9" s="366"/>
      <c r="CY9" s="366"/>
      <c r="CZ9" s="366"/>
      <c r="DA9" s="367"/>
      <c r="DB9" s="365">
        <v>23.1</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91</v>
      </c>
      <c r="M10" s="409"/>
      <c r="N10" s="409"/>
      <c r="O10" s="409"/>
      <c r="P10" s="409"/>
      <c r="Q10" s="410"/>
      <c r="R10" s="411">
        <v>2080773</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9200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5212053</v>
      </c>
      <c r="BO10" s="387"/>
      <c r="BP10" s="387"/>
      <c r="BQ10" s="387"/>
      <c r="BR10" s="387"/>
      <c r="BS10" s="387"/>
      <c r="BT10" s="387"/>
      <c r="BU10" s="388"/>
      <c r="BV10" s="386">
        <v>6613516</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44</v>
      </c>
      <c r="AJ11" s="412"/>
      <c r="AK11" s="412"/>
      <c r="AL11" s="412"/>
      <c r="AM11" s="412"/>
      <c r="AN11" s="412"/>
      <c r="AO11" s="412"/>
      <c r="AP11" s="413"/>
      <c r="AQ11" s="411">
        <v>8500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99</v>
      </c>
      <c r="CU11" s="437"/>
      <c r="CV11" s="437"/>
      <c r="CW11" s="437"/>
      <c r="CX11" s="437"/>
      <c r="CY11" s="437"/>
      <c r="CZ11" s="437"/>
      <c r="DA11" s="438"/>
      <c r="DB11" s="436" t="s">
        <v>99</v>
      </c>
      <c r="DC11" s="437"/>
      <c r="DD11" s="437"/>
      <c r="DE11" s="437"/>
      <c r="DF11" s="437"/>
      <c r="DG11" s="437"/>
      <c r="DH11" s="437"/>
      <c r="DI11" s="438"/>
      <c r="DJ11" s="112"/>
      <c r="DK11" s="112"/>
      <c r="DL11" s="112"/>
      <c r="DM11" s="112"/>
      <c r="DN11" s="112"/>
      <c r="DO11" s="112"/>
    </row>
    <row r="12" spans="1:119" ht="18.75" customHeight="1" x14ac:dyDescent="0.15">
      <c r="A12" s="113"/>
      <c r="B12" s="441" t="s">
        <v>101</v>
      </c>
      <c r="C12" s="442"/>
      <c r="D12" s="442"/>
      <c r="E12" s="442"/>
      <c r="F12" s="442"/>
      <c r="G12" s="442"/>
      <c r="H12" s="442"/>
      <c r="I12" s="442"/>
      <c r="J12" s="442"/>
      <c r="K12" s="443"/>
      <c r="L12" s="450" t="s">
        <v>102</v>
      </c>
      <c r="M12" s="451"/>
      <c r="N12" s="451"/>
      <c r="O12" s="451"/>
      <c r="P12" s="451"/>
      <c r="Q12" s="452"/>
      <c r="R12" s="453">
        <v>2076195</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v>1186000</v>
      </c>
      <c r="BO12" s="387"/>
      <c r="BP12" s="387"/>
      <c r="BQ12" s="387"/>
      <c r="BR12" s="387"/>
      <c r="BS12" s="387"/>
      <c r="BT12" s="387"/>
      <c r="BU12" s="388"/>
      <c r="BV12" s="386">
        <v>1724000</v>
      </c>
      <c r="BW12" s="387"/>
      <c r="BX12" s="387"/>
      <c r="BY12" s="387"/>
      <c r="BZ12" s="387"/>
      <c r="CA12" s="387"/>
      <c r="CB12" s="387"/>
      <c r="CC12" s="388"/>
      <c r="CD12" s="433" t="s">
        <v>108</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110</v>
      </c>
      <c r="N13" s="428"/>
      <c r="O13" s="428"/>
      <c r="P13" s="428"/>
      <c r="Q13" s="429"/>
      <c r="R13" s="477">
        <v>2032055</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4656526</v>
      </c>
      <c r="BO13" s="387"/>
      <c r="BP13" s="387"/>
      <c r="BQ13" s="387"/>
      <c r="BR13" s="387"/>
      <c r="BS13" s="387"/>
      <c r="BT13" s="387"/>
      <c r="BU13" s="388"/>
      <c r="BV13" s="386">
        <v>5428110</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13.6</v>
      </c>
      <c r="CU13" s="366"/>
      <c r="CV13" s="366"/>
      <c r="CW13" s="366"/>
      <c r="CX13" s="366"/>
      <c r="CY13" s="366"/>
      <c r="CZ13" s="366"/>
      <c r="DA13" s="367"/>
      <c r="DB13" s="365">
        <v>15.3</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113</v>
      </c>
      <c r="M14" s="439"/>
      <c r="N14" s="439"/>
      <c r="O14" s="439"/>
      <c r="P14" s="439"/>
      <c r="Q14" s="440"/>
      <c r="R14" s="430">
        <v>2087595</v>
      </c>
      <c r="S14" s="431"/>
      <c r="T14" s="431"/>
      <c r="U14" s="431"/>
      <c r="V14" s="432"/>
      <c r="W14" s="459"/>
      <c r="X14" s="460"/>
      <c r="Y14" s="461"/>
      <c r="Z14" s="408" t="s">
        <v>114</v>
      </c>
      <c r="AA14" s="409"/>
      <c r="AB14" s="409"/>
      <c r="AC14" s="409"/>
      <c r="AD14" s="409"/>
      <c r="AE14" s="409"/>
      <c r="AF14" s="409"/>
      <c r="AG14" s="409"/>
      <c r="AH14" s="410"/>
      <c r="AI14" s="411">
        <v>5725</v>
      </c>
      <c r="AJ14" s="412"/>
      <c r="AK14" s="412"/>
      <c r="AL14" s="412"/>
      <c r="AM14" s="413"/>
      <c r="AN14" s="411">
        <v>19012725</v>
      </c>
      <c r="AO14" s="412"/>
      <c r="AP14" s="412"/>
      <c r="AQ14" s="412"/>
      <c r="AR14" s="412"/>
      <c r="AS14" s="413"/>
      <c r="AT14" s="411">
        <v>3321</v>
      </c>
      <c r="AU14" s="412"/>
      <c r="AV14" s="412"/>
      <c r="AW14" s="412"/>
      <c r="AX14" s="412"/>
      <c r="AY14" s="414"/>
      <c r="AZ14" s="377" t="s">
        <v>115</v>
      </c>
      <c r="BA14" s="378"/>
      <c r="BB14" s="378"/>
      <c r="BC14" s="378"/>
      <c r="BD14" s="378"/>
      <c r="BE14" s="378"/>
      <c r="BF14" s="378"/>
      <c r="BG14" s="378"/>
      <c r="BH14" s="378"/>
      <c r="BI14" s="378"/>
      <c r="BJ14" s="378"/>
      <c r="BK14" s="378"/>
      <c r="BL14" s="378"/>
      <c r="BM14" s="379"/>
      <c r="BN14" s="380">
        <v>201608191</v>
      </c>
      <c r="BO14" s="381"/>
      <c r="BP14" s="381"/>
      <c r="BQ14" s="381"/>
      <c r="BR14" s="381"/>
      <c r="BS14" s="381"/>
      <c r="BT14" s="381"/>
      <c r="BU14" s="382"/>
      <c r="BV14" s="380">
        <v>181649851</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189.7</v>
      </c>
      <c r="CU14" s="392"/>
      <c r="CV14" s="392"/>
      <c r="CW14" s="392"/>
      <c r="CX14" s="392"/>
      <c r="CY14" s="392"/>
      <c r="CZ14" s="392"/>
      <c r="DA14" s="393"/>
      <c r="DB14" s="391">
        <v>195</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110</v>
      </c>
      <c r="N15" s="428"/>
      <c r="O15" s="428"/>
      <c r="P15" s="428"/>
      <c r="Q15" s="429"/>
      <c r="R15" s="430">
        <v>2044115</v>
      </c>
      <c r="S15" s="431"/>
      <c r="T15" s="431"/>
      <c r="U15" s="431"/>
      <c r="V15" s="432"/>
      <c r="W15" s="459"/>
      <c r="X15" s="460"/>
      <c r="Y15" s="461"/>
      <c r="Z15" s="408" t="s">
        <v>117</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118</v>
      </c>
      <c r="BA15" s="384"/>
      <c r="BB15" s="384"/>
      <c r="BC15" s="384"/>
      <c r="BD15" s="384"/>
      <c r="BE15" s="384"/>
      <c r="BF15" s="384"/>
      <c r="BG15" s="384"/>
      <c r="BH15" s="384"/>
      <c r="BI15" s="384"/>
      <c r="BJ15" s="384"/>
      <c r="BK15" s="384"/>
      <c r="BL15" s="384"/>
      <c r="BM15" s="385"/>
      <c r="BN15" s="386">
        <v>373045471</v>
      </c>
      <c r="BO15" s="387"/>
      <c r="BP15" s="387"/>
      <c r="BQ15" s="387"/>
      <c r="BR15" s="387"/>
      <c r="BS15" s="387"/>
      <c r="BT15" s="387"/>
      <c r="BU15" s="388"/>
      <c r="BV15" s="386">
        <v>350356029</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136</v>
      </c>
      <c r="AJ16" s="412"/>
      <c r="AK16" s="412"/>
      <c r="AL16" s="412"/>
      <c r="AM16" s="413"/>
      <c r="AN16" s="411">
        <v>406504</v>
      </c>
      <c r="AO16" s="412"/>
      <c r="AP16" s="412"/>
      <c r="AQ16" s="412"/>
      <c r="AR16" s="412"/>
      <c r="AS16" s="413"/>
      <c r="AT16" s="411">
        <v>2989</v>
      </c>
      <c r="AU16" s="412"/>
      <c r="AV16" s="412"/>
      <c r="AW16" s="412"/>
      <c r="AX16" s="412"/>
      <c r="AY16" s="414"/>
      <c r="AZ16" s="383" t="s">
        <v>123</v>
      </c>
      <c r="BA16" s="384"/>
      <c r="BB16" s="384"/>
      <c r="BC16" s="384"/>
      <c r="BD16" s="384"/>
      <c r="BE16" s="384"/>
      <c r="BF16" s="384"/>
      <c r="BG16" s="384"/>
      <c r="BH16" s="384"/>
      <c r="BI16" s="384"/>
      <c r="BJ16" s="384"/>
      <c r="BK16" s="384"/>
      <c r="BL16" s="384"/>
      <c r="BM16" s="385"/>
      <c r="BN16" s="386">
        <v>251598177</v>
      </c>
      <c r="BO16" s="387"/>
      <c r="BP16" s="387"/>
      <c r="BQ16" s="387"/>
      <c r="BR16" s="387"/>
      <c r="BS16" s="387"/>
      <c r="BT16" s="387"/>
      <c r="BU16" s="388"/>
      <c r="BV16" s="386">
        <v>229077663</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3504</v>
      </c>
      <c r="AJ17" s="412"/>
      <c r="AK17" s="412"/>
      <c r="AL17" s="412"/>
      <c r="AM17" s="413"/>
      <c r="AN17" s="411">
        <v>11479104</v>
      </c>
      <c r="AO17" s="412"/>
      <c r="AP17" s="412"/>
      <c r="AQ17" s="412"/>
      <c r="AR17" s="412"/>
      <c r="AS17" s="413"/>
      <c r="AT17" s="411">
        <v>3276</v>
      </c>
      <c r="AU17" s="412"/>
      <c r="AV17" s="412"/>
      <c r="AW17" s="412"/>
      <c r="AX17" s="412"/>
      <c r="AY17" s="414"/>
      <c r="AZ17" s="383" t="s">
        <v>127</v>
      </c>
      <c r="BA17" s="384"/>
      <c r="BB17" s="384"/>
      <c r="BC17" s="384"/>
      <c r="BD17" s="384"/>
      <c r="BE17" s="384"/>
      <c r="BF17" s="384"/>
      <c r="BG17" s="384"/>
      <c r="BH17" s="384"/>
      <c r="BI17" s="384"/>
      <c r="BJ17" s="384"/>
      <c r="BK17" s="384"/>
      <c r="BL17" s="384"/>
      <c r="BM17" s="385"/>
      <c r="BN17" s="386">
        <v>448203727</v>
      </c>
      <c r="BO17" s="387"/>
      <c r="BP17" s="387"/>
      <c r="BQ17" s="387"/>
      <c r="BR17" s="387"/>
      <c r="BS17" s="387"/>
      <c r="BT17" s="387"/>
      <c r="BU17" s="388"/>
      <c r="BV17" s="386">
        <v>438858334</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128</v>
      </c>
      <c r="C18" s="404"/>
      <c r="D18" s="404"/>
      <c r="E18" s="404"/>
      <c r="F18" s="404"/>
      <c r="G18" s="404"/>
      <c r="H18" s="404"/>
      <c r="I18" s="404"/>
      <c r="J18" s="404"/>
      <c r="K18" s="405"/>
      <c r="L18" s="406">
        <v>10621</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14929</v>
      </c>
      <c r="AJ18" s="412"/>
      <c r="AK18" s="412"/>
      <c r="AL18" s="412"/>
      <c r="AM18" s="413"/>
      <c r="AN18" s="411">
        <v>55308188</v>
      </c>
      <c r="AO18" s="412"/>
      <c r="AP18" s="412"/>
      <c r="AQ18" s="412"/>
      <c r="AR18" s="412"/>
      <c r="AS18" s="413"/>
      <c r="AT18" s="411">
        <v>3705</v>
      </c>
      <c r="AU18" s="412"/>
      <c r="AV18" s="412"/>
      <c r="AW18" s="412"/>
      <c r="AX18" s="412"/>
      <c r="AY18" s="414"/>
      <c r="AZ18" s="394" t="s">
        <v>130</v>
      </c>
      <c r="BA18" s="395"/>
      <c r="BB18" s="395"/>
      <c r="BC18" s="395"/>
      <c r="BD18" s="395"/>
      <c r="BE18" s="395"/>
      <c r="BF18" s="395"/>
      <c r="BG18" s="395"/>
      <c r="BH18" s="395"/>
      <c r="BI18" s="395"/>
      <c r="BJ18" s="395"/>
      <c r="BK18" s="395"/>
      <c r="BL18" s="395"/>
      <c r="BM18" s="396"/>
      <c r="BN18" s="360">
        <v>561119654</v>
      </c>
      <c r="BO18" s="361"/>
      <c r="BP18" s="361"/>
      <c r="BQ18" s="361"/>
      <c r="BR18" s="361"/>
      <c r="BS18" s="361"/>
      <c r="BT18" s="361"/>
      <c r="BU18" s="362"/>
      <c r="BV18" s="360">
        <v>530380033</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131</v>
      </c>
      <c r="C19" s="404"/>
      <c r="D19" s="404"/>
      <c r="E19" s="404"/>
      <c r="F19" s="404"/>
      <c r="G19" s="404"/>
      <c r="H19" s="404"/>
      <c r="I19" s="404"/>
      <c r="J19" s="404"/>
      <c r="K19" s="405"/>
      <c r="L19" s="406">
        <v>195</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133</v>
      </c>
      <c r="BA19" s="378"/>
      <c r="BB19" s="378"/>
      <c r="BC19" s="378"/>
      <c r="BD19" s="378"/>
      <c r="BE19" s="378"/>
      <c r="BF19" s="378"/>
      <c r="BG19" s="378"/>
      <c r="BH19" s="378"/>
      <c r="BI19" s="378"/>
      <c r="BJ19" s="378"/>
      <c r="BK19" s="378"/>
      <c r="BL19" s="378"/>
      <c r="BM19" s="379"/>
      <c r="BN19" s="380">
        <v>1515915718</v>
      </c>
      <c r="BO19" s="381"/>
      <c r="BP19" s="381"/>
      <c r="BQ19" s="381"/>
      <c r="BR19" s="381"/>
      <c r="BS19" s="381"/>
      <c r="BT19" s="381"/>
      <c r="BU19" s="382"/>
      <c r="BV19" s="380">
        <v>1496457495</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134</v>
      </c>
      <c r="C20" s="404"/>
      <c r="D20" s="404"/>
      <c r="E20" s="404"/>
      <c r="F20" s="404"/>
      <c r="G20" s="404"/>
      <c r="H20" s="404"/>
      <c r="I20" s="404"/>
      <c r="J20" s="404"/>
      <c r="K20" s="405"/>
      <c r="L20" s="406">
        <v>753212</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24158</v>
      </c>
      <c r="AJ20" s="412"/>
      <c r="AK20" s="412"/>
      <c r="AL20" s="412"/>
      <c r="AM20" s="413"/>
      <c r="AN20" s="411">
        <v>85800017</v>
      </c>
      <c r="AO20" s="412"/>
      <c r="AP20" s="412"/>
      <c r="AQ20" s="412"/>
      <c r="AR20" s="412"/>
      <c r="AS20" s="413"/>
      <c r="AT20" s="411">
        <v>3552</v>
      </c>
      <c r="AU20" s="412"/>
      <c r="AV20" s="412"/>
      <c r="AW20" s="412"/>
      <c r="AX20" s="412"/>
      <c r="AY20" s="414"/>
      <c r="AZ20" s="394" t="s">
        <v>136</v>
      </c>
      <c r="BA20" s="395"/>
      <c r="BB20" s="395"/>
      <c r="BC20" s="395"/>
      <c r="BD20" s="395"/>
      <c r="BE20" s="395"/>
      <c r="BF20" s="395"/>
      <c r="BG20" s="395"/>
      <c r="BH20" s="395"/>
      <c r="BI20" s="395"/>
      <c r="BJ20" s="395"/>
      <c r="BK20" s="395"/>
      <c r="BL20" s="395"/>
      <c r="BM20" s="396"/>
      <c r="BN20" s="360">
        <v>354582391</v>
      </c>
      <c r="BO20" s="361"/>
      <c r="BP20" s="361"/>
      <c r="BQ20" s="361"/>
      <c r="BR20" s="361"/>
      <c r="BS20" s="361"/>
      <c r="BT20" s="361"/>
      <c r="BU20" s="362"/>
      <c r="BV20" s="360">
        <v>378016407</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99.5</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93726214</v>
      </c>
      <c r="BO21" s="381"/>
      <c r="BP21" s="381"/>
      <c r="BQ21" s="381"/>
      <c r="BR21" s="381"/>
      <c r="BS21" s="381"/>
      <c r="BT21" s="381"/>
      <c r="BU21" s="382"/>
      <c r="BV21" s="380">
        <v>71647638</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5619810</v>
      </c>
      <c r="BO22" s="387"/>
      <c r="BP22" s="387"/>
      <c r="BQ22" s="387"/>
      <c r="BR22" s="387"/>
      <c r="BS22" s="387"/>
      <c r="BT22" s="387"/>
      <c r="BU22" s="388"/>
      <c r="BV22" s="386">
        <v>5657911</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12432690</v>
      </c>
      <c r="BO23" s="387"/>
      <c r="BP23" s="387"/>
      <c r="BQ23" s="387"/>
      <c r="BR23" s="387"/>
      <c r="BS23" s="387"/>
      <c r="BT23" s="387"/>
      <c r="BU23" s="388"/>
      <c r="BV23" s="386">
        <v>12402134</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v>11020778</v>
      </c>
      <c r="BO24" s="361"/>
      <c r="BP24" s="361"/>
      <c r="BQ24" s="361"/>
      <c r="BR24" s="361"/>
      <c r="BS24" s="361"/>
      <c r="BT24" s="361"/>
      <c r="BU24" s="362"/>
      <c r="BV24" s="360">
        <v>10990584</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32262236</v>
      </c>
      <c r="BO25" s="381"/>
      <c r="BP25" s="381"/>
      <c r="BQ25" s="381"/>
      <c r="BR25" s="381"/>
      <c r="BS25" s="381"/>
      <c r="BT25" s="381"/>
      <c r="BU25" s="382"/>
      <c r="BV25" s="380">
        <v>28236183</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16197166</v>
      </c>
      <c r="BO26" s="387"/>
      <c r="BP26" s="387"/>
      <c r="BQ26" s="387"/>
      <c r="BR26" s="387"/>
      <c r="BS26" s="387"/>
      <c r="BT26" s="387"/>
      <c r="BU26" s="388"/>
      <c r="BV26" s="386">
        <v>16379274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42113168</v>
      </c>
      <c r="BO27" s="361"/>
      <c r="BP27" s="361"/>
      <c r="BQ27" s="361"/>
      <c r="BR27" s="361"/>
      <c r="BS27" s="361"/>
      <c r="BT27" s="361"/>
      <c r="BU27" s="362"/>
      <c r="BV27" s="360">
        <v>38545009</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水道事業会計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流域下水道特別会計</v>
      </c>
      <c r="BH31" s="352"/>
      <c r="BI31" s="352"/>
      <c r="BJ31" s="352"/>
      <c r="BK31" s="352"/>
      <c r="BL31" s="352"/>
      <c r="BM31" s="352"/>
      <c r="BN31" s="352"/>
      <c r="BO31" s="352"/>
      <c r="BP31" s="352"/>
      <c r="BQ31" s="352"/>
      <c r="BR31" s="352"/>
      <c r="BS31" s="352"/>
      <c r="BT31" s="352"/>
      <c r="BU31" s="352"/>
      <c r="BV31" s="154"/>
      <c r="BW31" s="353">
        <f>IF(BY31="","",MAX(C31:D40,U31:V40,AM31:AN40,BE31:BF40)+1)</f>
        <v>14</v>
      </c>
      <c r="BX31" s="353"/>
      <c r="BY31" s="352" t="str">
        <f>IF('各会計、関係団体の財政状況及び健全化判断比率'!B68="","",'各会計、関係団体の財政状況及び健全化判断比率'!B68)</f>
        <v>岐阜県地方競馬組合</v>
      </c>
      <c r="BZ31" s="352"/>
      <c r="CA31" s="352"/>
      <c r="CB31" s="352"/>
      <c r="CC31" s="352"/>
      <c r="CD31" s="352"/>
      <c r="CE31" s="352"/>
      <c r="CF31" s="352"/>
      <c r="CG31" s="352"/>
      <c r="CH31" s="352"/>
      <c r="CI31" s="352"/>
      <c r="CJ31" s="352"/>
      <c r="CK31" s="352"/>
      <c r="CL31" s="352"/>
      <c r="CM31" s="352"/>
      <c r="CN31" s="154"/>
      <c r="CO31" s="353">
        <f>IF(CQ31="","",MAX(C31:D40,U31:V40,AM31:AN40,BE31:BF40,BW31:BX40)+1)</f>
        <v>15</v>
      </c>
      <c r="CP31" s="353"/>
      <c r="CQ31" s="352" t="str">
        <f>IF('各会計、関係団体の財政状況及び健全化判断比率'!BS7="","",'各会計、関係団体の財政状況及び健全化判断比率'!BS7)</f>
        <v>（財）岐阜県研究開発財団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16</v>
      </c>
      <c r="CP32" s="353"/>
      <c r="CQ32" s="352" t="str">
        <f>IF('各会計、関係団体の財政状況及び健全化判断比率'!BS8="","",'各会計、関係団体の財政状況及び健全化判断比率'!BS8)</f>
        <v>（財）岐阜県国際交流センター</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用度事業特別会計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17</v>
      </c>
      <c r="CP33" s="353"/>
      <c r="CQ33" s="352" t="str">
        <f>IF('各会計、関係団体の財政状況及び健全化判断比率'!BS9="","",'各会計、関係団体の財政状況及び健全化判断比率'!BS9)</f>
        <v>（財）世界遺産白川郷合掌造り保存財団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地方独立行政法人資金貸付特別会計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18</v>
      </c>
      <c r="CP34" s="353"/>
      <c r="CQ34" s="352" t="str">
        <f>IF('各会計、関係団体の財政状況及び健全化判断比率'!BS10="","",'各会計、関係団体の財政状況及び健全化判断比率'!BS10)</f>
        <v>（財）岐阜県市町村行政情報センター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介護人材確保対策特別会計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19</v>
      </c>
      <c r="CP35" s="353"/>
      <c r="CQ35" s="352" t="str">
        <f>IF('各会計、関係団体の財政状況及び健全化判断比率'!BS11="","",'各会計、関係団体の財政状況及び健全化判断比率'!BS11)</f>
        <v>（財）岐阜県教育文化財団</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母子父子寡婦福祉資金貸付特別会計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20</v>
      </c>
      <c r="CP36" s="353"/>
      <c r="CQ36" s="352" t="str">
        <f>IF('各会計、関係団体の財政状況及び健全化判断比率'!BS12="","",'各会計、関係団体の財政状況及び健全化判断比率'!BS12)</f>
        <v>（財）岐阜県公衆衛生検査センター</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中小企業振興資金貸付特別会計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21</v>
      </c>
      <c r="CP37" s="353"/>
      <c r="CQ37" s="352" t="str">
        <f>IF('各会計、関係団体の財政状況及び健全化判断比率'!BS13="","",'各会計、関係団体の財政状況及び健全化判断比率'!BS13)</f>
        <v>（財）岐阜県産業経済振興センター</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就農支援資金貸付特別会計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22</v>
      </c>
      <c r="CP38" s="353"/>
      <c r="CQ38" s="352" t="str">
        <f>IF('各会計、関係団体の財政状況及び健全化判断比率'!BS14="","",'各会計、関係団体の財政状況及び健全化判断比率'!BS14)</f>
        <v>（財）セラミックパーク美濃</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林業改善資金貸付特別会計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23</v>
      </c>
      <c r="CP39" s="353"/>
      <c r="CQ39" s="352" t="str">
        <f>IF('各会計、関係団体の財政状況及び健全化判断比率'!BS15="","",'各会計、関係団体の財政状況及び健全化判断比率'!BS15)</f>
        <v>（財）飛騨地域地場産業振興センター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徳山ダム上流域公有地化特別会計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24</v>
      </c>
      <c r="CP40" s="353"/>
      <c r="CQ40" s="352" t="str">
        <f>IF('各会計、関係団体の財政状況及び健全化判断比率'!BS16="","",'各会計、関係団体の財政状況及び健全化判断比率'!BS16)</f>
        <v>（財）ソフトピアジャパン</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485</v>
      </c>
      <c r="G33" s="17" t="s">
        <v>486</v>
      </c>
      <c r="H33" s="17" t="s">
        <v>487</v>
      </c>
      <c r="I33" s="17" t="s">
        <v>488</v>
      </c>
      <c r="J33" s="18" t="s">
        <v>489</v>
      </c>
      <c r="K33" s="10"/>
      <c r="L33" s="10"/>
      <c r="M33" s="10"/>
      <c r="N33" s="10"/>
      <c r="O33" s="10"/>
      <c r="P33" s="10"/>
    </row>
    <row r="34" spans="1:16" ht="39" customHeight="1" x14ac:dyDescent="0.15">
      <c r="A34" s="10"/>
      <c r="B34" s="19"/>
      <c r="C34" s="1102" t="s">
        <v>492</v>
      </c>
      <c r="D34" s="1102"/>
      <c r="E34" s="1103"/>
      <c r="F34" s="20">
        <v>2.5299999999999998</v>
      </c>
      <c r="G34" s="21">
        <v>2.88</v>
      </c>
      <c r="H34" s="21">
        <v>3.2</v>
      </c>
      <c r="I34" s="21">
        <v>3.09</v>
      </c>
      <c r="J34" s="22">
        <v>3.13</v>
      </c>
      <c r="K34" s="10"/>
      <c r="L34" s="10"/>
      <c r="M34" s="10"/>
      <c r="N34" s="10"/>
      <c r="O34" s="10"/>
      <c r="P34" s="10"/>
    </row>
    <row r="35" spans="1:16" ht="39" customHeight="1" x14ac:dyDescent="0.15">
      <c r="A35" s="10"/>
      <c r="B35" s="23"/>
      <c r="C35" s="1096" t="s">
        <v>493</v>
      </c>
      <c r="D35" s="1097"/>
      <c r="E35" s="1098"/>
      <c r="F35" s="24">
        <v>1.1299999999999999</v>
      </c>
      <c r="G35" s="25">
        <v>1.27</v>
      </c>
      <c r="H35" s="25">
        <v>1.1599999999999999</v>
      </c>
      <c r="I35" s="25">
        <v>1.31</v>
      </c>
      <c r="J35" s="26">
        <v>1.43</v>
      </c>
      <c r="K35" s="10"/>
      <c r="L35" s="10"/>
      <c r="M35" s="10"/>
      <c r="N35" s="10"/>
      <c r="O35" s="10"/>
      <c r="P35" s="10"/>
    </row>
    <row r="36" spans="1:16" ht="39" customHeight="1" x14ac:dyDescent="0.15">
      <c r="A36" s="10"/>
      <c r="B36" s="23"/>
      <c r="C36" s="1096" t="s">
        <v>494</v>
      </c>
      <c r="D36" s="1097"/>
      <c r="E36" s="1098"/>
      <c r="F36" s="24">
        <v>0.01</v>
      </c>
      <c r="G36" s="25">
        <v>0.01</v>
      </c>
      <c r="H36" s="25">
        <v>0.01</v>
      </c>
      <c r="I36" s="25">
        <v>0.01</v>
      </c>
      <c r="J36" s="26">
        <v>0.02</v>
      </c>
      <c r="K36" s="10"/>
      <c r="L36" s="10"/>
      <c r="M36" s="10"/>
      <c r="N36" s="10"/>
      <c r="O36" s="10"/>
      <c r="P36" s="10"/>
    </row>
    <row r="37" spans="1:16" ht="39" customHeight="1" x14ac:dyDescent="0.15">
      <c r="A37" s="10"/>
      <c r="B37" s="23"/>
      <c r="C37" s="1096" t="s">
        <v>495</v>
      </c>
      <c r="D37" s="1097"/>
      <c r="E37" s="1098"/>
      <c r="F37" s="24">
        <v>0.02</v>
      </c>
      <c r="G37" s="25">
        <v>0</v>
      </c>
      <c r="H37" s="25">
        <v>0</v>
      </c>
      <c r="I37" s="25">
        <v>0.01</v>
      </c>
      <c r="J37" s="26">
        <v>0.02</v>
      </c>
      <c r="K37" s="10"/>
      <c r="L37" s="10"/>
      <c r="M37" s="10"/>
      <c r="N37" s="10"/>
      <c r="O37" s="10"/>
      <c r="P37" s="10"/>
    </row>
    <row r="38" spans="1:16" ht="39" customHeight="1" x14ac:dyDescent="0.15">
      <c r="A38" s="10"/>
      <c r="B38" s="23"/>
      <c r="C38" s="1096" t="s">
        <v>496</v>
      </c>
      <c r="D38" s="1097"/>
      <c r="E38" s="1098"/>
      <c r="F38" s="24">
        <v>0.02</v>
      </c>
      <c r="G38" s="25">
        <v>0.04</v>
      </c>
      <c r="H38" s="25">
        <v>7.0000000000000007E-2</v>
      </c>
      <c r="I38" s="25">
        <v>0.04</v>
      </c>
      <c r="J38" s="26">
        <v>0.01</v>
      </c>
      <c r="K38" s="10"/>
      <c r="L38" s="10"/>
      <c r="M38" s="10"/>
      <c r="N38" s="10"/>
      <c r="O38" s="10"/>
      <c r="P38" s="10"/>
    </row>
    <row r="39" spans="1:16" ht="39" customHeight="1" x14ac:dyDescent="0.15">
      <c r="A39" s="10"/>
      <c r="B39" s="23"/>
      <c r="C39" s="1096" t="s">
        <v>497</v>
      </c>
      <c r="D39" s="1097"/>
      <c r="E39" s="1098"/>
      <c r="F39" s="24">
        <v>0.01</v>
      </c>
      <c r="G39" s="25">
        <v>0.01</v>
      </c>
      <c r="H39" s="25">
        <v>0.01</v>
      </c>
      <c r="I39" s="25">
        <v>0</v>
      </c>
      <c r="J39" s="26">
        <v>0</v>
      </c>
      <c r="K39" s="10"/>
      <c r="L39" s="10"/>
      <c r="M39" s="10"/>
      <c r="N39" s="10"/>
      <c r="O39" s="10"/>
      <c r="P39" s="10"/>
    </row>
    <row r="40" spans="1:16" ht="39" customHeight="1" x14ac:dyDescent="0.15">
      <c r="A40" s="10"/>
      <c r="B40" s="23"/>
      <c r="C40" s="1096" t="s">
        <v>498</v>
      </c>
      <c r="D40" s="1097"/>
      <c r="E40" s="1098"/>
      <c r="F40" s="24">
        <v>0</v>
      </c>
      <c r="G40" s="25">
        <v>0</v>
      </c>
      <c r="H40" s="25">
        <v>0</v>
      </c>
      <c r="I40" s="25">
        <v>0</v>
      </c>
      <c r="J40" s="26">
        <v>0</v>
      </c>
      <c r="K40" s="10"/>
      <c r="L40" s="10"/>
      <c r="M40" s="10"/>
      <c r="N40" s="10"/>
      <c r="O40" s="10"/>
      <c r="P40" s="10"/>
    </row>
    <row r="41" spans="1:16" ht="39" customHeight="1" x14ac:dyDescent="0.15">
      <c r="A41" s="10"/>
      <c r="B41" s="23"/>
      <c r="C41" s="1096" t="s">
        <v>499</v>
      </c>
      <c r="D41" s="1097"/>
      <c r="E41" s="1098"/>
      <c r="F41" s="24">
        <v>0</v>
      </c>
      <c r="G41" s="25">
        <v>0</v>
      </c>
      <c r="H41" s="25">
        <v>0</v>
      </c>
      <c r="I41" s="25">
        <v>0</v>
      </c>
      <c r="J41" s="26">
        <v>0</v>
      </c>
      <c r="K41" s="10"/>
      <c r="L41" s="10"/>
      <c r="M41" s="10"/>
      <c r="N41" s="10"/>
      <c r="O41" s="10"/>
      <c r="P41" s="10"/>
    </row>
    <row r="42" spans="1:16" ht="39" customHeight="1" x14ac:dyDescent="0.15">
      <c r="A42" s="10"/>
      <c r="B42" s="27"/>
      <c r="C42" s="1096" t="s">
        <v>500</v>
      </c>
      <c r="D42" s="1097"/>
      <c r="E42" s="1098"/>
      <c r="F42" s="24" t="s">
        <v>446</v>
      </c>
      <c r="G42" s="25" t="s">
        <v>446</v>
      </c>
      <c r="H42" s="25" t="s">
        <v>446</v>
      </c>
      <c r="I42" s="25" t="s">
        <v>446</v>
      </c>
      <c r="J42" s="26" t="s">
        <v>446</v>
      </c>
      <c r="K42" s="10"/>
      <c r="L42" s="10"/>
      <c r="M42" s="10"/>
      <c r="N42" s="10"/>
      <c r="O42" s="10"/>
      <c r="P42" s="10"/>
    </row>
    <row r="43" spans="1:16" ht="39" customHeight="1" thickBot="1" x14ac:dyDescent="0.2">
      <c r="A43" s="10"/>
      <c r="B43" s="28"/>
      <c r="C43" s="1099" t="s">
        <v>501</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485</v>
      </c>
      <c r="L44" s="44" t="s">
        <v>486</v>
      </c>
      <c r="M44" s="44" t="s">
        <v>487</v>
      </c>
      <c r="N44" s="44" t="s">
        <v>488</v>
      </c>
      <c r="O44" s="45" t="s">
        <v>489</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127029</v>
      </c>
      <c r="L45" s="48">
        <v>118752</v>
      </c>
      <c r="M45" s="48">
        <v>114473</v>
      </c>
      <c r="N45" s="48">
        <v>109427</v>
      </c>
      <c r="O45" s="49">
        <v>107688</v>
      </c>
      <c r="P45" s="36"/>
      <c r="Q45" s="36"/>
      <c r="R45" s="36"/>
      <c r="S45" s="36"/>
      <c r="T45" s="36"/>
      <c r="U45" s="36"/>
    </row>
    <row r="46" spans="1:21" ht="30.75" customHeight="1" x14ac:dyDescent="0.15">
      <c r="A46" s="36"/>
      <c r="B46" s="1114"/>
      <c r="C46" s="1115"/>
      <c r="D46" s="50"/>
      <c r="E46" s="1106" t="s">
        <v>11</v>
      </c>
      <c r="F46" s="1106"/>
      <c r="G46" s="1106"/>
      <c r="H46" s="1106"/>
      <c r="I46" s="1106"/>
      <c r="J46" s="1107"/>
      <c r="K46" s="51">
        <v>1796</v>
      </c>
      <c r="L46" s="52">
        <v>804</v>
      </c>
      <c r="M46" s="52">
        <v>364</v>
      </c>
      <c r="N46" s="52" t="s">
        <v>446</v>
      </c>
      <c r="O46" s="53" t="s">
        <v>446</v>
      </c>
      <c r="P46" s="36"/>
      <c r="Q46" s="36"/>
      <c r="R46" s="36"/>
      <c r="S46" s="36"/>
      <c r="T46" s="36"/>
      <c r="U46" s="36"/>
    </row>
    <row r="47" spans="1:21" ht="30.75" customHeight="1" x14ac:dyDescent="0.15">
      <c r="A47" s="36"/>
      <c r="B47" s="1114"/>
      <c r="C47" s="1115"/>
      <c r="D47" s="50"/>
      <c r="E47" s="1106" t="s">
        <v>12</v>
      </c>
      <c r="F47" s="1106"/>
      <c r="G47" s="1106"/>
      <c r="H47" s="1106"/>
      <c r="I47" s="1106"/>
      <c r="J47" s="1107"/>
      <c r="K47" s="51">
        <v>12325</v>
      </c>
      <c r="L47" s="52">
        <v>12499</v>
      </c>
      <c r="M47" s="52">
        <v>13605</v>
      </c>
      <c r="N47" s="52">
        <v>14885</v>
      </c>
      <c r="O47" s="53">
        <v>14304</v>
      </c>
      <c r="P47" s="36"/>
      <c r="Q47" s="36"/>
      <c r="R47" s="36"/>
      <c r="S47" s="36"/>
      <c r="T47" s="36"/>
      <c r="U47" s="36"/>
    </row>
    <row r="48" spans="1:21" ht="30.75" customHeight="1" x14ac:dyDescent="0.15">
      <c r="A48" s="36"/>
      <c r="B48" s="1114"/>
      <c r="C48" s="1115"/>
      <c r="D48" s="50"/>
      <c r="E48" s="1106" t="s">
        <v>13</v>
      </c>
      <c r="F48" s="1106"/>
      <c r="G48" s="1106"/>
      <c r="H48" s="1106"/>
      <c r="I48" s="1106"/>
      <c r="J48" s="1107"/>
      <c r="K48" s="51">
        <v>504</v>
      </c>
      <c r="L48" s="52">
        <v>494</v>
      </c>
      <c r="M48" s="52">
        <v>507</v>
      </c>
      <c r="N48" s="52">
        <v>507</v>
      </c>
      <c r="O48" s="53">
        <v>502</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446</v>
      </c>
      <c r="L49" s="52" t="s">
        <v>446</v>
      </c>
      <c r="M49" s="52" t="s">
        <v>446</v>
      </c>
      <c r="N49" s="52" t="s">
        <v>446</v>
      </c>
      <c r="O49" s="53" t="s">
        <v>446</v>
      </c>
      <c r="P49" s="36"/>
      <c r="Q49" s="36"/>
      <c r="R49" s="36"/>
      <c r="S49" s="36"/>
      <c r="T49" s="36"/>
      <c r="U49" s="36"/>
    </row>
    <row r="50" spans="1:21" ht="30.75" customHeight="1" x14ac:dyDescent="0.15">
      <c r="A50" s="36"/>
      <c r="B50" s="1114"/>
      <c r="C50" s="1115"/>
      <c r="D50" s="50"/>
      <c r="E50" s="1106" t="s">
        <v>15</v>
      </c>
      <c r="F50" s="1106"/>
      <c r="G50" s="1106"/>
      <c r="H50" s="1106"/>
      <c r="I50" s="1106"/>
      <c r="J50" s="1107"/>
      <c r="K50" s="51">
        <v>4378</v>
      </c>
      <c r="L50" s="52">
        <v>4031</v>
      </c>
      <c r="M50" s="52">
        <v>3751</v>
      </c>
      <c r="N50" s="52">
        <v>3546</v>
      </c>
      <c r="O50" s="53">
        <v>3448</v>
      </c>
      <c r="P50" s="36"/>
      <c r="Q50" s="36"/>
      <c r="R50" s="36"/>
      <c r="S50" s="36"/>
      <c r="T50" s="36"/>
      <c r="U50" s="36"/>
    </row>
    <row r="51" spans="1:21" ht="30.75" customHeight="1" x14ac:dyDescent="0.15">
      <c r="A51" s="36"/>
      <c r="B51" s="1116"/>
      <c r="C51" s="1117"/>
      <c r="D51" s="54"/>
      <c r="E51" s="1106" t="s">
        <v>16</v>
      </c>
      <c r="F51" s="1106"/>
      <c r="G51" s="1106"/>
      <c r="H51" s="1106"/>
      <c r="I51" s="1106"/>
      <c r="J51" s="1107"/>
      <c r="K51" s="51">
        <v>42</v>
      </c>
      <c r="L51" s="52">
        <v>56</v>
      </c>
      <c r="M51" s="52">
        <v>41</v>
      </c>
      <c r="N51" s="52">
        <v>19</v>
      </c>
      <c r="O51" s="53">
        <v>22</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73486</v>
      </c>
      <c r="L52" s="52">
        <v>70117</v>
      </c>
      <c r="M52" s="52">
        <v>72719</v>
      </c>
      <c r="N52" s="52">
        <v>75270</v>
      </c>
      <c r="O52" s="53">
        <v>78588</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72588</v>
      </c>
      <c r="L53" s="57">
        <v>66519</v>
      </c>
      <c r="M53" s="57">
        <v>60022</v>
      </c>
      <c r="N53" s="57">
        <v>53114</v>
      </c>
      <c r="O53" s="58">
        <v>47376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485</v>
      </c>
      <c r="J40" s="341" t="s">
        <v>486</v>
      </c>
      <c r="K40" s="341" t="s">
        <v>487</v>
      </c>
      <c r="L40" s="341" t="s">
        <v>488</v>
      </c>
      <c r="M40" s="342" t="s">
        <v>489</v>
      </c>
    </row>
    <row r="41" spans="2:13" ht="27.75" customHeight="1" x14ac:dyDescent="0.15">
      <c r="B41" s="1132" t="s">
        <v>21</v>
      </c>
      <c r="C41" s="1133"/>
      <c r="D41" s="66"/>
      <c r="E41" s="1134" t="s">
        <v>22</v>
      </c>
      <c r="F41" s="1134"/>
      <c r="G41" s="1134"/>
      <c r="H41" s="1135"/>
      <c r="I41" s="343">
        <v>1472834</v>
      </c>
      <c r="J41" s="344">
        <v>1504012</v>
      </c>
      <c r="K41" s="344">
        <v>1531769</v>
      </c>
      <c r="L41" s="344">
        <v>1557022</v>
      </c>
      <c r="M41" s="345">
        <v>1582539</v>
      </c>
    </row>
    <row r="42" spans="2:13" ht="27.75" customHeight="1" x14ac:dyDescent="0.15">
      <c r="B42" s="1122"/>
      <c r="C42" s="1123"/>
      <c r="D42" s="67"/>
      <c r="E42" s="1126" t="s">
        <v>23</v>
      </c>
      <c r="F42" s="1126"/>
      <c r="G42" s="1126"/>
      <c r="H42" s="1127"/>
      <c r="I42" s="346">
        <v>50202</v>
      </c>
      <c r="J42" s="347">
        <v>46643</v>
      </c>
      <c r="K42" s="347">
        <v>45482</v>
      </c>
      <c r="L42" s="347">
        <v>42611</v>
      </c>
      <c r="M42" s="348">
        <v>41033</v>
      </c>
    </row>
    <row r="43" spans="2:13" ht="27.75" customHeight="1" x14ac:dyDescent="0.15">
      <c r="B43" s="1122"/>
      <c r="C43" s="1123"/>
      <c r="D43" s="67"/>
      <c r="E43" s="1126" t="s">
        <v>24</v>
      </c>
      <c r="F43" s="1126"/>
      <c r="G43" s="1126"/>
      <c r="H43" s="1127"/>
      <c r="I43" s="346">
        <v>16625</v>
      </c>
      <c r="J43" s="347">
        <v>16296</v>
      </c>
      <c r="K43" s="347">
        <v>15852</v>
      </c>
      <c r="L43" s="347">
        <v>15399</v>
      </c>
      <c r="M43" s="348">
        <v>14883</v>
      </c>
    </row>
    <row r="44" spans="2:13" ht="27.75" customHeight="1" x14ac:dyDescent="0.15">
      <c r="B44" s="1122"/>
      <c r="C44" s="1123"/>
      <c r="D44" s="67"/>
      <c r="E44" s="1126" t="s">
        <v>25</v>
      </c>
      <c r="F44" s="1126"/>
      <c r="G44" s="1126"/>
      <c r="H44" s="1127"/>
      <c r="I44" s="346" t="s">
        <v>446</v>
      </c>
      <c r="J44" s="347" t="s">
        <v>446</v>
      </c>
      <c r="K44" s="347" t="s">
        <v>446</v>
      </c>
      <c r="L44" s="347" t="s">
        <v>446</v>
      </c>
      <c r="M44" s="348" t="s">
        <v>446</v>
      </c>
    </row>
    <row r="45" spans="2:13" ht="27.75" customHeight="1" x14ac:dyDescent="0.15">
      <c r="B45" s="1122"/>
      <c r="C45" s="1123"/>
      <c r="D45" s="67"/>
      <c r="E45" s="1126" t="s">
        <v>26</v>
      </c>
      <c r="F45" s="1126"/>
      <c r="G45" s="1126"/>
      <c r="H45" s="1127"/>
      <c r="I45" s="346">
        <v>237633</v>
      </c>
      <c r="J45" s="347">
        <v>240082</v>
      </c>
      <c r="K45" s="347">
        <v>225754</v>
      </c>
      <c r="L45" s="347">
        <v>204108</v>
      </c>
      <c r="M45" s="348">
        <v>198498</v>
      </c>
    </row>
    <row r="46" spans="2:13" ht="27.75" customHeight="1" x14ac:dyDescent="0.15">
      <c r="B46" s="1122"/>
      <c r="C46" s="1123"/>
      <c r="D46" s="67"/>
      <c r="E46" s="1126" t="s">
        <v>27</v>
      </c>
      <c r="F46" s="1126"/>
      <c r="G46" s="1126"/>
      <c r="H46" s="1127"/>
      <c r="I46" s="346">
        <v>24305</v>
      </c>
      <c r="J46" s="347">
        <v>23650</v>
      </c>
      <c r="K46" s="347">
        <v>22186</v>
      </c>
      <c r="L46" s="347">
        <v>22814</v>
      </c>
      <c r="M46" s="348">
        <v>23340</v>
      </c>
    </row>
    <row r="47" spans="2:13" ht="27.75" customHeight="1" x14ac:dyDescent="0.15">
      <c r="B47" s="1122"/>
      <c r="C47" s="1123"/>
      <c r="D47" s="67"/>
      <c r="E47" s="1126" t="s">
        <v>28</v>
      </c>
      <c r="F47" s="1126"/>
      <c r="G47" s="1126"/>
      <c r="H47" s="1127"/>
      <c r="I47" s="346" t="s">
        <v>446</v>
      </c>
      <c r="J47" s="347" t="s">
        <v>446</v>
      </c>
      <c r="K47" s="347" t="s">
        <v>446</v>
      </c>
      <c r="L47" s="347" t="s">
        <v>446</v>
      </c>
      <c r="M47" s="348" t="s">
        <v>446</v>
      </c>
    </row>
    <row r="48" spans="2:13" ht="27.75" customHeight="1" x14ac:dyDescent="0.15">
      <c r="B48" s="1124"/>
      <c r="C48" s="1125"/>
      <c r="D48" s="67"/>
      <c r="E48" s="1126" t="s">
        <v>29</v>
      </c>
      <c r="F48" s="1126"/>
      <c r="G48" s="1126"/>
      <c r="H48" s="1127"/>
      <c r="I48" s="346" t="s">
        <v>446</v>
      </c>
      <c r="J48" s="347" t="s">
        <v>446</v>
      </c>
      <c r="K48" s="347" t="s">
        <v>446</v>
      </c>
      <c r="L48" s="347" t="s">
        <v>446</v>
      </c>
      <c r="M48" s="348" t="s">
        <v>446</v>
      </c>
    </row>
    <row r="49" spans="2:13" ht="27.75" customHeight="1" x14ac:dyDescent="0.15">
      <c r="B49" s="1120" t="s">
        <v>30</v>
      </c>
      <c r="C49" s="1121"/>
      <c r="D49" s="68"/>
      <c r="E49" s="1126" t="s">
        <v>31</v>
      </c>
      <c r="F49" s="1126"/>
      <c r="G49" s="1126"/>
      <c r="H49" s="1127"/>
      <c r="I49" s="346">
        <v>57013</v>
      </c>
      <c r="J49" s="347">
        <v>69482</v>
      </c>
      <c r="K49" s="347">
        <v>83796</v>
      </c>
      <c r="L49" s="347">
        <v>103506</v>
      </c>
      <c r="M49" s="348">
        <v>120096</v>
      </c>
    </row>
    <row r="50" spans="2:13" ht="27.75" customHeight="1" x14ac:dyDescent="0.15">
      <c r="B50" s="1122"/>
      <c r="C50" s="1123"/>
      <c r="D50" s="67"/>
      <c r="E50" s="1126" t="s">
        <v>32</v>
      </c>
      <c r="F50" s="1126"/>
      <c r="G50" s="1126"/>
      <c r="H50" s="1127"/>
      <c r="I50" s="346">
        <v>39269</v>
      </c>
      <c r="J50" s="347">
        <v>38786</v>
      </c>
      <c r="K50" s="347">
        <v>38715</v>
      </c>
      <c r="L50" s="347">
        <v>36717</v>
      </c>
      <c r="M50" s="348">
        <v>37515</v>
      </c>
    </row>
    <row r="51" spans="2:13" ht="27.75" customHeight="1" x14ac:dyDescent="0.15">
      <c r="B51" s="1124"/>
      <c r="C51" s="1125"/>
      <c r="D51" s="67"/>
      <c r="E51" s="1126" t="s">
        <v>33</v>
      </c>
      <c r="F51" s="1126"/>
      <c r="G51" s="1126"/>
      <c r="H51" s="1127"/>
      <c r="I51" s="346">
        <v>862933</v>
      </c>
      <c r="J51" s="347">
        <v>900487</v>
      </c>
      <c r="K51" s="347">
        <v>928541</v>
      </c>
      <c r="L51" s="347">
        <v>944595</v>
      </c>
      <c r="M51" s="348">
        <v>946760</v>
      </c>
    </row>
    <row r="52" spans="2:13" ht="27.75" customHeight="1" thickBot="1" x14ac:dyDescent="0.2">
      <c r="B52" s="1128" t="s">
        <v>19</v>
      </c>
      <c r="C52" s="1129"/>
      <c r="D52" s="69"/>
      <c r="E52" s="1130" t="s">
        <v>34</v>
      </c>
      <c r="F52" s="1130"/>
      <c r="G52" s="1130"/>
      <c r="H52" s="1131"/>
      <c r="I52" s="349">
        <v>842385</v>
      </c>
      <c r="J52" s="350">
        <v>821929</v>
      </c>
      <c r="K52" s="350">
        <v>789992</v>
      </c>
      <c r="L52" s="350">
        <v>757136</v>
      </c>
      <c r="M52" s="351">
        <v>755921</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567</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567</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566</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562</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565</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559</v>
      </c>
      <c r="L50" s="1174" t="s">
        <v>558</v>
      </c>
      <c r="M50" s="1173" t="s">
        <v>557</v>
      </c>
      <c r="N50" s="1173" t="s">
        <v>556</v>
      </c>
      <c r="O50" s="1173" t="s">
        <v>555</v>
      </c>
    </row>
    <row r="51" spans="1:17" ht="13.5" x14ac:dyDescent="0.15">
      <c r="B51" s="240"/>
      <c r="C51" s="236"/>
      <c r="D51" s="236"/>
      <c r="E51" s="236"/>
      <c r="F51" s="236"/>
      <c r="G51" s="1143" t="s">
        <v>554</v>
      </c>
      <c r="H51" s="1143"/>
      <c r="I51" s="1172" t="s">
        <v>552</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564</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553</v>
      </c>
      <c r="H55" s="1140"/>
      <c r="I55" s="1140" t="s">
        <v>552</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564</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563</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562</v>
      </c>
      <c r="I64" s="1155"/>
      <c r="J64" s="1155"/>
      <c r="K64" s="1155"/>
      <c r="L64" s="1155"/>
      <c r="M64" s="1155"/>
      <c r="N64" s="1156"/>
      <c r="O64" s="1155"/>
    </row>
    <row r="65" spans="2:30" ht="13.5" x14ac:dyDescent="0.15">
      <c r="B65" s="240"/>
      <c r="C65" s="236"/>
      <c r="D65" s="236"/>
      <c r="E65" s="236"/>
      <c r="F65" s="236"/>
      <c r="G65" s="1154" t="s">
        <v>561</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560</v>
      </c>
      <c r="I71" s="1150"/>
      <c r="J71" s="1149"/>
      <c r="K71" s="1149"/>
      <c r="L71" s="1148"/>
      <c r="M71" s="1149"/>
      <c r="N71" s="1148"/>
      <c r="O71" s="1147"/>
    </row>
    <row r="72" spans="2:30" ht="13.5" x14ac:dyDescent="0.15">
      <c r="B72" s="240"/>
      <c r="C72" s="236"/>
      <c r="D72" s="236"/>
      <c r="E72" s="236"/>
      <c r="F72" s="236"/>
      <c r="G72" s="1140"/>
      <c r="H72" s="1140"/>
      <c r="I72" s="1140"/>
      <c r="J72" s="1140"/>
      <c r="K72" s="1146" t="s">
        <v>559</v>
      </c>
      <c r="L72" s="1146" t="s">
        <v>558</v>
      </c>
      <c r="M72" s="1145" t="s">
        <v>557</v>
      </c>
      <c r="N72" s="1145" t="s">
        <v>556</v>
      </c>
      <c r="O72" s="1145" t="s">
        <v>555</v>
      </c>
    </row>
    <row r="73" spans="2:30" ht="13.5" x14ac:dyDescent="0.15">
      <c r="B73" s="240"/>
      <c r="C73" s="236"/>
      <c r="D73" s="236"/>
      <c r="E73" s="236"/>
      <c r="F73" s="236"/>
      <c r="G73" s="1143" t="s">
        <v>554</v>
      </c>
      <c r="H73" s="1143"/>
      <c r="I73" s="1143" t="s">
        <v>552</v>
      </c>
      <c r="J73" s="1143"/>
      <c r="K73" s="1141">
        <v>218.5</v>
      </c>
      <c r="L73" s="1141">
        <v>209.8</v>
      </c>
      <c r="M73" s="1141">
        <v>202.2</v>
      </c>
      <c r="N73" s="1141">
        <v>195</v>
      </c>
      <c r="O73" s="1141">
        <v>189.7</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551</v>
      </c>
      <c r="J75" s="1140"/>
      <c r="K75" s="1144">
        <v>19.7</v>
      </c>
      <c r="L75" s="1144">
        <v>18.399999999999999</v>
      </c>
      <c r="M75" s="1144">
        <v>17</v>
      </c>
      <c r="N75" s="1144">
        <v>15.3</v>
      </c>
      <c r="O75" s="1144">
        <v>13.6</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553</v>
      </c>
      <c r="H77" s="1140"/>
      <c r="I77" s="1140" t="s">
        <v>552</v>
      </c>
      <c r="J77" s="1140"/>
      <c r="K77" s="1141">
        <v>215</v>
      </c>
      <c r="L77" s="1141">
        <v>206</v>
      </c>
      <c r="M77" s="1141">
        <v>199.1</v>
      </c>
      <c r="N77" s="1141">
        <v>209.6</v>
      </c>
      <c r="O77" s="1141">
        <v>196.3</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551</v>
      </c>
      <c r="J79" s="1139"/>
      <c r="K79" s="1138">
        <v>15.8</v>
      </c>
      <c r="L79" s="1138">
        <v>15.7</v>
      </c>
      <c r="M79" s="1138">
        <v>14.9</v>
      </c>
      <c r="N79" s="1138">
        <v>14.3</v>
      </c>
      <c r="O79" s="1138">
        <v>14</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01hNIxdr3AFss/UOU1xOV+Iqq/UqnzpDnlfheOK9jy5MJV+ulbVCYBnzIibXF6XQwxyMKTQY4B2ZpFVpymM4A==" saltValue="FvMyw7a0kRXGf57LlB2IUA=="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478</v>
      </c>
      <c r="B3" s="88"/>
      <c r="C3" s="89"/>
      <c r="D3" s="90">
        <v>53926</v>
      </c>
      <c r="E3" s="91"/>
      <c r="F3" s="92">
        <v>68694</v>
      </c>
      <c r="G3" s="93"/>
      <c r="H3" s="94"/>
    </row>
    <row r="4" spans="1:8" x14ac:dyDescent="0.15">
      <c r="A4" s="95"/>
      <c r="B4" s="96"/>
      <c r="C4" s="97"/>
      <c r="D4" s="98">
        <v>20438</v>
      </c>
      <c r="E4" s="99"/>
      <c r="F4" s="100">
        <v>22902</v>
      </c>
      <c r="G4" s="101"/>
      <c r="H4" s="102"/>
    </row>
    <row r="5" spans="1:8" x14ac:dyDescent="0.15">
      <c r="A5" s="83" t="s">
        <v>480</v>
      </c>
      <c r="B5" s="88"/>
      <c r="C5" s="89"/>
      <c r="D5" s="90">
        <v>51559</v>
      </c>
      <c r="E5" s="91"/>
      <c r="F5" s="92">
        <v>64604</v>
      </c>
      <c r="G5" s="93"/>
      <c r="H5" s="94"/>
    </row>
    <row r="6" spans="1:8" x14ac:dyDescent="0.15">
      <c r="A6" s="95"/>
      <c r="B6" s="96"/>
      <c r="C6" s="97"/>
      <c r="D6" s="98">
        <v>16383</v>
      </c>
      <c r="E6" s="99"/>
      <c r="F6" s="100">
        <v>19885</v>
      </c>
      <c r="G6" s="101"/>
      <c r="H6" s="102"/>
    </row>
    <row r="7" spans="1:8" x14ac:dyDescent="0.15">
      <c r="A7" s="83" t="s">
        <v>481</v>
      </c>
      <c r="B7" s="88"/>
      <c r="C7" s="89"/>
      <c r="D7" s="90">
        <v>67080</v>
      </c>
      <c r="E7" s="91"/>
      <c r="F7" s="92">
        <v>75396</v>
      </c>
      <c r="G7" s="93"/>
      <c r="H7" s="94"/>
    </row>
    <row r="8" spans="1:8" x14ac:dyDescent="0.15">
      <c r="A8" s="95"/>
      <c r="B8" s="96"/>
      <c r="C8" s="97"/>
      <c r="D8" s="98">
        <v>16080</v>
      </c>
      <c r="E8" s="99"/>
      <c r="F8" s="100">
        <v>23659</v>
      </c>
      <c r="G8" s="101"/>
      <c r="H8" s="102"/>
    </row>
    <row r="9" spans="1:8" x14ac:dyDescent="0.15">
      <c r="A9" s="83" t="s">
        <v>482</v>
      </c>
      <c r="B9" s="88"/>
      <c r="C9" s="89"/>
      <c r="D9" s="90">
        <v>63026</v>
      </c>
      <c r="E9" s="91"/>
      <c r="F9" s="92">
        <v>35216</v>
      </c>
      <c r="G9" s="93"/>
      <c r="H9" s="94"/>
    </row>
    <row r="10" spans="1:8" x14ac:dyDescent="0.15">
      <c r="A10" s="95"/>
      <c r="B10" s="96"/>
      <c r="C10" s="97"/>
      <c r="D10" s="98">
        <v>19854</v>
      </c>
      <c r="E10" s="99"/>
      <c r="F10" s="100">
        <v>12644</v>
      </c>
      <c r="G10" s="101"/>
      <c r="H10" s="102"/>
    </row>
    <row r="11" spans="1:8" x14ac:dyDescent="0.15">
      <c r="A11" s="83" t="s">
        <v>483</v>
      </c>
      <c r="B11" s="88"/>
      <c r="C11" s="89"/>
      <c r="D11" s="90">
        <v>61458</v>
      </c>
      <c r="E11" s="91"/>
      <c r="F11" s="92">
        <v>36736</v>
      </c>
      <c r="G11" s="93"/>
      <c r="H11" s="94"/>
    </row>
    <row r="12" spans="1:8" x14ac:dyDescent="0.15">
      <c r="A12" s="95"/>
      <c r="B12" s="96"/>
      <c r="C12" s="103"/>
      <c r="D12" s="98">
        <v>23214</v>
      </c>
      <c r="E12" s="99"/>
      <c r="F12" s="100">
        <v>13410</v>
      </c>
      <c r="G12" s="101"/>
      <c r="H12" s="102"/>
    </row>
    <row r="13" spans="1:8" x14ac:dyDescent="0.15">
      <c r="A13" s="83"/>
      <c r="B13" s="88"/>
      <c r="C13" s="104"/>
      <c r="D13" s="105">
        <v>59410</v>
      </c>
      <c r="E13" s="106"/>
      <c r="F13" s="107">
        <v>56129</v>
      </c>
      <c r="G13" s="108"/>
      <c r="H13" s="94"/>
    </row>
    <row r="14" spans="1:8" x14ac:dyDescent="0.15">
      <c r="A14" s="95"/>
      <c r="B14" s="96"/>
      <c r="C14" s="97"/>
      <c r="D14" s="98">
        <v>19194</v>
      </c>
      <c r="E14" s="99"/>
      <c r="F14" s="100">
        <v>18500</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1.18</v>
      </c>
      <c r="C19" s="109">
        <f>ROUND(VALUE(SUBSTITUTE(実質収支比率等に係る経年分析!G$48,"▲","-")),2)</f>
        <v>1.34</v>
      </c>
      <c r="D19" s="109">
        <f>ROUND(VALUE(SUBSTITUTE(実質収支比率等に係る経年分析!H$48,"▲","-")),2)</f>
        <v>1.25</v>
      </c>
      <c r="E19" s="109">
        <f>ROUND(VALUE(SUBSTITUTE(実質収支比率等に係る経年分析!I$48,"▲","-")),2)</f>
        <v>1.37</v>
      </c>
      <c r="F19" s="109">
        <f>ROUND(VALUE(SUBSTITUTE(実質収支比率等に係る経年分析!J$48,"▲","-")),2)</f>
        <v>1.46</v>
      </c>
    </row>
    <row r="20" spans="1:11" x14ac:dyDescent="0.15">
      <c r="A20" s="109" t="s">
        <v>39</v>
      </c>
      <c r="B20" s="109">
        <f>ROUND(VALUE(SUBSTITUTE(実質収支比率等に係る経年分析!F$47,"▲","-")),2)</f>
        <v>5.16</v>
      </c>
      <c r="C20" s="109">
        <f>ROUND(VALUE(SUBSTITUTE(実質収支比率等に係る経年分析!G$47,"▲","-")),2)</f>
        <v>5.0599999999999996</v>
      </c>
      <c r="D20" s="109">
        <f>ROUND(VALUE(SUBSTITUTE(実質収支比率等に係る経年分析!H$47,"▲","-")),2)</f>
        <v>5.07</v>
      </c>
      <c r="E20" s="109">
        <f>ROUND(VALUE(SUBSTITUTE(実質収支比率等に係る経年分析!I$47,"▲","-")),2)</f>
        <v>6.12</v>
      </c>
      <c r="F20" s="109">
        <f>ROUND(VALUE(SUBSTITUTE(実質収支比率等に係る経年分析!J$47,"▲","-")),2)</f>
        <v>6.8</v>
      </c>
    </row>
    <row r="21" spans="1:11" x14ac:dyDescent="0.15">
      <c r="A21" s="109" t="s">
        <v>40</v>
      </c>
      <c r="B21" s="109">
        <f>IF(ISNUMBER(VALUE(SUBSTITUTE(実質収支比率等に係る経年分析!F$49,"▲","-"))),ROUND(VALUE(SUBSTITUTE(実質収支比率等に係る経年分析!F$49,"▲","-")),2),NA())</f>
        <v>-0.26</v>
      </c>
      <c r="C21" s="109">
        <f>IF(ISNUMBER(VALUE(SUBSTITUTE(実質収支比率等に係る経年分析!G$49,"▲","-"))),ROUND(VALUE(SUBSTITUTE(実質収支比率等に係る経年分析!G$49,"▲","-")),2),NA())</f>
        <v>0.18</v>
      </c>
      <c r="D21" s="109">
        <f>IF(ISNUMBER(VALUE(SUBSTITUTE(実質収支比率等に係る経年分析!H$49,"▲","-"))),ROUND(VALUE(SUBSTITUTE(実質収支比率等に係る経年分析!H$49,"▲","-")),2),NA())</f>
        <v>-0.06</v>
      </c>
      <c r="E21" s="109">
        <f>IF(ISNUMBER(VALUE(SUBSTITUTE(実質収支比率等に係る経年分析!I$49,"▲","-"))),ROUND(VALUE(SUBSTITUTE(実質収支比率等に係る経年分析!I$49,"▲","-")),2),NA())</f>
        <v>1.18</v>
      </c>
      <c r="F21" s="109">
        <f>IF(ISNUMBER(VALUE(SUBSTITUTE(実質収支比率等に係る経年分析!J$49,"▲","-"))),ROUND(VALUE(SUBSTITUTE(実質収支比率等に係る経年分析!J$49,"▲","-")),2),NA())</f>
        <v>0.98</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公債管理特別会計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用度事業特別会計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就農支援資金貸付特別会計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県営住宅特別会計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7.0000000000000007E-2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0.01</v>
      </c>
    </row>
    <row r="33" spans="1:16" x14ac:dyDescent="0.15">
      <c r="A33" s="110" t="str">
        <f>IF(連結実質赤字比率に係る赤字・黒字の構成分析!C$37="",NA(),連結実質赤字比率に係る赤字・黒字の構成分析!C$37)</f>
        <v>流域下水道特別会計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0.02</v>
      </c>
    </row>
    <row r="34" spans="1:16" x14ac:dyDescent="0.15">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0.01</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0.02</v>
      </c>
    </row>
    <row r="35" spans="1:16" x14ac:dyDescent="0.15">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1.1299999999999999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1.27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1.1599999999999999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1.31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1.43</v>
      </c>
    </row>
    <row r="36" spans="1:16" x14ac:dyDescent="0.15">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2.5299999999999998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2.88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3.09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3.13</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73486</v>
      </c>
      <c r="E42" s="111"/>
      <c r="F42" s="111"/>
      <c r="G42" s="111">
        <f>'実質公債費比率（分子）の構造'!L$52</f>
        <v>70117</v>
      </c>
      <c r="H42" s="111"/>
      <c r="I42" s="111"/>
      <c r="J42" s="111">
        <f>'実質公債費比率（分子）の構造'!M$52</f>
        <v>72719</v>
      </c>
      <c r="K42" s="111"/>
      <c r="L42" s="111"/>
      <c r="M42" s="111">
        <f>'実質公債費比率（分子）の構造'!N$52</f>
        <v>75270</v>
      </c>
      <c r="N42" s="111"/>
      <c r="O42" s="111"/>
      <c r="P42" s="111">
        <f>'実質公債費比率（分子）の構造'!O$52</f>
        <v>78588</v>
      </c>
    </row>
    <row r="43" spans="1:16" x14ac:dyDescent="0.15">
      <c r="A43" s="111" t="s">
        <v>48</v>
      </c>
      <c r="B43" s="111">
        <f>'実質公債費比率（分子）の構造'!K$51</f>
        <v>42</v>
      </c>
      <c r="C43" s="111"/>
      <c r="D43" s="111"/>
      <c r="E43" s="111">
        <f>'実質公債費比率（分子）の構造'!L$51</f>
        <v>56</v>
      </c>
      <c r="F43" s="111"/>
      <c r="G43" s="111"/>
      <c r="H43" s="111">
        <f>'実質公債費比率（分子）の構造'!M$51</f>
        <v>41</v>
      </c>
      <c r="I43" s="111"/>
      <c r="J43" s="111"/>
      <c r="K43" s="111">
        <f>'実質公債費比率（分子）の構造'!N$51</f>
        <v>19</v>
      </c>
      <c r="L43" s="111"/>
      <c r="M43" s="111"/>
      <c r="N43" s="111">
        <f>'実質公債費比率（分子）の構造'!O$51</f>
        <v>22</v>
      </c>
      <c r="O43" s="111"/>
      <c r="P43" s="111"/>
    </row>
    <row r="44" spans="1:16" x14ac:dyDescent="0.15">
      <c r="A44" s="111" t="s">
        <v>49</v>
      </c>
      <c r="B44" s="111">
        <f>'実質公債費比率（分子）の構造'!K$50</f>
        <v>4378</v>
      </c>
      <c r="C44" s="111"/>
      <c r="D44" s="111"/>
      <c r="E44" s="111">
        <f>'実質公債費比率（分子）の構造'!L$50</f>
        <v>4031</v>
      </c>
      <c r="F44" s="111"/>
      <c r="G44" s="111"/>
      <c r="H44" s="111">
        <f>'実質公債費比率（分子）の構造'!M$50</f>
        <v>3751</v>
      </c>
      <c r="I44" s="111"/>
      <c r="J44" s="111"/>
      <c r="K44" s="111">
        <f>'実質公債費比率（分子）の構造'!N$50</f>
        <v>3546</v>
      </c>
      <c r="L44" s="111"/>
      <c r="M44" s="111"/>
      <c r="N44" s="111">
        <f>'実質公債費比率（分子）の構造'!O$50</f>
        <v>3448</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504</v>
      </c>
      <c r="C46" s="111"/>
      <c r="D46" s="111"/>
      <c r="E46" s="111">
        <f>'実質公債費比率（分子）の構造'!L$48</f>
        <v>494</v>
      </c>
      <c r="F46" s="111"/>
      <c r="G46" s="111"/>
      <c r="H46" s="111">
        <f>'実質公債費比率（分子）の構造'!M$48</f>
        <v>507</v>
      </c>
      <c r="I46" s="111"/>
      <c r="J46" s="111"/>
      <c r="K46" s="111">
        <f>'実質公債費比率（分子）の構造'!N$48</f>
        <v>507</v>
      </c>
      <c r="L46" s="111"/>
      <c r="M46" s="111"/>
      <c r="N46" s="111">
        <f>'実質公債費比率（分子）の構造'!O$48</f>
        <v>502</v>
      </c>
      <c r="O46" s="111"/>
      <c r="P46" s="111"/>
    </row>
    <row r="47" spans="1:16" x14ac:dyDescent="0.15">
      <c r="A47" s="111" t="s">
        <v>52</v>
      </c>
      <c r="B47" s="111">
        <f>'実質公債費比率（分子）の構造'!K$47</f>
        <v>12325</v>
      </c>
      <c r="C47" s="111"/>
      <c r="D47" s="111"/>
      <c r="E47" s="111">
        <f>'実質公債費比率（分子）の構造'!L$47</f>
        <v>12499</v>
      </c>
      <c r="F47" s="111"/>
      <c r="G47" s="111"/>
      <c r="H47" s="111">
        <f>'実質公債費比率（分子）の構造'!M$47</f>
        <v>13605</v>
      </c>
      <c r="I47" s="111"/>
      <c r="J47" s="111"/>
      <c r="K47" s="111">
        <f>'実質公債費比率（分子）の構造'!N$47</f>
        <v>14885</v>
      </c>
      <c r="L47" s="111"/>
      <c r="M47" s="111"/>
      <c r="N47" s="111">
        <f>'実質公債費比率（分子）の構造'!O$47</f>
        <v>14304</v>
      </c>
      <c r="O47" s="111"/>
      <c r="P47" s="111"/>
    </row>
    <row r="48" spans="1:16" x14ac:dyDescent="0.15">
      <c r="A48" s="111" t="s">
        <v>11</v>
      </c>
      <c r="B48" s="111">
        <f>'実質公債費比率（分子）の構造'!K$46</f>
        <v>1796</v>
      </c>
      <c r="C48" s="111"/>
      <c r="D48" s="111"/>
      <c r="E48" s="111">
        <f>'実質公債費比率（分子）の構造'!L$46</f>
        <v>804</v>
      </c>
      <c r="F48" s="111"/>
      <c r="G48" s="111"/>
      <c r="H48" s="111">
        <f>'実質公債費比率（分子）の構造'!M$46</f>
        <v>364</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127029</v>
      </c>
      <c r="C49" s="111"/>
      <c r="D49" s="111"/>
      <c r="E49" s="111">
        <f>'実質公債費比率（分子）の構造'!L$45</f>
        <v>118752</v>
      </c>
      <c r="F49" s="111"/>
      <c r="G49" s="111"/>
      <c r="H49" s="111">
        <f>'実質公債費比率（分子）の構造'!M$45</f>
        <v>114473</v>
      </c>
      <c r="I49" s="111"/>
      <c r="J49" s="111"/>
      <c r="K49" s="111">
        <f>'実質公債費比率（分子）の構造'!N$45</f>
        <v>109427</v>
      </c>
      <c r="L49" s="111"/>
      <c r="M49" s="111"/>
      <c r="N49" s="111">
        <f>'実質公債費比率（分子）の構造'!O$45</f>
        <v>107688</v>
      </c>
      <c r="O49" s="111"/>
      <c r="P49" s="111"/>
    </row>
    <row r="50" spans="1:16" x14ac:dyDescent="0.15">
      <c r="A50" s="111" t="s">
        <v>54</v>
      </c>
      <c r="B50" s="111" t="e">
        <f>NA()</f>
        <v>#N/A</v>
      </c>
      <c r="C50" s="111">
        <f>IF(ISNUMBER('実質公債費比率（分子）の構造'!K$53),'実質公債費比率（分子）の構造'!K$53,NA())</f>
        <v>72588</v>
      </c>
      <c r="D50" s="111" t="e">
        <f>NA()</f>
        <v>#N/A</v>
      </c>
      <c r="E50" s="111" t="e">
        <f>NA()</f>
        <v>#N/A</v>
      </c>
      <c r="F50" s="111">
        <f>IF(ISNUMBER('実質公債費比率（分子）の構造'!L$53),'実質公債費比率（分子）の構造'!L$53,NA())</f>
        <v>66519</v>
      </c>
      <c r="G50" s="111" t="e">
        <f>NA()</f>
        <v>#N/A</v>
      </c>
      <c r="H50" s="111" t="e">
        <f>NA()</f>
        <v>#N/A</v>
      </c>
      <c r="I50" s="111">
        <f>IF(ISNUMBER('実質公債費比率（分子）の構造'!M$53),'実質公債費比率（分子）の構造'!M$53,NA())</f>
        <v>60022</v>
      </c>
      <c r="J50" s="111" t="e">
        <f>NA()</f>
        <v>#N/A</v>
      </c>
      <c r="K50" s="111" t="e">
        <f>NA()</f>
        <v>#N/A</v>
      </c>
      <c r="L50" s="111">
        <f>IF(ISNUMBER('実質公債費比率（分子）の構造'!N$53),'実質公債費比率（分子）の構造'!N$53,NA())</f>
        <v>53114</v>
      </c>
      <c r="M50" s="111" t="e">
        <f>NA()</f>
        <v>#N/A</v>
      </c>
      <c r="N50" s="111" t="e">
        <f>NA()</f>
        <v>#N/A</v>
      </c>
      <c r="O50" s="111">
        <f>IF(ISNUMBER('実質公債費比率（分子）の構造'!O$53),'実質公債費比率（分子）の構造'!O$53,NA())</f>
        <v>47376</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862933</v>
      </c>
      <c r="E56" s="110"/>
      <c r="F56" s="110"/>
      <c r="G56" s="110">
        <f>'将来負担比率（分子）の構造'!J$51</f>
        <v>900487</v>
      </c>
      <c r="H56" s="110"/>
      <c r="I56" s="110"/>
      <c r="J56" s="110">
        <f>'将来負担比率（分子）の構造'!K$51</f>
        <v>928541</v>
      </c>
      <c r="K56" s="110"/>
      <c r="L56" s="110"/>
      <c r="M56" s="110">
        <f>'将来負担比率（分子）の構造'!L$51</f>
        <v>944595</v>
      </c>
      <c r="N56" s="110"/>
      <c r="O56" s="110"/>
      <c r="P56" s="110">
        <f>'将来負担比率（分子）の構造'!M$51</f>
        <v>946760</v>
      </c>
    </row>
    <row r="57" spans="1:16" x14ac:dyDescent="0.15">
      <c r="A57" s="110" t="s">
        <v>32</v>
      </c>
      <c r="B57" s="110"/>
      <c r="C57" s="110"/>
      <c r="D57" s="110">
        <f>'将来負担比率（分子）の構造'!I$50</f>
        <v>39269</v>
      </c>
      <c r="E57" s="110"/>
      <c r="F57" s="110"/>
      <c r="G57" s="110">
        <f>'将来負担比率（分子）の構造'!J$50</f>
        <v>38786</v>
      </c>
      <c r="H57" s="110"/>
      <c r="I57" s="110"/>
      <c r="J57" s="110">
        <f>'将来負担比率（分子）の構造'!K$50</f>
        <v>38715</v>
      </c>
      <c r="K57" s="110"/>
      <c r="L57" s="110"/>
      <c r="M57" s="110">
        <f>'将来負担比率（分子）の構造'!L$50</f>
        <v>36717</v>
      </c>
      <c r="N57" s="110"/>
      <c r="O57" s="110"/>
      <c r="P57" s="110">
        <f>'将来負担比率（分子）の構造'!M$50</f>
        <v>37515</v>
      </c>
    </row>
    <row r="58" spans="1:16" x14ac:dyDescent="0.15">
      <c r="A58" s="110" t="s">
        <v>31</v>
      </c>
      <c r="B58" s="110"/>
      <c r="C58" s="110"/>
      <c r="D58" s="110">
        <f>'将来負担比率（分子）の構造'!I$49</f>
        <v>57013</v>
      </c>
      <c r="E58" s="110"/>
      <c r="F58" s="110"/>
      <c r="G58" s="110">
        <f>'将来負担比率（分子）の構造'!J$49</f>
        <v>69482</v>
      </c>
      <c r="H58" s="110"/>
      <c r="I58" s="110"/>
      <c r="J58" s="110">
        <f>'将来負担比率（分子）の構造'!K$49</f>
        <v>83796</v>
      </c>
      <c r="K58" s="110"/>
      <c r="L58" s="110"/>
      <c r="M58" s="110">
        <f>'将来負担比率（分子）の構造'!L$49</f>
        <v>103506</v>
      </c>
      <c r="N58" s="110"/>
      <c r="O58" s="110"/>
      <c r="P58" s="110">
        <f>'将来負担比率（分子）の構造'!M$49</f>
        <v>120096</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24305</v>
      </c>
      <c r="C61" s="110"/>
      <c r="D61" s="110"/>
      <c r="E61" s="110">
        <f>'将来負担比率（分子）の構造'!J$46</f>
        <v>23650</v>
      </c>
      <c r="F61" s="110"/>
      <c r="G61" s="110"/>
      <c r="H61" s="110">
        <f>'将来負担比率（分子）の構造'!K$46</f>
        <v>22186</v>
      </c>
      <c r="I61" s="110"/>
      <c r="J61" s="110"/>
      <c r="K61" s="110">
        <f>'将来負担比率（分子）の構造'!L$46</f>
        <v>22814</v>
      </c>
      <c r="L61" s="110"/>
      <c r="M61" s="110"/>
      <c r="N61" s="110">
        <f>'将来負担比率（分子）の構造'!M$46</f>
        <v>23340</v>
      </c>
      <c r="O61" s="110"/>
      <c r="P61" s="110"/>
    </row>
    <row r="62" spans="1:16" x14ac:dyDescent="0.15">
      <c r="A62" s="110" t="s">
        <v>26</v>
      </c>
      <c r="B62" s="110">
        <f>'将来負担比率（分子）の構造'!I$45</f>
        <v>237633</v>
      </c>
      <c r="C62" s="110"/>
      <c r="D62" s="110"/>
      <c r="E62" s="110">
        <f>'将来負担比率（分子）の構造'!J$45</f>
        <v>240082</v>
      </c>
      <c r="F62" s="110"/>
      <c r="G62" s="110"/>
      <c r="H62" s="110">
        <f>'将来負担比率（分子）の構造'!K$45</f>
        <v>225754</v>
      </c>
      <c r="I62" s="110"/>
      <c r="J62" s="110"/>
      <c r="K62" s="110">
        <f>'将来負担比率（分子）の構造'!L$45</f>
        <v>204108</v>
      </c>
      <c r="L62" s="110"/>
      <c r="M62" s="110"/>
      <c r="N62" s="110">
        <f>'将来負担比率（分子）の構造'!M$45</f>
        <v>198498</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16625</v>
      </c>
      <c r="C64" s="110"/>
      <c r="D64" s="110"/>
      <c r="E64" s="110">
        <f>'将来負担比率（分子）の構造'!J$43</f>
        <v>16296</v>
      </c>
      <c r="F64" s="110"/>
      <c r="G64" s="110"/>
      <c r="H64" s="110">
        <f>'将来負担比率（分子）の構造'!K$43</f>
        <v>15852</v>
      </c>
      <c r="I64" s="110"/>
      <c r="J64" s="110"/>
      <c r="K64" s="110">
        <f>'将来負担比率（分子）の構造'!L$43</f>
        <v>15399</v>
      </c>
      <c r="L64" s="110"/>
      <c r="M64" s="110"/>
      <c r="N64" s="110">
        <f>'将来負担比率（分子）の構造'!M$43</f>
        <v>14883</v>
      </c>
      <c r="O64" s="110"/>
      <c r="P64" s="110"/>
    </row>
    <row r="65" spans="1:16" x14ac:dyDescent="0.15">
      <c r="A65" s="110" t="s">
        <v>23</v>
      </c>
      <c r="B65" s="110">
        <f>'将来負担比率（分子）の構造'!I$42</f>
        <v>50202</v>
      </c>
      <c r="C65" s="110"/>
      <c r="D65" s="110"/>
      <c r="E65" s="110">
        <f>'将来負担比率（分子）の構造'!J$42</f>
        <v>46643</v>
      </c>
      <c r="F65" s="110"/>
      <c r="G65" s="110"/>
      <c r="H65" s="110">
        <f>'将来負担比率（分子）の構造'!K$42</f>
        <v>45482</v>
      </c>
      <c r="I65" s="110"/>
      <c r="J65" s="110"/>
      <c r="K65" s="110">
        <f>'将来負担比率（分子）の構造'!L$42</f>
        <v>42611</v>
      </c>
      <c r="L65" s="110"/>
      <c r="M65" s="110"/>
      <c r="N65" s="110">
        <f>'将来負担比率（分子）の構造'!M$42</f>
        <v>41033</v>
      </c>
      <c r="O65" s="110"/>
      <c r="P65" s="110"/>
    </row>
    <row r="66" spans="1:16" x14ac:dyDescent="0.15">
      <c r="A66" s="110" t="s">
        <v>22</v>
      </c>
      <c r="B66" s="110">
        <f>'将来負担比率（分子）の構造'!I$41</f>
        <v>1472834</v>
      </c>
      <c r="C66" s="110"/>
      <c r="D66" s="110"/>
      <c r="E66" s="110">
        <f>'将来負担比率（分子）の構造'!J$41</f>
        <v>1504012</v>
      </c>
      <c r="F66" s="110"/>
      <c r="G66" s="110"/>
      <c r="H66" s="110">
        <f>'将来負担比率（分子）の構造'!K$41</f>
        <v>1531769</v>
      </c>
      <c r="I66" s="110"/>
      <c r="J66" s="110"/>
      <c r="K66" s="110">
        <f>'将来負担比率（分子）の構造'!L$41</f>
        <v>1557022</v>
      </c>
      <c r="L66" s="110"/>
      <c r="M66" s="110"/>
      <c r="N66" s="110">
        <f>'将来負担比率（分子）の構造'!M$41</f>
        <v>1582539</v>
      </c>
      <c r="O66" s="110"/>
      <c r="P66" s="110"/>
    </row>
    <row r="67" spans="1:16" x14ac:dyDescent="0.15">
      <c r="A67" s="110" t="s">
        <v>58</v>
      </c>
      <c r="B67" s="110" t="e">
        <f>NA()</f>
        <v>#N/A</v>
      </c>
      <c r="C67" s="110">
        <f>IF(ISNUMBER('将来負担比率（分子）の構造'!I$52), IF('将来負担比率（分子）の構造'!I$52 &lt; 0, 0, '将来負担比率（分子）の構造'!I$52), NA())</f>
        <v>842385</v>
      </c>
      <c r="D67" s="110" t="e">
        <f>NA()</f>
        <v>#N/A</v>
      </c>
      <c r="E67" s="110" t="e">
        <f>NA()</f>
        <v>#N/A</v>
      </c>
      <c r="F67" s="110">
        <f>IF(ISNUMBER('将来負担比率（分子）の構造'!J$52), IF('将来負担比率（分子）の構造'!J$52 &lt; 0, 0, '将来負担比率（分子）の構造'!J$52), NA())</f>
        <v>821929</v>
      </c>
      <c r="G67" s="110" t="e">
        <f>NA()</f>
        <v>#N/A</v>
      </c>
      <c r="H67" s="110" t="e">
        <f>NA()</f>
        <v>#N/A</v>
      </c>
      <c r="I67" s="110">
        <f>IF(ISNUMBER('将来負担比率（分子）の構造'!K$52), IF('将来負担比率（分子）の構造'!K$52 &lt; 0, 0, '将来負担比率（分子）の構造'!K$52), NA())</f>
        <v>789992</v>
      </c>
      <c r="J67" s="110" t="e">
        <f>NA()</f>
        <v>#N/A</v>
      </c>
      <c r="K67" s="110" t="e">
        <f>NA()</f>
        <v>#N/A</v>
      </c>
      <c r="L67" s="110">
        <f>IF(ISNUMBER('将来負担比率（分子）の構造'!L$52), IF('将来負担比率（分子）の構造'!L$52 &lt; 0, 0, '将来負担比率（分子）の構造'!L$52), NA())</f>
        <v>757136</v>
      </c>
      <c r="M67" s="110" t="e">
        <f>NA()</f>
        <v>#N/A</v>
      </c>
      <c r="N67" s="110" t="e">
        <f>NA()</f>
        <v>#N/A</v>
      </c>
      <c r="O67" s="110">
        <f>IF(ISNUMBER('将来負担比率（分子）の構造'!M$52), IF('将来負担比率（分子）の構造'!M$52 &lt; 0, 0, '将来負担比率（分子）の構造'!M$52), NA())</f>
        <v>755921</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177</v>
      </c>
      <c r="C5" s="601"/>
      <c r="D5" s="601"/>
      <c r="E5" s="601"/>
      <c r="F5" s="601"/>
      <c r="G5" s="601"/>
      <c r="H5" s="601"/>
      <c r="I5" s="601"/>
      <c r="J5" s="601"/>
      <c r="K5" s="601"/>
      <c r="L5" s="601"/>
      <c r="M5" s="601"/>
      <c r="N5" s="601"/>
      <c r="O5" s="601"/>
      <c r="P5" s="601"/>
      <c r="Q5" s="602"/>
      <c r="R5" s="629">
        <v>267335306</v>
      </c>
      <c r="S5" s="612"/>
      <c r="T5" s="612"/>
      <c r="U5" s="612"/>
      <c r="V5" s="612"/>
      <c r="W5" s="612"/>
      <c r="X5" s="612"/>
      <c r="Y5" s="613"/>
      <c r="Z5" s="635">
        <v>33.9</v>
      </c>
      <c r="AA5" s="635"/>
      <c r="AB5" s="635"/>
      <c r="AC5" s="635"/>
      <c r="AD5" s="636">
        <v>219344186</v>
      </c>
      <c r="AE5" s="636"/>
      <c r="AF5" s="636"/>
      <c r="AG5" s="636"/>
      <c r="AH5" s="636"/>
      <c r="AI5" s="636"/>
      <c r="AJ5" s="636"/>
      <c r="AK5" s="636"/>
      <c r="AL5" s="637">
        <v>50.5</v>
      </c>
      <c r="AM5" s="622"/>
      <c r="AN5" s="622"/>
      <c r="AO5" s="623"/>
      <c r="AP5" s="600" t="s">
        <v>178</v>
      </c>
      <c r="AQ5" s="601"/>
      <c r="AR5" s="601"/>
      <c r="AS5" s="601"/>
      <c r="AT5" s="601"/>
      <c r="AU5" s="601"/>
      <c r="AV5" s="601"/>
      <c r="AW5" s="601"/>
      <c r="AX5" s="601"/>
      <c r="AY5" s="601"/>
      <c r="AZ5" s="601"/>
      <c r="BA5" s="601"/>
      <c r="BB5" s="601"/>
      <c r="BC5" s="602"/>
      <c r="BD5" s="575">
        <v>267296677</v>
      </c>
      <c r="BE5" s="576"/>
      <c r="BF5" s="576"/>
      <c r="BG5" s="576"/>
      <c r="BH5" s="576"/>
      <c r="BI5" s="576"/>
      <c r="BJ5" s="576"/>
      <c r="BK5" s="577"/>
      <c r="BL5" s="626">
        <v>100</v>
      </c>
      <c r="BM5" s="626"/>
      <c r="BN5" s="626"/>
      <c r="BO5" s="626"/>
      <c r="BP5" s="627">
        <v>2354980</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x14ac:dyDescent="0.15">
      <c r="B6" s="572" t="s">
        <v>182</v>
      </c>
      <c r="C6" s="573"/>
      <c r="D6" s="573"/>
      <c r="E6" s="573"/>
      <c r="F6" s="573"/>
      <c r="G6" s="573"/>
      <c r="H6" s="573"/>
      <c r="I6" s="573"/>
      <c r="J6" s="573"/>
      <c r="K6" s="573"/>
      <c r="L6" s="573"/>
      <c r="M6" s="573"/>
      <c r="N6" s="573"/>
      <c r="O6" s="573"/>
      <c r="P6" s="573"/>
      <c r="Q6" s="574"/>
      <c r="R6" s="575">
        <v>37409024</v>
      </c>
      <c r="S6" s="576"/>
      <c r="T6" s="576"/>
      <c r="U6" s="576"/>
      <c r="V6" s="576"/>
      <c r="W6" s="576"/>
      <c r="X6" s="576"/>
      <c r="Y6" s="577"/>
      <c r="Z6" s="626">
        <v>4.7</v>
      </c>
      <c r="AA6" s="626"/>
      <c r="AB6" s="626"/>
      <c r="AC6" s="626"/>
      <c r="AD6" s="627">
        <v>37409024</v>
      </c>
      <c r="AE6" s="627"/>
      <c r="AF6" s="627"/>
      <c r="AG6" s="627"/>
      <c r="AH6" s="627"/>
      <c r="AI6" s="627"/>
      <c r="AJ6" s="627"/>
      <c r="AK6" s="627"/>
      <c r="AL6" s="624">
        <v>8.6</v>
      </c>
      <c r="AM6" s="589"/>
      <c r="AN6" s="589"/>
      <c r="AO6" s="604"/>
      <c r="AP6" s="572" t="s">
        <v>183</v>
      </c>
      <c r="AQ6" s="573"/>
      <c r="AR6" s="573"/>
      <c r="AS6" s="573"/>
      <c r="AT6" s="573"/>
      <c r="AU6" s="573"/>
      <c r="AV6" s="573"/>
      <c r="AW6" s="573"/>
      <c r="AX6" s="573"/>
      <c r="AY6" s="573"/>
      <c r="AZ6" s="573"/>
      <c r="BA6" s="573"/>
      <c r="BB6" s="573"/>
      <c r="BC6" s="574"/>
      <c r="BD6" s="575">
        <v>267296677</v>
      </c>
      <c r="BE6" s="576"/>
      <c r="BF6" s="576"/>
      <c r="BG6" s="576"/>
      <c r="BH6" s="576"/>
      <c r="BI6" s="576"/>
      <c r="BJ6" s="576"/>
      <c r="BK6" s="577"/>
      <c r="BL6" s="626">
        <v>100</v>
      </c>
      <c r="BM6" s="626"/>
      <c r="BN6" s="626"/>
      <c r="BO6" s="626"/>
      <c r="BP6" s="627">
        <v>2354980</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1174121</v>
      </c>
      <c r="CN6" s="576"/>
      <c r="CO6" s="576"/>
      <c r="CP6" s="576"/>
      <c r="CQ6" s="576"/>
      <c r="CR6" s="576"/>
      <c r="CS6" s="576"/>
      <c r="CT6" s="577"/>
      <c r="CU6" s="626">
        <v>0.2</v>
      </c>
      <c r="CV6" s="626"/>
      <c r="CW6" s="626"/>
      <c r="CX6" s="626"/>
      <c r="CY6" s="563" t="s">
        <v>185</v>
      </c>
      <c r="CZ6" s="576"/>
      <c r="DA6" s="576"/>
      <c r="DB6" s="576"/>
      <c r="DC6" s="576"/>
      <c r="DD6" s="576"/>
      <c r="DE6" s="576"/>
      <c r="DF6" s="576"/>
      <c r="DG6" s="576"/>
      <c r="DH6" s="576"/>
      <c r="DI6" s="576"/>
      <c r="DJ6" s="576"/>
      <c r="DK6" s="577"/>
      <c r="DL6" s="563">
        <v>1174097</v>
      </c>
      <c r="DM6" s="576"/>
      <c r="DN6" s="576"/>
      <c r="DO6" s="576"/>
      <c r="DP6" s="576"/>
      <c r="DQ6" s="576"/>
      <c r="DR6" s="576"/>
      <c r="DS6" s="576"/>
      <c r="DT6" s="576"/>
      <c r="DU6" s="576"/>
      <c r="DV6" s="576"/>
      <c r="DW6" s="576"/>
      <c r="DX6" s="633"/>
    </row>
    <row r="7" spans="2:138" ht="11.25" customHeight="1" x14ac:dyDescent="0.15">
      <c r="B7" s="572" t="s">
        <v>186</v>
      </c>
      <c r="C7" s="573"/>
      <c r="D7" s="573"/>
      <c r="E7" s="573"/>
      <c r="F7" s="573"/>
      <c r="G7" s="573"/>
      <c r="H7" s="573"/>
      <c r="I7" s="573"/>
      <c r="J7" s="573"/>
      <c r="K7" s="573"/>
      <c r="L7" s="573"/>
      <c r="M7" s="573"/>
      <c r="N7" s="573"/>
      <c r="O7" s="573"/>
      <c r="P7" s="573"/>
      <c r="Q7" s="574"/>
      <c r="R7" s="575">
        <v>3645311</v>
      </c>
      <c r="S7" s="576"/>
      <c r="T7" s="576"/>
      <c r="U7" s="576"/>
      <c r="V7" s="576"/>
      <c r="W7" s="576"/>
      <c r="X7" s="576"/>
      <c r="Y7" s="577"/>
      <c r="Z7" s="626">
        <v>0.5</v>
      </c>
      <c r="AA7" s="626"/>
      <c r="AB7" s="626"/>
      <c r="AC7" s="626"/>
      <c r="AD7" s="627">
        <v>3645311</v>
      </c>
      <c r="AE7" s="627"/>
      <c r="AF7" s="627"/>
      <c r="AG7" s="627"/>
      <c r="AH7" s="627"/>
      <c r="AI7" s="627"/>
      <c r="AJ7" s="627"/>
      <c r="AK7" s="627"/>
      <c r="AL7" s="624">
        <v>0.8</v>
      </c>
      <c r="AM7" s="589"/>
      <c r="AN7" s="589"/>
      <c r="AO7" s="604"/>
      <c r="AP7" s="572" t="s">
        <v>187</v>
      </c>
      <c r="AQ7" s="573"/>
      <c r="AR7" s="573"/>
      <c r="AS7" s="573"/>
      <c r="AT7" s="573"/>
      <c r="AU7" s="573"/>
      <c r="AV7" s="573"/>
      <c r="AW7" s="573"/>
      <c r="AX7" s="573"/>
      <c r="AY7" s="573"/>
      <c r="AZ7" s="573"/>
      <c r="BA7" s="573"/>
      <c r="BB7" s="573"/>
      <c r="BC7" s="574"/>
      <c r="BD7" s="575">
        <v>84584666</v>
      </c>
      <c r="BE7" s="576"/>
      <c r="BF7" s="576"/>
      <c r="BG7" s="576"/>
      <c r="BH7" s="576"/>
      <c r="BI7" s="576"/>
      <c r="BJ7" s="576"/>
      <c r="BK7" s="577"/>
      <c r="BL7" s="626">
        <v>31.6</v>
      </c>
      <c r="BM7" s="626"/>
      <c r="BN7" s="626"/>
      <c r="BO7" s="626"/>
      <c r="BP7" s="627">
        <v>2354980</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44229910</v>
      </c>
      <c r="CN7" s="576"/>
      <c r="CO7" s="576"/>
      <c r="CP7" s="576"/>
      <c r="CQ7" s="576"/>
      <c r="CR7" s="576"/>
      <c r="CS7" s="576"/>
      <c r="CT7" s="577"/>
      <c r="CU7" s="626">
        <v>5.7</v>
      </c>
      <c r="CV7" s="626"/>
      <c r="CW7" s="626"/>
      <c r="CX7" s="626"/>
      <c r="CY7" s="563">
        <v>3357931</v>
      </c>
      <c r="CZ7" s="576"/>
      <c r="DA7" s="576"/>
      <c r="DB7" s="576"/>
      <c r="DC7" s="576"/>
      <c r="DD7" s="576"/>
      <c r="DE7" s="576"/>
      <c r="DF7" s="576"/>
      <c r="DG7" s="576"/>
      <c r="DH7" s="576"/>
      <c r="DI7" s="576"/>
      <c r="DJ7" s="576"/>
      <c r="DK7" s="577"/>
      <c r="DL7" s="563">
        <v>38522162</v>
      </c>
      <c r="DM7" s="576"/>
      <c r="DN7" s="576"/>
      <c r="DO7" s="576"/>
      <c r="DP7" s="576"/>
      <c r="DQ7" s="576"/>
      <c r="DR7" s="576"/>
      <c r="DS7" s="576"/>
      <c r="DT7" s="576"/>
      <c r="DU7" s="576"/>
      <c r="DV7" s="576"/>
      <c r="DW7" s="576"/>
      <c r="DX7" s="633"/>
    </row>
    <row r="8" spans="2:138" ht="11.25" customHeight="1" x14ac:dyDescent="0.15">
      <c r="B8" s="572" t="s">
        <v>189</v>
      </c>
      <c r="C8" s="573"/>
      <c r="D8" s="573"/>
      <c r="E8" s="573"/>
      <c r="F8" s="573"/>
      <c r="G8" s="573"/>
      <c r="H8" s="573"/>
      <c r="I8" s="573"/>
      <c r="J8" s="573"/>
      <c r="K8" s="573"/>
      <c r="L8" s="573"/>
      <c r="M8" s="573"/>
      <c r="N8" s="573"/>
      <c r="O8" s="573"/>
      <c r="P8" s="573"/>
      <c r="Q8" s="574"/>
      <c r="R8" s="575" t="s">
        <v>99</v>
      </c>
      <c r="S8" s="576"/>
      <c r="T8" s="576"/>
      <c r="U8" s="576"/>
      <c r="V8" s="576"/>
      <c r="W8" s="576"/>
      <c r="X8" s="576"/>
      <c r="Y8" s="577"/>
      <c r="Z8" s="626" t="s">
        <v>99</v>
      </c>
      <c r="AA8" s="626"/>
      <c r="AB8" s="626"/>
      <c r="AC8" s="626"/>
      <c r="AD8" s="627" t="s">
        <v>99</v>
      </c>
      <c r="AE8" s="627"/>
      <c r="AF8" s="627"/>
      <c r="AG8" s="627"/>
      <c r="AH8" s="627"/>
      <c r="AI8" s="627"/>
      <c r="AJ8" s="627"/>
      <c r="AK8" s="627"/>
      <c r="AL8" s="624" t="s">
        <v>99</v>
      </c>
      <c r="AM8" s="589"/>
      <c r="AN8" s="589"/>
      <c r="AO8" s="604"/>
      <c r="AP8" s="572" t="s">
        <v>190</v>
      </c>
      <c r="AQ8" s="573"/>
      <c r="AR8" s="573"/>
      <c r="AS8" s="573"/>
      <c r="AT8" s="573"/>
      <c r="AU8" s="573"/>
      <c r="AV8" s="573"/>
      <c r="AW8" s="573"/>
      <c r="AX8" s="573"/>
      <c r="AY8" s="573"/>
      <c r="AZ8" s="573"/>
      <c r="BA8" s="573"/>
      <c r="BB8" s="573"/>
      <c r="BC8" s="574"/>
      <c r="BD8" s="575">
        <v>2547581</v>
      </c>
      <c r="BE8" s="576"/>
      <c r="BF8" s="576"/>
      <c r="BG8" s="576"/>
      <c r="BH8" s="576"/>
      <c r="BI8" s="576"/>
      <c r="BJ8" s="576"/>
      <c r="BK8" s="577"/>
      <c r="BL8" s="626">
        <v>1</v>
      </c>
      <c r="BM8" s="626"/>
      <c r="BN8" s="626"/>
      <c r="BO8" s="626"/>
      <c r="BP8" s="627">
        <v>1000586</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113670941</v>
      </c>
      <c r="CN8" s="576"/>
      <c r="CO8" s="576"/>
      <c r="CP8" s="576"/>
      <c r="CQ8" s="576"/>
      <c r="CR8" s="576"/>
      <c r="CS8" s="576"/>
      <c r="CT8" s="577"/>
      <c r="CU8" s="626">
        <v>14.7</v>
      </c>
      <c r="CV8" s="626"/>
      <c r="CW8" s="626"/>
      <c r="CX8" s="626"/>
      <c r="CY8" s="563">
        <v>2855304</v>
      </c>
      <c r="CZ8" s="576"/>
      <c r="DA8" s="576"/>
      <c r="DB8" s="576"/>
      <c r="DC8" s="576"/>
      <c r="DD8" s="576"/>
      <c r="DE8" s="576"/>
      <c r="DF8" s="576"/>
      <c r="DG8" s="576"/>
      <c r="DH8" s="576"/>
      <c r="DI8" s="576"/>
      <c r="DJ8" s="576"/>
      <c r="DK8" s="577"/>
      <c r="DL8" s="563">
        <v>100667934</v>
      </c>
      <c r="DM8" s="576"/>
      <c r="DN8" s="576"/>
      <c r="DO8" s="576"/>
      <c r="DP8" s="576"/>
      <c r="DQ8" s="576"/>
      <c r="DR8" s="576"/>
      <c r="DS8" s="576"/>
      <c r="DT8" s="576"/>
      <c r="DU8" s="576"/>
      <c r="DV8" s="576"/>
      <c r="DW8" s="576"/>
      <c r="DX8" s="633"/>
    </row>
    <row r="9" spans="2:138" ht="11.25" customHeight="1" x14ac:dyDescent="0.15">
      <c r="B9" s="572" t="s">
        <v>192</v>
      </c>
      <c r="C9" s="573"/>
      <c r="D9" s="573"/>
      <c r="E9" s="573"/>
      <c r="F9" s="573"/>
      <c r="G9" s="573"/>
      <c r="H9" s="573"/>
      <c r="I9" s="573"/>
      <c r="J9" s="573"/>
      <c r="K9" s="573"/>
      <c r="L9" s="573"/>
      <c r="M9" s="573"/>
      <c r="N9" s="573"/>
      <c r="O9" s="573"/>
      <c r="P9" s="573"/>
      <c r="Q9" s="574"/>
      <c r="R9" s="575" t="s">
        <v>99</v>
      </c>
      <c r="S9" s="576"/>
      <c r="T9" s="576"/>
      <c r="U9" s="576"/>
      <c r="V9" s="576"/>
      <c r="W9" s="576"/>
      <c r="X9" s="576"/>
      <c r="Y9" s="577"/>
      <c r="Z9" s="626" t="s">
        <v>99</v>
      </c>
      <c r="AA9" s="626"/>
      <c r="AB9" s="626"/>
      <c r="AC9" s="626"/>
      <c r="AD9" s="627" t="s">
        <v>99</v>
      </c>
      <c r="AE9" s="627"/>
      <c r="AF9" s="627"/>
      <c r="AG9" s="627"/>
      <c r="AH9" s="627"/>
      <c r="AI9" s="627"/>
      <c r="AJ9" s="627"/>
      <c r="AK9" s="627"/>
      <c r="AL9" s="624" t="s">
        <v>99</v>
      </c>
      <c r="AM9" s="589"/>
      <c r="AN9" s="589"/>
      <c r="AO9" s="604"/>
      <c r="AP9" s="572" t="s">
        <v>193</v>
      </c>
      <c r="AQ9" s="573"/>
      <c r="AR9" s="573"/>
      <c r="AS9" s="573"/>
      <c r="AT9" s="573"/>
      <c r="AU9" s="573"/>
      <c r="AV9" s="573"/>
      <c r="AW9" s="573"/>
      <c r="AX9" s="573"/>
      <c r="AY9" s="573"/>
      <c r="AZ9" s="573"/>
      <c r="BA9" s="573"/>
      <c r="BB9" s="573"/>
      <c r="BC9" s="574"/>
      <c r="BD9" s="575">
        <v>65870049</v>
      </c>
      <c r="BE9" s="576"/>
      <c r="BF9" s="576"/>
      <c r="BG9" s="576"/>
      <c r="BH9" s="576"/>
      <c r="BI9" s="576"/>
      <c r="BJ9" s="576"/>
      <c r="BK9" s="577"/>
      <c r="BL9" s="626">
        <v>24.6</v>
      </c>
      <c r="BM9" s="626"/>
      <c r="BN9" s="626"/>
      <c r="BO9" s="626"/>
      <c r="BP9" s="627" t="s">
        <v>99</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26030464</v>
      </c>
      <c r="CN9" s="576"/>
      <c r="CO9" s="576"/>
      <c r="CP9" s="576"/>
      <c r="CQ9" s="576"/>
      <c r="CR9" s="576"/>
      <c r="CS9" s="576"/>
      <c r="CT9" s="577"/>
      <c r="CU9" s="626">
        <v>3.4</v>
      </c>
      <c r="CV9" s="626"/>
      <c r="CW9" s="626"/>
      <c r="CX9" s="626"/>
      <c r="CY9" s="563">
        <v>3726552</v>
      </c>
      <c r="CZ9" s="576"/>
      <c r="DA9" s="576"/>
      <c r="DB9" s="576"/>
      <c r="DC9" s="576"/>
      <c r="DD9" s="576"/>
      <c r="DE9" s="576"/>
      <c r="DF9" s="576"/>
      <c r="DG9" s="576"/>
      <c r="DH9" s="576"/>
      <c r="DI9" s="576"/>
      <c r="DJ9" s="576"/>
      <c r="DK9" s="577"/>
      <c r="DL9" s="563">
        <v>14757109</v>
      </c>
      <c r="DM9" s="576"/>
      <c r="DN9" s="576"/>
      <c r="DO9" s="576"/>
      <c r="DP9" s="576"/>
      <c r="DQ9" s="576"/>
      <c r="DR9" s="576"/>
      <c r="DS9" s="576"/>
      <c r="DT9" s="576"/>
      <c r="DU9" s="576"/>
      <c r="DV9" s="576"/>
      <c r="DW9" s="576"/>
      <c r="DX9" s="633"/>
    </row>
    <row r="10" spans="2:138" ht="11.25" customHeight="1" x14ac:dyDescent="0.15">
      <c r="B10" s="572" t="s">
        <v>195</v>
      </c>
      <c r="C10" s="573"/>
      <c r="D10" s="573"/>
      <c r="E10" s="573"/>
      <c r="F10" s="573"/>
      <c r="G10" s="573"/>
      <c r="H10" s="573"/>
      <c r="I10" s="573"/>
      <c r="J10" s="573"/>
      <c r="K10" s="573"/>
      <c r="L10" s="573"/>
      <c r="M10" s="573"/>
      <c r="N10" s="573"/>
      <c r="O10" s="573"/>
      <c r="P10" s="573"/>
      <c r="Q10" s="574"/>
      <c r="R10" s="575">
        <v>178836</v>
      </c>
      <c r="S10" s="576"/>
      <c r="T10" s="576"/>
      <c r="U10" s="576"/>
      <c r="V10" s="576"/>
      <c r="W10" s="576"/>
      <c r="X10" s="576"/>
      <c r="Y10" s="577"/>
      <c r="Z10" s="626">
        <v>0</v>
      </c>
      <c r="AA10" s="626"/>
      <c r="AB10" s="626"/>
      <c r="AC10" s="626"/>
      <c r="AD10" s="627">
        <v>178836</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2156949</v>
      </c>
      <c r="BE10" s="576"/>
      <c r="BF10" s="576"/>
      <c r="BG10" s="576"/>
      <c r="BH10" s="576"/>
      <c r="BI10" s="576"/>
      <c r="BJ10" s="576"/>
      <c r="BK10" s="577"/>
      <c r="BL10" s="626">
        <v>0.8</v>
      </c>
      <c r="BM10" s="626"/>
      <c r="BN10" s="626"/>
      <c r="BO10" s="626"/>
      <c r="BP10" s="627">
        <v>195562</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2995426</v>
      </c>
      <c r="CN10" s="576"/>
      <c r="CO10" s="576"/>
      <c r="CP10" s="576"/>
      <c r="CQ10" s="576"/>
      <c r="CR10" s="576"/>
      <c r="CS10" s="576"/>
      <c r="CT10" s="577"/>
      <c r="CU10" s="626">
        <v>0.4</v>
      </c>
      <c r="CV10" s="626"/>
      <c r="CW10" s="626"/>
      <c r="CX10" s="626"/>
      <c r="CY10" s="563">
        <v>82039</v>
      </c>
      <c r="CZ10" s="576"/>
      <c r="DA10" s="576"/>
      <c r="DB10" s="576"/>
      <c r="DC10" s="576"/>
      <c r="DD10" s="576"/>
      <c r="DE10" s="576"/>
      <c r="DF10" s="576"/>
      <c r="DG10" s="576"/>
      <c r="DH10" s="576"/>
      <c r="DI10" s="576"/>
      <c r="DJ10" s="576"/>
      <c r="DK10" s="577"/>
      <c r="DL10" s="563">
        <v>883212</v>
      </c>
      <c r="DM10" s="576"/>
      <c r="DN10" s="576"/>
      <c r="DO10" s="576"/>
      <c r="DP10" s="576"/>
      <c r="DQ10" s="576"/>
      <c r="DR10" s="576"/>
      <c r="DS10" s="576"/>
      <c r="DT10" s="576"/>
      <c r="DU10" s="576"/>
      <c r="DV10" s="576"/>
      <c r="DW10" s="576"/>
      <c r="DX10" s="633"/>
    </row>
    <row r="11" spans="2:138" ht="11.25" customHeight="1" x14ac:dyDescent="0.15">
      <c r="B11" s="572" t="s">
        <v>198</v>
      </c>
      <c r="C11" s="573"/>
      <c r="D11" s="573"/>
      <c r="E11" s="573"/>
      <c r="F11" s="573"/>
      <c r="G11" s="573"/>
      <c r="H11" s="573"/>
      <c r="I11" s="573"/>
      <c r="J11" s="573"/>
      <c r="K11" s="573"/>
      <c r="L11" s="573"/>
      <c r="M11" s="573"/>
      <c r="N11" s="573"/>
      <c r="O11" s="573"/>
      <c r="P11" s="573"/>
      <c r="Q11" s="574"/>
      <c r="R11" s="575" t="s">
        <v>99</v>
      </c>
      <c r="S11" s="576"/>
      <c r="T11" s="576"/>
      <c r="U11" s="576"/>
      <c r="V11" s="576"/>
      <c r="W11" s="576"/>
      <c r="X11" s="576"/>
      <c r="Y11" s="577"/>
      <c r="Z11" s="626" t="s">
        <v>99</v>
      </c>
      <c r="AA11" s="626"/>
      <c r="AB11" s="626"/>
      <c r="AC11" s="626"/>
      <c r="AD11" s="627" t="s">
        <v>99</v>
      </c>
      <c r="AE11" s="627"/>
      <c r="AF11" s="627"/>
      <c r="AG11" s="627"/>
      <c r="AH11" s="627"/>
      <c r="AI11" s="627"/>
      <c r="AJ11" s="627"/>
      <c r="AK11" s="627"/>
      <c r="AL11" s="624" t="s">
        <v>99</v>
      </c>
      <c r="AM11" s="589"/>
      <c r="AN11" s="589"/>
      <c r="AO11" s="604"/>
      <c r="AP11" s="572" t="s">
        <v>199</v>
      </c>
      <c r="AQ11" s="573"/>
      <c r="AR11" s="573"/>
      <c r="AS11" s="573"/>
      <c r="AT11" s="573"/>
      <c r="AU11" s="573"/>
      <c r="AV11" s="573"/>
      <c r="AW11" s="573"/>
      <c r="AX11" s="573"/>
      <c r="AY11" s="573"/>
      <c r="AZ11" s="573"/>
      <c r="BA11" s="573"/>
      <c r="BB11" s="573"/>
      <c r="BC11" s="574"/>
      <c r="BD11" s="575">
        <v>7727430</v>
      </c>
      <c r="BE11" s="576"/>
      <c r="BF11" s="576"/>
      <c r="BG11" s="576"/>
      <c r="BH11" s="576"/>
      <c r="BI11" s="576"/>
      <c r="BJ11" s="576"/>
      <c r="BK11" s="577"/>
      <c r="BL11" s="626">
        <v>2.9</v>
      </c>
      <c r="BM11" s="626"/>
      <c r="BN11" s="626"/>
      <c r="BO11" s="626"/>
      <c r="BP11" s="627">
        <v>1158832</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43613393</v>
      </c>
      <c r="CN11" s="576"/>
      <c r="CO11" s="576"/>
      <c r="CP11" s="576"/>
      <c r="CQ11" s="576"/>
      <c r="CR11" s="576"/>
      <c r="CS11" s="576"/>
      <c r="CT11" s="577"/>
      <c r="CU11" s="626">
        <v>5.6</v>
      </c>
      <c r="CV11" s="626"/>
      <c r="CW11" s="626"/>
      <c r="CX11" s="626"/>
      <c r="CY11" s="563">
        <v>26784276</v>
      </c>
      <c r="CZ11" s="576"/>
      <c r="DA11" s="576"/>
      <c r="DB11" s="576"/>
      <c r="DC11" s="576"/>
      <c r="DD11" s="576"/>
      <c r="DE11" s="576"/>
      <c r="DF11" s="576"/>
      <c r="DG11" s="576"/>
      <c r="DH11" s="576"/>
      <c r="DI11" s="576"/>
      <c r="DJ11" s="576"/>
      <c r="DK11" s="577"/>
      <c r="DL11" s="563">
        <v>15976809</v>
      </c>
      <c r="DM11" s="576"/>
      <c r="DN11" s="576"/>
      <c r="DO11" s="576"/>
      <c r="DP11" s="576"/>
      <c r="DQ11" s="576"/>
      <c r="DR11" s="576"/>
      <c r="DS11" s="576"/>
      <c r="DT11" s="576"/>
      <c r="DU11" s="576"/>
      <c r="DV11" s="576"/>
      <c r="DW11" s="576"/>
      <c r="DX11" s="633"/>
    </row>
    <row r="12" spans="2:138" ht="11.25" customHeight="1" x14ac:dyDescent="0.15">
      <c r="B12" s="572" t="s">
        <v>201</v>
      </c>
      <c r="C12" s="573"/>
      <c r="D12" s="573"/>
      <c r="E12" s="573"/>
      <c r="F12" s="573"/>
      <c r="G12" s="573"/>
      <c r="H12" s="573"/>
      <c r="I12" s="573"/>
      <c r="J12" s="573"/>
      <c r="K12" s="573"/>
      <c r="L12" s="573"/>
      <c r="M12" s="573"/>
      <c r="N12" s="573"/>
      <c r="O12" s="573"/>
      <c r="P12" s="573"/>
      <c r="Q12" s="574"/>
      <c r="R12" s="575">
        <v>33584877</v>
      </c>
      <c r="S12" s="576"/>
      <c r="T12" s="576"/>
      <c r="U12" s="576"/>
      <c r="V12" s="576"/>
      <c r="W12" s="576"/>
      <c r="X12" s="576"/>
      <c r="Y12" s="577"/>
      <c r="Z12" s="626">
        <v>4.3</v>
      </c>
      <c r="AA12" s="626"/>
      <c r="AB12" s="626"/>
      <c r="AC12" s="626"/>
      <c r="AD12" s="627">
        <v>33584877</v>
      </c>
      <c r="AE12" s="627"/>
      <c r="AF12" s="627"/>
      <c r="AG12" s="627"/>
      <c r="AH12" s="627"/>
      <c r="AI12" s="627"/>
      <c r="AJ12" s="627"/>
      <c r="AK12" s="627"/>
      <c r="AL12" s="624">
        <v>7.7</v>
      </c>
      <c r="AM12" s="589"/>
      <c r="AN12" s="589"/>
      <c r="AO12" s="604"/>
      <c r="AP12" s="572" t="s">
        <v>202</v>
      </c>
      <c r="AQ12" s="573"/>
      <c r="AR12" s="573"/>
      <c r="AS12" s="573"/>
      <c r="AT12" s="573"/>
      <c r="AU12" s="573"/>
      <c r="AV12" s="573"/>
      <c r="AW12" s="573"/>
      <c r="AX12" s="573"/>
      <c r="AY12" s="573"/>
      <c r="AZ12" s="573"/>
      <c r="BA12" s="573"/>
      <c r="BB12" s="573"/>
      <c r="BC12" s="574"/>
      <c r="BD12" s="575">
        <v>1082614</v>
      </c>
      <c r="BE12" s="576"/>
      <c r="BF12" s="576"/>
      <c r="BG12" s="576"/>
      <c r="BH12" s="576"/>
      <c r="BI12" s="576"/>
      <c r="BJ12" s="576"/>
      <c r="BK12" s="577"/>
      <c r="BL12" s="626">
        <v>0.4</v>
      </c>
      <c r="BM12" s="626"/>
      <c r="BN12" s="626"/>
      <c r="BO12" s="626"/>
      <c r="BP12" s="627" t="s">
        <v>99</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46218352</v>
      </c>
      <c r="CN12" s="576"/>
      <c r="CO12" s="576"/>
      <c r="CP12" s="576"/>
      <c r="CQ12" s="576"/>
      <c r="CR12" s="576"/>
      <c r="CS12" s="576"/>
      <c r="CT12" s="577"/>
      <c r="CU12" s="626">
        <v>6</v>
      </c>
      <c r="CV12" s="626"/>
      <c r="CW12" s="626"/>
      <c r="CX12" s="626"/>
      <c r="CY12" s="563">
        <v>3874922</v>
      </c>
      <c r="CZ12" s="576"/>
      <c r="DA12" s="576"/>
      <c r="DB12" s="576"/>
      <c r="DC12" s="576"/>
      <c r="DD12" s="576"/>
      <c r="DE12" s="576"/>
      <c r="DF12" s="576"/>
      <c r="DG12" s="576"/>
      <c r="DH12" s="576"/>
      <c r="DI12" s="576"/>
      <c r="DJ12" s="576"/>
      <c r="DK12" s="577"/>
      <c r="DL12" s="563">
        <v>13709204</v>
      </c>
      <c r="DM12" s="576"/>
      <c r="DN12" s="576"/>
      <c r="DO12" s="576"/>
      <c r="DP12" s="576"/>
      <c r="DQ12" s="576"/>
      <c r="DR12" s="576"/>
      <c r="DS12" s="576"/>
      <c r="DT12" s="576"/>
      <c r="DU12" s="576"/>
      <c r="DV12" s="576"/>
      <c r="DW12" s="576"/>
      <c r="DX12" s="633"/>
    </row>
    <row r="13" spans="2:138" ht="11.25" customHeight="1" x14ac:dyDescent="0.15">
      <c r="B13" s="572" t="s">
        <v>204</v>
      </c>
      <c r="C13" s="573"/>
      <c r="D13" s="573"/>
      <c r="E13" s="573"/>
      <c r="F13" s="573"/>
      <c r="G13" s="573"/>
      <c r="H13" s="573"/>
      <c r="I13" s="573"/>
      <c r="J13" s="573"/>
      <c r="K13" s="573"/>
      <c r="L13" s="573"/>
      <c r="M13" s="573"/>
      <c r="N13" s="573"/>
      <c r="O13" s="573"/>
      <c r="P13" s="573"/>
      <c r="Q13" s="574"/>
      <c r="R13" s="575" t="s">
        <v>99</v>
      </c>
      <c r="S13" s="576"/>
      <c r="T13" s="576"/>
      <c r="U13" s="576"/>
      <c r="V13" s="576"/>
      <c r="W13" s="576"/>
      <c r="X13" s="576"/>
      <c r="Y13" s="577"/>
      <c r="Z13" s="626" t="s">
        <v>99</v>
      </c>
      <c r="AA13" s="626"/>
      <c r="AB13" s="626"/>
      <c r="AC13" s="626"/>
      <c r="AD13" s="627" t="s">
        <v>99</v>
      </c>
      <c r="AE13" s="627"/>
      <c r="AF13" s="627"/>
      <c r="AG13" s="627"/>
      <c r="AH13" s="627"/>
      <c r="AI13" s="627"/>
      <c r="AJ13" s="627"/>
      <c r="AK13" s="627"/>
      <c r="AL13" s="624" t="s">
        <v>99</v>
      </c>
      <c r="AM13" s="589"/>
      <c r="AN13" s="589"/>
      <c r="AO13" s="604"/>
      <c r="AP13" s="572" t="s">
        <v>205</v>
      </c>
      <c r="AQ13" s="573"/>
      <c r="AR13" s="573"/>
      <c r="AS13" s="573"/>
      <c r="AT13" s="573"/>
      <c r="AU13" s="573"/>
      <c r="AV13" s="573"/>
      <c r="AW13" s="573"/>
      <c r="AX13" s="573"/>
      <c r="AY13" s="573"/>
      <c r="AZ13" s="573"/>
      <c r="BA13" s="573"/>
      <c r="BB13" s="573"/>
      <c r="BC13" s="574"/>
      <c r="BD13" s="575">
        <v>2615289</v>
      </c>
      <c r="BE13" s="576"/>
      <c r="BF13" s="576"/>
      <c r="BG13" s="576"/>
      <c r="BH13" s="576"/>
      <c r="BI13" s="576"/>
      <c r="BJ13" s="576"/>
      <c r="BK13" s="577"/>
      <c r="BL13" s="626">
        <v>1</v>
      </c>
      <c r="BM13" s="626"/>
      <c r="BN13" s="626"/>
      <c r="BO13" s="626"/>
      <c r="BP13" s="627" t="s">
        <v>99</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91339390</v>
      </c>
      <c r="CN13" s="576"/>
      <c r="CO13" s="576"/>
      <c r="CP13" s="576"/>
      <c r="CQ13" s="576"/>
      <c r="CR13" s="576"/>
      <c r="CS13" s="576"/>
      <c r="CT13" s="577"/>
      <c r="CU13" s="626">
        <v>11.8</v>
      </c>
      <c r="CV13" s="626"/>
      <c r="CW13" s="626"/>
      <c r="CX13" s="626"/>
      <c r="CY13" s="563">
        <v>75621994</v>
      </c>
      <c r="CZ13" s="576"/>
      <c r="DA13" s="576"/>
      <c r="DB13" s="576"/>
      <c r="DC13" s="576"/>
      <c r="DD13" s="576"/>
      <c r="DE13" s="576"/>
      <c r="DF13" s="576"/>
      <c r="DG13" s="576"/>
      <c r="DH13" s="576"/>
      <c r="DI13" s="576"/>
      <c r="DJ13" s="576"/>
      <c r="DK13" s="577"/>
      <c r="DL13" s="563">
        <v>21995577</v>
      </c>
      <c r="DM13" s="576"/>
      <c r="DN13" s="576"/>
      <c r="DO13" s="576"/>
      <c r="DP13" s="576"/>
      <c r="DQ13" s="576"/>
      <c r="DR13" s="576"/>
      <c r="DS13" s="576"/>
      <c r="DT13" s="576"/>
      <c r="DU13" s="576"/>
      <c r="DV13" s="576"/>
      <c r="DW13" s="576"/>
      <c r="DX13" s="633"/>
    </row>
    <row r="14" spans="2:138" ht="11.25" customHeight="1" x14ac:dyDescent="0.15">
      <c r="B14" s="572" t="s">
        <v>207</v>
      </c>
      <c r="C14" s="573"/>
      <c r="D14" s="573"/>
      <c r="E14" s="573"/>
      <c r="F14" s="573"/>
      <c r="G14" s="573"/>
      <c r="H14" s="573"/>
      <c r="I14" s="573"/>
      <c r="J14" s="573"/>
      <c r="K14" s="573"/>
      <c r="L14" s="573"/>
      <c r="M14" s="573"/>
      <c r="N14" s="573"/>
      <c r="O14" s="573"/>
      <c r="P14" s="573"/>
      <c r="Q14" s="574"/>
      <c r="R14" s="575">
        <v>790154</v>
      </c>
      <c r="S14" s="576"/>
      <c r="T14" s="576"/>
      <c r="U14" s="576"/>
      <c r="V14" s="576"/>
      <c r="W14" s="576"/>
      <c r="X14" s="576"/>
      <c r="Y14" s="577"/>
      <c r="Z14" s="626">
        <v>0.1</v>
      </c>
      <c r="AA14" s="626"/>
      <c r="AB14" s="626"/>
      <c r="AC14" s="626"/>
      <c r="AD14" s="627">
        <v>790154</v>
      </c>
      <c r="AE14" s="627"/>
      <c r="AF14" s="627"/>
      <c r="AG14" s="627"/>
      <c r="AH14" s="627"/>
      <c r="AI14" s="627"/>
      <c r="AJ14" s="627"/>
      <c r="AK14" s="627"/>
      <c r="AL14" s="624">
        <v>0.2</v>
      </c>
      <c r="AM14" s="589"/>
      <c r="AN14" s="589"/>
      <c r="AO14" s="604"/>
      <c r="AP14" s="572" t="s">
        <v>208</v>
      </c>
      <c r="AQ14" s="573"/>
      <c r="AR14" s="573"/>
      <c r="AS14" s="573"/>
      <c r="AT14" s="573"/>
      <c r="AU14" s="573"/>
      <c r="AV14" s="573"/>
      <c r="AW14" s="573"/>
      <c r="AX14" s="573"/>
      <c r="AY14" s="573"/>
      <c r="AZ14" s="573"/>
      <c r="BA14" s="573"/>
      <c r="BB14" s="573"/>
      <c r="BC14" s="574"/>
      <c r="BD14" s="575">
        <v>2584754</v>
      </c>
      <c r="BE14" s="576"/>
      <c r="BF14" s="576"/>
      <c r="BG14" s="576"/>
      <c r="BH14" s="576"/>
      <c r="BI14" s="576"/>
      <c r="BJ14" s="576"/>
      <c r="BK14" s="577"/>
      <c r="BL14" s="626">
        <v>1</v>
      </c>
      <c r="BM14" s="626"/>
      <c r="BN14" s="626"/>
      <c r="BO14" s="626"/>
      <c r="BP14" s="627" t="s">
        <v>99</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44858184</v>
      </c>
      <c r="CN14" s="576"/>
      <c r="CO14" s="576"/>
      <c r="CP14" s="576"/>
      <c r="CQ14" s="576"/>
      <c r="CR14" s="576"/>
      <c r="CS14" s="576"/>
      <c r="CT14" s="577"/>
      <c r="CU14" s="626">
        <v>5.8</v>
      </c>
      <c r="CV14" s="626"/>
      <c r="CW14" s="626"/>
      <c r="CX14" s="626"/>
      <c r="CY14" s="563">
        <v>4375070</v>
      </c>
      <c r="CZ14" s="576"/>
      <c r="DA14" s="576"/>
      <c r="DB14" s="576"/>
      <c r="DC14" s="576"/>
      <c r="DD14" s="576"/>
      <c r="DE14" s="576"/>
      <c r="DF14" s="576"/>
      <c r="DG14" s="576"/>
      <c r="DH14" s="576"/>
      <c r="DI14" s="576"/>
      <c r="DJ14" s="576"/>
      <c r="DK14" s="577"/>
      <c r="DL14" s="563">
        <v>38417117</v>
      </c>
      <c r="DM14" s="576"/>
      <c r="DN14" s="576"/>
      <c r="DO14" s="576"/>
      <c r="DP14" s="576"/>
      <c r="DQ14" s="576"/>
      <c r="DR14" s="576"/>
      <c r="DS14" s="576"/>
      <c r="DT14" s="576"/>
      <c r="DU14" s="576"/>
      <c r="DV14" s="576"/>
      <c r="DW14" s="576"/>
      <c r="DX14" s="633"/>
    </row>
    <row r="15" spans="2:138" ht="11.25" customHeight="1" x14ac:dyDescent="0.15">
      <c r="B15" s="572" t="s">
        <v>210</v>
      </c>
      <c r="C15" s="573"/>
      <c r="D15" s="573"/>
      <c r="E15" s="573"/>
      <c r="F15" s="573"/>
      <c r="G15" s="573"/>
      <c r="H15" s="573"/>
      <c r="I15" s="573"/>
      <c r="J15" s="573"/>
      <c r="K15" s="573"/>
      <c r="L15" s="573"/>
      <c r="M15" s="573"/>
      <c r="N15" s="573"/>
      <c r="O15" s="573"/>
      <c r="P15" s="573"/>
      <c r="Q15" s="574"/>
      <c r="R15" s="575">
        <v>173939303</v>
      </c>
      <c r="S15" s="576"/>
      <c r="T15" s="576"/>
      <c r="U15" s="576"/>
      <c r="V15" s="576"/>
      <c r="W15" s="576"/>
      <c r="X15" s="576"/>
      <c r="Y15" s="577"/>
      <c r="Z15" s="626">
        <v>22.1</v>
      </c>
      <c r="AA15" s="626"/>
      <c r="AB15" s="626"/>
      <c r="AC15" s="626"/>
      <c r="AD15" s="627">
        <v>171437280</v>
      </c>
      <c r="AE15" s="627"/>
      <c r="AF15" s="627"/>
      <c r="AG15" s="627"/>
      <c r="AH15" s="627"/>
      <c r="AI15" s="627"/>
      <c r="AJ15" s="627"/>
      <c r="AK15" s="627"/>
      <c r="AL15" s="624">
        <v>39.5</v>
      </c>
      <c r="AM15" s="589"/>
      <c r="AN15" s="589"/>
      <c r="AO15" s="604"/>
      <c r="AP15" s="572" t="s">
        <v>211</v>
      </c>
      <c r="AQ15" s="573"/>
      <c r="AR15" s="573"/>
      <c r="AS15" s="573"/>
      <c r="AT15" s="573"/>
      <c r="AU15" s="573"/>
      <c r="AV15" s="573"/>
      <c r="AW15" s="573"/>
      <c r="AX15" s="573"/>
      <c r="AY15" s="573"/>
      <c r="AZ15" s="573"/>
      <c r="BA15" s="573"/>
      <c r="BB15" s="573"/>
      <c r="BC15" s="574"/>
      <c r="BD15" s="575">
        <v>44668441</v>
      </c>
      <c r="BE15" s="576"/>
      <c r="BF15" s="576"/>
      <c r="BG15" s="576"/>
      <c r="BH15" s="576"/>
      <c r="BI15" s="576"/>
      <c r="BJ15" s="576"/>
      <c r="BK15" s="577"/>
      <c r="BL15" s="626">
        <v>16.7</v>
      </c>
      <c r="BM15" s="626"/>
      <c r="BN15" s="626"/>
      <c r="BO15" s="626"/>
      <c r="BP15" s="627" t="s">
        <v>99</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99</v>
      </c>
      <c r="CN15" s="576"/>
      <c r="CO15" s="576"/>
      <c r="CP15" s="576"/>
      <c r="CQ15" s="576"/>
      <c r="CR15" s="576"/>
      <c r="CS15" s="576"/>
      <c r="CT15" s="577"/>
      <c r="CU15" s="626" t="s">
        <v>99</v>
      </c>
      <c r="CV15" s="626"/>
      <c r="CW15" s="626"/>
      <c r="CX15" s="626"/>
      <c r="CY15" s="563" t="s">
        <v>99</v>
      </c>
      <c r="CZ15" s="576"/>
      <c r="DA15" s="576"/>
      <c r="DB15" s="576"/>
      <c r="DC15" s="576"/>
      <c r="DD15" s="576"/>
      <c r="DE15" s="576"/>
      <c r="DF15" s="576"/>
      <c r="DG15" s="576"/>
      <c r="DH15" s="576"/>
      <c r="DI15" s="576"/>
      <c r="DJ15" s="576"/>
      <c r="DK15" s="577"/>
      <c r="DL15" s="563" t="s">
        <v>99</v>
      </c>
      <c r="DM15" s="576"/>
      <c r="DN15" s="576"/>
      <c r="DO15" s="576"/>
      <c r="DP15" s="576"/>
      <c r="DQ15" s="576"/>
      <c r="DR15" s="576"/>
      <c r="DS15" s="576"/>
      <c r="DT15" s="576"/>
      <c r="DU15" s="576"/>
      <c r="DV15" s="576"/>
      <c r="DW15" s="576"/>
      <c r="DX15" s="633"/>
    </row>
    <row r="16" spans="2:138" ht="11.25" customHeight="1" x14ac:dyDescent="0.15">
      <c r="B16" s="572" t="s">
        <v>213</v>
      </c>
      <c r="C16" s="573"/>
      <c r="D16" s="573"/>
      <c r="E16" s="573"/>
      <c r="F16" s="573"/>
      <c r="G16" s="573"/>
      <c r="H16" s="573"/>
      <c r="I16" s="573"/>
      <c r="J16" s="573"/>
      <c r="K16" s="573"/>
      <c r="L16" s="573"/>
      <c r="M16" s="573"/>
      <c r="N16" s="573"/>
      <c r="O16" s="573"/>
      <c r="P16" s="573"/>
      <c r="Q16" s="574"/>
      <c r="R16" s="575">
        <v>171437280</v>
      </c>
      <c r="S16" s="576"/>
      <c r="T16" s="576"/>
      <c r="U16" s="576"/>
      <c r="V16" s="576"/>
      <c r="W16" s="576"/>
      <c r="X16" s="576"/>
      <c r="Y16" s="577"/>
      <c r="Z16" s="624">
        <v>21.7</v>
      </c>
      <c r="AA16" s="589"/>
      <c r="AB16" s="589"/>
      <c r="AC16" s="625"/>
      <c r="AD16" s="563">
        <v>171437280</v>
      </c>
      <c r="AE16" s="576"/>
      <c r="AF16" s="576"/>
      <c r="AG16" s="576"/>
      <c r="AH16" s="576"/>
      <c r="AI16" s="576"/>
      <c r="AJ16" s="576"/>
      <c r="AK16" s="577"/>
      <c r="AL16" s="624">
        <v>39.5</v>
      </c>
      <c r="AM16" s="589"/>
      <c r="AN16" s="589"/>
      <c r="AO16" s="604"/>
      <c r="AP16" s="572" t="s">
        <v>214</v>
      </c>
      <c r="AQ16" s="573"/>
      <c r="AR16" s="573"/>
      <c r="AS16" s="573"/>
      <c r="AT16" s="573"/>
      <c r="AU16" s="573"/>
      <c r="AV16" s="573"/>
      <c r="AW16" s="573"/>
      <c r="AX16" s="573"/>
      <c r="AY16" s="573"/>
      <c r="AZ16" s="573"/>
      <c r="BA16" s="573"/>
      <c r="BB16" s="573"/>
      <c r="BC16" s="574"/>
      <c r="BD16" s="575">
        <v>2446108</v>
      </c>
      <c r="BE16" s="576"/>
      <c r="BF16" s="576"/>
      <c r="BG16" s="576"/>
      <c r="BH16" s="576"/>
      <c r="BI16" s="576"/>
      <c r="BJ16" s="576"/>
      <c r="BK16" s="577"/>
      <c r="BL16" s="626">
        <v>0.9</v>
      </c>
      <c r="BM16" s="626"/>
      <c r="BN16" s="626"/>
      <c r="BO16" s="626"/>
      <c r="BP16" s="627" t="s">
        <v>99</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186017191</v>
      </c>
      <c r="CN16" s="576"/>
      <c r="CO16" s="576"/>
      <c r="CP16" s="576"/>
      <c r="CQ16" s="576"/>
      <c r="CR16" s="576"/>
      <c r="CS16" s="576"/>
      <c r="CT16" s="577"/>
      <c r="CU16" s="626">
        <v>24</v>
      </c>
      <c r="CV16" s="626"/>
      <c r="CW16" s="626"/>
      <c r="CX16" s="626"/>
      <c r="CY16" s="563">
        <v>6921499</v>
      </c>
      <c r="CZ16" s="576"/>
      <c r="DA16" s="576"/>
      <c r="DB16" s="576"/>
      <c r="DC16" s="576"/>
      <c r="DD16" s="576"/>
      <c r="DE16" s="576"/>
      <c r="DF16" s="576"/>
      <c r="DG16" s="576"/>
      <c r="DH16" s="576"/>
      <c r="DI16" s="576"/>
      <c r="DJ16" s="576"/>
      <c r="DK16" s="577"/>
      <c r="DL16" s="563">
        <v>137032135</v>
      </c>
      <c r="DM16" s="576"/>
      <c r="DN16" s="576"/>
      <c r="DO16" s="576"/>
      <c r="DP16" s="576"/>
      <c r="DQ16" s="576"/>
      <c r="DR16" s="576"/>
      <c r="DS16" s="576"/>
      <c r="DT16" s="576"/>
      <c r="DU16" s="576"/>
      <c r="DV16" s="576"/>
      <c r="DW16" s="576"/>
      <c r="DX16" s="633"/>
    </row>
    <row r="17" spans="2:128" ht="11.25" customHeight="1" x14ac:dyDescent="0.15">
      <c r="B17" s="572" t="s">
        <v>216</v>
      </c>
      <c r="C17" s="573"/>
      <c r="D17" s="573"/>
      <c r="E17" s="573"/>
      <c r="F17" s="573"/>
      <c r="G17" s="573"/>
      <c r="H17" s="573"/>
      <c r="I17" s="573"/>
      <c r="J17" s="573"/>
      <c r="K17" s="573"/>
      <c r="L17" s="573"/>
      <c r="M17" s="573"/>
      <c r="N17" s="573"/>
      <c r="O17" s="573"/>
      <c r="P17" s="573"/>
      <c r="Q17" s="574"/>
      <c r="R17" s="575">
        <v>2302659</v>
      </c>
      <c r="S17" s="576"/>
      <c r="T17" s="576"/>
      <c r="U17" s="576"/>
      <c r="V17" s="576"/>
      <c r="W17" s="576"/>
      <c r="X17" s="576"/>
      <c r="Y17" s="577"/>
      <c r="Z17" s="624">
        <v>0.3</v>
      </c>
      <c r="AA17" s="589"/>
      <c r="AB17" s="589"/>
      <c r="AC17" s="625"/>
      <c r="AD17" s="563" t="s">
        <v>99</v>
      </c>
      <c r="AE17" s="576"/>
      <c r="AF17" s="576"/>
      <c r="AG17" s="576"/>
      <c r="AH17" s="576"/>
      <c r="AI17" s="576"/>
      <c r="AJ17" s="576"/>
      <c r="AK17" s="577"/>
      <c r="AL17" s="624" t="s">
        <v>99</v>
      </c>
      <c r="AM17" s="589"/>
      <c r="AN17" s="589"/>
      <c r="AO17" s="604"/>
      <c r="AP17" s="572" t="s">
        <v>217</v>
      </c>
      <c r="AQ17" s="573"/>
      <c r="AR17" s="573"/>
      <c r="AS17" s="573"/>
      <c r="AT17" s="573"/>
      <c r="AU17" s="573"/>
      <c r="AV17" s="573"/>
      <c r="AW17" s="573"/>
      <c r="AX17" s="573"/>
      <c r="AY17" s="573"/>
      <c r="AZ17" s="573"/>
      <c r="BA17" s="573"/>
      <c r="BB17" s="573"/>
      <c r="BC17" s="574"/>
      <c r="BD17" s="575">
        <v>42222333</v>
      </c>
      <c r="BE17" s="576"/>
      <c r="BF17" s="576"/>
      <c r="BG17" s="576"/>
      <c r="BH17" s="576"/>
      <c r="BI17" s="576"/>
      <c r="BJ17" s="576"/>
      <c r="BK17" s="577"/>
      <c r="BL17" s="626">
        <v>15.8</v>
      </c>
      <c r="BM17" s="626"/>
      <c r="BN17" s="626"/>
      <c r="BO17" s="626"/>
      <c r="BP17" s="627" t="s">
        <v>99</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7284380</v>
      </c>
      <c r="CN17" s="576"/>
      <c r="CO17" s="576"/>
      <c r="CP17" s="576"/>
      <c r="CQ17" s="576"/>
      <c r="CR17" s="576"/>
      <c r="CS17" s="576"/>
      <c r="CT17" s="577"/>
      <c r="CU17" s="626">
        <v>0.9</v>
      </c>
      <c r="CV17" s="626"/>
      <c r="CW17" s="626"/>
      <c r="CX17" s="626"/>
      <c r="CY17" s="563" t="s">
        <v>99</v>
      </c>
      <c r="CZ17" s="576"/>
      <c r="DA17" s="576"/>
      <c r="DB17" s="576"/>
      <c r="DC17" s="576"/>
      <c r="DD17" s="576"/>
      <c r="DE17" s="576"/>
      <c r="DF17" s="576"/>
      <c r="DG17" s="576"/>
      <c r="DH17" s="576"/>
      <c r="DI17" s="576"/>
      <c r="DJ17" s="576"/>
      <c r="DK17" s="577"/>
      <c r="DL17" s="563">
        <v>87701</v>
      </c>
      <c r="DM17" s="576"/>
      <c r="DN17" s="576"/>
      <c r="DO17" s="576"/>
      <c r="DP17" s="576"/>
      <c r="DQ17" s="576"/>
      <c r="DR17" s="576"/>
      <c r="DS17" s="576"/>
      <c r="DT17" s="576"/>
      <c r="DU17" s="576"/>
      <c r="DV17" s="576"/>
      <c r="DW17" s="576"/>
      <c r="DX17" s="633"/>
    </row>
    <row r="18" spans="2:128" ht="11.25" customHeight="1" x14ac:dyDescent="0.15">
      <c r="B18" s="572" t="s">
        <v>219</v>
      </c>
      <c r="C18" s="573"/>
      <c r="D18" s="573"/>
      <c r="E18" s="573"/>
      <c r="F18" s="573"/>
      <c r="G18" s="573"/>
      <c r="H18" s="573"/>
      <c r="I18" s="573"/>
      <c r="J18" s="573"/>
      <c r="K18" s="573"/>
      <c r="L18" s="573"/>
      <c r="M18" s="573"/>
      <c r="N18" s="573"/>
      <c r="O18" s="573"/>
      <c r="P18" s="573"/>
      <c r="Q18" s="574"/>
      <c r="R18" s="575">
        <v>199364</v>
      </c>
      <c r="S18" s="576"/>
      <c r="T18" s="576"/>
      <c r="U18" s="576"/>
      <c r="V18" s="576"/>
      <c r="W18" s="576"/>
      <c r="X18" s="576"/>
      <c r="Y18" s="577"/>
      <c r="Z18" s="624">
        <v>0</v>
      </c>
      <c r="AA18" s="589"/>
      <c r="AB18" s="589"/>
      <c r="AC18" s="625"/>
      <c r="AD18" s="563" t="s">
        <v>99</v>
      </c>
      <c r="AE18" s="576"/>
      <c r="AF18" s="576"/>
      <c r="AG18" s="576"/>
      <c r="AH18" s="576"/>
      <c r="AI18" s="576"/>
      <c r="AJ18" s="576"/>
      <c r="AK18" s="577"/>
      <c r="AL18" s="624" t="s">
        <v>99</v>
      </c>
      <c r="AM18" s="589"/>
      <c r="AN18" s="589"/>
      <c r="AO18" s="604"/>
      <c r="AP18" s="572" t="s">
        <v>220</v>
      </c>
      <c r="AQ18" s="573"/>
      <c r="AR18" s="573"/>
      <c r="AS18" s="573"/>
      <c r="AT18" s="573"/>
      <c r="AU18" s="573"/>
      <c r="AV18" s="573"/>
      <c r="AW18" s="573"/>
      <c r="AX18" s="573"/>
      <c r="AY18" s="573"/>
      <c r="AZ18" s="573"/>
      <c r="BA18" s="573"/>
      <c r="BB18" s="573"/>
      <c r="BC18" s="574"/>
      <c r="BD18" s="575">
        <v>77769536</v>
      </c>
      <c r="BE18" s="576"/>
      <c r="BF18" s="576"/>
      <c r="BG18" s="576"/>
      <c r="BH18" s="576"/>
      <c r="BI18" s="576"/>
      <c r="BJ18" s="576"/>
      <c r="BK18" s="577"/>
      <c r="BL18" s="626">
        <v>29.1</v>
      </c>
      <c r="BM18" s="626"/>
      <c r="BN18" s="626"/>
      <c r="BO18" s="626"/>
      <c r="BP18" s="627" t="s">
        <v>99</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121713346</v>
      </c>
      <c r="CN18" s="576"/>
      <c r="CO18" s="576"/>
      <c r="CP18" s="576"/>
      <c r="CQ18" s="576"/>
      <c r="CR18" s="576"/>
      <c r="CS18" s="576"/>
      <c r="CT18" s="577"/>
      <c r="CU18" s="626">
        <v>15.7</v>
      </c>
      <c r="CV18" s="626"/>
      <c r="CW18" s="626"/>
      <c r="CX18" s="626"/>
      <c r="CY18" s="563" t="s">
        <v>99</v>
      </c>
      <c r="CZ18" s="576"/>
      <c r="DA18" s="576"/>
      <c r="DB18" s="576"/>
      <c r="DC18" s="576"/>
      <c r="DD18" s="576"/>
      <c r="DE18" s="576"/>
      <c r="DF18" s="576"/>
      <c r="DG18" s="576"/>
      <c r="DH18" s="576"/>
      <c r="DI18" s="576"/>
      <c r="DJ18" s="576"/>
      <c r="DK18" s="577"/>
      <c r="DL18" s="563">
        <v>120548731</v>
      </c>
      <c r="DM18" s="576"/>
      <c r="DN18" s="576"/>
      <c r="DO18" s="576"/>
      <c r="DP18" s="576"/>
      <c r="DQ18" s="576"/>
      <c r="DR18" s="576"/>
      <c r="DS18" s="576"/>
      <c r="DT18" s="576"/>
      <c r="DU18" s="576"/>
      <c r="DV18" s="576"/>
      <c r="DW18" s="576"/>
      <c r="DX18" s="633"/>
    </row>
    <row r="19" spans="2:128" ht="11.25" customHeight="1" x14ac:dyDescent="0.15">
      <c r="B19" s="572" t="s">
        <v>222</v>
      </c>
      <c r="C19" s="573"/>
      <c r="D19" s="573"/>
      <c r="E19" s="573"/>
      <c r="F19" s="573"/>
      <c r="G19" s="573"/>
      <c r="H19" s="573"/>
      <c r="I19" s="573"/>
      <c r="J19" s="573"/>
      <c r="K19" s="573"/>
      <c r="L19" s="573"/>
      <c r="M19" s="573"/>
      <c r="N19" s="573"/>
      <c r="O19" s="573"/>
      <c r="P19" s="573"/>
      <c r="Q19" s="574"/>
      <c r="R19" s="575">
        <v>479473787</v>
      </c>
      <c r="S19" s="576"/>
      <c r="T19" s="576"/>
      <c r="U19" s="576"/>
      <c r="V19" s="576"/>
      <c r="W19" s="576"/>
      <c r="X19" s="576"/>
      <c r="Y19" s="577"/>
      <c r="Z19" s="624">
        <v>60.8</v>
      </c>
      <c r="AA19" s="589"/>
      <c r="AB19" s="589"/>
      <c r="AC19" s="625"/>
      <c r="AD19" s="563">
        <v>428980644</v>
      </c>
      <c r="AE19" s="576"/>
      <c r="AF19" s="576"/>
      <c r="AG19" s="576"/>
      <c r="AH19" s="576"/>
      <c r="AI19" s="576"/>
      <c r="AJ19" s="576"/>
      <c r="AK19" s="577"/>
      <c r="AL19" s="624">
        <v>98.7</v>
      </c>
      <c r="AM19" s="589"/>
      <c r="AN19" s="589"/>
      <c r="AO19" s="604"/>
      <c r="AP19" s="572" t="s">
        <v>223</v>
      </c>
      <c r="AQ19" s="573"/>
      <c r="AR19" s="573"/>
      <c r="AS19" s="573"/>
      <c r="AT19" s="573"/>
      <c r="AU19" s="573"/>
      <c r="AV19" s="573"/>
      <c r="AW19" s="573"/>
      <c r="AX19" s="573"/>
      <c r="AY19" s="573"/>
      <c r="AZ19" s="573"/>
      <c r="BA19" s="573"/>
      <c r="BB19" s="573"/>
      <c r="BC19" s="574"/>
      <c r="BD19" s="575">
        <v>4736341</v>
      </c>
      <c r="BE19" s="576"/>
      <c r="BF19" s="576"/>
      <c r="BG19" s="576"/>
      <c r="BH19" s="576"/>
      <c r="BI19" s="576"/>
      <c r="BJ19" s="576"/>
      <c r="BK19" s="577"/>
      <c r="BL19" s="626">
        <v>1.8</v>
      </c>
      <c r="BM19" s="626"/>
      <c r="BN19" s="626"/>
      <c r="BO19" s="626"/>
      <c r="BP19" s="627" t="s">
        <v>99</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t="s">
        <v>99</v>
      </c>
      <c r="CN19" s="576"/>
      <c r="CO19" s="576"/>
      <c r="CP19" s="576"/>
      <c r="CQ19" s="576"/>
      <c r="CR19" s="576"/>
      <c r="CS19" s="576"/>
      <c r="CT19" s="577"/>
      <c r="CU19" s="626" t="s">
        <v>99</v>
      </c>
      <c r="CV19" s="626"/>
      <c r="CW19" s="626"/>
      <c r="CX19" s="626"/>
      <c r="CY19" s="563" t="s">
        <v>99</v>
      </c>
      <c r="CZ19" s="576"/>
      <c r="DA19" s="576"/>
      <c r="DB19" s="576"/>
      <c r="DC19" s="576"/>
      <c r="DD19" s="576"/>
      <c r="DE19" s="576"/>
      <c r="DF19" s="576"/>
      <c r="DG19" s="576"/>
      <c r="DH19" s="576"/>
      <c r="DI19" s="576"/>
      <c r="DJ19" s="576"/>
      <c r="DK19" s="577"/>
      <c r="DL19" s="563" t="s">
        <v>99</v>
      </c>
      <c r="DM19" s="576"/>
      <c r="DN19" s="576"/>
      <c r="DO19" s="576"/>
      <c r="DP19" s="576"/>
      <c r="DQ19" s="576"/>
      <c r="DR19" s="576"/>
      <c r="DS19" s="576"/>
      <c r="DT19" s="576"/>
      <c r="DU19" s="576"/>
      <c r="DV19" s="576"/>
      <c r="DW19" s="576"/>
      <c r="DX19" s="633"/>
    </row>
    <row r="20" spans="2:128" ht="11.25" customHeight="1" x14ac:dyDescent="0.15">
      <c r="B20" s="572" t="s">
        <v>225</v>
      </c>
      <c r="C20" s="573"/>
      <c r="D20" s="573"/>
      <c r="E20" s="573"/>
      <c r="F20" s="573"/>
      <c r="G20" s="573"/>
      <c r="H20" s="573"/>
      <c r="I20" s="573"/>
      <c r="J20" s="573"/>
      <c r="K20" s="573"/>
      <c r="L20" s="573"/>
      <c r="M20" s="573"/>
      <c r="N20" s="573"/>
      <c r="O20" s="573"/>
      <c r="P20" s="573"/>
      <c r="Q20" s="574"/>
      <c r="R20" s="575">
        <v>637125</v>
      </c>
      <c r="S20" s="576"/>
      <c r="T20" s="576"/>
      <c r="U20" s="576"/>
      <c r="V20" s="576"/>
      <c r="W20" s="576"/>
      <c r="X20" s="576"/>
      <c r="Y20" s="577"/>
      <c r="Z20" s="624">
        <v>0.1</v>
      </c>
      <c r="AA20" s="589"/>
      <c r="AB20" s="589"/>
      <c r="AC20" s="625"/>
      <c r="AD20" s="563">
        <v>637125</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2166544</v>
      </c>
      <c r="BE20" s="576"/>
      <c r="BF20" s="576"/>
      <c r="BG20" s="576"/>
      <c r="BH20" s="576"/>
      <c r="BI20" s="576"/>
      <c r="BJ20" s="576"/>
      <c r="BK20" s="577"/>
      <c r="BL20" s="626">
        <v>0.8</v>
      </c>
      <c r="BM20" s="626"/>
      <c r="BN20" s="626"/>
      <c r="BO20" s="626"/>
      <c r="BP20" s="627" t="s">
        <v>99</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99</v>
      </c>
      <c r="CN20" s="576"/>
      <c r="CO20" s="576"/>
      <c r="CP20" s="576"/>
      <c r="CQ20" s="576"/>
      <c r="CR20" s="576"/>
      <c r="CS20" s="576"/>
      <c r="CT20" s="577"/>
      <c r="CU20" s="626" t="s">
        <v>99</v>
      </c>
      <c r="CV20" s="626"/>
      <c r="CW20" s="626"/>
      <c r="CX20" s="626"/>
      <c r="CY20" s="563" t="s">
        <v>99</v>
      </c>
      <c r="CZ20" s="576"/>
      <c r="DA20" s="576"/>
      <c r="DB20" s="576"/>
      <c r="DC20" s="576"/>
      <c r="DD20" s="576"/>
      <c r="DE20" s="576"/>
      <c r="DF20" s="576"/>
      <c r="DG20" s="576"/>
      <c r="DH20" s="576"/>
      <c r="DI20" s="576"/>
      <c r="DJ20" s="576"/>
      <c r="DK20" s="577"/>
      <c r="DL20" s="563" t="s">
        <v>99</v>
      </c>
      <c r="DM20" s="576"/>
      <c r="DN20" s="576"/>
      <c r="DO20" s="576"/>
      <c r="DP20" s="576"/>
      <c r="DQ20" s="576"/>
      <c r="DR20" s="576"/>
      <c r="DS20" s="576"/>
      <c r="DT20" s="576"/>
      <c r="DU20" s="576"/>
      <c r="DV20" s="576"/>
      <c r="DW20" s="576"/>
      <c r="DX20" s="633"/>
    </row>
    <row r="21" spans="2:128" ht="11.25" customHeight="1" x14ac:dyDescent="0.15">
      <c r="B21" s="572" t="s">
        <v>228</v>
      </c>
      <c r="C21" s="573"/>
      <c r="D21" s="573"/>
      <c r="E21" s="573"/>
      <c r="F21" s="573"/>
      <c r="G21" s="573"/>
      <c r="H21" s="573"/>
      <c r="I21" s="573"/>
      <c r="J21" s="573"/>
      <c r="K21" s="573"/>
      <c r="L21" s="573"/>
      <c r="M21" s="573"/>
      <c r="N21" s="573"/>
      <c r="O21" s="573"/>
      <c r="P21" s="573"/>
      <c r="Q21" s="574"/>
      <c r="R21" s="575">
        <v>2899077</v>
      </c>
      <c r="S21" s="576"/>
      <c r="T21" s="576"/>
      <c r="U21" s="576"/>
      <c r="V21" s="576"/>
      <c r="W21" s="576"/>
      <c r="X21" s="576"/>
      <c r="Y21" s="577"/>
      <c r="Z21" s="624">
        <v>0.4</v>
      </c>
      <c r="AA21" s="589"/>
      <c r="AB21" s="589"/>
      <c r="AC21" s="625"/>
      <c r="AD21" s="563" t="s">
        <v>99</v>
      </c>
      <c r="AE21" s="576"/>
      <c r="AF21" s="576"/>
      <c r="AG21" s="576"/>
      <c r="AH21" s="576"/>
      <c r="AI21" s="576"/>
      <c r="AJ21" s="576"/>
      <c r="AK21" s="577"/>
      <c r="AL21" s="624" t="s">
        <v>99</v>
      </c>
      <c r="AM21" s="589"/>
      <c r="AN21" s="589"/>
      <c r="AO21" s="604"/>
      <c r="AP21" s="630" t="s">
        <v>229</v>
      </c>
      <c r="AQ21" s="631"/>
      <c r="AR21" s="631"/>
      <c r="AS21" s="631"/>
      <c r="AT21" s="631"/>
      <c r="AU21" s="631"/>
      <c r="AV21" s="631"/>
      <c r="AW21" s="631"/>
      <c r="AX21" s="631"/>
      <c r="AY21" s="631"/>
      <c r="AZ21" s="631"/>
      <c r="BA21" s="631"/>
      <c r="BB21" s="631"/>
      <c r="BC21" s="632"/>
      <c r="BD21" s="575">
        <v>1838827</v>
      </c>
      <c r="BE21" s="576"/>
      <c r="BF21" s="576"/>
      <c r="BG21" s="576"/>
      <c r="BH21" s="576"/>
      <c r="BI21" s="576"/>
      <c r="BJ21" s="576"/>
      <c r="BK21" s="577"/>
      <c r="BL21" s="626">
        <v>0.7</v>
      </c>
      <c r="BM21" s="626"/>
      <c r="BN21" s="626"/>
      <c r="BO21" s="626"/>
      <c r="BP21" s="627" t="s">
        <v>99</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587451</v>
      </c>
      <c r="CN21" s="576"/>
      <c r="CO21" s="576"/>
      <c r="CP21" s="576"/>
      <c r="CQ21" s="576"/>
      <c r="CR21" s="576"/>
      <c r="CS21" s="576"/>
      <c r="CT21" s="577"/>
      <c r="CU21" s="626">
        <v>0.1</v>
      </c>
      <c r="CV21" s="626"/>
      <c r="CW21" s="626"/>
      <c r="CX21" s="626"/>
      <c r="CY21" s="563" t="s">
        <v>99</v>
      </c>
      <c r="CZ21" s="576"/>
      <c r="DA21" s="576"/>
      <c r="DB21" s="576"/>
      <c r="DC21" s="576"/>
      <c r="DD21" s="576"/>
      <c r="DE21" s="576"/>
      <c r="DF21" s="576"/>
      <c r="DG21" s="576"/>
      <c r="DH21" s="576"/>
      <c r="DI21" s="576"/>
      <c r="DJ21" s="576"/>
      <c r="DK21" s="577"/>
      <c r="DL21" s="563">
        <v>587451</v>
      </c>
      <c r="DM21" s="576"/>
      <c r="DN21" s="576"/>
      <c r="DO21" s="576"/>
      <c r="DP21" s="576"/>
      <c r="DQ21" s="576"/>
      <c r="DR21" s="576"/>
      <c r="DS21" s="576"/>
      <c r="DT21" s="576"/>
      <c r="DU21" s="576"/>
      <c r="DV21" s="576"/>
      <c r="DW21" s="576"/>
      <c r="DX21" s="633"/>
    </row>
    <row r="22" spans="2:128" ht="11.25" customHeight="1" x14ac:dyDescent="0.15">
      <c r="B22" s="572" t="s">
        <v>231</v>
      </c>
      <c r="C22" s="573"/>
      <c r="D22" s="573"/>
      <c r="E22" s="573"/>
      <c r="F22" s="573"/>
      <c r="G22" s="573"/>
      <c r="H22" s="573"/>
      <c r="I22" s="573"/>
      <c r="J22" s="573"/>
      <c r="K22" s="573"/>
      <c r="L22" s="573"/>
      <c r="M22" s="573"/>
      <c r="N22" s="573"/>
      <c r="O22" s="573"/>
      <c r="P22" s="573"/>
      <c r="Q22" s="574"/>
      <c r="R22" s="575">
        <v>9333148</v>
      </c>
      <c r="S22" s="576"/>
      <c r="T22" s="576"/>
      <c r="U22" s="576"/>
      <c r="V22" s="576"/>
      <c r="W22" s="576"/>
      <c r="X22" s="576"/>
      <c r="Y22" s="577"/>
      <c r="Z22" s="624">
        <v>1.2</v>
      </c>
      <c r="AA22" s="589"/>
      <c r="AB22" s="589"/>
      <c r="AC22" s="625"/>
      <c r="AD22" s="563">
        <v>4086661</v>
      </c>
      <c r="AE22" s="576"/>
      <c r="AF22" s="576"/>
      <c r="AG22" s="576"/>
      <c r="AH22" s="576"/>
      <c r="AI22" s="576"/>
      <c r="AJ22" s="576"/>
      <c r="AK22" s="577"/>
      <c r="AL22" s="624">
        <v>0.9</v>
      </c>
      <c r="AM22" s="589"/>
      <c r="AN22" s="589"/>
      <c r="AO22" s="604"/>
      <c r="AP22" s="630" t="s">
        <v>232</v>
      </c>
      <c r="AQ22" s="631"/>
      <c r="AR22" s="631"/>
      <c r="AS22" s="631"/>
      <c r="AT22" s="631"/>
      <c r="AU22" s="631"/>
      <c r="AV22" s="631"/>
      <c r="AW22" s="631"/>
      <c r="AX22" s="631"/>
      <c r="AY22" s="631"/>
      <c r="AZ22" s="631"/>
      <c r="BA22" s="631"/>
      <c r="BB22" s="631"/>
      <c r="BC22" s="632"/>
      <c r="BD22" s="575">
        <v>2662474</v>
      </c>
      <c r="BE22" s="576"/>
      <c r="BF22" s="576"/>
      <c r="BG22" s="576"/>
      <c r="BH22" s="576"/>
      <c r="BI22" s="576"/>
      <c r="BJ22" s="576"/>
      <c r="BK22" s="577"/>
      <c r="BL22" s="626">
        <v>1</v>
      </c>
      <c r="BM22" s="626"/>
      <c r="BN22" s="626"/>
      <c r="BO22" s="626"/>
      <c r="BP22" s="627" t="s">
        <v>99</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1693654</v>
      </c>
      <c r="CN22" s="576"/>
      <c r="CO22" s="576"/>
      <c r="CP22" s="576"/>
      <c r="CQ22" s="576"/>
      <c r="CR22" s="576"/>
      <c r="CS22" s="576"/>
      <c r="CT22" s="577"/>
      <c r="CU22" s="626">
        <v>0.2</v>
      </c>
      <c r="CV22" s="626"/>
      <c r="CW22" s="626"/>
      <c r="CX22" s="626"/>
      <c r="CY22" s="563" t="s">
        <v>99</v>
      </c>
      <c r="CZ22" s="576"/>
      <c r="DA22" s="576"/>
      <c r="DB22" s="576"/>
      <c r="DC22" s="576"/>
      <c r="DD22" s="576"/>
      <c r="DE22" s="576"/>
      <c r="DF22" s="576"/>
      <c r="DG22" s="576"/>
      <c r="DH22" s="576"/>
      <c r="DI22" s="576"/>
      <c r="DJ22" s="576"/>
      <c r="DK22" s="577"/>
      <c r="DL22" s="563">
        <v>1693654</v>
      </c>
      <c r="DM22" s="576"/>
      <c r="DN22" s="576"/>
      <c r="DO22" s="576"/>
      <c r="DP22" s="576"/>
      <c r="DQ22" s="576"/>
      <c r="DR22" s="576"/>
      <c r="DS22" s="576"/>
      <c r="DT22" s="576"/>
      <c r="DU22" s="576"/>
      <c r="DV22" s="576"/>
      <c r="DW22" s="576"/>
      <c r="DX22" s="633"/>
    </row>
    <row r="23" spans="2:128" ht="11.25" customHeight="1" x14ac:dyDescent="0.15">
      <c r="B23" s="572" t="s">
        <v>234</v>
      </c>
      <c r="C23" s="573"/>
      <c r="D23" s="573"/>
      <c r="E23" s="573"/>
      <c r="F23" s="573"/>
      <c r="G23" s="573"/>
      <c r="H23" s="573"/>
      <c r="I23" s="573"/>
      <c r="J23" s="573"/>
      <c r="K23" s="573"/>
      <c r="L23" s="573"/>
      <c r="M23" s="573"/>
      <c r="N23" s="573"/>
      <c r="O23" s="573"/>
      <c r="P23" s="573"/>
      <c r="Q23" s="574"/>
      <c r="R23" s="575">
        <v>3264429</v>
      </c>
      <c r="S23" s="576"/>
      <c r="T23" s="576"/>
      <c r="U23" s="576"/>
      <c r="V23" s="576"/>
      <c r="W23" s="576"/>
      <c r="X23" s="576"/>
      <c r="Y23" s="577"/>
      <c r="Z23" s="624">
        <v>0.4</v>
      </c>
      <c r="AA23" s="589"/>
      <c r="AB23" s="589"/>
      <c r="AC23" s="625"/>
      <c r="AD23" s="563">
        <v>75</v>
      </c>
      <c r="AE23" s="576"/>
      <c r="AF23" s="576"/>
      <c r="AG23" s="576"/>
      <c r="AH23" s="576"/>
      <c r="AI23" s="576"/>
      <c r="AJ23" s="576"/>
      <c r="AK23" s="577"/>
      <c r="AL23" s="624">
        <v>0</v>
      </c>
      <c r="AM23" s="589"/>
      <c r="AN23" s="589"/>
      <c r="AO23" s="604"/>
      <c r="AP23" s="630" t="s">
        <v>235</v>
      </c>
      <c r="AQ23" s="631"/>
      <c r="AR23" s="631"/>
      <c r="AS23" s="631"/>
      <c r="AT23" s="631"/>
      <c r="AU23" s="631"/>
      <c r="AV23" s="631"/>
      <c r="AW23" s="631"/>
      <c r="AX23" s="631"/>
      <c r="AY23" s="631"/>
      <c r="AZ23" s="631"/>
      <c r="BA23" s="631"/>
      <c r="BB23" s="631"/>
      <c r="BC23" s="632"/>
      <c r="BD23" s="575">
        <v>16991094</v>
      </c>
      <c r="BE23" s="576"/>
      <c r="BF23" s="576"/>
      <c r="BG23" s="576"/>
      <c r="BH23" s="576"/>
      <c r="BI23" s="576"/>
      <c r="BJ23" s="576"/>
      <c r="BK23" s="577"/>
      <c r="BL23" s="626">
        <v>6.4</v>
      </c>
      <c r="BM23" s="626"/>
      <c r="BN23" s="626"/>
      <c r="BO23" s="626"/>
      <c r="BP23" s="627" t="s">
        <v>99</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1670000</v>
      </c>
      <c r="CN23" s="576"/>
      <c r="CO23" s="576"/>
      <c r="CP23" s="576"/>
      <c r="CQ23" s="576"/>
      <c r="CR23" s="576"/>
      <c r="CS23" s="576"/>
      <c r="CT23" s="577"/>
      <c r="CU23" s="626">
        <v>0.2</v>
      </c>
      <c r="CV23" s="626"/>
      <c r="CW23" s="626"/>
      <c r="CX23" s="626"/>
      <c r="CY23" s="563" t="s">
        <v>99</v>
      </c>
      <c r="CZ23" s="576"/>
      <c r="DA23" s="576"/>
      <c r="DB23" s="576"/>
      <c r="DC23" s="576"/>
      <c r="DD23" s="576"/>
      <c r="DE23" s="576"/>
      <c r="DF23" s="576"/>
      <c r="DG23" s="576"/>
      <c r="DH23" s="576"/>
      <c r="DI23" s="576"/>
      <c r="DJ23" s="576"/>
      <c r="DK23" s="577"/>
      <c r="DL23" s="563">
        <v>1670000</v>
      </c>
      <c r="DM23" s="576"/>
      <c r="DN23" s="576"/>
      <c r="DO23" s="576"/>
      <c r="DP23" s="576"/>
      <c r="DQ23" s="576"/>
      <c r="DR23" s="576"/>
      <c r="DS23" s="576"/>
      <c r="DT23" s="576"/>
      <c r="DU23" s="576"/>
      <c r="DV23" s="576"/>
      <c r="DW23" s="576"/>
      <c r="DX23" s="633"/>
    </row>
    <row r="24" spans="2:128" ht="11.25" customHeight="1" x14ac:dyDescent="0.15">
      <c r="B24" s="572" t="s">
        <v>237</v>
      </c>
      <c r="C24" s="573"/>
      <c r="D24" s="573"/>
      <c r="E24" s="573"/>
      <c r="F24" s="573"/>
      <c r="G24" s="573"/>
      <c r="H24" s="573"/>
      <c r="I24" s="573"/>
      <c r="J24" s="573"/>
      <c r="K24" s="573"/>
      <c r="L24" s="573"/>
      <c r="M24" s="573"/>
      <c r="N24" s="573"/>
      <c r="O24" s="573"/>
      <c r="P24" s="573"/>
      <c r="Q24" s="574"/>
      <c r="R24" s="575">
        <v>93593498</v>
      </c>
      <c r="S24" s="576"/>
      <c r="T24" s="576"/>
      <c r="U24" s="576"/>
      <c r="V24" s="576"/>
      <c r="W24" s="576"/>
      <c r="X24" s="576"/>
      <c r="Y24" s="577"/>
      <c r="Z24" s="624">
        <v>11.9</v>
      </c>
      <c r="AA24" s="589"/>
      <c r="AB24" s="589"/>
      <c r="AC24" s="625"/>
      <c r="AD24" s="563" t="s">
        <v>99</v>
      </c>
      <c r="AE24" s="576"/>
      <c r="AF24" s="576"/>
      <c r="AG24" s="576"/>
      <c r="AH24" s="576"/>
      <c r="AI24" s="576"/>
      <c r="AJ24" s="576"/>
      <c r="AK24" s="577"/>
      <c r="AL24" s="624" t="s">
        <v>99</v>
      </c>
      <c r="AM24" s="589"/>
      <c r="AN24" s="589"/>
      <c r="AO24" s="604"/>
      <c r="AP24" s="630" t="s">
        <v>238</v>
      </c>
      <c r="AQ24" s="631"/>
      <c r="AR24" s="631"/>
      <c r="AS24" s="631"/>
      <c r="AT24" s="631"/>
      <c r="AU24" s="631"/>
      <c r="AV24" s="631"/>
      <c r="AW24" s="631"/>
      <c r="AX24" s="631"/>
      <c r="AY24" s="631"/>
      <c r="AZ24" s="631"/>
      <c r="BA24" s="631"/>
      <c r="BB24" s="631"/>
      <c r="BC24" s="632"/>
      <c r="BD24" s="575">
        <v>31863285</v>
      </c>
      <c r="BE24" s="576"/>
      <c r="BF24" s="576"/>
      <c r="BG24" s="576"/>
      <c r="BH24" s="576"/>
      <c r="BI24" s="576"/>
      <c r="BJ24" s="576"/>
      <c r="BK24" s="577"/>
      <c r="BL24" s="626">
        <v>11.9</v>
      </c>
      <c r="BM24" s="626"/>
      <c r="BN24" s="626"/>
      <c r="BO24" s="626"/>
      <c r="BP24" s="627" t="s">
        <v>99</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38604975</v>
      </c>
      <c r="CN24" s="576"/>
      <c r="CO24" s="576"/>
      <c r="CP24" s="576"/>
      <c r="CQ24" s="576"/>
      <c r="CR24" s="576"/>
      <c r="CS24" s="576"/>
      <c r="CT24" s="577"/>
      <c r="CU24" s="626">
        <v>5</v>
      </c>
      <c r="CV24" s="626"/>
      <c r="CW24" s="626"/>
      <c r="CX24" s="626"/>
      <c r="CY24" s="563" t="s">
        <v>99</v>
      </c>
      <c r="CZ24" s="576"/>
      <c r="DA24" s="576"/>
      <c r="DB24" s="576"/>
      <c r="DC24" s="576"/>
      <c r="DD24" s="576"/>
      <c r="DE24" s="576"/>
      <c r="DF24" s="576"/>
      <c r="DG24" s="576"/>
      <c r="DH24" s="576"/>
      <c r="DI24" s="576"/>
      <c r="DJ24" s="576"/>
      <c r="DK24" s="577"/>
      <c r="DL24" s="563">
        <v>38604975</v>
      </c>
      <c r="DM24" s="576"/>
      <c r="DN24" s="576"/>
      <c r="DO24" s="576"/>
      <c r="DP24" s="576"/>
      <c r="DQ24" s="576"/>
      <c r="DR24" s="576"/>
      <c r="DS24" s="576"/>
      <c r="DT24" s="576"/>
      <c r="DU24" s="576"/>
      <c r="DV24" s="576"/>
      <c r="DW24" s="576"/>
      <c r="DX24" s="633"/>
    </row>
    <row r="25" spans="2:128" ht="11.25" customHeight="1" x14ac:dyDescent="0.15">
      <c r="B25" s="572" t="s">
        <v>240</v>
      </c>
      <c r="C25" s="573"/>
      <c r="D25" s="573"/>
      <c r="E25" s="573"/>
      <c r="F25" s="573"/>
      <c r="G25" s="573"/>
      <c r="H25" s="573"/>
      <c r="I25" s="573"/>
      <c r="J25" s="573"/>
      <c r="K25" s="573"/>
      <c r="L25" s="573"/>
      <c r="M25" s="573"/>
      <c r="N25" s="573"/>
      <c r="O25" s="573"/>
      <c r="P25" s="573"/>
      <c r="Q25" s="574"/>
      <c r="R25" s="575" t="s">
        <v>99</v>
      </c>
      <c r="S25" s="576"/>
      <c r="T25" s="576"/>
      <c r="U25" s="576"/>
      <c r="V25" s="576"/>
      <c r="W25" s="576"/>
      <c r="X25" s="576"/>
      <c r="Y25" s="577"/>
      <c r="Z25" s="624" t="s">
        <v>99</v>
      </c>
      <c r="AA25" s="589"/>
      <c r="AB25" s="589"/>
      <c r="AC25" s="625"/>
      <c r="AD25" s="563" t="s">
        <v>99</v>
      </c>
      <c r="AE25" s="576"/>
      <c r="AF25" s="576"/>
      <c r="AG25" s="576"/>
      <c r="AH25" s="576"/>
      <c r="AI25" s="576"/>
      <c r="AJ25" s="576"/>
      <c r="AK25" s="577"/>
      <c r="AL25" s="624" t="s">
        <v>99</v>
      </c>
      <c r="AM25" s="589"/>
      <c r="AN25" s="589"/>
      <c r="AO25" s="604"/>
      <c r="AP25" s="630" t="s">
        <v>241</v>
      </c>
      <c r="AQ25" s="631"/>
      <c r="AR25" s="631"/>
      <c r="AS25" s="631"/>
      <c r="AT25" s="631"/>
      <c r="AU25" s="631"/>
      <c r="AV25" s="631"/>
      <c r="AW25" s="631"/>
      <c r="AX25" s="631"/>
      <c r="AY25" s="631"/>
      <c r="AZ25" s="631"/>
      <c r="BA25" s="631"/>
      <c r="BB25" s="631"/>
      <c r="BC25" s="632"/>
      <c r="BD25" s="575">
        <v>15469</v>
      </c>
      <c r="BE25" s="576"/>
      <c r="BF25" s="576"/>
      <c r="BG25" s="576"/>
      <c r="BH25" s="576"/>
      <c r="BI25" s="576"/>
      <c r="BJ25" s="576"/>
      <c r="BK25" s="577"/>
      <c r="BL25" s="626">
        <v>0</v>
      </c>
      <c r="BM25" s="626"/>
      <c r="BN25" s="626"/>
      <c r="BO25" s="626"/>
      <c r="BP25" s="627" t="s">
        <v>99</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1247000</v>
      </c>
      <c r="CN25" s="576"/>
      <c r="CO25" s="576"/>
      <c r="CP25" s="576"/>
      <c r="CQ25" s="576"/>
      <c r="CR25" s="576"/>
      <c r="CS25" s="576"/>
      <c r="CT25" s="577"/>
      <c r="CU25" s="626">
        <v>0.2</v>
      </c>
      <c r="CV25" s="626"/>
      <c r="CW25" s="626"/>
      <c r="CX25" s="626"/>
      <c r="CY25" s="563" t="s">
        <v>99</v>
      </c>
      <c r="CZ25" s="576"/>
      <c r="DA25" s="576"/>
      <c r="DB25" s="576"/>
      <c r="DC25" s="576"/>
      <c r="DD25" s="576"/>
      <c r="DE25" s="576"/>
      <c r="DF25" s="576"/>
      <c r="DG25" s="576"/>
      <c r="DH25" s="576"/>
      <c r="DI25" s="576"/>
      <c r="DJ25" s="576"/>
      <c r="DK25" s="577"/>
      <c r="DL25" s="563">
        <v>1247000</v>
      </c>
      <c r="DM25" s="576"/>
      <c r="DN25" s="576"/>
      <c r="DO25" s="576"/>
      <c r="DP25" s="576"/>
      <c r="DQ25" s="576"/>
      <c r="DR25" s="576"/>
      <c r="DS25" s="576"/>
      <c r="DT25" s="576"/>
      <c r="DU25" s="576"/>
      <c r="DV25" s="576"/>
      <c r="DW25" s="576"/>
      <c r="DX25" s="633"/>
    </row>
    <row r="26" spans="2:128" ht="11.25" customHeight="1" x14ac:dyDescent="0.15">
      <c r="B26" s="572" t="s">
        <v>243</v>
      </c>
      <c r="C26" s="573"/>
      <c r="D26" s="573"/>
      <c r="E26" s="573"/>
      <c r="F26" s="573"/>
      <c r="G26" s="573"/>
      <c r="H26" s="573"/>
      <c r="I26" s="573"/>
      <c r="J26" s="573"/>
      <c r="K26" s="573"/>
      <c r="L26" s="573"/>
      <c r="M26" s="573"/>
      <c r="N26" s="573"/>
      <c r="O26" s="573"/>
      <c r="P26" s="573"/>
      <c r="Q26" s="574"/>
      <c r="R26" s="575">
        <v>2118864</v>
      </c>
      <c r="S26" s="576"/>
      <c r="T26" s="576"/>
      <c r="U26" s="576"/>
      <c r="V26" s="576"/>
      <c r="W26" s="576"/>
      <c r="X26" s="576"/>
      <c r="Y26" s="577"/>
      <c r="Z26" s="624">
        <v>0.3</v>
      </c>
      <c r="AA26" s="589"/>
      <c r="AB26" s="589"/>
      <c r="AC26" s="625"/>
      <c r="AD26" s="563">
        <v>26498</v>
      </c>
      <c r="AE26" s="576"/>
      <c r="AF26" s="576"/>
      <c r="AG26" s="576"/>
      <c r="AH26" s="576"/>
      <c r="AI26" s="576"/>
      <c r="AJ26" s="576"/>
      <c r="AK26" s="577"/>
      <c r="AL26" s="624">
        <v>0</v>
      </c>
      <c r="AM26" s="589"/>
      <c r="AN26" s="589"/>
      <c r="AO26" s="604"/>
      <c r="AP26" s="630" t="s">
        <v>244</v>
      </c>
      <c r="AQ26" s="631"/>
      <c r="AR26" s="631"/>
      <c r="AS26" s="631"/>
      <c r="AT26" s="631"/>
      <c r="AU26" s="631"/>
      <c r="AV26" s="631"/>
      <c r="AW26" s="631"/>
      <c r="AX26" s="631"/>
      <c r="AY26" s="631"/>
      <c r="AZ26" s="631"/>
      <c r="BA26" s="631"/>
      <c r="BB26" s="631"/>
      <c r="BC26" s="632"/>
      <c r="BD26" s="575" t="s">
        <v>99</v>
      </c>
      <c r="BE26" s="576"/>
      <c r="BF26" s="576"/>
      <c r="BG26" s="576"/>
      <c r="BH26" s="576"/>
      <c r="BI26" s="576"/>
      <c r="BJ26" s="576"/>
      <c r="BK26" s="577"/>
      <c r="BL26" s="626" t="s">
        <v>99</v>
      </c>
      <c r="BM26" s="626"/>
      <c r="BN26" s="626"/>
      <c r="BO26" s="626"/>
      <c r="BP26" s="627" t="s">
        <v>99</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99</v>
      </c>
      <c r="CN26" s="576"/>
      <c r="CO26" s="576"/>
      <c r="CP26" s="576"/>
      <c r="CQ26" s="576"/>
      <c r="CR26" s="576"/>
      <c r="CS26" s="576"/>
      <c r="CT26" s="577"/>
      <c r="CU26" s="626" t="s">
        <v>99</v>
      </c>
      <c r="CV26" s="626"/>
      <c r="CW26" s="626"/>
      <c r="CX26" s="626"/>
      <c r="CY26" s="563" t="s">
        <v>99</v>
      </c>
      <c r="CZ26" s="576"/>
      <c r="DA26" s="576"/>
      <c r="DB26" s="576"/>
      <c r="DC26" s="576"/>
      <c r="DD26" s="576"/>
      <c r="DE26" s="576"/>
      <c r="DF26" s="576"/>
      <c r="DG26" s="576"/>
      <c r="DH26" s="576"/>
      <c r="DI26" s="576"/>
      <c r="DJ26" s="576"/>
      <c r="DK26" s="577"/>
      <c r="DL26" s="563" t="s">
        <v>99</v>
      </c>
      <c r="DM26" s="576"/>
      <c r="DN26" s="576"/>
      <c r="DO26" s="576"/>
      <c r="DP26" s="576"/>
      <c r="DQ26" s="576"/>
      <c r="DR26" s="576"/>
      <c r="DS26" s="576"/>
      <c r="DT26" s="576"/>
      <c r="DU26" s="576"/>
      <c r="DV26" s="576"/>
      <c r="DW26" s="576"/>
      <c r="DX26" s="633"/>
    </row>
    <row r="27" spans="2:128" ht="11.25" customHeight="1" x14ac:dyDescent="0.15">
      <c r="B27" s="572" t="s">
        <v>246</v>
      </c>
      <c r="C27" s="573"/>
      <c r="D27" s="573"/>
      <c r="E27" s="573"/>
      <c r="F27" s="573"/>
      <c r="G27" s="573"/>
      <c r="H27" s="573"/>
      <c r="I27" s="573"/>
      <c r="J27" s="573"/>
      <c r="K27" s="573"/>
      <c r="L27" s="573"/>
      <c r="M27" s="573"/>
      <c r="N27" s="573"/>
      <c r="O27" s="573"/>
      <c r="P27" s="573"/>
      <c r="Q27" s="574"/>
      <c r="R27" s="575">
        <v>80010</v>
      </c>
      <c r="S27" s="576"/>
      <c r="T27" s="576"/>
      <c r="U27" s="576"/>
      <c r="V27" s="576"/>
      <c r="W27" s="576"/>
      <c r="X27" s="576"/>
      <c r="Y27" s="577"/>
      <c r="Z27" s="624">
        <v>0</v>
      </c>
      <c r="AA27" s="589"/>
      <c r="AB27" s="589"/>
      <c r="AC27" s="625"/>
      <c r="AD27" s="563" t="s">
        <v>99</v>
      </c>
      <c r="AE27" s="576"/>
      <c r="AF27" s="576"/>
      <c r="AG27" s="576"/>
      <c r="AH27" s="576"/>
      <c r="AI27" s="576"/>
      <c r="AJ27" s="576"/>
      <c r="AK27" s="577"/>
      <c r="AL27" s="624" t="s">
        <v>99</v>
      </c>
      <c r="AM27" s="589"/>
      <c r="AN27" s="589"/>
      <c r="AO27" s="604"/>
      <c r="AP27" s="630" t="s">
        <v>247</v>
      </c>
      <c r="AQ27" s="631"/>
      <c r="AR27" s="631"/>
      <c r="AS27" s="631"/>
      <c r="AT27" s="631"/>
      <c r="AU27" s="631"/>
      <c r="AV27" s="631"/>
      <c r="AW27" s="631"/>
      <c r="AX27" s="631"/>
      <c r="AY27" s="631"/>
      <c r="AZ27" s="631"/>
      <c r="BA27" s="631"/>
      <c r="BB27" s="631"/>
      <c r="BC27" s="632"/>
      <c r="BD27" s="575" t="s">
        <v>99</v>
      </c>
      <c r="BE27" s="576"/>
      <c r="BF27" s="576"/>
      <c r="BG27" s="576"/>
      <c r="BH27" s="576"/>
      <c r="BI27" s="576"/>
      <c r="BJ27" s="576"/>
      <c r="BK27" s="577"/>
      <c r="BL27" s="626" t="s">
        <v>99</v>
      </c>
      <c r="BM27" s="626"/>
      <c r="BN27" s="626"/>
      <c r="BO27" s="626"/>
      <c r="BP27" s="627" t="s">
        <v>99</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1819000</v>
      </c>
      <c r="CN27" s="576"/>
      <c r="CO27" s="576"/>
      <c r="CP27" s="576"/>
      <c r="CQ27" s="576"/>
      <c r="CR27" s="576"/>
      <c r="CS27" s="576"/>
      <c r="CT27" s="577"/>
      <c r="CU27" s="626">
        <v>0.2</v>
      </c>
      <c r="CV27" s="626"/>
      <c r="CW27" s="626"/>
      <c r="CX27" s="626"/>
      <c r="CY27" s="563" t="s">
        <v>99</v>
      </c>
      <c r="CZ27" s="576"/>
      <c r="DA27" s="576"/>
      <c r="DB27" s="576"/>
      <c r="DC27" s="576"/>
      <c r="DD27" s="576"/>
      <c r="DE27" s="576"/>
      <c r="DF27" s="576"/>
      <c r="DG27" s="576"/>
      <c r="DH27" s="576"/>
      <c r="DI27" s="576"/>
      <c r="DJ27" s="576"/>
      <c r="DK27" s="577"/>
      <c r="DL27" s="563">
        <v>1819000</v>
      </c>
      <c r="DM27" s="576"/>
      <c r="DN27" s="576"/>
      <c r="DO27" s="576"/>
      <c r="DP27" s="576"/>
      <c r="DQ27" s="576"/>
      <c r="DR27" s="576"/>
      <c r="DS27" s="576"/>
      <c r="DT27" s="576"/>
      <c r="DU27" s="576"/>
      <c r="DV27" s="576"/>
      <c r="DW27" s="576"/>
      <c r="DX27" s="633"/>
    </row>
    <row r="28" spans="2:128" ht="11.25" customHeight="1" x14ac:dyDescent="0.15">
      <c r="B28" s="572" t="s">
        <v>249</v>
      </c>
      <c r="C28" s="573"/>
      <c r="D28" s="573"/>
      <c r="E28" s="573"/>
      <c r="F28" s="573"/>
      <c r="G28" s="573"/>
      <c r="H28" s="573"/>
      <c r="I28" s="573"/>
      <c r="J28" s="573"/>
      <c r="K28" s="573"/>
      <c r="L28" s="573"/>
      <c r="M28" s="573"/>
      <c r="N28" s="573"/>
      <c r="O28" s="573"/>
      <c r="P28" s="573"/>
      <c r="Q28" s="574"/>
      <c r="R28" s="575">
        <v>13007483</v>
      </c>
      <c r="S28" s="576"/>
      <c r="T28" s="576"/>
      <c r="U28" s="576"/>
      <c r="V28" s="576"/>
      <c r="W28" s="576"/>
      <c r="X28" s="576"/>
      <c r="Y28" s="577"/>
      <c r="Z28" s="624">
        <v>1.7</v>
      </c>
      <c r="AA28" s="589"/>
      <c r="AB28" s="589"/>
      <c r="AC28" s="625"/>
      <c r="AD28" s="563" t="s">
        <v>99</v>
      </c>
      <c r="AE28" s="576"/>
      <c r="AF28" s="576"/>
      <c r="AG28" s="576"/>
      <c r="AH28" s="576"/>
      <c r="AI28" s="576"/>
      <c r="AJ28" s="576"/>
      <c r="AK28" s="577"/>
      <c r="AL28" s="624" t="s">
        <v>99</v>
      </c>
      <c r="AM28" s="589"/>
      <c r="AN28" s="589"/>
      <c r="AO28" s="604"/>
      <c r="AP28" s="630" t="s">
        <v>250</v>
      </c>
      <c r="AQ28" s="631"/>
      <c r="AR28" s="631"/>
      <c r="AS28" s="631"/>
      <c r="AT28" s="631"/>
      <c r="AU28" s="631"/>
      <c r="AV28" s="631"/>
      <c r="AW28" s="631"/>
      <c r="AX28" s="631"/>
      <c r="AY28" s="631"/>
      <c r="AZ28" s="631"/>
      <c r="BA28" s="631"/>
      <c r="BB28" s="631"/>
      <c r="BC28" s="632"/>
      <c r="BD28" s="575">
        <v>37000</v>
      </c>
      <c r="BE28" s="576"/>
      <c r="BF28" s="576"/>
      <c r="BG28" s="576"/>
      <c r="BH28" s="576"/>
      <c r="BI28" s="576"/>
      <c r="BJ28" s="576"/>
      <c r="BK28" s="577"/>
      <c r="BL28" s="626">
        <v>0</v>
      </c>
      <c r="BM28" s="626"/>
      <c r="BN28" s="626"/>
      <c r="BO28" s="626"/>
      <c r="BP28" s="627" t="s">
        <v>99</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99</v>
      </c>
      <c r="CN28" s="576"/>
      <c r="CO28" s="576"/>
      <c r="CP28" s="576"/>
      <c r="CQ28" s="576"/>
      <c r="CR28" s="576"/>
      <c r="CS28" s="576"/>
      <c r="CT28" s="577"/>
      <c r="CU28" s="626" t="s">
        <v>99</v>
      </c>
      <c r="CV28" s="626"/>
      <c r="CW28" s="626"/>
      <c r="CX28" s="626"/>
      <c r="CY28" s="563" t="s">
        <v>99</v>
      </c>
      <c r="CZ28" s="576"/>
      <c r="DA28" s="576"/>
      <c r="DB28" s="576"/>
      <c r="DC28" s="576"/>
      <c r="DD28" s="576"/>
      <c r="DE28" s="576"/>
      <c r="DF28" s="576"/>
      <c r="DG28" s="576"/>
      <c r="DH28" s="576"/>
      <c r="DI28" s="576"/>
      <c r="DJ28" s="576"/>
      <c r="DK28" s="577"/>
      <c r="DL28" s="563" t="s">
        <v>99</v>
      </c>
      <c r="DM28" s="576"/>
      <c r="DN28" s="576"/>
      <c r="DO28" s="576"/>
      <c r="DP28" s="576"/>
      <c r="DQ28" s="576"/>
      <c r="DR28" s="576"/>
      <c r="DS28" s="576"/>
      <c r="DT28" s="576"/>
      <c r="DU28" s="576"/>
      <c r="DV28" s="576"/>
      <c r="DW28" s="576"/>
      <c r="DX28" s="633"/>
    </row>
    <row r="29" spans="2:128" ht="11.25" customHeight="1" x14ac:dyDescent="0.15">
      <c r="B29" s="572" t="s">
        <v>252</v>
      </c>
      <c r="C29" s="573"/>
      <c r="D29" s="573"/>
      <c r="E29" s="573"/>
      <c r="F29" s="573"/>
      <c r="G29" s="573"/>
      <c r="H29" s="573"/>
      <c r="I29" s="573"/>
      <c r="J29" s="573"/>
      <c r="K29" s="573"/>
      <c r="L29" s="573"/>
      <c r="M29" s="573"/>
      <c r="N29" s="573"/>
      <c r="O29" s="573"/>
      <c r="P29" s="573"/>
      <c r="Q29" s="574"/>
      <c r="R29" s="575">
        <v>16756924</v>
      </c>
      <c r="S29" s="576"/>
      <c r="T29" s="576"/>
      <c r="U29" s="576"/>
      <c r="V29" s="576"/>
      <c r="W29" s="576"/>
      <c r="X29" s="576"/>
      <c r="Y29" s="577"/>
      <c r="Z29" s="624">
        <v>2.1</v>
      </c>
      <c r="AA29" s="589"/>
      <c r="AB29" s="589"/>
      <c r="AC29" s="625"/>
      <c r="AD29" s="563" t="s">
        <v>99</v>
      </c>
      <c r="AE29" s="576"/>
      <c r="AF29" s="576"/>
      <c r="AG29" s="576"/>
      <c r="AH29" s="576"/>
      <c r="AI29" s="576"/>
      <c r="AJ29" s="576"/>
      <c r="AK29" s="577"/>
      <c r="AL29" s="624" t="s">
        <v>99</v>
      </c>
      <c r="AM29" s="589"/>
      <c r="AN29" s="589"/>
      <c r="AO29" s="604"/>
      <c r="AP29" s="630" t="s">
        <v>253</v>
      </c>
      <c r="AQ29" s="631"/>
      <c r="AR29" s="631"/>
      <c r="AS29" s="631"/>
      <c r="AT29" s="631"/>
      <c r="AU29" s="631"/>
      <c r="AV29" s="631"/>
      <c r="AW29" s="631"/>
      <c r="AX29" s="631"/>
      <c r="AY29" s="631"/>
      <c r="AZ29" s="631"/>
      <c r="BA29" s="631"/>
      <c r="BB29" s="631"/>
      <c r="BC29" s="632"/>
      <c r="BD29" s="575">
        <v>22940</v>
      </c>
      <c r="BE29" s="576"/>
      <c r="BF29" s="576"/>
      <c r="BG29" s="576"/>
      <c r="BH29" s="576"/>
      <c r="BI29" s="576"/>
      <c r="BJ29" s="576"/>
      <c r="BK29" s="577"/>
      <c r="BL29" s="626">
        <v>0</v>
      </c>
      <c r="BM29" s="626"/>
      <c r="BN29" s="626"/>
      <c r="BO29" s="626"/>
      <c r="BP29" s="627" t="s">
        <v>99</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99</v>
      </c>
      <c r="CN29" s="576"/>
      <c r="CO29" s="576"/>
      <c r="CP29" s="576"/>
      <c r="CQ29" s="576"/>
      <c r="CR29" s="576"/>
      <c r="CS29" s="576"/>
      <c r="CT29" s="577"/>
      <c r="CU29" s="626" t="s">
        <v>99</v>
      </c>
      <c r="CV29" s="626"/>
      <c r="CW29" s="626"/>
      <c r="CX29" s="626"/>
      <c r="CY29" s="563" t="s">
        <v>99</v>
      </c>
      <c r="CZ29" s="576"/>
      <c r="DA29" s="576"/>
      <c r="DB29" s="576"/>
      <c r="DC29" s="576"/>
      <c r="DD29" s="576"/>
      <c r="DE29" s="576"/>
      <c r="DF29" s="576"/>
      <c r="DG29" s="576"/>
      <c r="DH29" s="576"/>
      <c r="DI29" s="576"/>
      <c r="DJ29" s="576"/>
      <c r="DK29" s="577"/>
      <c r="DL29" s="563" t="s">
        <v>99</v>
      </c>
      <c r="DM29" s="576"/>
      <c r="DN29" s="576"/>
      <c r="DO29" s="576"/>
      <c r="DP29" s="576"/>
      <c r="DQ29" s="576"/>
      <c r="DR29" s="576"/>
      <c r="DS29" s="576"/>
      <c r="DT29" s="576"/>
      <c r="DU29" s="576"/>
      <c r="DV29" s="576"/>
      <c r="DW29" s="576"/>
      <c r="DX29" s="633"/>
    </row>
    <row r="30" spans="2:128" ht="11.25" customHeight="1" x14ac:dyDescent="0.15">
      <c r="B30" s="572" t="s">
        <v>255</v>
      </c>
      <c r="C30" s="573"/>
      <c r="D30" s="573"/>
      <c r="E30" s="573"/>
      <c r="F30" s="573"/>
      <c r="G30" s="573"/>
      <c r="H30" s="573"/>
      <c r="I30" s="573"/>
      <c r="J30" s="573"/>
      <c r="K30" s="573"/>
      <c r="L30" s="573"/>
      <c r="M30" s="573"/>
      <c r="N30" s="573"/>
      <c r="O30" s="573"/>
      <c r="P30" s="573"/>
      <c r="Q30" s="574"/>
      <c r="R30" s="575">
        <v>44141507</v>
      </c>
      <c r="S30" s="576"/>
      <c r="T30" s="576"/>
      <c r="U30" s="576"/>
      <c r="V30" s="576"/>
      <c r="W30" s="576"/>
      <c r="X30" s="576"/>
      <c r="Y30" s="577"/>
      <c r="Z30" s="624">
        <v>5.6</v>
      </c>
      <c r="AA30" s="589"/>
      <c r="AB30" s="589"/>
      <c r="AC30" s="625"/>
      <c r="AD30" s="563">
        <v>780825</v>
      </c>
      <c r="AE30" s="576"/>
      <c r="AF30" s="576"/>
      <c r="AG30" s="576"/>
      <c r="AH30" s="576"/>
      <c r="AI30" s="576"/>
      <c r="AJ30" s="576"/>
      <c r="AK30" s="577"/>
      <c r="AL30" s="624">
        <v>0.2</v>
      </c>
      <c r="AM30" s="589"/>
      <c r="AN30" s="589"/>
      <c r="AO30" s="604"/>
      <c r="AP30" s="630" t="s">
        <v>256</v>
      </c>
      <c r="AQ30" s="631"/>
      <c r="AR30" s="631"/>
      <c r="AS30" s="631"/>
      <c r="AT30" s="631"/>
      <c r="AU30" s="631"/>
      <c r="AV30" s="631"/>
      <c r="AW30" s="631"/>
      <c r="AX30" s="631"/>
      <c r="AY30" s="631"/>
      <c r="AZ30" s="631"/>
      <c r="BA30" s="631"/>
      <c r="BB30" s="631"/>
      <c r="BC30" s="632"/>
      <c r="BD30" s="575">
        <v>22940</v>
      </c>
      <c r="BE30" s="576"/>
      <c r="BF30" s="576"/>
      <c r="BG30" s="576"/>
      <c r="BH30" s="576"/>
      <c r="BI30" s="576"/>
      <c r="BJ30" s="576"/>
      <c r="BK30" s="577"/>
      <c r="BL30" s="626">
        <v>0</v>
      </c>
      <c r="BM30" s="626"/>
      <c r="BN30" s="626"/>
      <c r="BO30" s="626"/>
      <c r="BP30" s="627" t="s">
        <v>99</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774767178</v>
      </c>
      <c r="CN30" s="576"/>
      <c r="CO30" s="576"/>
      <c r="CP30" s="576"/>
      <c r="CQ30" s="576"/>
      <c r="CR30" s="576"/>
      <c r="CS30" s="576"/>
      <c r="CT30" s="577"/>
      <c r="CU30" s="626">
        <v>100</v>
      </c>
      <c r="CV30" s="626"/>
      <c r="CW30" s="626"/>
      <c r="CX30" s="626"/>
      <c r="CY30" s="563">
        <v>127599587</v>
      </c>
      <c r="CZ30" s="576"/>
      <c r="DA30" s="576"/>
      <c r="DB30" s="576"/>
      <c r="DC30" s="576"/>
      <c r="DD30" s="576"/>
      <c r="DE30" s="576"/>
      <c r="DF30" s="576"/>
      <c r="DG30" s="576"/>
      <c r="DH30" s="576"/>
      <c r="DI30" s="576"/>
      <c r="DJ30" s="576"/>
      <c r="DK30" s="577"/>
      <c r="DL30" s="563">
        <v>549393868</v>
      </c>
      <c r="DM30" s="576"/>
      <c r="DN30" s="576"/>
      <c r="DO30" s="576"/>
      <c r="DP30" s="576"/>
      <c r="DQ30" s="576"/>
      <c r="DR30" s="576"/>
      <c r="DS30" s="576"/>
      <c r="DT30" s="576"/>
      <c r="DU30" s="576"/>
      <c r="DV30" s="576"/>
      <c r="DW30" s="576"/>
      <c r="DX30" s="633"/>
    </row>
    <row r="31" spans="2:128" ht="11.25" customHeight="1" x14ac:dyDescent="0.15">
      <c r="B31" s="572" t="s">
        <v>258</v>
      </c>
      <c r="C31" s="573"/>
      <c r="D31" s="573"/>
      <c r="E31" s="573"/>
      <c r="F31" s="573"/>
      <c r="G31" s="573"/>
      <c r="H31" s="573"/>
      <c r="I31" s="573"/>
      <c r="J31" s="573"/>
      <c r="K31" s="573"/>
      <c r="L31" s="573"/>
      <c r="M31" s="573"/>
      <c r="N31" s="573"/>
      <c r="O31" s="573"/>
      <c r="P31" s="573"/>
      <c r="Q31" s="574"/>
      <c r="R31" s="575">
        <v>122983900</v>
      </c>
      <c r="S31" s="576"/>
      <c r="T31" s="576"/>
      <c r="U31" s="576"/>
      <c r="V31" s="576"/>
      <c r="W31" s="576"/>
      <c r="X31" s="576"/>
      <c r="Y31" s="577"/>
      <c r="Z31" s="624">
        <v>15.6</v>
      </c>
      <c r="AA31" s="589"/>
      <c r="AB31" s="589"/>
      <c r="AC31" s="625"/>
      <c r="AD31" s="563" t="s">
        <v>99</v>
      </c>
      <c r="AE31" s="576"/>
      <c r="AF31" s="576"/>
      <c r="AG31" s="576"/>
      <c r="AH31" s="576"/>
      <c r="AI31" s="576"/>
      <c r="AJ31" s="576"/>
      <c r="AK31" s="577"/>
      <c r="AL31" s="624" t="s">
        <v>99</v>
      </c>
      <c r="AM31" s="589"/>
      <c r="AN31" s="589"/>
      <c r="AO31" s="604"/>
      <c r="AP31" s="630" t="s">
        <v>259</v>
      </c>
      <c r="AQ31" s="631"/>
      <c r="AR31" s="631"/>
      <c r="AS31" s="631"/>
      <c r="AT31" s="631"/>
      <c r="AU31" s="631"/>
      <c r="AV31" s="631"/>
      <c r="AW31" s="631"/>
      <c r="AX31" s="631"/>
      <c r="AY31" s="631"/>
      <c r="AZ31" s="631"/>
      <c r="BA31" s="631"/>
      <c r="BB31" s="631"/>
      <c r="BC31" s="632"/>
      <c r="BD31" s="575">
        <v>14060</v>
      </c>
      <c r="BE31" s="576"/>
      <c r="BF31" s="576"/>
      <c r="BG31" s="576"/>
      <c r="BH31" s="576"/>
      <c r="BI31" s="576"/>
      <c r="BJ31" s="576"/>
      <c r="BK31" s="577"/>
      <c r="BL31" s="626">
        <v>0</v>
      </c>
      <c r="BM31" s="626"/>
      <c r="BN31" s="626"/>
      <c r="BO31" s="626"/>
      <c r="BP31" s="627" t="s">
        <v>99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260</v>
      </c>
      <c r="C32" s="573"/>
      <c r="D32" s="573"/>
      <c r="E32" s="573"/>
      <c r="F32" s="573"/>
      <c r="G32" s="573"/>
      <c r="H32" s="573"/>
      <c r="I32" s="573"/>
      <c r="J32" s="573"/>
      <c r="K32" s="573"/>
      <c r="L32" s="573"/>
      <c r="M32" s="573"/>
      <c r="N32" s="573"/>
      <c r="O32" s="573"/>
      <c r="P32" s="573"/>
      <c r="Q32" s="574"/>
      <c r="R32" s="575" t="s">
        <v>99</v>
      </c>
      <c r="S32" s="576"/>
      <c r="T32" s="576"/>
      <c r="U32" s="576"/>
      <c r="V32" s="576"/>
      <c r="W32" s="576"/>
      <c r="X32" s="576"/>
      <c r="Y32" s="577"/>
      <c r="Z32" s="624" t="s">
        <v>99</v>
      </c>
      <c r="AA32" s="589"/>
      <c r="AB32" s="589"/>
      <c r="AC32" s="625"/>
      <c r="AD32" s="563" t="s">
        <v>99</v>
      </c>
      <c r="AE32" s="576"/>
      <c r="AF32" s="576"/>
      <c r="AG32" s="576"/>
      <c r="AH32" s="576"/>
      <c r="AI32" s="576"/>
      <c r="AJ32" s="576"/>
      <c r="AK32" s="577"/>
      <c r="AL32" s="624" t="s">
        <v>99</v>
      </c>
      <c r="AM32" s="589"/>
      <c r="AN32" s="589"/>
      <c r="AO32" s="604"/>
      <c r="AP32" s="630" t="s">
        <v>261</v>
      </c>
      <c r="AQ32" s="631"/>
      <c r="AR32" s="631"/>
      <c r="AS32" s="631"/>
      <c r="AT32" s="631"/>
      <c r="AU32" s="631"/>
      <c r="AV32" s="631"/>
      <c r="AW32" s="631"/>
      <c r="AX32" s="631"/>
      <c r="AY32" s="631"/>
      <c r="AZ32" s="631"/>
      <c r="BA32" s="631"/>
      <c r="BB32" s="631"/>
      <c r="BC32" s="632"/>
      <c r="BD32" s="575">
        <v>1629</v>
      </c>
      <c r="BE32" s="576"/>
      <c r="BF32" s="576"/>
      <c r="BG32" s="576"/>
      <c r="BH32" s="576"/>
      <c r="BI32" s="576"/>
      <c r="BJ32" s="576"/>
      <c r="BK32" s="577"/>
      <c r="BL32" s="626">
        <v>0</v>
      </c>
      <c r="BM32" s="626"/>
      <c r="BN32" s="626"/>
      <c r="BO32" s="626"/>
      <c r="BP32" s="627" t="s">
        <v>99</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263</v>
      </c>
      <c r="C33" s="573"/>
      <c r="D33" s="573"/>
      <c r="E33" s="573"/>
      <c r="F33" s="573"/>
      <c r="G33" s="573"/>
      <c r="H33" s="573"/>
      <c r="I33" s="573"/>
      <c r="J33" s="573"/>
      <c r="K33" s="573"/>
      <c r="L33" s="573"/>
      <c r="M33" s="573"/>
      <c r="N33" s="573"/>
      <c r="O33" s="573"/>
      <c r="P33" s="573"/>
      <c r="Q33" s="574"/>
      <c r="R33" s="575">
        <v>51419300</v>
      </c>
      <c r="S33" s="576"/>
      <c r="T33" s="576"/>
      <c r="U33" s="576"/>
      <c r="V33" s="576"/>
      <c r="W33" s="576"/>
      <c r="X33" s="576"/>
      <c r="Y33" s="577"/>
      <c r="Z33" s="624">
        <v>6.5</v>
      </c>
      <c r="AA33" s="589"/>
      <c r="AB33" s="589"/>
      <c r="AC33" s="625"/>
      <c r="AD33" s="563" t="s">
        <v>99</v>
      </c>
      <c r="AE33" s="576"/>
      <c r="AF33" s="576"/>
      <c r="AG33" s="576"/>
      <c r="AH33" s="576"/>
      <c r="AI33" s="576"/>
      <c r="AJ33" s="576"/>
      <c r="AK33" s="577"/>
      <c r="AL33" s="624" t="s">
        <v>99</v>
      </c>
      <c r="AM33" s="589"/>
      <c r="AN33" s="589"/>
      <c r="AO33" s="604"/>
      <c r="AP33" s="572" t="s">
        <v>135</v>
      </c>
      <c r="AQ33" s="573"/>
      <c r="AR33" s="573"/>
      <c r="AS33" s="573"/>
      <c r="AT33" s="573"/>
      <c r="AU33" s="573"/>
      <c r="AV33" s="573"/>
      <c r="AW33" s="573"/>
      <c r="AX33" s="573"/>
      <c r="AY33" s="573"/>
      <c r="AZ33" s="573"/>
      <c r="BA33" s="573"/>
      <c r="BB33" s="573"/>
      <c r="BC33" s="574"/>
      <c r="BD33" s="575">
        <v>267335306</v>
      </c>
      <c r="BE33" s="576"/>
      <c r="BF33" s="576"/>
      <c r="BG33" s="576"/>
      <c r="BH33" s="576"/>
      <c r="BI33" s="576"/>
      <c r="BJ33" s="576"/>
      <c r="BK33" s="577"/>
      <c r="BL33" s="626">
        <v>100</v>
      </c>
      <c r="BM33" s="626"/>
      <c r="BN33" s="626"/>
      <c r="BO33" s="626"/>
      <c r="BP33" s="627">
        <v>2354980</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x14ac:dyDescent="0.15">
      <c r="B34" s="545" t="s">
        <v>269</v>
      </c>
      <c r="C34" s="546"/>
      <c r="D34" s="546"/>
      <c r="E34" s="546"/>
      <c r="F34" s="546"/>
      <c r="G34" s="546"/>
      <c r="H34" s="546"/>
      <c r="I34" s="546"/>
      <c r="J34" s="546"/>
      <c r="K34" s="546"/>
      <c r="L34" s="546"/>
      <c r="M34" s="546"/>
      <c r="N34" s="546"/>
      <c r="O34" s="546"/>
      <c r="P34" s="546"/>
      <c r="Q34" s="547"/>
      <c r="R34" s="575">
        <v>788289752</v>
      </c>
      <c r="S34" s="576"/>
      <c r="T34" s="576"/>
      <c r="U34" s="576"/>
      <c r="V34" s="576"/>
      <c r="W34" s="576"/>
      <c r="X34" s="576"/>
      <c r="Y34" s="577"/>
      <c r="Z34" s="626">
        <v>100</v>
      </c>
      <c r="AA34" s="626"/>
      <c r="AB34" s="626"/>
      <c r="AC34" s="626"/>
      <c r="AD34" s="627">
        <v>434511828</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359536453</v>
      </c>
      <c r="CN34" s="612"/>
      <c r="CO34" s="612"/>
      <c r="CP34" s="612"/>
      <c r="CQ34" s="612"/>
      <c r="CR34" s="612"/>
      <c r="CS34" s="612"/>
      <c r="CT34" s="613"/>
      <c r="CU34" s="614">
        <v>46.4</v>
      </c>
      <c r="CV34" s="615"/>
      <c r="CW34" s="615"/>
      <c r="CX34" s="617"/>
      <c r="CY34" s="611">
        <v>312309869</v>
      </c>
      <c r="CZ34" s="612"/>
      <c r="DA34" s="612"/>
      <c r="DB34" s="612"/>
      <c r="DC34" s="612"/>
      <c r="DD34" s="612"/>
      <c r="DE34" s="612"/>
      <c r="DF34" s="613"/>
      <c r="DG34" s="611">
        <v>310248631</v>
      </c>
      <c r="DH34" s="612"/>
      <c r="DI34" s="612"/>
      <c r="DJ34" s="612"/>
      <c r="DK34" s="612"/>
      <c r="DL34" s="612"/>
      <c r="DM34" s="612"/>
      <c r="DN34" s="612"/>
      <c r="DO34" s="612"/>
      <c r="DP34" s="612"/>
      <c r="DQ34" s="613"/>
      <c r="DR34" s="614">
        <v>63.8</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226315837</v>
      </c>
      <c r="CN35" s="564"/>
      <c r="CO35" s="564"/>
      <c r="CP35" s="564"/>
      <c r="CQ35" s="564"/>
      <c r="CR35" s="564"/>
      <c r="CS35" s="564"/>
      <c r="CT35" s="565"/>
      <c r="CU35" s="578">
        <v>29.2</v>
      </c>
      <c r="CV35" s="579"/>
      <c r="CW35" s="579"/>
      <c r="CX35" s="580"/>
      <c r="CY35" s="563">
        <v>185676546</v>
      </c>
      <c r="CZ35" s="564"/>
      <c r="DA35" s="564"/>
      <c r="DB35" s="564"/>
      <c r="DC35" s="564"/>
      <c r="DD35" s="564"/>
      <c r="DE35" s="564"/>
      <c r="DF35" s="565"/>
      <c r="DG35" s="563">
        <v>183622082</v>
      </c>
      <c r="DH35" s="564"/>
      <c r="DI35" s="564"/>
      <c r="DJ35" s="564"/>
      <c r="DK35" s="564"/>
      <c r="DL35" s="564"/>
      <c r="DM35" s="564"/>
      <c r="DN35" s="564"/>
      <c r="DO35" s="564"/>
      <c r="DP35" s="564"/>
      <c r="DQ35" s="565"/>
      <c r="DR35" s="578">
        <v>37.799999999999997</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164031311</v>
      </c>
      <c r="CN36" s="576"/>
      <c r="CO36" s="576"/>
      <c r="CP36" s="576"/>
      <c r="CQ36" s="576"/>
      <c r="CR36" s="576"/>
      <c r="CS36" s="576"/>
      <c r="CT36" s="577"/>
      <c r="CU36" s="578">
        <v>21.2</v>
      </c>
      <c r="CV36" s="579"/>
      <c r="CW36" s="579"/>
      <c r="CX36" s="580"/>
      <c r="CY36" s="563">
        <v>134388581</v>
      </c>
      <c r="CZ36" s="564"/>
      <c r="DA36" s="564"/>
      <c r="DB36" s="564"/>
      <c r="DC36" s="564"/>
      <c r="DD36" s="564"/>
      <c r="DE36" s="564"/>
      <c r="DF36" s="565"/>
      <c r="DG36" s="563">
        <v>134385921</v>
      </c>
      <c r="DH36" s="564"/>
      <c r="DI36" s="564"/>
      <c r="DJ36" s="564"/>
      <c r="DK36" s="564"/>
      <c r="DL36" s="564"/>
      <c r="DM36" s="564"/>
      <c r="DN36" s="564"/>
      <c r="DO36" s="564"/>
      <c r="DP36" s="564"/>
      <c r="DQ36" s="565"/>
      <c r="DR36" s="578">
        <v>27.7</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11778652</v>
      </c>
      <c r="CN37" s="564"/>
      <c r="CO37" s="564"/>
      <c r="CP37" s="564"/>
      <c r="CQ37" s="564"/>
      <c r="CR37" s="564"/>
      <c r="CS37" s="564"/>
      <c r="CT37" s="565"/>
      <c r="CU37" s="578">
        <v>1.5</v>
      </c>
      <c r="CV37" s="579"/>
      <c r="CW37" s="579"/>
      <c r="CX37" s="580"/>
      <c r="CY37" s="563">
        <v>6355974</v>
      </c>
      <c r="CZ37" s="564"/>
      <c r="DA37" s="564"/>
      <c r="DB37" s="564"/>
      <c r="DC37" s="564"/>
      <c r="DD37" s="564"/>
      <c r="DE37" s="564"/>
      <c r="DF37" s="565"/>
      <c r="DG37" s="563">
        <v>6349200</v>
      </c>
      <c r="DH37" s="564"/>
      <c r="DI37" s="564"/>
      <c r="DJ37" s="564"/>
      <c r="DK37" s="564"/>
      <c r="DL37" s="564"/>
      <c r="DM37" s="564"/>
      <c r="DN37" s="564"/>
      <c r="DO37" s="564"/>
      <c r="DP37" s="564"/>
      <c r="DQ37" s="565"/>
      <c r="DR37" s="578">
        <v>1.3</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135</v>
      </c>
      <c r="AY38" s="601"/>
      <c r="AZ38" s="601"/>
      <c r="BA38" s="601"/>
      <c r="BB38" s="601"/>
      <c r="BC38" s="602"/>
      <c r="BD38" s="621">
        <v>99.1</v>
      </c>
      <c r="BE38" s="622"/>
      <c r="BF38" s="622"/>
      <c r="BG38" s="622"/>
      <c r="BH38" s="622"/>
      <c r="BI38" s="622">
        <v>97.7</v>
      </c>
      <c r="BJ38" s="622"/>
      <c r="BK38" s="622"/>
      <c r="BL38" s="622"/>
      <c r="BM38" s="623"/>
      <c r="BN38" s="621">
        <v>98.8</v>
      </c>
      <c r="BO38" s="622"/>
      <c r="BP38" s="622"/>
      <c r="BQ38" s="622"/>
      <c r="BR38" s="622"/>
      <c r="BS38" s="622">
        <v>96.9</v>
      </c>
      <c r="BT38" s="622"/>
      <c r="BU38" s="622"/>
      <c r="BV38" s="622"/>
      <c r="BW38" s="623"/>
      <c r="BY38" s="572" t="s">
        <v>279</v>
      </c>
      <c r="BZ38" s="573"/>
      <c r="CA38" s="573"/>
      <c r="CB38" s="573"/>
      <c r="CC38" s="573"/>
      <c r="CD38" s="573"/>
      <c r="CE38" s="573"/>
      <c r="CF38" s="573"/>
      <c r="CG38" s="573"/>
      <c r="CH38" s="573"/>
      <c r="CI38" s="573"/>
      <c r="CJ38" s="573"/>
      <c r="CK38" s="573"/>
      <c r="CL38" s="574"/>
      <c r="CM38" s="575">
        <v>121441964</v>
      </c>
      <c r="CN38" s="576"/>
      <c r="CO38" s="576"/>
      <c r="CP38" s="576"/>
      <c r="CQ38" s="576"/>
      <c r="CR38" s="576"/>
      <c r="CS38" s="576"/>
      <c r="CT38" s="577"/>
      <c r="CU38" s="578">
        <v>15.7</v>
      </c>
      <c r="CV38" s="579"/>
      <c r="CW38" s="579"/>
      <c r="CX38" s="580"/>
      <c r="CY38" s="563">
        <v>120277349</v>
      </c>
      <c r="CZ38" s="564"/>
      <c r="DA38" s="564"/>
      <c r="DB38" s="564"/>
      <c r="DC38" s="564"/>
      <c r="DD38" s="564"/>
      <c r="DE38" s="564"/>
      <c r="DF38" s="565"/>
      <c r="DG38" s="563">
        <v>120277349</v>
      </c>
      <c r="DH38" s="564"/>
      <c r="DI38" s="564"/>
      <c r="DJ38" s="564"/>
      <c r="DK38" s="564"/>
      <c r="DL38" s="564"/>
      <c r="DM38" s="564"/>
      <c r="DN38" s="564"/>
      <c r="DO38" s="564"/>
      <c r="DP38" s="564"/>
      <c r="DQ38" s="565"/>
      <c r="DR38" s="578">
        <v>24.8</v>
      </c>
      <c r="DS38" s="579"/>
      <c r="DT38" s="579"/>
      <c r="DU38" s="579"/>
      <c r="DV38" s="579"/>
      <c r="DW38" s="579"/>
      <c r="DX38" s="588"/>
    </row>
    <row r="39" spans="2:128" ht="11.25" customHeight="1" x14ac:dyDescent="0.15">
      <c r="AP39" s="593"/>
      <c r="AQ39" s="594"/>
      <c r="AR39" s="594"/>
      <c r="AS39" s="594"/>
      <c r="AT39" s="598"/>
      <c r="AU39" s="167" t="s">
        <v>280</v>
      </c>
      <c r="AV39" s="167"/>
      <c r="AW39" s="167"/>
      <c r="AX39" s="572" t="s">
        <v>281</v>
      </c>
      <c r="AY39" s="573"/>
      <c r="AZ39" s="573"/>
      <c r="BA39" s="573"/>
      <c r="BB39" s="573"/>
      <c r="BC39" s="574"/>
      <c r="BD39" s="603">
        <v>98.6</v>
      </c>
      <c r="BE39" s="589"/>
      <c r="BF39" s="589"/>
      <c r="BG39" s="589"/>
      <c r="BH39" s="589"/>
      <c r="BI39" s="589">
        <v>95.2</v>
      </c>
      <c r="BJ39" s="589"/>
      <c r="BK39" s="589"/>
      <c r="BL39" s="589"/>
      <c r="BM39" s="604"/>
      <c r="BN39" s="603">
        <v>98.5</v>
      </c>
      <c r="BO39" s="589"/>
      <c r="BP39" s="589"/>
      <c r="BQ39" s="589"/>
      <c r="BR39" s="589"/>
      <c r="BS39" s="589">
        <v>94.8</v>
      </c>
      <c r="BT39" s="589"/>
      <c r="BU39" s="589"/>
      <c r="BV39" s="589"/>
      <c r="BW39" s="604"/>
      <c r="BY39" s="581" t="s">
        <v>282</v>
      </c>
      <c r="BZ39" s="582"/>
      <c r="CA39" s="572" t="s">
        <v>283</v>
      </c>
      <c r="CB39" s="573"/>
      <c r="CC39" s="573"/>
      <c r="CD39" s="573"/>
      <c r="CE39" s="573"/>
      <c r="CF39" s="573"/>
      <c r="CG39" s="573"/>
      <c r="CH39" s="573"/>
      <c r="CI39" s="573"/>
      <c r="CJ39" s="573"/>
      <c r="CK39" s="573"/>
      <c r="CL39" s="574"/>
      <c r="CM39" s="575">
        <v>121420170</v>
      </c>
      <c r="CN39" s="564"/>
      <c r="CO39" s="564"/>
      <c r="CP39" s="564"/>
      <c r="CQ39" s="564"/>
      <c r="CR39" s="564"/>
      <c r="CS39" s="564"/>
      <c r="CT39" s="565"/>
      <c r="CU39" s="578">
        <v>15.7</v>
      </c>
      <c r="CV39" s="579"/>
      <c r="CW39" s="579"/>
      <c r="CX39" s="580"/>
      <c r="CY39" s="563">
        <v>120255555</v>
      </c>
      <c r="CZ39" s="564"/>
      <c r="DA39" s="564"/>
      <c r="DB39" s="564"/>
      <c r="DC39" s="564"/>
      <c r="DD39" s="564"/>
      <c r="DE39" s="564"/>
      <c r="DF39" s="565"/>
      <c r="DG39" s="563">
        <v>120255555</v>
      </c>
      <c r="DH39" s="564"/>
      <c r="DI39" s="564"/>
      <c r="DJ39" s="564"/>
      <c r="DK39" s="564"/>
      <c r="DL39" s="564"/>
      <c r="DM39" s="564"/>
      <c r="DN39" s="564"/>
      <c r="DO39" s="564"/>
      <c r="DP39" s="564"/>
      <c r="DQ39" s="565"/>
      <c r="DR39" s="578">
        <v>24.7</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99.8</v>
      </c>
      <c r="BE40" s="606"/>
      <c r="BF40" s="606"/>
      <c r="BG40" s="606"/>
      <c r="BH40" s="606"/>
      <c r="BI40" s="606">
        <v>99.2</v>
      </c>
      <c r="BJ40" s="606"/>
      <c r="BK40" s="606"/>
      <c r="BL40" s="606"/>
      <c r="BM40" s="607"/>
      <c r="BN40" s="605">
        <v>99.8</v>
      </c>
      <c r="BO40" s="606"/>
      <c r="BP40" s="606"/>
      <c r="BQ40" s="606"/>
      <c r="BR40" s="606"/>
      <c r="BS40" s="606">
        <v>99</v>
      </c>
      <c r="BT40" s="606"/>
      <c r="BU40" s="606"/>
      <c r="BV40" s="606"/>
      <c r="BW40" s="607"/>
      <c r="BY40" s="583"/>
      <c r="BZ40" s="584"/>
      <c r="CA40" s="572" t="s">
        <v>285</v>
      </c>
      <c r="CB40" s="573"/>
      <c r="CC40" s="573"/>
      <c r="CD40" s="573"/>
      <c r="CE40" s="573"/>
      <c r="CF40" s="573"/>
      <c r="CG40" s="573"/>
      <c r="CH40" s="573"/>
      <c r="CI40" s="573"/>
      <c r="CJ40" s="573"/>
      <c r="CK40" s="573"/>
      <c r="CL40" s="574"/>
      <c r="CM40" s="575">
        <v>103525677</v>
      </c>
      <c r="CN40" s="576"/>
      <c r="CO40" s="576"/>
      <c r="CP40" s="576"/>
      <c r="CQ40" s="576"/>
      <c r="CR40" s="576"/>
      <c r="CS40" s="576"/>
      <c r="CT40" s="577"/>
      <c r="CU40" s="578">
        <v>13.4</v>
      </c>
      <c r="CV40" s="579"/>
      <c r="CW40" s="579"/>
      <c r="CX40" s="580"/>
      <c r="CY40" s="563">
        <v>102460405</v>
      </c>
      <c r="CZ40" s="564"/>
      <c r="DA40" s="564"/>
      <c r="DB40" s="564"/>
      <c r="DC40" s="564"/>
      <c r="DD40" s="564"/>
      <c r="DE40" s="564"/>
      <c r="DF40" s="565"/>
      <c r="DG40" s="563">
        <v>102460405</v>
      </c>
      <c r="DH40" s="564"/>
      <c r="DI40" s="564"/>
      <c r="DJ40" s="564"/>
      <c r="DK40" s="564"/>
      <c r="DL40" s="564"/>
      <c r="DM40" s="564"/>
      <c r="DN40" s="564"/>
      <c r="DO40" s="564"/>
      <c r="DP40" s="564"/>
      <c r="DQ40" s="565"/>
      <c r="DR40" s="578">
        <v>21.1</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17894493</v>
      </c>
      <c r="CN41" s="564"/>
      <c r="CO41" s="564"/>
      <c r="CP41" s="564"/>
      <c r="CQ41" s="564"/>
      <c r="CR41" s="564"/>
      <c r="CS41" s="564"/>
      <c r="CT41" s="565"/>
      <c r="CU41" s="578">
        <v>2.2999999999999998</v>
      </c>
      <c r="CV41" s="579"/>
      <c r="CW41" s="579"/>
      <c r="CX41" s="580"/>
      <c r="CY41" s="563">
        <v>17795150</v>
      </c>
      <c r="CZ41" s="564"/>
      <c r="DA41" s="564"/>
      <c r="DB41" s="564"/>
      <c r="DC41" s="564"/>
      <c r="DD41" s="564"/>
      <c r="DE41" s="564"/>
      <c r="DF41" s="565"/>
      <c r="DG41" s="563">
        <v>17795150</v>
      </c>
      <c r="DH41" s="564"/>
      <c r="DI41" s="564"/>
      <c r="DJ41" s="564"/>
      <c r="DK41" s="564"/>
      <c r="DL41" s="564"/>
      <c r="DM41" s="564"/>
      <c r="DN41" s="564"/>
      <c r="DO41" s="564"/>
      <c r="DP41" s="564"/>
      <c r="DQ41" s="565"/>
      <c r="DR41" s="578">
        <v>3.7</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21794</v>
      </c>
      <c r="CN42" s="576"/>
      <c r="CO42" s="576"/>
      <c r="CP42" s="576"/>
      <c r="CQ42" s="576"/>
      <c r="CR42" s="576"/>
      <c r="CS42" s="576"/>
      <c r="CT42" s="577"/>
      <c r="CU42" s="578">
        <v>0</v>
      </c>
      <c r="CV42" s="579"/>
      <c r="CW42" s="579"/>
      <c r="CX42" s="580"/>
      <c r="CY42" s="563">
        <v>21794</v>
      </c>
      <c r="CZ42" s="564"/>
      <c r="DA42" s="564"/>
      <c r="DB42" s="564"/>
      <c r="DC42" s="564"/>
      <c r="DD42" s="564"/>
      <c r="DE42" s="564"/>
      <c r="DF42" s="565"/>
      <c r="DG42" s="563">
        <v>21794</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280346758</v>
      </c>
      <c r="CN43" s="564"/>
      <c r="CO43" s="564"/>
      <c r="CP43" s="564"/>
      <c r="CQ43" s="564"/>
      <c r="CR43" s="564"/>
      <c r="CS43" s="564"/>
      <c r="CT43" s="565"/>
      <c r="CU43" s="578">
        <v>36.200000000000003</v>
      </c>
      <c r="CV43" s="579"/>
      <c r="CW43" s="579"/>
      <c r="CX43" s="580"/>
      <c r="CY43" s="563">
        <v>212613833</v>
      </c>
      <c r="CZ43" s="564"/>
      <c r="DA43" s="564"/>
      <c r="DB43" s="564"/>
      <c r="DC43" s="564"/>
      <c r="DD43" s="564"/>
      <c r="DE43" s="564"/>
      <c r="DF43" s="565"/>
      <c r="DG43" s="563">
        <v>137955096</v>
      </c>
      <c r="DH43" s="564"/>
      <c r="DI43" s="564"/>
      <c r="DJ43" s="564"/>
      <c r="DK43" s="564"/>
      <c r="DL43" s="564"/>
      <c r="DM43" s="564"/>
      <c r="DN43" s="564"/>
      <c r="DO43" s="564"/>
      <c r="DP43" s="564"/>
      <c r="DQ43" s="565"/>
      <c r="DR43" s="578">
        <v>28.4</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27444183</v>
      </c>
      <c r="CN44" s="576"/>
      <c r="CO44" s="576"/>
      <c r="CP44" s="576"/>
      <c r="CQ44" s="576"/>
      <c r="CR44" s="576"/>
      <c r="CS44" s="576"/>
      <c r="CT44" s="577"/>
      <c r="CU44" s="578">
        <v>3.5</v>
      </c>
      <c r="CV44" s="579"/>
      <c r="CW44" s="579"/>
      <c r="CX44" s="580"/>
      <c r="CY44" s="563">
        <v>19987052</v>
      </c>
      <c r="CZ44" s="564"/>
      <c r="DA44" s="564"/>
      <c r="DB44" s="564"/>
      <c r="DC44" s="564"/>
      <c r="DD44" s="564"/>
      <c r="DE44" s="564"/>
      <c r="DF44" s="565"/>
      <c r="DG44" s="563">
        <v>16059011</v>
      </c>
      <c r="DH44" s="564"/>
      <c r="DI44" s="564"/>
      <c r="DJ44" s="564"/>
      <c r="DK44" s="564"/>
      <c r="DL44" s="564"/>
      <c r="DM44" s="564"/>
      <c r="DN44" s="564"/>
      <c r="DO44" s="564"/>
      <c r="DP44" s="564"/>
      <c r="DQ44" s="565"/>
      <c r="DR44" s="578">
        <v>3.3</v>
      </c>
      <c r="DS44" s="579"/>
      <c r="DT44" s="579"/>
      <c r="DU44" s="579"/>
      <c r="DV44" s="579"/>
      <c r="DW44" s="579"/>
      <c r="DX44" s="588"/>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9243475</v>
      </c>
      <c r="CN45" s="564"/>
      <c r="CO45" s="564"/>
      <c r="CP45" s="564"/>
      <c r="CQ45" s="564"/>
      <c r="CR45" s="564"/>
      <c r="CS45" s="564"/>
      <c r="CT45" s="565"/>
      <c r="CU45" s="578">
        <v>1.2</v>
      </c>
      <c r="CV45" s="579"/>
      <c r="CW45" s="579"/>
      <c r="CX45" s="580"/>
      <c r="CY45" s="563">
        <v>7793134</v>
      </c>
      <c r="CZ45" s="564"/>
      <c r="DA45" s="564"/>
      <c r="DB45" s="564"/>
      <c r="DC45" s="564"/>
      <c r="DD45" s="564"/>
      <c r="DE45" s="564"/>
      <c r="DF45" s="565"/>
      <c r="DG45" s="563">
        <v>7712728</v>
      </c>
      <c r="DH45" s="564"/>
      <c r="DI45" s="564"/>
      <c r="DJ45" s="564"/>
      <c r="DK45" s="564"/>
      <c r="DL45" s="564"/>
      <c r="DM45" s="564"/>
      <c r="DN45" s="564"/>
      <c r="DO45" s="564"/>
      <c r="DP45" s="564"/>
      <c r="DQ45" s="565"/>
      <c r="DR45" s="578">
        <v>1.6</v>
      </c>
      <c r="DS45" s="579"/>
      <c r="DT45" s="579"/>
      <c r="DU45" s="579"/>
      <c r="DV45" s="579"/>
      <c r="DW45" s="579"/>
      <c r="DX45" s="588"/>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184204985</v>
      </c>
      <c r="CN46" s="576"/>
      <c r="CO46" s="576"/>
      <c r="CP46" s="576"/>
      <c r="CQ46" s="576"/>
      <c r="CR46" s="576"/>
      <c r="CS46" s="576"/>
      <c r="CT46" s="577"/>
      <c r="CU46" s="578">
        <v>23.8</v>
      </c>
      <c r="CV46" s="579"/>
      <c r="CW46" s="579"/>
      <c r="CX46" s="580"/>
      <c r="CY46" s="563">
        <v>166376446</v>
      </c>
      <c r="CZ46" s="564"/>
      <c r="DA46" s="564"/>
      <c r="DB46" s="564"/>
      <c r="DC46" s="564"/>
      <c r="DD46" s="564"/>
      <c r="DE46" s="564"/>
      <c r="DF46" s="565"/>
      <c r="DG46" s="563">
        <v>113569980</v>
      </c>
      <c r="DH46" s="564"/>
      <c r="DI46" s="564"/>
      <c r="DJ46" s="564"/>
      <c r="DK46" s="564"/>
      <c r="DL46" s="564"/>
      <c r="DM46" s="564"/>
      <c r="DN46" s="564"/>
      <c r="DO46" s="564"/>
      <c r="DP46" s="564"/>
      <c r="DQ46" s="565"/>
      <c r="DR46" s="578">
        <v>23.4</v>
      </c>
      <c r="DS46" s="579"/>
      <c r="DT46" s="579"/>
      <c r="DU46" s="579"/>
      <c r="DV46" s="579"/>
      <c r="DW46" s="579"/>
      <c r="DX46" s="588"/>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1091616</v>
      </c>
      <c r="CN47" s="564"/>
      <c r="CO47" s="564"/>
      <c r="CP47" s="564"/>
      <c r="CQ47" s="564"/>
      <c r="CR47" s="564"/>
      <c r="CS47" s="564"/>
      <c r="CT47" s="565"/>
      <c r="CU47" s="578">
        <v>0.1</v>
      </c>
      <c r="CV47" s="579"/>
      <c r="CW47" s="579"/>
      <c r="CX47" s="580"/>
      <c r="CY47" s="563">
        <v>1061061</v>
      </c>
      <c r="CZ47" s="564"/>
      <c r="DA47" s="564"/>
      <c r="DB47" s="564"/>
      <c r="DC47" s="564"/>
      <c r="DD47" s="564"/>
      <c r="DE47" s="564"/>
      <c r="DF47" s="565"/>
      <c r="DG47" s="563" t="s">
        <v>99</v>
      </c>
      <c r="DH47" s="564"/>
      <c r="DI47" s="564"/>
      <c r="DJ47" s="564"/>
      <c r="DK47" s="564"/>
      <c r="DL47" s="564"/>
      <c r="DM47" s="564"/>
      <c r="DN47" s="564"/>
      <c r="DO47" s="564"/>
      <c r="DP47" s="564"/>
      <c r="DQ47" s="565"/>
      <c r="DR47" s="578" t="s">
        <v>99</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20418836</v>
      </c>
      <c r="CN48" s="576"/>
      <c r="CO48" s="576"/>
      <c r="CP48" s="576"/>
      <c r="CQ48" s="576"/>
      <c r="CR48" s="576"/>
      <c r="CS48" s="576"/>
      <c r="CT48" s="577"/>
      <c r="CU48" s="578">
        <v>2.6</v>
      </c>
      <c r="CV48" s="579"/>
      <c r="CW48" s="579"/>
      <c r="CX48" s="580"/>
      <c r="CY48" s="563">
        <v>13518977</v>
      </c>
      <c r="CZ48" s="564"/>
      <c r="DA48" s="564"/>
      <c r="DB48" s="564"/>
      <c r="DC48" s="564"/>
      <c r="DD48" s="564"/>
      <c r="DE48" s="564"/>
      <c r="DF48" s="565"/>
      <c r="DG48" s="563" t="s">
        <v>99</v>
      </c>
      <c r="DH48" s="564"/>
      <c r="DI48" s="564"/>
      <c r="DJ48" s="564"/>
      <c r="DK48" s="564"/>
      <c r="DL48" s="564"/>
      <c r="DM48" s="564"/>
      <c r="DN48" s="564"/>
      <c r="DO48" s="564"/>
      <c r="DP48" s="564"/>
      <c r="DQ48" s="565"/>
      <c r="DR48" s="578" t="s">
        <v>99</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v>60863</v>
      </c>
      <c r="CN49" s="564"/>
      <c r="CO49" s="564"/>
      <c r="CP49" s="564"/>
      <c r="CQ49" s="564"/>
      <c r="CR49" s="564"/>
      <c r="CS49" s="564"/>
      <c r="CT49" s="565"/>
      <c r="CU49" s="578">
        <v>0</v>
      </c>
      <c r="CV49" s="579"/>
      <c r="CW49" s="579"/>
      <c r="CX49" s="580"/>
      <c r="CY49" s="563">
        <v>20863</v>
      </c>
      <c r="CZ49" s="564"/>
      <c r="DA49" s="564"/>
      <c r="DB49" s="564"/>
      <c r="DC49" s="564"/>
      <c r="DD49" s="564"/>
      <c r="DE49" s="564"/>
      <c r="DF49" s="565"/>
      <c r="DG49" s="563" t="s">
        <v>99</v>
      </c>
      <c r="DH49" s="564"/>
      <c r="DI49" s="564"/>
      <c r="DJ49" s="564"/>
      <c r="DK49" s="564"/>
      <c r="DL49" s="564"/>
      <c r="DM49" s="564"/>
      <c r="DN49" s="564"/>
      <c r="DO49" s="564"/>
      <c r="DP49" s="564"/>
      <c r="DQ49" s="565"/>
      <c r="DR49" s="578" t="s">
        <v>99</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37882800</v>
      </c>
      <c r="CN50" s="576"/>
      <c r="CO50" s="576"/>
      <c r="CP50" s="576"/>
      <c r="CQ50" s="576"/>
      <c r="CR50" s="576"/>
      <c r="CS50" s="576"/>
      <c r="CT50" s="577"/>
      <c r="CU50" s="578">
        <v>4.9000000000000004</v>
      </c>
      <c r="CV50" s="579"/>
      <c r="CW50" s="579"/>
      <c r="CX50" s="580"/>
      <c r="CY50" s="563">
        <v>3856300</v>
      </c>
      <c r="CZ50" s="564"/>
      <c r="DA50" s="564"/>
      <c r="DB50" s="564"/>
      <c r="DC50" s="564"/>
      <c r="DD50" s="564"/>
      <c r="DE50" s="564"/>
      <c r="DF50" s="565"/>
      <c r="DG50" s="563">
        <v>613377</v>
      </c>
      <c r="DH50" s="564"/>
      <c r="DI50" s="564"/>
      <c r="DJ50" s="564"/>
      <c r="DK50" s="564"/>
      <c r="DL50" s="564"/>
      <c r="DM50" s="564"/>
      <c r="DN50" s="564"/>
      <c r="DO50" s="564"/>
      <c r="DP50" s="564"/>
      <c r="DQ50" s="565"/>
      <c r="DR50" s="578">
        <v>0.1</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99</v>
      </c>
      <c r="CN51" s="564"/>
      <c r="CO51" s="564"/>
      <c r="CP51" s="564"/>
      <c r="CQ51" s="564"/>
      <c r="CR51" s="564"/>
      <c r="CS51" s="564"/>
      <c r="CT51" s="565"/>
      <c r="CU51" s="578" t="s">
        <v>99</v>
      </c>
      <c r="CV51" s="579"/>
      <c r="CW51" s="579"/>
      <c r="CX51" s="580"/>
      <c r="CY51" s="563" t="s">
        <v>99</v>
      </c>
      <c r="CZ51" s="564"/>
      <c r="DA51" s="564"/>
      <c r="DB51" s="564"/>
      <c r="DC51" s="564"/>
      <c r="DD51" s="564"/>
      <c r="DE51" s="564"/>
      <c r="DF51" s="565"/>
      <c r="DG51" s="563" t="s">
        <v>99</v>
      </c>
      <c r="DH51" s="564"/>
      <c r="DI51" s="564"/>
      <c r="DJ51" s="564"/>
      <c r="DK51" s="564"/>
      <c r="DL51" s="564"/>
      <c r="DM51" s="564"/>
      <c r="DN51" s="564"/>
      <c r="DO51" s="564"/>
      <c r="DP51" s="564"/>
      <c r="DQ51" s="565"/>
      <c r="DR51" s="578" t="s">
        <v>99</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134883967</v>
      </c>
      <c r="CN52" s="576"/>
      <c r="CO52" s="576"/>
      <c r="CP52" s="576"/>
      <c r="CQ52" s="576"/>
      <c r="CR52" s="576"/>
      <c r="CS52" s="576"/>
      <c r="CT52" s="577"/>
      <c r="CU52" s="578">
        <v>17.399999999999999</v>
      </c>
      <c r="CV52" s="579"/>
      <c r="CW52" s="579"/>
      <c r="CX52" s="580"/>
      <c r="CY52" s="563">
        <v>24470166</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3849864</v>
      </c>
      <c r="CN53" s="576"/>
      <c r="CO53" s="576"/>
      <c r="CP53" s="576"/>
      <c r="CQ53" s="576"/>
      <c r="CR53" s="576"/>
      <c r="CS53" s="576"/>
      <c r="CT53" s="577"/>
      <c r="CU53" s="578">
        <v>0.5</v>
      </c>
      <c r="CV53" s="579"/>
      <c r="CW53" s="579"/>
      <c r="CX53" s="580"/>
      <c r="CY53" s="563">
        <v>1697713</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302</v>
      </c>
      <c r="CB54" s="573"/>
      <c r="CC54" s="573"/>
      <c r="CD54" s="573"/>
      <c r="CE54" s="573"/>
      <c r="CF54" s="573"/>
      <c r="CG54" s="573"/>
      <c r="CH54" s="573"/>
      <c r="CI54" s="573"/>
      <c r="CJ54" s="573"/>
      <c r="CK54" s="573"/>
      <c r="CL54" s="574"/>
      <c r="CM54" s="575">
        <v>127599587</v>
      </c>
      <c r="CN54" s="576"/>
      <c r="CO54" s="576"/>
      <c r="CP54" s="576"/>
      <c r="CQ54" s="576"/>
      <c r="CR54" s="576"/>
      <c r="CS54" s="576"/>
      <c r="CT54" s="577"/>
      <c r="CU54" s="578">
        <v>16.5</v>
      </c>
      <c r="CV54" s="579"/>
      <c r="CW54" s="579"/>
      <c r="CX54" s="580"/>
      <c r="CY54" s="563">
        <v>24382465</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58879665</v>
      </c>
      <c r="CN55" s="576"/>
      <c r="CO55" s="576"/>
      <c r="CP55" s="576"/>
      <c r="CQ55" s="576"/>
      <c r="CR55" s="576"/>
      <c r="CS55" s="576"/>
      <c r="CT55" s="577"/>
      <c r="CU55" s="578">
        <v>7.6</v>
      </c>
      <c r="CV55" s="579"/>
      <c r="CW55" s="579"/>
      <c r="CX55" s="580"/>
      <c r="CY55" s="563">
        <v>3750095</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48196596</v>
      </c>
      <c r="CN56" s="576"/>
      <c r="CO56" s="576"/>
      <c r="CP56" s="576"/>
      <c r="CQ56" s="576"/>
      <c r="CR56" s="576"/>
      <c r="CS56" s="576"/>
      <c r="CT56" s="577"/>
      <c r="CU56" s="578">
        <v>6.2</v>
      </c>
      <c r="CV56" s="579"/>
      <c r="CW56" s="579"/>
      <c r="CX56" s="580"/>
      <c r="CY56" s="563">
        <v>18671074</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7284380</v>
      </c>
      <c r="CN57" s="576"/>
      <c r="CO57" s="576"/>
      <c r="CP57" s="576"/>
      <c r="CQ57" s="576"/>
      <c r="CR57" s="576"/>
      <c r="CS57" s="576"/>
      <c r="CT57" s="577"/>
      <c r="CU57" s="578">
        <v>0.9</v>
      </c>
      <c r="CV57" s="579"/>
      <c r="CW57" s="579"/>
      <c r="CX57" s="580"/>
      <c r="CY57" s="563">
        <v>87701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99</v>
      </c>
      <c r="CN58" s="576"/>
      <c r="CO58" s="576"/>
      <c r="CP58" s="576"/>
      <c r="CQ58" s="576"/>
      <c r="CR58" s="576"/>
      <c r="CS58" s="576"/>
      <c r="CT58" s="577"/>
      <c r="CU58" s="578" t="s">
        <v>99</v>
      </c>
      <c r="CV58" s="579"/>
      <c r="CW58" s="579"/>
      <c r="CX58" s="580"/>
      <c r="CY58" s="563" t="s">
        <v>99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307</v>
      </c>
      <c r="BZ59" s="546"/>
      <c r="CA59" s="546"/>
      <c r="CB59" s="546"/>
      <c r="CC59" s="546"/>
      <c r="CD59" s="546"/>
      <c r="CE59" s="546"/>
      <c r="CF59" s="546"/>
      <c r="CG59" s="546"/>
      <c r="CH59" s="546"/>
      <c r="CI59" s="546"/>
      <c r="CJ59" s="546"/>
      <c r="CK59" s="546"/>
      <c r="CL59" s="547"/>
      <c r="CM59" s="548">
        <v>774767178</v>
      </c>
      <c r="CN59" s="549"/>
      <c r="CO59" s="549"/>
      <c r="CP59" s="549"/>
      <c r="CQ59" s="549"/>
      <c r="CR59" s="549"/>
      <c r="CS59" s="549"/>
      <c r="CT59" s="550"/>
      <c r="CU59" s="551">
        <v>100</v>
      </c>
      <c r="CV59" s="552"/>
      <c r="CW59" s="552"/>
      <c r="CX59" s="553"/>
      <c r="CY59" s="554">
        <v>549393868</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309</v>
      </c>
      <c r="DK2" s="1061"/>
      <c r="DL2" s="1061"/>
      <c r="DM2" s="1061"/>
      <c r="DN2" s="1061"/>
      <c r="DO2" s="1062"/>
      <c r="DP2" s="192"/>
      <c r="DQ2" s="1060" t="s">
        <v>310</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311</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313</v>
      </c>
      <c r="B5" s="931"/>
      <c r="C5" s="931"/>
      <c r="D5" s="931"/>
      <c r="E5" s="931"/>
      <c r="F5" s="931"/>
      <c r="G5" s="931"/>
      <c r="H5" s="931"/>
      <c r="I5" s="931"/>
      <c r="J5" s="931"/>
      <c r="K5" s="931"/>
      <c r="L5" s="931"/>
      <c r="M5" s="931"/>
      <c r="N5" s="931"/>
      <c r="O5" s="931"/>
      <c r="P5" s="932"/>
      <c r="Q5" s="936" t="s">
        <v>314</v>
      </c>
      <c r="R5" s="937"/>
      <c r="S5" s="937"/>
      <c r="T5" s="937"/>
      <c r="U5" s="938"/>
      <c r="V5" s="936" t="s">
        <v>315</v>
      </c>
      <c r="W5" s="937"/>
      <c r="X5" s="937"/>
      <c r="Y5" s="937"/>
      <c r="Z5" s="938"/>
      <c r="AA5" s="936" t="s">
        <v>316</v>
      </c>
      <c r="AB5" s="937"/>
      <c r="AC5" s="937"/>
      <c r="AD5" s="937"/>
      <c r="AE5" s="937"/>
      <c r="AF5" s="1063" t="s">
        <v>317</v>
      </c>
      <c r="AG5" s="937"/>
      <c r="AH5" s="937"/>
      <c r="AI5" s="937"/>
      <c r="AJ5" s="952"/>
      <c r="AK5" s="937" t="s">
        <v>318</v>
      </c>
      <c r="AL5" s="937"/>
      <c r="AM5" s="937"/>
      <c r="AN5" s="937"/>
      <c r="AO5" s="938"/>
      <c r="AP5" s="936" t="s">
        <v>319</v>
      </c>
      <c r="AQ5" s="937"/>
      <c r="AR5" s="937"/>
      <c r="AS5" s="937"/>
      <c r="AT5" s="938"/>
      <c r="AU5" s="936" t="s">
        <v>320</v>
      </c>
      <c r="AV5" s="937"/>
      <c r="AW5" s="937"/>
      <c r="AX5" s="937"/>
      <c r="AY5" s="952"/>
      <c r="AZ5" s="199"/>
      <c r="BA5" s="199"/>
      <c r="BB5" s="199"/>
      <c r="BC5" s="199"/>
      <c r="BD5" s="199"/>
      <c r="BE5" s="200"/>
      <c r="BF5" s="200"/>
      <c r="BG5" s="200"/>
      <c r="BH5" s="200"/>
      <c r="BI5" s="200"/>
      <c r="BJ5" s="200"/>
      <c r="BK5" s="200"/>
      <c r="BL5" s="200"/>
      <c r="BM5" s="200"/>
      <c r="BN5" s="200"/>
      <c r="BO5" s="200"/>
      <c r="BP5" s="200"/>
      <c r="BQ5" s="930" t="s">
        <v>321</v>
      </c>
      <c r="BR5" s="931"/>
      <c r="BS5" s="931"/>
      <c r="BT5" s="931"/>
      <c r="BU5" s="931"/>
      <c r="BV5" s="931"/>
      <c r="BW5" s="931"/>
      <c r="BX5" s="931"/>
      <c r="BY5" s="931"/>
      <c r="BZ5" s="931"/>
      <c r="CA5" s="931"/>
      <c r="CB5" s="931"/>
      <c r="CC5" s="931"/>
      <c r="CD5" s="931"/>
      <c r="CE5" s="931"/>
      <c r="CF5" s="931"/>
      <c r="CG5" s="932"/>
      <c r="CH5" s="936" t="s">
        <v>322</v>
      </c>
      <c r="CI5" s="937"/>
      <c r="CJ5" s="937"/>
      <c r="CK5" s="937"/>
      <c r="CL5" s="938"/>
      <c r="CM5" s="936" t="s">
        <v>323</v>
      </c>
      <c r="CN5" s="937"/>
      <c r="CO5" s="937"/>
      <c r="CP5" s="937"/>
      <c r="CQ5" s="938"/>
      <c r="CR5" s="936" t="s">
        <v>324</v>
      </c>
      <c r="CS5" s="937"/>
      <c r="CT5" s="937"/>
      <c r="CU5" s="937"/>
      <c r="CV5" s="938"/>
      <c r="CW5" s="936" t="s">
        <v>325</v>
      </c>
      <c r="CX5" s="937"/>
      <c r="CY5" s="937"/>
      <c r="CZ5" s="937"/>
      <c r="DA5" s="938"/>
      <c r="DB5" s="936" t="s">
        <v>326</v>
      </c>
      <c r="DC5" s="937"/>
      <c r="DD5" s="937"/>
      <c r="DE5" s="937"/>
      <c r="DF5" s="938"/>
      <c r="DG5" s="1048" t="s">
        <v>327</v>
      </c>
      <c r="DH5" s="1049"/>
      <c r="DI5" s="1049"/>
      <c r="DJ5" s="1049"/>
      <c r="DK5" s="1050"/>
      <c r="DL5" s="1048" t="s">
        <v>328</v>
      </c>
      <c r="DM5" s="1049"/>
      <c r="DN5" s="1049"/>
      <c r="DO5" s="1049"/>
      <c r="DP5" s="1050"/>
      <c r="DQ5" s="936" t="s">
        <v>329</v>
      </c>
      <c r="DR5" s="937"/>
      <c r="DS5" s="937"/>
      <c r="DT5" s="937"/>
      <c r="DU5" s="938"/>
      <c r="DV5" s="936" t="s">
        <v>320</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330</v>
      </c>
      <c r="C7" s="992"/>
      <c r="D7" s="992"/>
      <c r="E7" s="992"/>
      <c r="F7" s="992"/>
      <c r="G7" s="992"/>
      <c r="H7" s="992"/>
      <c r="I7" s="992"/>
      <c r="J7" s="992"/>
      <c r="K7" s="992"/>
      <c r="L7" s="992"/>
      <c r="M7" s="992"/>
      <c r="N7" s="992"/>
      <c r="O7" s="992"/>
      <c r="P7" s="993"/>
      <c r="Q7" s="1054">
        <v>824014</v>
      </c>
      <c r="R7" s="1055"/>
      <c r="S7" s="1055"/>
      <c r="T7" s="1055"/>
      <c r="U7" s="1055"/>
      <c r="V7" s="1055">
        <v>812725</v>
      </c>
      <c r="W7" s="1055"/>
      <c r="X7" s="1055"/>
      <c r="Y7" s="1055"/>
      <c r="Z7" s="1055"/>
      <c r="AA7" s="1055">
        <v>11289</v>
      </c>
      <c r="AB7" s="1055"/>
      <c r="AC7" s="1055"/>
      <c r="AD7" s="1055"/>
      <c r="AE7" s="1056"/>
      <c r="AF7" s="1057">
        <v>6825</v>
      </c>
      <c r="AG7" s="1058"/>
      <c r="AH7" s="1058"/>
      <c r="AI7" s="1058"/>
      <c r="AJ7" s="1059"/>
      <c r="AK7" s="1041">
        <v>13373</v>
      </c>
      <c r="AL7" s="1042"/>
      <c r="AM7" s="1042"/>
      <c r="AN7" s="1042"/>
      <c r="AO7" s="1042"/>
      <c r="AP7" s="1042">
        <v>1547357</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508</v>
      </c>
      <c r="BT7" s="1046"/>
      <c r="BU7" s="1046"/>
      <c r="BV7" s="1046"/>
      <c r="BW7" s="1046"/>
      <c r="BX7" s="1046"/>
      <c r="BY7" s="1046"/>
      <c r="BZ7" s="1046"/>
      <c r="CA7" s="1046"/>
      <c r="CB7" s="1046"/>
      <c r="CC7" s="1046"/>
      <c r="CD7" s="1046"/>
      <c r="CE7" s="1046"/>
      <c r="CF7" s="1046"/>
      <c r="CG7" s="1047"/>
      <c r="CH7" s="1038">
        <v>0</v>
      </c>
      <c r="CI7" s="1039"/>
      <c r="CJ7" s="1039"/>
      <c r="CK7" s="1039"/>
      <c r="CL7" s="1040"/>
      <c r="CM7" s="1038">
        <v>12</v>
      </c>
      <c r="CN7" s="1039"/>
      <c r="CO7" s="1039"/>
      <c r="CP7" s="1039"/>
      <c r="CQ7" s="1040"/>
      <c r="CR7" s="1038">
        <v>10</v>
      </c>
      <c r="CS7" s="1039"/>
      <c r="CT7" s="1039"/>
      <c r="CU7" s="1039"/>
      <c r="CV7" s="1040"/>
      <c r="CW7" s="1038">
        <v>64</v>
      </c>
      <c r="CX7" s="1039"/>
      <c r="CY7" s="1039"/>
      <c r="CZ7" s="1039"/>
      <c r="DA7" s="1040"/>
      <c r="DB7" s="1038" t="s">
        <v>446</v>
      </c>
      <c r="DC7" s="1039"/>
      <c r="DD7" s="1039"/>
      <c r="DE7" s="1039"/>
      <c r="DF7" s="1040"/>
      <c r="DG7" s="1038" t="s">
        <v>446</v>
      </c>
      <c r="DH7" s="1039"/>
      <c r="DI7" s="1039"/>
      <c r="DJ7" s="1039"/>
      <c r="DK7" s="1040"/>
      <c r="DL7" s="1038" t="s">
        <v>446</v>
      </c>
      <c r="DM7" s="1039"/>
      <c r="DN7" s="1039"/>
      <c r="DO7" s="1039"/>
      <c r="DP7" s="1040"/>
      <c r="DQ7" s="1038" t="s">
        <v>446</v>
      </c>
      <c r="DR7" s="1039"/>
      <c r="DS7" s="1039"/>
      <c r="DT7" s="1039"/>
      <c r="DU7" s="1040"/>
      <c r="DV7" s="1065"/>
      <c r="DW7" s="1066"/>
      <c r="DX7" s="1066"/>
      <c r="DY7" s="1066"/>
      <c r="DZ7" s="1067"/>
      <c r="EA7" s="197"/>
    </row>
    <row r="8" spans="1:131" s="198" customFormat="1" ht="26.25" customHeight="1" x14ac:dyDescent="0.15">
      <c r="A8" s="204">
        <v>2</v>
      </c>
      <c r="B8" s="978" t="s">
        <v>331</v>
      </c>
      <c r="C8" s="979"/>
      <c r="D8" s="979"/>
      <c r="E8" s="979"/>
      <c r="F8" s="979"/>
      <c r="G8" s="979"/>
      <c r="H8" s="979"/>
      <c r="I8" s="979"/>
      <c r="J8" s="979"/>
      <c r="K8" s="979"/>
      <c r="L8" s="979"/>
      <c r="M8" s="979"/>
      <c r="N8" s="979"/>
      <c r="O8" s="979"/>
      <c r="P8" s="980"/>
      <c r="Q8" s="985">
        <v>95705</v>
      </c>
      <c r="R8" s="982"/>
      <c r="S8" s="982"/>
      <c r="T8" s="982"/>
      <c r="U8" s="982"/>
      <c r="V8" s="982">
        <v>95705</v>
      </c>
      <c r="W8" s="982"/>
      <c r="X8" s="982"/>
      <c r="Y8" s="982"/>
      <c r="Z8" s="982"/>
      <c r="AA8" s="982" t="s">
        <v>502</v>
      </c>
      <c r="AB8" s="982"/>
      <c r="AC8" s="982"/>
      <c r="AD8" s="982"/>
      <c r="AE8" s="986"/>
      <c r="AF8" s="1033" t="s">
        <v>99</v>
      </c>
      <c r="AG8" s="1034"/>
      <c r="AH8" s="1034"/>
      <c r="AI8" s="1034"/>
      <c r="AJ8" s="1035"/>
      <c r="AK8" s="1036">
        <v>29236</v>
      </c>
      <c r="AL8" s="1037"/>
      <c r="AM8" s="1037"/>
      <c r="AN8" s="1037"/>
      <c r="AO8" s="1037"/>
      <c r="AP8" s="1037">
        <v>330</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509</v>
      </c>
      <c r="BT8" s="950"/>
      <c r="BU8" s="950"/>
      <c r="BV8" s="950"/>
      <c r="BW8" s="950"/>
      <c r="BX8" s="950"/>
      <c r="BY8" s="950"/>
      <c r="BZ8" s="950"/>
      <c r="CA8" s="950"/>
      <c r="CB8" s="950"/>
      <c r="CC8" s="950"/>
      <c r="CD8" s="950"/>
      <c r="CE8" s="950"/>
      <c r="CF8" s="950"/>
      <c r="CG8" s="951"/>
      <c r="CH8" s="924">
        <v>-11</v>
      </c>
      <c r="CI8" s="925"/>
      <c r="CJ8" s="925"/>
      <c r="CK8" s="925"/>
      <c r="CL8" s="926"/>
      <c r="CM8" s="924">
        <v>94</v>
      </c>
      <c r="CN8" s="925"/>
      <c r="CO8" s="925"/>
      <c r="CP8" s="925"/>
      <c r="CQ8" s="926"/>
      <c r="CR8" s="924">
        <v>5</v>
      </c>
      <c r="CS8" s="925"/>
      <c r="CT8" s="925"/>
      <c r="CU8" s="925"/>
      <c r="CV8" s="926"/>
      <c r="CW8" s="924">
        <v>39</v>
      </c>
      <c r="CX8" s="925"/>
      <c r="CY8" s="925"/>
      <c r="CZ8" s="925"/>
      <c r="DA8" s="926"/>
      <c r="DB8" s="924" t="s">
        <v>446</v>
      </c>
      <c r="DC8" s="925"/>
      <c r="DD8" s="925"/>
      <c r="DE8" s="925"/>
      <c r="DF8" s="926"/>
      <c r="DG8" s="924" t="s">
        <v>446</v>
      </c>
      <c r="DH8" s="925"/>
      <c r="DI8" s="925"/>
      <c r="DJ8" s="925"/>
      <c r="DK8" s="926"/>
      <c r="DL8" s="924" t="s">
        <v>446</v>
      </c>
      <c r="DM8" s="925"/>
      <c r="DN8" s="925"/>
      <c r="DO8" s="925"/>
      <c r="DP8" s="926"/>
      <c r="DQ8" s="924" t="s">
        <v>446</v>
      </c>
      <c r="DR8" s="925"/>
      <c r="DS8" s="925"/>
      <c r="DT8" s="925"/>
      <c r="DU8" s="926"/>
      <c r="DV8" s="927"/>
      <c r="DW8" s="928"/>
      <c r="DX8" s="928"/>
      <c r="DY8" s="928"/>
      <c r="DZ8" s="929"/>
      <c r="EA8" s="197"/>
    </row>
    <row r="9" spans="1:131" s="198" customFormat="1" ht="26.25" customHeight="1" x14ac:dyDescent="0.15">
      <c r="A9" s="204">
        <v>3</v>
      </c>
      <c r="B9" s="978" t="s">
        <v>332</v>
      </c>
      <c r="C9" s="979"/>
      <c r="D9" s="979"/>
      <c r="E9" s="979"/>
      <c r="F9" s="979"/>
      <c r="G9" s="979"/>
      <c r="H9" s="979"/>
      <c r="I9" s="979"/>
      <c r="J9" s="979"/>
      <c r="K9" s="979"/>
      <c r="L9" s="979"/>
      <c r="M9" s="979"/>
      <c r="N9" s="979"/>
      <c r="O9" s="979"/>
      <c r="P9" s="980"/>
      <c r="Q9" s="985">
        <v>359</v>
      </c>
      <c r="R9" s="982"/>
      <c r="S9" s="982"/>
      <c r="T9" s="982"/>
      <c r="U9" s="982"/>
      <c r="V9" s="982">
        <v>358</v>
      </c>
      <c r="W9" s="982"/>
      <c r="X9" s="982"/>
      <c r="Y9" s="982"/>
      <c r="Z9" s="982"/>
      <c r="AA9" s="982">
        <v>2</v>
      </c>
      <c r="AB9" s="982"/>
      <c r="AC9" s="982"/>
      <c r="AD9" s="982"/>
      <c r="AE9" s="986"/>
      <c r="AF9" s="1033">
        <v>2</v>
      </c>
      <c r="AG9" s="1034"/>
      <c r="AH9" s="1034"/>
      <c r="AI9" s="1034"/>
      <c r="AJ9" s="1035"/>
      <c r="AK9" s="1036" t="s">
        <v>503</v>
      </c>
      <c r="AL9" s="1037"/>
      <c r="AM9" s="1037"/>
      <c r="AN9" s="1037"/>
      <c r="AO9" s="1037"/>
      <c r="AP9" s="1037" t="s">
        <v>503</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510</v>
      </c>
      <c r="BT9" s="950"/>
      <c r="BU9" s="950"/>
      <c r="BV9" s="950"/>
      <c r="BW9" s="950"/>
      <c r="BX9" s="950"/>
      <c r="BY9" s="950"/>
      <c r="BZ9" s="950"/>
      <c r="CA9" s="950"/>
      <c r="CB9" s="950"/>
      <c r="CC9" s="950"/>
      <c r="CD9" s="950"/>
      <c r="CE9" s="950"/>
      <c r="CF9" s="950"/>
      <c r="CG9" s="951"/>
      <c r="CH9" s="924">
        <v>-22</v>
      </c>
      <c r="CI9" s="925"/>
      <c r="CJ9" s="925"/>
      <c r="CK9" s="925"/>
      <c r="CL9" s="926"/>
      <c r="CM9" s="924">
        <v>702</v>
      </c>
      <c r="CN9" s="925"/>
      <c r="CO9" s="925"/>
      <c r="CP9" s="925"/>
      <c r="CQ9" s="926"/>
      <c r="CR9" s="924">
        <v>152</v>
      </c>
      <c r="CS9" s="925"/>
      <c r="CT9" s="925"/>
      <c r="CU9" s="925"/>
      <c r="CV9" s="926"/>
      <c r="CW9" s="924">
        <v>14</v>
      </c>
      <c r="CX9" s="925"/>
      <c r="CY9" s="925"/>
      <c r="CZ9" s="925"/>
      <c r="DA9" s="926"/>
      <c r="DB9" s="924" t="s">
        <v>446</v>
      </c>
      <c r="DC9" s="925"/>
      <c r="DD9" s="925"/>
      <c r="DE9" s="925"/>
      <c r="DF9" s="926"/>
      <c r="DG9" s="924" t="s">
        <v>446</v>
      </c>
      <c r="DH9" s="925"/>
      <c r="DI9" s="925"/>
      <c r="DJ9" s="925"/>
      <c r="DK9" s="926"/>
      <c r="DL9" s="924" t="s">
        <v>446</v>
      </c>
      <c r="DM9" s="925"/>
      <c r="DN9" s="925"/>
      <c r="DO9" s="925"/>
      <c r="DP9" s="926"/>
      <c r="DQ9" s="924" t="s">
        <v>446</v>
      </c>
      <c r="DR9" s="925"/>
      <c r="DS9" s="925"/>
      <c r="DT9" s="925"/>
      <c r="DU9" s="926"/>
      <c r="DV9" s="927"/>
      <c r="DW9" s="928"/>
      <c r="DX9" s="928"/>
      <c r="DY9" s="928"/>
      <c r="DZ9" s="929"/>
      <c r="EA9" s="197"/>
    </row>
    <row r="10" spans="1:131" s="198" customFormat="1" ht="26.25" customHeight="1" x14ac:dyDescent="0.15">
      <c r="A10" s="204">
        <v>4</v>
      </c>
      <c r="B10" s="978" t="s">
        <v>333</v>
      </c>
      <c r="C10" s="979"/>
      <c r="D10" s="979"/>
      <c r="E10" s="979"/>
      <c r="F10" s="979"/>
      <c r="G10" s="979"/>
      <c r="H10" s="979"/>
      <c r="I10" s="979"/>
      <c r="J10" s="979"/>
      <c r="K10" s="979"/>
      <c r="L10" s="979"/>
      <c r="M10" s="979"/>
      <c r="N10" s="979"/>
      <c r="O10" s="979"/>
      <c r="P10" s="980"/>
      <c r="Q10" s="985">
        <v>4404</v>
      </c>
      <c r="R10" s="982"/>
      <c r="S10" s="982"/>
      <c r="T10" s="982"/>
      <c r="U10" s="982"/>
      <c r="V10" s="982">
        <v>4404</v>
      </c>
      <c r="W10" s="982"/>
      <c r="X10" s="982"/>
      <c r="Y10" s="982"/>
      <c r="Z10" s="982"/>
      <c r="AA10" s="982" t="s">
        <v>503</v>
      </c>
      <c r="AB10" s="982"/>
      <c r="AC10" s="982"/>
      <c r="AD10" s="982"/>
      <c r="AE10" s="986"/>
      <c r="AF10" s="1033" t="s">
        <v>99</v>
      </c>
      <c r="AG10" s="1034"/>
      <c r="AH10" s="1034"/>
      <c r="AI10" s="1034"/>
      <c r="AJ10" s="1035"/>
      <c r="AK10" s="1036" t="s">
        <v>503</v>
      </c>
      <c r="AL10" s="1037"/>
      <c r="AM10" s="1037"/>
      <c r="AN10" s="1037"/>
      <c r="AO10" s="1037"/>
      <c r="AP10" s="1037">
        <v>25030</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511</v>
      </c>
      <c r="BT10" s="950"/>
      <c r="BU10" s="950"/>
      <c r="BV10" s="950"/>
      <c r="BW10" s="950"/>
      <c r="BX10" s="950"/>
      <c r="BY10" s="950"/>
      <c r="BZ10" s="950"/>
      <c r="CA10" s="950"/>
      <c r="CB10" s="950"/>
      <c r="CC10" s="950"/>
      <c r="CD10" s="950"/>
      <c r="CE10" s="950"/>
      <c r="CF10" s="950"/>
      <c r="CG10" s="951"/>
      <c r="CH10" s="924">
        <v>613</v>
      </c>
      <c r="CI10" s="925"/>
      <c r="CJ10" s="925"/>
      <c r="CK10" s="925"/>
      <c r="CL10" s="926"/>
      <c r="CM10" s="924">
        <v>5204</v>
      </c>
      <c r="CN10" s="925"/>
      <c r="CO10" s="925"/>
      <c r="CP10" s="925"/>
      <c r="CQ10" s="926"/>
      <c r="CR10" s="924">
        <v>20</v>
      </c>
      <c r="CS10" s="925"/>
      <c r="CT10" s="925"/>
      <c r="CU10" s="925"/>
      <c r="CV10" s="926"/>
      <c r="CW10" s="924" t="s">
        <v>446</v>
      </c>
      <c r="CX10" s="925"/>
      <c r="CY10" s="925"/>
      <c r="CZ10" s="925"/>
      <c r="DA10" s="926"/>
      <c r="DB10" s="924" t="s">
        <v>446</v>
      </c>
      <c r="DC10" s="925"/>
      <c r="DD10" s="925"/>
      <c r="DE10" s="925"/>
      <c r="DF10" s="926"/>
      <c r="DG10" s="924" t="s">
        <v>446</v>
      </c>
      <c r="DH10" s="925"/>
      <c r="DI10" s="925"/>
      <c r="DJ10" s="925"/>
      <c r="DK10" s="926"/>
      <c r="DL10" s="924" t="s">
        <v>446</v>
      </c>
      <c r="DM10" s="925"/>
      <c r="DN10" s="925"/>
      <c r="DO10" s="925"/>
      <c r="DP10" s="926"/>
      <c r="DQ10" s="924" t="s">
        <v>446</v>
      </c>
      <c r="DR10" s="925"/>
      <c r="DS10" s="925"/>
      <c r="DT10" s="925"/>
      <c r="DU10" s="926"/>
      <c r="DV10" s="927"/>
      <c r="DW10" s="928"/>
      <c r="DX10" s="928"/>
      <c r="DY10" s="928"/>
      <c r="DZ10" s="929"/>
      <c r="EA10" s="197"/>
    </row>
    <row r="11" spans="1:131" s="198" customFormat="1" ht="26.25" customHeight="1" x14ac:dyDescent="0.15">
      <c r="A11" s="204">
        <v>5</v>
      </c>
      <c r="B11" s="978" t="s">
        <v>334</v>
      </c>
      <c r="C11" s="979"/>
      <c r="D11" s="979"/>
      <c r="E11" s="979"/>
      <c r="F11" s="979"/>
      <c r="G11" s="979"/>
      <c r="H11" s="979"/>
      <c r="I11" s="979"/>
      <c r="J11" s="979"/>
      <c r="K11" s="979"/>
      <c r="L11" s="979"/>
      <c r="M11" s="979"/>
      <c r="N11" s="979"/>
      <c r="O11" s="979"/>
      <c r="P11" s="980"/>
      <c r="Q11" s="985">
        <v>5</v>
      </c>
      <c r="R11" s="982"/>
      <c r="S11" s="982"/>
      <c r="T11" s="982"/>
      <c r="U11" s="982"/>
      <c r="V11" s="982">
        <v>5</v>
      </c>
      <c r="W11" s="982"/>
      <c r="X11" s="982"/>
      <c r="Y11" s="982"/>
      <c r="Z11" s="982"/>
      <c r="AA11" s="982" t="s">
        <v>503</v>
      </c>
      <c r="AB11" s="982"/>
      <c r="AC11" s="982"/>
      <c r="AD11" s="982"/>
      <c r="AE11" s="986"/>
      <c r="AF11" s="1033" t="s">
        <v>99</v>
      </c>
      <c r="AG11" s="1034"/>
      <c r="AH11" s="1034"/>
      <c r="AI11" s="1034"/>
      <c r="AJ11" s="1035"/>
      <c r="AK11" s="1036" t="s">
        <v>503</v>
      </c>
      <c r="AL11" s="1037"/>
      <c r="AM11" s="1037"/>
      <c r="AN11" s="1037"/>
      <c r="AO11" s="1037"/>
      <c r="AP11" s="1037" t="s">
        <v>503</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512</v>
      </c>
      <c r="BT11" s="950"/>
      <c r="BU11" s="950"/>
      <c r="BV11" s="950"/>
      <c r="BW11" s="950"/>
      <c r="BX11" s="950"/>
      <c r="BY11" s="950"/>
      <c r="BZ11" s="950"/>
      <c r="CA11" s="950"/>
      <c r="CB11" s="950"/>
      <c r="CC11" s="950"/>
      <c r="CD11" s="950"/>
      <c r="CE11" s="950"/>
      <c r="CF11" s="950"/>
      <c r="CG11" s="951"/>
      <c r="CH11" s="924">
        <v>-4</v>
      </c>
      <c r="CI11" s="925"/>
      <c r="CJ11" s="925"/>
      <c r="CK11" s="925"/>
      <c r="CL11" s="926"/>
      <c r="CM11" s="924">
        <v>147</v>
      </c>
      <c r="CN11" s="925"/>
      <c r="CO11" s="925"/>
      <c r="CP11" s="925"/>
      <c r="CQ11" s="926"/>
      <c r="CR11" s="924">
        <v>55</v>
      </c>
      <c r="CS11" s="925"/>
      <c r="CT11" s="925"/>
      <c r="CU11" s="925"/>
      <c r="CV11" s="926"/>
      <c r="CW11" s="924">
        <v>275</v>
      </c>
      <c r="CX11" s="925"/>
      <c r="CY11" s="925"/>
      <c r="CZ11" s="925"/>
      <c r="DA11" s="926"/>
      <c r="DB11" s="924" t="s">
        <v>446</v>
      </c>
      <c r="DC11" s="925"/>
      <c r="DD11" s="925"/>
      <c r="DE11" s="925"/>
      <c r="DF11" s="926"/>
      <c r="DG11" s="924" t="s">
        <v>446</v>
      </c>
      <c r="DH11" s="925"/>
      <c r="DI11" s="925"/>
      <c r="DJ11" s="925"/>
      <c r="DK11" s="926"/>
      <c r="DL11" s="924" t="s">
        <v>446</v>
      </c>
      <c r="DM11" s="925"/>
      <c r="DN11" s="925"/>
      <c r="DO11" s="925"/>
      <c r="DP11" s="926"/>
      <c r="DQ11" s="924" t="s">
        <v>446</v>
      </c>
      <c r="DR11" s="925"/>
      <c r="DS11" s="925"/>
      <c r="DT11" s="925"/>
      <c r="DU11" s="926"/>
      <c r="DV11" s="927"/>
      <c r="DW11" s="928"/>
      <c r="DX11" s="928"/>
      <c r="DY11" s="928"/>
      <c r="DZ11" s="929"/>
      <c r="EA11" s="197"/>
    </row>
    <row r="12" spans="1:131" s="198" customFormat="1" ht="26.25" customHeight="1" x14ac:dyDescent="0.15">
      <c r="A12" s="204">
        <v>6</v>
      </c>
      <c r="B12" s="978" t="s">
        <v>335</v>
      </c>
      <c r="C12" s="979"/>
      <c r="D12" s="979"/>
      <c r="E12" s="979"/>
      <c r="F12" s="979"/>
      <c r="G12" s="979"/>
      <c r="H12" s="979"/>
      <c r="I12" s="979"/>
      <c r="J12" s="979"/>
      <c r="K12" s="979"/>
      <c r="L12" s="979"/>
      <c r="M12" s="979"/>
      <c r="N12" s="979"/>
      <c r="O12" s="979"/>
      <c r="P12" s="980"/>
      <c r="Q12" s="985">
        <v>399</v>
      </c>
      <c r="R12" s="982"/>
      <c r="S12" s="982"/>
      <c r="T12" s="982"/>
      <c r="U12" s="982"/>
      <c r="V12" s="982">
        <v>138</v>
      </c>
      <c r="W12" s="982"/>
      <c r="X12" s="982"/>
      <c r="Y12" s="982"/>
      <c r="Z12" s="982"/>
      <c r="AA12" s="982">
        <v>261</v>
      </c>
      <c r="AB12" s="982"/>
      <c r="AC12" s="982"/>
      <c r="AD12" s="982"/>
      <c r="AE12" s="986"/>
      <c r="AF12" s="1033" t="s">
        <v>99</v>
      </c>
      <c r="AG12" s="1034"/>
      <c r="AH12" s="1034"/>
      <c r="AI12" s="1034"/>
      <c r="AJ12" s="1035"/>
      <c r="AK12" s="1036">
        <v>4</v>
      </c>
      <c r="AL12" s="1037"/>
      <c r="AM12" s="1037"/>
      <c r="AN12" s="1037"/>
      <c r="AO12" s="1037"/>
      <c r="AP12" s="1037">
        <v>1189</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513</v>
      </c>
      <c r="BT12" s="950"/>
      <c r="BU12" s="950"/>
      <c r="BV12" s="950"/>
      <c r="BW12" s="950"/>
      <c r="BX12" s="950"/>
      <c r="BY12" s="950"/>
      <c r="BZ12" s="950"/>
      <c r="CA12" s="950"/>
      <c r="CB12" s="950"/>
      <c r="CC12" s="950"/>
      <c r="CD12" s="950"/>
      <c r="CE12" s="950"/>
      <c r="CF12" s="950"/>
      <c r="CG12" s="951"/>
      <c r="CH12" s="924">
        <v>-62</v>
      </c>
      <c r="CI12" s="925"/>
      <c r="CJ12" s="925"/>
      <c r="CK12" s="925"/>
      <c r="CL12" s="926"/>
      <c r="CM12" s="924">
        <v>1579</v>
      </c>
      <c r="CN12" s="925"/>
      <c r="CO12" s="925"/>
      <c r="CP12" s="925"/>
      <c r="CQ12" s="926"/>
      <c r="CR12" s="924">
        <v>10</v>
      </c>
      <c r="CS12" s="925"/>
      <c r="CT12" s="925"/>
      <c r="CU12" s="925"/>
      <c r="CV12" s="926"/>
      <c r="CW12" s="924" t="s">
        <v>446</v>
      </c>
      <c r="CX12" s="925"/>
      <c r="CY12" s="925"/>
      <c r="CZ12" s="925"/>
      <c r="DA12" s="926"/>
      <c r="DB12" s="924" t="s">
        <v>446</v>
      </c>
      <c r="DC12" s="925"/>
      <c r="DD12" s="925"/>
      <c r="DE12" s="925"/>
      <c r="DF12" s="926"/>
      <c r="DG12" s="924" t="s">
        <v>446</v>
      </c>
      <c r="DH12" s="925"/>
      <c r="DI12" s="925"/>
      <c r="DJ12" s="925"/>
      <c r="DK12" s="926"/>
      <c r="DL12" s="924" t="s">
        <v>446</v>
      </c>
      <c r="DM12" s="925"/>
      <c r="DN12" s="925"/>
      <c r="DO12" s="925"/>
      <c r="DP12" s="926"/>
      <c r="DQ12" s="924" t="s">
        <v>446</v>
      </c>
      <c r="DR12" s="925"/>
      <c r="DS12" s="925"/>
      <c r="DT12" s="925"/>
      <c r="DU12" s="926"/>
      <c r="DV12" s="927"/>
      <c r="DW12" s="928"/>
      <c r="DX12" s="928"/>
      <c r="DY12" s="928"/>
      <c r="DZ12" s="929"/>
      <c r="EA12" s="197"/>
    </row>
    <row r="13" spans="1:131" s="198" customFormat="1" ht="26.25" customHeight="1" x14ac:dyDescent="0.15">
      <c r="A13" s="204">
        <v>7</v>
      </c>
      <c r="B13" s="978" t="s">
        <v>336</v>
      </c>
      <c r="C13" s="979"/>
      <c r="D13" s="979"/>
      <c r="E13" s="979"/>
      <c r="F13" s="979"/>
      <c r="G13" s="979"/>
      <c r="H13" s="979"/>
      <c r="I13" s="979"/>
      <c r="J13" s="979"/>
      <c r="K13" s="979"/>
      <c r="L13" s="979"/>
      <c r="M13" s="979"/>
      <c r="N13" s="979"/>
      <c r="O13" s="979"/>
      <c r="P13" s="980"/>
      <c r="Q13" s="985">
        <v>5453</v>
      </c>
      <c r="R13" s="982"/>
      <c r="S13" s="982"/>
      <c r="T13" s="982"/>
      <c r="U13" s="982"/>
      <c r="V13" s="982">
        <v>4060</v>
      </c>
      <c r="W13" s="982"/>
      <c r="X13" s="982"/>
      <c r="Y13" s="982"/>
      <c r="Z13" s="982"/>
      <c r="AA13" s="982">
        <v>1393</v>
      </c>
      <c r="AB13" s="982"/>
      <c r="AC13" s="982"/>
      <c r="AD13" s="982"/>
      <c r="AE13" s="986"/>
      <c r="AF13" s="1033" t="s">
        <v>99</v>
      </c>
      <c r="AG13" s="1034"/>
      <c r="AH13" s="1034"/>
      <c r="AI13" s="1034"/>
      <c r="AJ13" s="1035"/>
      <c r="AK13" s="1036">
        <v>439</v>
      </c>
      <c r="AL13" s="1037"/>
      <c r="AM13" s="1037"/>
      <c r="AN13" s="1037"/>
      <c r="AO13" s="1037"/>
      <c r="AP13" s="1037">
        <v>8385</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t="s">
        <v>550</v>
      </c>
      <c r="BS13" s="949" t="s">
        <v>514</v>
      </c>
      <c r="BT13" s="950"/>
      <c r="BU13" s="950"/>
      <c r="BV13" s="950"/>
      <c r="BW13" s="950"/>
      <c r="BX13" s="950"/>
      <c r="BY13" s="950"/>
      <c r="BZ13" s="950"/>
      <c r="CA13" s="950"/>
      <c r="CB13" s="950"/>
      <c r="CC13" s="950"/>
      <c r="CD13" s="950"/>
      <c r="CE13" s="950"/>
      <c r="CF13" s="950"/>
      <c r="CG13" s="951"/>
      <c r="CH13" s="924">
        <v>-58</v>
      </c>
      <c r="CI13" s="925"/>
      <c r="CJ13" s="925"/>
      <c r="CK13" s="925"/>
      <c r="CL13" s="926"/>
      <c r="CM13" s="924">
        <v>383</v>
      </c>
      <c r="CN13" s="925"/>
      <c r="CO13" s="925"/>
      <c r="CP13" s="925"/>
      <c r="CQ13" s="926"/>
      <c r="CR13" s="924">
        <v>8</v>
      </c>
      <c r="CS13" s="925"/>
      <c r="CT13" s="925"/>
      <c r="CU13" s="925"/>
      <c r="CV13" s="926"/>
      <c r="CW13" s="924">
        <v>2437</v>
      </c>
      <c r="CX13" s="925"/>
      <c r="CY13" s="925"/>
      <c r="CZ13" s="925"/>
      <c r="DA13" s="926"/>
      <c r="DB13" s="924">
        <v>7896</v>
      </c>
      <c r="DC13" s="925"/>
      <c r="DD13" s="925"/>
      <c r="DE13" s="925"/>
      <c r="DF13" s="926"/>
      <c r="DG13" s="924" t="s">
        <v>446</v>
      </c>
      <c r="DH13" s="925"/>
      <c r="DI13" s="925"/>
      <c r="DJ13" s="925"/>
      <c r="DK13" s="926"/>
      <c r="DL13" s="924">
        <v>1481</v>
      </c>
      <c r="DM13" s="925"/>
      <c r="DN13" s="925"/>
      <c r="DO13" s="925"/>
      <c r="DP13" s="926"/>
      <c r="DQ13" s="924">
        <v>148</v>
      </c>
      <c r="DR13" s="925"/>
      <c r="DS13" s="925"/>
      <c r="DT13" s="925"/>
      <c r="DU13" s="926"/>
      <c r="DV13" s="927"/>
      <c r="DW13" s="928"/>
      <c r="DX13" s="928"/>
      <c r="DY13" s="928"/>
      <c r="DZ13" s="929"/>
      <c r="EA13" s="197"/>
    </row>
    <row r="14" spans="1:131" s="198" customFormat="1" ht="26.25" customHeight="1" x14ac:dyDescent="0.15">
      <c r="A14" s="204">
        <v>8</v>
      </c>
      <c r="B14" s="978" t="s">
        <v>337</v>
      </c>
      <c r="C14" s="979"/>
      <c r="D14" s="979"/>
      <c r="E14" s="979"/>
      <c r="F14" s="979"/>
      <c r="G14" s="979"/>
      <c r="H14" s="979"/>
      <c r="I14" s="979"/>
      <c r="J14" s="979"/>
      <c r="K14" s="979"/>
      <c r="L14" s="979"/>
      <c r="M14" s="979"/>
      <c r="N14" s="979"/>
      <c r="O14" s="979"/>
      <c r="P14" s="980"/>
      <c r="Q14" s="985">
        <v>183</v>
      </c>
      <c r="R14" s="982"/>
      <c r="S14" s="982"/>
      <c r="T14" s="982"/>
      <c r="U14" s="982"/>
      <c r="V14" s="982">
        <v>59</v>
      </c>
      <c r="W14" s="982"/>
      <c r="X14" s="982"/>
      <c r="Y14" s="982"/>
      <c r="Z14" s="982"/>
      <c r="AA14" s="982">
        <v>124</v>
      </c>
      <c r="AB14" s="982"/>
      <c r="AC14" s="982"/>
      <c r="AD14" s="982"/>
      <c r="AE14" s="986"/>
      <c r="AF14" s="1033">
        <v>32</v>
      </c>
      <c r="AG14" s="1034"/>
      <c r="AH14" s="1034"/>
      <c r="AI14" s="1034"/>
      <c r="AJ14" s="1035"/>
      <c r="AK14" s="1036">
        <v>0</v>
      </c>
      <c r="AL14" s="1037"/>
      <c r="AM14" s="1037"/>
      <c r="AN14" s="1037"/>
      <c r="AO14" s="1037"/>
      <c r="AP14" s="1037">
        <v>249</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515</v>
      </c>
      <c r="BT14" s="950"/>
      <c r="BU14" s="950"/>
      <c r="BV14" s="950"/>
      <c r="BW14" s="950"/>
      <c r="BX14" s="950"/>
      <c r="BY14" s="950"/>
      <c r="BZ14" s="950"/>
      <c r="CA14" s="950"/>
      <c r="CB14" s="950"/>
      <c r="CC14" s="950"/>
      <c r="CD14" s="950"/>
      <c r="CE14" s="950"/>
      <c r="CF14" s="950"/>
      <c r="CG14" s="951"/>
      <c r="CH14" s="924">
        <v>-2</v>
      </c>
      <c r="CI14" s="925"/>
      <c r="CJ14" s="925"/>
      <c r="CK14" s="925"/>
      <c r="CL14" s="926"/>
      <c r="CM14" s="924">
        <v>71</v>
      </c>
      <c r="CN14" s="925"/>
      <c r="CO14" s="925"/>
      <c r="CP14" s="925"/>
      <c r="CQ14" s="926"/>
      <c r="CR14" s="924">
        <v>4</v>
      </c>
      <c r="CS14" s="925"/>
      <c r="CT14" s="925"/>
      <c r="CU14" s="925"/>
      <c r="CV14" s="926"/>
      <c r="CW14" s="924">
        <v>33</v>
      </c>
      <c r="CX14" s="925"/>
      <c r="CY14" s="925"/>
      <c r="CZ14" s="925"/>
      <c r="DA14" s="926"/>
      <c r="DB14" s="924" t="s">
        <v>446</v>
      </c>
      <c r="DC14" s="925"/>
      <c r="DD14" s="925"/>
      <c r="DE14" s="925"/>
      <c r="DF14" s="926"/>
      <c r="DG14" s="924" t="s">
        <v>446</v>
      </c>
      <c r="DH14" s="925"/>
      <c r="DI14" s="925"/>
      <c r="DJ14" s="925"/>
      <c r="DK14" s="926"/>
      <c r="DL14" s="924" t="s">
        <v>446</v>
      </c>
      <c r="DM14" s="925"/>
      <c r="DN14" s="925"/>
      <c r="DO14" s="925"/>
      <c r="DP14" s="926"/>
      <c r="DQ14" s="924" t="s">
        <v>446</v>
      </c>
      <c r="DR14" s="925"/>
      <c r="DS14" s="925"/>
      <c r="DT14" s="925"/>
      <c r="DU14" s="926"/>
      <c r="DV14" s="927"/>
      <c r="DW14" s="928"/>
      <c r="DX14" s="928"/>
      <c r="DY14" s="928"/>
      <c r="DZ14" s="929"/>
      <c r="EA14" s="197"/>
    </row>
    <row r="15" spans="1:131" s="198" customFormat="1" ht="26.25" customHeight="1" x14ac:dyDescent="0.15">
      <c r="A15" s="204">
        <v>9</v>
      </c>
      <c r="B15" s="978" t="s">
        <v>338</v>
      </c>
      <c r="C15" s="979"/>
      <c r="D15" s="979"/>
      <c r="E15" s="979"/>
      <c r="F15" s="979"/>
      <c r="G15" s="979"/>
      <c r="H15" s="979"/>
      <c r="I15" s="979"/>
      <c r="J15" s="979"/>
      <c r="K15" s="979"/>
      <c r="L15" s="979"/>
      <c r="M15" s="979"/>
      <c r="N15" s="979"/>
      <c r="O15" s="979"/>
      <c r="P15" s="980"/>
      <c r="Q15" s="985">
        <v>463</v>
      </c>
      <c r="R15" s="982"/>
      <c r="S15" s="982"/>
      <c r="T15" s="982"/>
      <c r="U15" s="982"/>
      <c r="V15" s="982">
        <v>90</v>
      </c>
      <c r="W15" s="982"/>
      <c r="X15" s="982"/>
      <c r="Y15" s="982"/>
      <c r="Z15" s="982"/>
      <c r="AA15" s="982">
        <v>373</v>
      </c>
      <c r="AB15" s="982"/>
      <c r="AC15" s="982"/>
      <c r="AD15" s="982"/>
      <c r="AE15" s="986"/>
      <c r="AF15" s="1033" t="s">
        <v>99</v>
      </c>
      <c r="AG15" s="1034"/>
      <c r="AH15" s="1034"/>
      <c r="AI15" s="1034"/>
      <c r="AJ15" s="1035"/>
      <c r="AK15" s="1036">
        <v>0</v>
      </c>
      <c r="AL15" s="1037"/>
      <c r="AM15" s="1037"/>
      <c r="AN15" s="1037"/>
      <c r="AO15" s="1037"/>
      <c r="AP15" s="1037" t="s">
        <v>503</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516</v>
      </c>
      <c r="BT15" s="950"/>
      <c r="BU15" s="950"/>
      <c r="BV15" s="950"/>
      <c r="BW15" s="950"/>
      <c r="BX15" s="950"/>
      <c r="BY15" s="950"/>
      <c r="BZ15" s="950"/>
      <c r="CA15" s="950"/>
      <c r="CB15" s="950"/>
      <c r="CC15" s="950"/>
      <c r="CD15" s="950"/>
      <c r="CE15" s="950"/>
      <c r="CF15" s="950"/>
      <c r="CG15" s="951"/>
      <c r="CH15" s="924">
        <v>2</v>
      </c>
      <c r="CI15" s="925"/>
      <c r="CJ15" s="925"/>
      <c r="CK15" s="925"/>
      <c r="CL15" s="926"/>
      <c r="CM15" s="924">
        <v>95</v>
      </c>
      <c r="CN15" s="925"/>
      <c r="CO15" s="925"/>
      <c r="CP15" s="925"/>
      <c r="CQ15" s="926"/>
      <c r="CR15" s="924">
        <v>6</v>
      </c>
      <c r="CS15" s="925"/>
      <c r="CT15" s="925"/>
      <c r="CU15" s="925"/>
      <c r="CV15" s="926"/>
      <c r="CW15" s="924">
        <v>22</v>
      </c>
      <c r="CX15" s="925"/>
      <c r="CY15" s="925"/>
      <c r="CZ15" s="925"/>
      <c r="DA15" s="926"/>
      <c r="DB15" s="924" t="s">
        <v>446</v>
      </c>
      <c r="DC15" s="925"/>
      <c r="DD15" s="925"/>
      <c r="DE15" s="925"/>
      <c r="DF15" s="926"/>
      <c r="DG15" s="924" t="s">
        <v>446</v>
      </c>
      <c r="DH15" s="925"/>
      <c r="DI15" s="925"/>
      <c r="DJ15" s="925"/>
      <c r="DK15" s="926"/>
      <c r="DL15" s="924" t="s">
        <v>446</v>
      </c>
      <c r="DM15" s="925"/>
      <c r="DN15" s="925"/>
      <c r="DO15" s="925"/>
      <c r="DP15" s="926"/>
      <c r="DQ15" s="924" t="s">
        <v>446</v>
      </c>
      <c r="DR15" s="925"/>
      <c r="DS15" s="925"/>
      <c r="DT15" s="925"/>
      <c r="DU15" s="926"/>
      <c r="DV15" s="927"/>
      <c r="DW15" s="928"/>
      <c r="DX15" s="928"/>
      <c r="DY15" s="928"/>
      <c r="DZ15" s="929"/>
      <c r="EA15" s="197"/>
    </row>
    <row r="16" spans="1:131" s="198" customFormat="1" ht="26.25" customHeight="1" x14ac:dyDescent="0.15">
      <c r="A16" s="204">
        <v>10</v>
      </c>
      <c r="B16" s="978" t="s">
        <v>339</v>
      </c>
      <c r="C16" s="979"/>
      <c r="D16" s="979"/>
      <c r="E16" s="979"/>
      <c r="F16" s="979"/>
      <c r="G16" s="979"/>
      <c r="H16" s="979"/>
      <c r="I16" s="979"/>
      <c r="J16" s="979"/>
      <c r="K16" s="979"/>
      <c r="L16" s="979"/>
      <c r="M16" s="979"/>
      <c r="N16" s="979"/>
      <c r="O16" s="979"/>
      <c r="P16" s="980"/>
      <c r="Q16" s="985">
        <v>1339</v>
      </c>
      <c r="R16" s="982"/>
      <c r="S16" s="982"/>
      <c r="T16" s="982"/>
      <c r="U16" s="982"/>
      <c r="V16" s="982">
        <v>1339</v>
      </c>
      <c r="W16" s="982"/>
      <c r="X16" s="982"/>
      <c r="Y16" s="982"/>
      <c r="Z16" s="982"/>
      <c r="AA16" s="982" t="s">
        <v>503</v>
      </c>
      <c r="AB16" s="982"/>
      <c r="AC16" s="982"/>
      <c r="AD16" s="982"/>
      <c r="AE16" s="986"/>
      <c r="AF16" s="1033" t="s">
        <v>99</v>
      </c>
      <c r="AG16" s="1034"/>
      <c r="AH16" s="1034"/>
      <c r="AI16" s="1034"/>
      <c r="AJ16" s="1035"/>
      <c r="AK16" s="1036">
        <v>1330</v>
      </c>
      <c r="AL16" s="1037"/>
      <c r="AM16" s="1037"/>
      <c r="AN16" s="1037"/>
      <c r="AO16" s="1037"/>
      <c r="AP16" s="1037" t="s">
        <v>503</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517</v>
      </c>
      <c r="BT16" s="950"/>
      <c r="BU16" s="950"/>
      <c r="BV16" s="950"/>
      <c r="BW16" s="950"/>
      <c r="BX16" s="950"/>
      <c r="BY16" s="950"/>
      <c r="BZ16" s="950"/>
      <c r="CA16" s="950"/>
      <c r="CB16" s="950"/>
      <c r="CC16" s="950"/>
      <c r="CD16" s="950"/>
      <c r="CE16" s="950"/>
      <c r="CF16" s="950"/>
      <c r="CG16" s="951"/>
      <c r="CH16" s="924">
        <v>-2</v>
      </c>
      <c r="CI16" s="925"/>
      <c r="CJ16" s="925"/>
      <c r="CK16" s="925"/>
      <c r="CL16" s="926"/>
      <c r="CM16" s="924">
        <v>4</v>
      </c>
      <c r="CN16" s="925"/>
      <c r="CO16" s="925"/>
      <c r="CP16" s="925"/>
      <c r="CQ16" s="926"/>
      <c r="CR16" s="924">
        <v>5</v>
      </c>
      <c r="CS16" s="925"/>
      <c r="CT16" s="925"/>
      <c r="CU16" s="925"/>
      <c r="CV16" s="926"/>
      <c r="CW16" s="924">
        <v>210</v>
      </c>
      <c r="CX16" s="925"/>
      <c r="CY16" s="925"/>
      <c r="CZ16" s="925"/>
      <c r="DA16" s="926"/>
      <c r="DB16" s="924" t="s">
        <v>446</v>
      </c>
      <c r="DC16" s="925"/>
      <c r="DD16" s="925"/>
      <c r="DE16" s="925"/>
      <c r="DF16" s="926"/>
      <c r="DG16" s="924" t="s">
        <v>446</v>
      </c>
      <c r="DH16" s="925"/>
      <c r="DI16" s="925"/>
      <c r="DJ16" s="925"/>
      <c r="DK16" s="926"/>
      <c r="DL16" s="924" t="s">
        <v>446</v>
      </c>
      <c r="DM16" s="925"/>
      <c r="DN16" s="925"/>
      <c r="DO16" s="925"/>
      <c r="DP16" s="926"/>
      <c r="DQ16" s="924" t="s">
        <v>446</v>
      </c>
      <c r="DR16" s="925"/>
      <c r="DS16" s="925"/>
      <c r="DT16" s="925"/>
      <c r="DU16" s="926"/>
      <c r="DV16" s="927"/>
      <c r="DW16" s="928"/>
      <c r="DX16" s="928"/>
      <c r="DY16" s="928"/>
      <c r="DZ16" s="929"/>
      <c r="EA16" s="197"/>
    </row>
    <row r="17" spans="1:131" s="198" customFormat="1" ht="26.25" customHeight="1" x14ac:dyDescent="0.15">
      <c r="A17" s="204">
        <v>11</v>
      </c>
      <c r="B17" s="978" t="s">
        <v>340</v>
      </c>
      <c r="C17" s="979"/>
      <c r="D17" s="979"/>
      <c r="E17" s="979"/>
      <c r="F17" s="979"/>
      <c r="G17" s="979"/>
      <c r="H17" s="979"/>
      <c r="I17" s="979"/>
      <c r="J17" s="979"/>
      <c r="K17" s="979"/>
      <c r="L17" s="979"/>
      <c r="M17" s="979"/>
      <c r="N17" s="979"/>
      <c r="O17" s="979"/>
      <c r="P17" s="980"/>
      <c r="Q17" s="985">
        <v>1503</v>
      </c>
      <c r="R17" s="982"/>
      <c r="S17" s="982"/>
      <c r="T17" s="982"/>
      <c r="U17" s="982"/>
      <c r="V17" s="982">
        <v>1422</v>
      </c>
      <c r="W17" s="982"/>
      <c r="X17" s="982"/>
      <c r="Y17" s="982"/>
      <c r="Z17" s="982"/>
      <c r="AA17" s="982">
        <v>81</v>
      </c>
      <c r="AB17" s="982"/>
      <c r="AC17" s="982"/>
      <c r="AD17" s="982"/>
      <c r="AE17" s="986"/>
      <c r="AF17" s="1033">
        <v>81</v>
      </c>
      <c r="AG17" s="1034"/>
      <c r="AH17" s="1034"/>
      <c r="AI17" s="1034"/>
      <c r="AJ17" s="1035"/>
      <c r="AK17" s="1036">
        <v>198</v>
      </c>
      <c r="AL17" s="1037"/>
      <c r="AM17" s="1037"/>
      <c r="AN17" s="1037"/>
      <c r="AO17" s="1037"/>
      <c r="AP17" s="1037" t="s">
        <v>504</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518</v>
      </c>
      <c r="BT17" s="950"/>
      <c r="BU17" s="950"/>
      <c r="BV17" s="950"/>
      <c r="BW17" s="950"/>
      <c r="BX17" s="950"/>
      <c r="BY17" s="950"/>
      <c r="BZ17" s="950"/>
      <c r="CA17" s="950"/>
      <c r="CB17" s="950"/>
      <c r="CC17" s="950"/>
      <c r="CD17" s="950"/>
      <c r="CE17" s="950"/>
      <c r="CF17" s="950"/>
      <c r="CG17" s="951"/>
      <c r="CH17" s="924">
        <v>0</v>
      </c>
      <c r="CI17" s="925"/>
      <c r="CJ17" s="925"/>
      <c r="CK17" s="925"/>
      <c r="CL17" s="926"/>
      <c r="CM17" s="924">
        <v>3</v>
      </c>
      <c r="CN17" s="925"/>
      <c r="CO17" s="925"/>
      <c r="CP17" s="925"/>
      <c r="CQ17" s="926"/>
      <c r="CR17" s="924">
        <v>2</v>
      </c>
      <c r="CS17" s="925"/>
      <c r="CT17" s="925"/>
      <c r="CU17" s="925"/>
      <c r="CV17" s="926"/>
      <c r="CW17" s="924">
        <v>0</v>
      </c>
      <c r="CX17" s="925"/>
      <c r="CY17" s="925"/>
      <c r="CZ17" s="925"/>
      <c r="DA17" s="926"/>
      <c r="DB17" s="924" t="s">
        <v>446</v>
      </c>
      <c r="DC17" s="925"/>
      <c r="DD17" s="925"/>
      <c r="DE17" s="925"/>
      <c r="DF17" s="926"/>
      <c r="DG17" s="924" t="s">
        <v>446</v>
      </c>
      <c r="DH17" s="925"/>
      <c r="DI17" s="925"/>
      <c r="DJ17" s="925"/>
      <c r="DK17" s="926"/>
      <c r="DL17" s="924" t="s">
        <v>446</v>
      </c>
      <c r="DM17" s="925"/>
      <c r="DN17" s="925"/>
      <c r="DO17" s="925"/>
      <c r="DP17" s="926"/>
      <c r="DQ17" s="924" t="s">
        <v>446</v>
      </c>
      <c r="DR17" s="925"/>
      <c r="DS17" s="925"/>
      <c r="DT17" s="925"/>
      <c r="DU17" s="92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519</v>
      </c>
      <c r="BT18" s="950"/>
      <c r="BU18" s="950"/>
      <c r="BV18" s="950"/>
      <c r="BW18" s="950"/>
      <c r="BX18" s="950"/>
      <c r="BY18" s="950"/>
      <c r="BZ18" s="950"/>
      <c r="CA18" s="950"/>
      <c r="CB18" s="950"/>
      <c r="CC18" s="950"/>
      <c r="CD18" s="950"/>
      <c r="CE18" s="950"/>
      <c r="CF18" s="950"/>
      <c r="CG18" s="951"/>
      <c r="CH18" s="924">
        <v>22</v>
      </c>
      <c r="CI18" s="925"/>
      <c r="CJ18" s="925"/>
      <c r="CK18" s="925"/>
      <c r="CL18" s="926"/>
      <c r="CM18" s="924">
        <v>391</v>
      </c>
      <c r="CN18" s="925"/>
      <c r="CO18" s="925"/>
      <c r="CP18" s="925"/>
      <c r="CQ18" s="926"/>
      <c r="CR18" s="924">
        <v>235</v>
      </c>
      <c r="CS18" s="925"/>
      <c r="CT18" s="925"/>
      <c r="CU18" s="925"/>
      <c r="CV18" s="926"/>
      <c r="CW18" s="924">
        <v>143</v>
      </c>
      <c r="CX18" s="925"/>
      <c r="CY18" s="925"/>
      <c r="CZ18" s="925"/>
      <c r="DA18" s="926"/>
      <c r="DB18" s="924">
        <v>553</v>
      </c>
      <c r="DC18" s="925"/>
      <c r="DD18" s="925"/>
      <c r="DE18" s="925"/>
      <c r="DF18" s="926"/>
      <c r="DG18" s="924" t="s">
        <v>446</v>
      </c>
      <c r="DH18" s="925"/>
      <c r="DI18" s="925"/>
      <c r="DJ18" s="925"/>
      <c r="DK18" s="926"/>
      <c r="DL18" s="924" t="s">
        <v>446</v>
      </c>
      <c r="DM18" s="925"/>
      <c r="DN18" s="925"/>
      <c r="DO18" s="925"/>
      <c r="DP18" s="926"/>
      <c r="DQ18" s="924" t="s">
        <v>446</v>
      </c>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520</v>
      </c>
      <c r="BT19" s="950"/>
      <c r="BU19" s="950"/>
      <c r="BV19" s="950"/>
      <c r="BW19" s="950"/>
      <c r="BX19" s="950"/>
      <c r="BY19" s="950"/>
      <c r="BZ19" s="950"/>
      <c r="CA19" s="950"/>
      <c r="CB19" s="950"/>
      <c r="CC19" s="950"/>
      <c r="CD19" s="950"/>
      <c r="CE19" s="950"/>
      <c r="CF19" s="950"/>
      <c r="CG19" s="951"/>
      <c r="CH19" s="924">
        <v>1</v>
      </c>
      <c r="CI19" s="925"/>
      <c r="CJ19" s="925"/>
      <c r="CK19" s="925"/>
      <c r="CL19" s="926"/>
      <c r="CM19" s="924">
        <v>2735</v>
      </c>
      <c r="CN19" s="925"/>
      <c r="CO19" s="925"/>
      <c r="CP19" s="925"/>
      <c r="CQ19" s="926"/>
      <c r="CR19" s="924">
        <v>58</v>
      </c>
      <c r="CS19" s="925"/>
      <c r="CT19" s="925"/>
      <c r="CU19" s="925"/>
      <c r="CV19" s="926"/>
      <c r="CW19" s="924">
        <v>62</v>
      </c>
      <c r="CX19" s="925"/>
      <c r="CY19" s="925"/>
      <c r="CZ19" s="925"/>
      <c r="DA19" s="926"/>
      <c r="DB19" s="924" t="s">
        <v>446</v>
      </c>
      <c r="DC19" s="925"/>
      <c r="DD19" s="925"/>
      <c r="DE19" s="925"/>
      <c r="DF19" s="926"/>
      <c r="DG19" s="924" t="s">
        <v>446</v>
      </c>
      <c r="DH19" s="925"/>
      <c r="DI19" s="925"/>
      <c r="DJ19" s="925"/>
      <c r="DK19" s="926"/>
      <c r="DL19" s="924" t="s">
        <v>446</v>
      </c>
      <c r="DM19" s="925"/>
      <c r="DN19" s="925"/>
      <c r="DO19" s="925"/>
      <c r="DP19" s="926"/>
      <c r="DQ19" s="924" t="s">
        <v>446</v>
      </c>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521</v>
      </c>
      <c r="BT20" s="950"/>
      <c r="BU20" s="950"/>
      <c r="BV20" s="950"/>
      <c r="BW20" s="950"/>
      <c r="BX20" s="950"/>
      <c r="BY20" s="950"/>
      <c r="BZ20" s="950"/>
      <c r="CA20" s="950"/>
      <c r="CB20" s="950"/>
      <c r="CC20" s="950"/>
      <c r="CD20" s="950"/>
      <c r="CE20" s="950"/>
      <c r="CF20" s="950"/>
      <c r="CG20" s="951"/>
      <c r="CH20" s="924">
        <v>2</v>
      </c>
      <c r="CI20" s="925"/>
      <c r="CJ20" s="925"/>
      <c r="CK20" s="925"/>
      <c r="CL20" s="926"/>
      <c r="CM20" s="924">
        <v>394</v>
      </c>
      <c r="CN20" s="925"/>
      <c r="CO20" s="925"/>
      <c r="CP20" s="925"/>
      <c r="CQ20" s="926"/>
      <c r="CR20" s="924">
        <v>5</v>
      </c>
      <c r="CS20" s="925"/>
      <c r="CT20" s="925"/>
      <c r="CU20" s="925"/>
      <c r="CV20" s="926"/>
      <c r="CW20" s="924" t="s">
        <v>446</v>
      </c>
      <c r="CX20" s="925"/>
      <c r="CY20" s="925"/>
      <c r="CZ20" s="925"/>
      <c r="DA20" s="926"/>
      <c r="DB20" s="924" t="s">
        <v>446</v>
      </c>
      <c r="DC20" s="925"/>
      <c r="DD20" s="925"/>
      <c r="DE20" s="925"/>
      <c r="DF20" s="926"/>
      <c r="DG20" s="924" t="s">
        <v>446</v>
      </c>
      <c r="DH20" s="925"/>
      <c r="DI20" s="925"/>
      <c r="DJ20" s="925"/>
      <c r="DK20" s="926"/>
      <c r="DL20" s="924" t="s">
        <v>446</v>
      </c>
      <c r="DM20" s="925"/>
      <c r="DN20" s="925"/>
      <c r="DO20" s="925"/>
      <c r="DP20" s="926"/>
      <c r="DQ20" s="924" t="s">
        <v>446</v>
      </c>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t="s">
        <v>548</v>
      </c>
      <c r="BS21" s="949" t="s">
        <v>522</v>
      </c>
      <c r="BT21" s="950"/>
      <c r="BU21" s="950"/>
      <c r="BV21" s="950"/>
      <c r="BW21" s="950"/>
      <c r="BX21" s="950"/>
      <c r="BY21" s="950"/>
      <c r="BZ21" s="950"/>
      <c r="CA21" s="950"/>
      <c r="CB21" s="950"/>
      <c r="CC21" s="950"/>
      <c r="CD21" s="950"/>
      <c r="CE21" s="950"/>
      <c r="CF21" s="950"/>
      <c r="CG21" s="951"/>
      <c r="CH21" s="924">
        <v>-283</v>
      </c>
      <c r="CI21" s="925"/>
      <c r="CJ21" s="925"/>
      <c r="CK21" s="925"/>
      <c r="CL21" s="926"/>
      <c r="CM21" s="924">
        <v>20261</v>
      </c>
      <c r="CN21" s="925"/>
      <c r="CO21" s="925"/>
      <c r="CP21" s="925"/>
      <c r="CQ21" s="926"/>
      <c r="CR21" s="924">
        <v>3</v>
      </c>
      <c r="CS21" s="925"/>
      <c r="CT21" s="925"/>
      <c r="CU21" s="925"/>
      <c r="CV21" s="926"/>
      <c r="CW21" s="924">
        <v>343</v>
      </c>
      <c r="CX21" s="925"/>
      <c r="CY21" s="925"/>
      <c r="CZ21" s="925"/>
      <c r="DA21" s="926"/>
      <c r="DB21" s="924">
        <v>15923</v>
      </c>
      <c r="DC21" s="925"/>
      <c r="DD21" s="925"/>
      <c r="DE21" s="925"/>
      <c r="DF21" s="926"/>
      <c r="DG21" s="924" t="s">
        <v>446</v>
      </c>
      <c r="DH21" s="925"/>
      <c r="DI21" s="925"/>
      <c r="DJ21" s="925"/>
      <c r="DK21" s="926"/>
      <c r="DL21" s="924">
        <v>17548</v>
      </c>
      <c r="DM21" s="925"/>
      <c r="DN21" s="925"/>
      <c r="DO21" s="925"/>
      <c r="DP21" s="926"/>
      <c r="DQ21" s="924">
        <v>15793</v>
      </c>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341</v>
      </c>
      <c r="BA22" s="969"/>
      <c r="BB22" s="969"/>
      <c r="BC22" s="969"/>
      <c r="BD22" s="970"/>
      <c r="BE22" s="196"/>
      <c r="BF22" s="196"/>
      <c r="BG22" s="196"/>
      <c r="BH22" s="196"/>
      <c r="BI22" s="196"/>
      <c r="BJ22" s="196"/>
      <c r="BK22" s="196"/>
      <c r="BL22" s="196"/>
      <c r="BM22" s="196"/>
      <c r="BN22" s="196"/>
      <c r="BO22" s="196"/>
      <c r="BP22" s="196"/>
      <c r="BQ22" s="205">
        <v>16</v>
      </c>
      <c r="BR22" s="206" t="s">
        <v>549</v>
      </c>
      <c r="BS22" s="949" t="s">
        <v>523</v>
      </c>
      <c r="BT22" s="950"/>
      <c r="BU22" s="950"/>
      <c r="BV22" s="950"/>
      <c r="BW22" s="950"/>
      <c r="BX22" s="950"/>
      <c r="BY22" s="950"/>
      <c r="BZ22" s="950"/>
      <c r="CA22" s="950"/>
      <c r="CB22" s="950"/>
      <c r="CC22" s="950"/>
      <c r="CD22" s="950"/>
      <c r="CE22" s="950"/>
      <c r="CF22" s="950"/>
      <c r="CG22" s="951"/>
      <c r="CH22" s="924">
        <v>-300</v>
      </c>
      <c r="CI22" s="925"/>
      <c r="CJ22" s="925"/>
      <c r="CK22" s="925"/>
      <c r="CL22" s="926"/>
      <c r="CM22" s="924">
        <v>16333</v>
      </c>
      <c r="CN22" s="925"/>
      <c r="CO22" s="925"/>
      <c r="CP22" s="925"/>
      <c r="CQ22" s="926"/>
      <c r="CR22" s="924">
        <v>4</v>
      </c>
      <c r="CS22" s="925"/>
      <c r="CT22" s="925"/>
      <c r="CU22" s="925"/>
      <c r="CV22" s="926"/>
      <c r="CW22" s="924">
        <v>7</v>
      </c>
      <c r="CX22" s="925"/>
      <c r="CY22" s="925"/>
      <c r="CZ22" s="925"/>
      <c r="DA22" s="926"/>
      <c r="DB22" s="924">
        <v>8371</v>
      </c>
      <c r="DC22" s="925"/>
      <c r="DD22" s="925"/>
      <c r="DE22" s="925"/>
      <c r="DF22" s="926"/>
      <c r="DG22" s="924" t="s">
        <v>446</v>
      </c>
      <c r="DH22" s="925"/>
      <c r="DI22" s="925"/>
      <c r="DJ22" s="925"/>
      <c r="DK22" s="926"/>
      <c r="DL22" s="924">
        <v>6354</v>
      </c>
      <c r="DM22" s="925"/>
      <c r="DN22" s="925"/>
      <c r="DO22" s="925"/>
      <c r="DP22" s="926"/>
      <c r="DQ22" s="924">
        <v>4448</v>
      </c>
      <c r="DR22" s="925"/>
      <c r="DS22" s="925"/>
      <c r="DT22" s="925"/>
      <c r="DU22" s="926"/>
      <c r="DV22" s="927"/>
      <c r="DW22" s="928"/>
      <c r="DX22" s="928"/>
      <c r="DY22" s="928"/>
      <c r="DZ22" s="929"/>
      <c r="EA22" s="197"/>
    </row>
    <row r="23" spans="1:131" s="198" customFormat="1" ht="26.25" customHeight="1" thickBot="1" x14ac:dyDescent="0.2">
      <c r="A23" s="207" t="s">
        <v>342</v>
      </c>
      <c r="B23" s="879" t="s">
        <v>343</v>
      </c>
      <c r="C23" s="880"/>
      <c r="D23" s="880"/>
      <c r="E23" s="880"/>
      <c r="F23" s="880"/>
      <c r="G23" s="880"/>
      <c r="H23" s="880"/>
      <c r="I23" s="880"/>
      <c r="J23" s="880"/>
      <c r="K23" s="880"/>
      <c r="L23" s="880"/>
      <c r="M23" s="880"/>
      <c r="N23" s="880"/>
      <c r="O23" s="880"/>
      <c r="P23" s="881"/>
      <c r="Q23" s="1009">
        <v>909928</v>
      </c>
      <c r="R23" s="1010"/>
      <c r="S23" s="1010"/>
      <c r="T23" s="1010"/>
      <c r="U23" s="1010"/>
      <c r="V23" s="1010">
        <v>896406</v>
      </c>
      <c r="W23" s="1010"/>
      <c r="X23" s="1010"/>
      <c r="Y23" s="1010"/>
      <c r="Z23" s="1010"/>
      <c r="AA23" s="1010">
        <v>13523</v>
      </c>
      <c r="AB23" s="1010"/>
      <c r="AC23" s="1010"/>
      <c r="AD23" s="1010"/>
      <c r="AE23" s="1011"/>
      <c r="AF23" s="1012">
        <v>6941</v>
      </c>
      <c r="AG23" s="1010"/>
      <c r="AH23" s="1010"/>
      <c r="AI23" s="1010"/>
      <c r="AJ23" s="1013"/>
      <c r="AK23" s="1014"/>
      <c r="AL23" s="1015"/>
      <c r="AM23" s="1015"/>
      <c r="AN23" s="1015"/>
      <c r="AO23" s="1015"/>
      <c r="AP23" s="1010">
        <v>1582540</v>
      </c>
      <c r="AQ23" s="1010"/>
      <c r="AR23" s="1010"/>
      <c r="AS23" s="1010"/>
      <c r="AT23" s="1010"/>
      <c r="AU23" s="1016"/>
      <c r="AV23" s="1016"/>
      <c r="AW23" s="1016"/>
      <c r="AX23" s="1016"/>
      <c r="AY23" s="1017"/>
      <c r="AZ23" s="1006" t="s">
        <v>99</v>
      </c>
      <c r="BA23" s="1007"/>
      <c r="BB23" s="1007"/>
      <c r="BC23" s="1007"/>
      <c r="BD23" s="1008"/>
      <c r="BE23" s="196"/>
      <c r="BF23" s="196"/>
      <c r="BG23" s="196"/>
      <c r="BH23" s="196"/>
      <c r="BI23" s="196"/>
      <c r="BJ23" s="196"/>
      <c r="BK23" s="196"/>
      <c r="BL23" s="196"/>
      <c r="BM23" s="196"/>
      <c r="BN23" s="196"/>
      <c r="BO23" s="196"/>
      <c r="BP23" s="196"/>
      <c r="BQ23" s="205">
        <v>17</v>
      </c>
      <c r="BR23" s="206"/>
      <c r="BS23" s="949" t="s">
        <v>524</v>
      </c>
      <c r="BT23" s="950"/>
      <c r="BU23" s="950"/>
      <c r="BV23" s="950"/>
      <c r="BW23" s="950"/>
      <c r="BX23" s="950"/>
      <c r="BY23" s="950"/>
      <c r="BZ23" s="950"/>
      <c r="CA23" s="950"/>
      <c r="CB23" s="950"/>
      <c r="CC23" s="950"/>
      <c r="CD23" s="950"/>
      <c r="CE23" s="950"/>
      <c r="CF23" s="950"/>
      <c r="CG23" s="951"/>
      <c r="CH23" s="924">
        <v>39</v>
      </c>
      <c r="CI23" s="925"/>
      <c r="CJ23" s="925"/>
      <c r="CK23" s="925"/>
      <c r="CL23" s="926"/>
      <c r="CM23" s="924">
        <v>1337</v>
      </c>
      <c r="CN23" s="925"/>
      <c r="CO23" s="925"/>
      <c r="CP23" s="925"/>
      <c r="CQ23" s="926"/>
      <c r="CR23" s="924">
        <v>8</v>
      </c>
      <c r="CS23" s="925"/>
      <c r="CT23" s="925"/>
      <c r="CU23" s="925"/>
      <c r="CV23" s="926"/>
      <c r="CW23" s="924">
        <v>2</v>
      </c>
      <c r="CX23" s="925"/>
      <c r="CY23" s="925"/>
      <c r="CZ23" s="925"/>
      <c r="DA23" s="926"/>
      <c r="DB23" s="924" t="s">
        <v>446</v>
      </c>
      <c r="DC23" s="925"/>
      <c r="DD23" s="925"/>
      <c r="DE23" s="925"/>
      <c r="DF23" s="926"/>
      <c r="DG23" s="924" t="s">
        <v>446</v>
      </c>
      <c r="DH23" s="925"/>
      <c r="DI23" s="925"/>
      <c r="DJ23" s="925"/>
      <c r="DK23" s="926"/>
      <c r="DL23" s="924" t="s">
        <v>446</v>
      </c>
      <c r="DM23" s="925"/>
      <c r="DN23" s="925"/>
      <c r="DO23" s="925"/>
      <c r="DP23" s="926"/>
      <c r="DQ23" s="924" t="s">
        <v>446</v>
      </c>
      <c r="DR23" s="925"/>
      <c r="DS23" s="925"/>
      <c r="DT23" s="925"/>
      <c r="DU23" s="926"/>
      <c r="DV23" s="927"/>
      <c r="DW23" s="928"/>
      <c r="DX23" s="928"/>
      <c r="DY23" s="928"/>
      <c r="DZ23" s="929"/>
      <c r="EA23" s="197"/>
    </row>
    <row r="24" spans="1:131" s="198" customFormat="1" ht="26.25" customHeight="1" x14ac:dyDescent="0.15">
      <c r="A24" s="1005" t="s">
        <v>344</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525</v>
      </c>
      <c r="BT24" s="950"/>
      <c r="BU24" s="950"/>
      <c r="BV24" s="950"/>
      <c r="BW24" s="950"/>
      <c r="BX24" s="950"/>
      <c r="BY24" s="950"/>
      <c r="BZ24" s="950"/>
      <c r="CA24" s="950"/>
      <c r="CB24" s="950"/>
      <c r="CC24" s="950"/>
      <c r="CD24" s="950"/>
      <c r="CE24" s="950"/>
      <c r="CF24" s="950"/>
      <c r="CG24" s="951"/>
      <c r="CH24" s="924">
        <v>0</v>
      </c>
      <c r="CI24" s="925"/>
      <c r="CJ24" s="925"/>
      <c r="CK24" s="925"/>
      <c r="CL24" s="926"/>
      <c r="CM24" s="924">
        <v>40</v>
      </c>
      <c r="CN24" s="925"/>
      <c r="CO24" s="925"/>
      <c r="CP24" s="925"/>
      <c r="CQ24" s="926"/>
      <c r="CR24" s="924">
        <v>20</v>
      </c>
      <c r="CS24" s="925"/>
      <c r="CT24" s="925"/>
      <c r="CU24" s="925"/>
      <c r="CV24" s="926"/>
      <c r="CW24" s="924" t="s">
        <v>446</v>
      </c>
      <c r="CX24" s="925"/>
      <c r="CY24" s="925"/>
      <c r="CZ24" s="925"/>
      <c r="DA24" s="926"/>
      <c r="DB24" s="924" t="s">
        <v>446</v>
      </c>
      <c r="DC24" s="925"/>
      <c r="DD24" s="925"/>
      <c r="DE24" s="925"/>
      <c r="DF24" s="926"/>
      <c r="DG24" s="924" t="s">
        <v>446</v>
      </c>
      <c r="DH24" s="925"/>
      <c r="DI24" s="925"/>
      <c r="DJ24" s="925"/>
      <c r="DK24" s="926"/>
      <c r="DL24" s="924" t="s">
        <v>446</v>
      </c>
      <c r="DM24" s="925"/>
      <c r="DN24" s="925"/>
      <c r="DO24" s="925"/>
      <c r="DP24" s="926"/>
      <c r="DQ24" s="924" t="s">
        <v>446</v>
      </c>
      <c r="DR24" s="925"/>
      <c r="DS24" s="925"/>
      <c r="DT24" s="925"/>
      <c r="DU24" s="926"/>
      <c r="DV24" s="927"/>
      <c r="DW24" s="928"/>
      <c r="DX24" s="928"/>
      <c r="DY24" s="928"/>
      <c r="DZ24" s="929"/>
      <c r="EA24" s="197"/>
    </row>
    <row r="25" spans="1:131" s="190" customFormat="1" ht="26.25" customHeight="1" thickBot="1" x14ac:dyDescent="0.2">
      <c r="A25" s="1004" t="s">
        <v>345</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526</v>
      </c>
      <c r="BT25" s="950"/>
      <c r="BU25" s="950"/>
      <c r="BV25" s="950"/>
      <c r="BW25" s="950"/>
      <c r="BX25" s="950"/>
      <c r="BY25" s="950"/>
      <c r="BZ25" s="950"/>
      <c r="CA25" s="950"/>
      <c r="CB25" s="950"/>
      <c r="CC25" s="950"/>
      <c r="CD25" s="950"/>
      <c r="CE25" s="950"/>
      <c r="CF25" s="950"/>
      <c r="CG25" s="951"/>
      <c r="CH25" s="924">
        <v>0</v>
      </c>
      <c r="CI25" s="925"/>
      <c r="CJ25" s="925"/>
      <c r="CK25" s="925"/>
      <c r="CL25" s="926"/>
      <c r="CM25" s="924">
        <v>670</v>
      </c>
      <c r="CN25" s="925"/>
      <c r="CO25" s="925"/>
      <c r="CP25" s="925"/>
      <c r="CQ25" s="926"/>
      <c r="CR25" s="924">
        <v>590</v>
      </c>
      <c r="CS25" s="925"/>
      <c r="CT25" s="925"/>
      <c r="CU25" s="925"/>
      <c r="CV25" s="926"/>
      <c r="CW25" s="924" t="s">
        <v>446</v>
      </c>
      <c r="CX25" s="925"/>
      <c r="CY25" s="925"/>
      <c r="CZ25" s="925"/>
      <c r="DA25" s="926"/>
      <c r="DB25" s="924" t="s">
        <v>446</v>
      </c>
      <c r="DC25" s="925"/>
      <c r="DD25" s="925"/>
      <c r="DE25" s="925"/>
      <c r="DF25" s="926"/>
      <c r="DG25" s="924" t="s">
        <v>446</v>
      </c>
      <c r="DH25" s="925"/>
      <c r="DI25" s="925"/>
      <c r="DJ25" s="925"/>
      <c r="DK25" s="926"/>
      <c r="DL25" s="924" t="s">
        <v>446</v>
      </c>
      <c r="DM25" s="925"/>
      <c r="DN25" s="925"/>
      <c r="DO25" s="925"/>
      <c r="DP25" s="926"/>
      <c r="DQ25" s="924" t="s">
        <v>446</v>
      </c>
      <c r="DR25" s="925"/>
      <c r="DS25" s="925"/>
      <c r="DT25" s="925"/>
      <c r="DU25" s="926"/>
      <c r="DV25" s="927"/>
      <c r="DW25" s="928"/>
      <c r="DX25" s="928"/>
      <c r="DY25" s="928"/>
      <c r="DZ25" s="929"/>
      <c r="EA25" s="189"/>
    </row>
    <row r="26" spans="1:131" s="190" customFormat="1" ht="26.25" customHeight="1" x14ac:dyDescent="0.15">
      <c r="A26" s="930" t="s">
        <v>313</v>
      </c>
      <c r="B26" s="931"/>
      <c r="C26" s="931"/>
      <c r="D26" s="931"/>
      <c r="E26" s="931"/>
      <c r="F26" s="931"/>
      <c r="G26" s="931"/>
      <c r="H26" s="931"/>
      <c r="I26" s="931"/>
      <c r="J26" s="931"/>
      <c r="K26" s="931"/>
      <c r="L26" s="931"/>
      <c r="M26" s="931"/>
      <c r="N26" s="931"/>
      <c r="O26" s="931"/>
      <c r="P26" s="932"/>
      <c r="Q26" s="936" t="s">
        <v>346</v>
      </c>
      <c r="R26" s="937"/>
      <c r="S26" s="937"/>
      <c r="T26" s="937"/>
      <c r="U26" s="938"/>
      <c r="V26" s="936" t="s">
        <v>347</v>
      </c>
      <c r="W26" s="937"/>
      <c r="X26" s="937"/>
      <c r="Y26" s="937"/>
      <c r="Z26" s="938"/>
      <c r="AA26" s="936" t="s">
        <v>348</v>
      </c>
      <c r="AB26" s="937"/>
      <c r="AC26" s="937"/>
      <c r="AD26" s="937"/>
      <c r="AE26" s="937"/>
      <c r="AF26" s="1000" t="s">
        <v>349</v>
      </c>
      <c r="AG26" s="943"/>
      <c r="AH26" s="943"/>
      <c r="AI26" s="943"/>
      <c r="AJ26" s="1001"/>
      <c r="AK26" s="937" t="s">
        <v>350</v>
      </c>
      <c r="AL26" s="937"/>
      <c r="AM26" s="937"/>
      <c r="AN26" s="937"/>
      <c r="AO26" s="938"/>
      <c r="AP26" s="936" t="s">
        <v>351</v>
      </c>
      <c r="AQ26" s="937"/>
      <c r="AR26" s="937"/>
      <c r="AS26" s="937"/>
      <c r="AT26" s="938"/>
      <c r="AU26" s="936" t="s">
        <v>352</v>
      </c>
      <c r="AV26" s="937"/>
      <c r="AW26" s="937"/>
      <c r="AX26" s="937"/>
      <c r="AY26" s="938"/>
      <c r="AZ26" s="936" t="s">
        <v>353</v>
      </c>
      <c r="BA26" s="937"/>
      <c r="BB26" s="937"/>
      <c r="BC26" s="937"/>
      <c r="BD26" s="938"/>
      <c r="BE26" s="936" t="s">
        <v>320</v>
      </c>
      <c r="BF26" s="937"/>
      <c r="BG26" s="937"/>
      <c r="BH26" s="937"/>
      <c r="BI26" s="952"/>
      <c r="BJ26" s="195"/>
      <c r="BK26" s="195"/>
      <c r="BL26" s="195"/>
      <c r="BM26" s="195"/>
      <c r="BN26" s="195"/>
      <c r="BO26" s="208"/>
      <c r="BP26" s="208"/>
      <c r="BQ26" s="205">
        <v>20</v>
      </c>
      <c r="BR26" s="206"/>
      <c r="BS26" s="949" t="s">
        <v>527</v>
      </c>
      <c r="BT26" s="950"/>
      <c r="BU26" s="950"/>
      <c r="BV26" s="950"/>
      <c r="BW26" s="950"/>
      <c r="BX26" s="950"/>
      <c r="BY26" s="950"/>
      <c r="BZ26" s="950"/>
      <c r="CA26" s="950"/>
      <c r="CB26" s="950"/>
      <c r="CC26" s="950"/>
      <c r="CD26" s="950"/>
      <c r="CE26" s="950"/>
      <c r="CF26" s="950"/>
      <c r="CG26" s="951"/>
      <c r="CH26" s="924">
        <v>11</v>
      </c>
      <c r="CI26" s="925"/>
      <c r="CJ26" s="925"/>
      <c r="CK26" s="925"/>
      <c r="CL26" s="926"/>
      <c r="CM26" s="924">
        <v>1510</v>
      </c>
      <c r="CN26" s="925"/>
      <c r="CO26" s="925"/>
      <c r="CP26" s="925"/>
      <c r="CQ26" s="926"/>
      <c r="CR26" s="924">
        <v>951</v>
      </c>
      <c r="CS26" s="925"/>
      <c r="CT26" s="925"/>
      <c r="CU26" s="925"/>
      <c r="CV26" s="926"/>
      <c r="CW26" s="924">
        <v>46</v>
      </c>
      <c r="CX26" s="925"/>
      <c r="CY26" s="925"/>
      <c r="CZ26" s="925"/>
      <c r="DA26" s="926"/>
      <c r="DB26" s="924" t="s">
        <v>446</v>
      </c>
      <c r="DC26" s="925"/>
      <c r="DD26" s="925"/>
      <c r="DE26" s="925"/>
      <c r="DF26" s="926"/>
      <c r="DG26" s="924" t="s">
        <v>446</v>
      </c>
      <c r="DH26" s="925"/>
      <c r="DI26" s="925"/>
      <c r="DJ26" s="925"/>
      <c r="DK26" s="926"/>
      <c r="DL26" s="924" t="s">
        <v>446</v>
      </c>
      <c r="DM26" s="925"/>
      <c r="DN26" s="925"/>
      <c r="DO26" s="925"/>
      <c r="DP26" s="926"/>
      <c r="DQ26" s="924" t="s">
        <v>446</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528</v>
      </c>
      <c r="BT27" s="950"/>
      <c r="BU27" s="950"/>
      <c r="BV27" s="950"/>
      <c r="BW27" s="950"/>
      <c r="BX27" s="950"/>
      <c r="BY27" s="950"/>
      <c r="BZ27" s="950"/>
      <c r="CA27" s="950"/>
      <c r="CB27" s="950"/>
      <c r="CC27" s="950"/>
      <c r="CD27" s="950"/>
      <c r="CE27" s="950"/>
      <c r="CF27" s="950"/>
      <c r="CG27" s="951"/>
      <c r="CH27" s="924">
        <v>0</v>
      </c>
      <c r="CI27" s="925"/>
      <c r="CJ27" s="925"/>
      <c r="CK27" s="925"/>
      <c r="CL27" s="926"/>
      <c r="CM27" s="924">
        <v>972</v>
      </c>
      <c r="CN27" s="925"/>
      <c r="CO27" s="925"/>
      <c r="CP27" s="925"/>
      <c r="CQ27" s="926"/>
      <c r="CR27" s="924">
        <v>783</v>
      </c>
      <c r="CS27" s="925"/>
      <c r="CT27" s="925"/>
      <c r="CU27" s="925"/>
      <c r="CV27" s="926"/>
      <c r="CW27" s="924" t="s">
        <v>446</v>
      </c>
      <c r="CX27" s="925"/>
      <c r="CY27" s="925"/>
      <c r="CZ27" s="925"/>
      <c r="DA27" s="926"/>
      <c r="DB27" s="924" t="s">
        <v>446</v>
      </c>
      <c r="DC27" s="925"/>
      <c r="DD27" s="925"/>
      <c r="DE27" s="925"/>
      <c r="DF27" s="926"/>
      <c r="DG27" s="924" t="s">
        <v>446</v>
      </c>
      <c r="DH27" s="925"/>
      <c r="DI27" s="925"/>
      <c r="DJ27" s="925"/>
      <c r="DK27" s="926"/>
      <c r="DL27" s="924" t="s">
        <v>446</v>
      </c>
      <c r="DM27" s="925"/>
      <c r="DN27" s="925"/>
      <c r="DO27" s="925"/>
      <c r="DP27" s="926"/>
      <c r="DQ27" s="924" t="s">
        <v>446</v>
      </c>
      <c r="DR27" s="925"/>
      <c r="DS27" s="925"/>
      <c r="DT27" s="925"/>
      <c r="DU27" s="926"/>
      <c r="DV27" s="927"/>
      <c r="DW27" s="928"/>
      <c r="DX27" s="928"/>
      <c r="DY27" s="928"/>
      <c r="DZ27" s="929"/>
      <c r="EA27" s="189"/>
    </row>
    <row r="28" spans="1:131" s="190" customFormat="1" ht="26.25" customHeight="1" thickTop="1" x14ac:dyDescent="0.15">
      <c r="A28" s="209">
        <v>1</v>
      </c>
      <c r="B28" s="991" t="s">
        <v>354</v>
      </c>
      <c r="C28" s="992"/>
      <c r="D28" s="992"/>
      <c r="E28" s="992"/>
      <c r="F28" s="992"/>
      <c r="G28" s="992"/>
      <c r="H28" s="992"/>
      <c r="I28" s="992"/>
      <c r="J28" s="992"/>
      <c r="K28" s="992"/>
      <c r="L28" s="992"/>
      <c r="M28" s="992"/>
      <c r="N28" s="992"/>
      <c r="O28" s="992"/>
      <c r="P28" s="993"/>
      <c r="Q28" s="994">
        <v>5316</v>
      </c>
      <c r="R28" s="995"/>
      <c r="S28" s="995"/>
      <c r="T28" s="995"/>
      <c r="U28" s="995"/>
      <c r="V28" s="995">
        <v>4351</v>
      </c>
      <c r="W28" s="995"/>
      <c r="X28" s="995"/>
      <c r="Y28" s="995"/>
      <c r="Z28" s="995"/>
      <c r="AA28" s="995">
        <v>965</v>
      </c>
      <c r="AB28" s="995"/>
      <c r="AC28" s="995"/>
      <c r="AD28" s="995"/>
      <c r="AE28" s="996"/>
      <c r="AF28" s="997">
        <v>14866</v>
      </c>
      <c r="AG28" s="995"/>
      <c r="AH28" s="995"/>
      <c r="AI28" s="995"/>
      <c r="AJ28" s="998"/>
      <c r="AK28" s="999">
        <v>49</v>
      </c>
      <c r="AL28" s="987"/>
      <c r="AM28" s="987"/>
      <c r="AN28" s="987"/>
      <c r="AO28" s="987"/>
      <c r="AP28" s="987">
        <v>8192</v>
      </c>
      <c r="AQ28" s="987"/>
      <c r="AR28" s="987"/>
      <c r="AS28" s="987"/>
      <c r="AT28" s="987"/>
      <c r="AU28" s="987" t="s">
        <v>503</v>
      </c>
      <c r="AV28" s="987"/>
      <c r="AW28" s="987"/>
      <c r="AX28" s="987"/>
      <c r="AY28" s="987"/>
      <c r="AZ28" s="988" t="s">
        <v>503</v>
      </c>
      <c r="BA28" s="988"/>
      <c r="BB28" s="988"/>
      <c r="BC28" s="988"/>
      <c r="BD28" s="988"/>
      <c r="BE28" s="989" t="s">
        <v>355</v>
      </c>
      <c r="BF28" s="989"/>
      <c r="BG28" s="989"/>
      <c r="BH28" s="989"/>
      <c r="BI28" s="990"/>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v>0</v>
      </c>
      <c r="CI28" s="925"/>
      <c r="CJ28" s="925"/>
      <c r="CK28" s="925"/>
      <c r="CL28" s="926"/>
      <c r="CM28" s="924">
        <v>19</v>
      </c>
      <c r="CN28" s="925"/>
      <c r="CO28" s="925"/>
      <c r="CP28" s="925"/>
      <c r="CQ28" s="926"/>
      <c r="CR28" s="924">
        <v>2</v>
      </c>
      <c r="CS28" s="925"/>
      <c r="CT28" s="925"/>
      <c r="CU28" s="925"/>
      <c r="CV28" s="926"/>
      <c r="CW28" s="924">
        <v>21</v>
      </c>
      <c r="CX28" s="925"/>
      <c r="CY28" s="925"/>
      <c r="CZ28" s="925"/>
      <c r="DA28" s="926"/>
      <c r="DB28" s="924" t="s">
        <v>446</v>
      </c>
      <c r="DC28" s="925"/>
      <c r="DD28" s="925"/>
      <c r="DE28" s="925"/>
      <c r="DF28" s="926"/>
      <c r="DG28" s="924" t="s">
        <v>446</v>
      </c>
      <c r="DH28" s="925"/>
      <c r="DI28" s="925"/>
      <c r="DJ28" s="925"/>
      <c r="DK28" s="926"/>
      <c r="DL28" s="924" t="s">
        <v>446</v>
      </c>
      <c r="DM28" s="925"/>
      <c r="DN28" s="925"/>
      <c r="DO28" s="925"/>
      <c r="DP28" s="926"/>
      <c r="DQ28" s="924" t="s">
        <v>446</v>
      </c>
      <c r="DR28" s="925"/>
      <c r="DS28" s="925"/>
      <c r="DT28" s="925"/>
      <c r="DU28" s="926"/>
      <c r="DV28" s="927"/>
      <c r="DW28" s="928"/>
      <c r="DX28" s="928"/>
      <c r="DY28" s="928"/>
      <c r="DZ28" s="929"/>
      <c r="EA28" s="189"/>
    </row>
    <row r="29" spans="1:131" s="190" customFormat="1" ht="26.25" customHeight="1" x14ac:dyDescent="0.15">
      <c r="A29" s="209">
        <v>2</v>
      </c>
      <c r="B29" s="978" t="s">
        <v>356</v>
      </c>
      <c r="C29" s="979"/>
      <c r="D29" s="979"/>
      <c r="E29" s="979"/>
      <c r="F29" s="979"/>
      <c r="G29" s="979"/>
      <c r="H29" s="979"/>
      <c r="I29" s="979"/>
      <c r="J29" s="979"/>
      <c r="K29" s="979"/>
      <c r="L29" s="979"/>
      <c r="M29" s="979"/>
      <c r="N29" s="979"/>
      <c r="O29" s="979"/>
      <c r="P29" s="980"/>
      <c r="Q29" s="985">
        <v>96</v>
      </c>
      <c r="R29" s="982"/>
      <c r="S29" s="982"/>
      <c r="T29" s="982"/>
      <c r="U29" s="982"/>
      <c r="V29" s="982">
        <v>61</v>
      </c>
      <c r="W29" s="982"/>
      <c r="X29" s="982"/>
      <c r="Y29" s="982"/>
      <c r="Z29" s="982"/>
      <c r="AA29" s="982">
        <v>35</v>
      </c>
      <c r="AB29" s="982"/>
      <c r="AC29" s="982"/>
      <c r="AD29" s="982"/>
      <c r="AE29" s="986"/>
      <c r="AF29" s="981">
        <v>106</v>
      </c>
      <c r="AG29" s="982"/>
      <c r="AH29" s="982"/>
      <c r="AI29" s="982"/>
      <c r="AJ29" s="983"/>
      <c r="AK29" s="915">
        <v>1</v>
      </c>
      <c r="AL29" s="906"/>
      <c r="AM29" s="906"/>
      <c r="AN29" s="906"/>
      <c r="AO29" s="906"/>
      <c r="AP29" s="906">
        <v>356</v>
      </c>
      <c r="AQ29" s="906"/>
      <c r="AR29" s="906"/>
      <c r="AS29" s="906"/>
      <c r="AT29" s="906"/>
      <c r="AU29" s="906" t="s">
        <v>503</v>
      </c>
      <c r="AV29" s="906"/>
      <c r="AW29" s="906"/>
      <c r="AX29" s="906"/>
      <c r="AY29" s="906"/>
      <c r="AZ29" s="984" t="s">
        <v>503</v>
      </c>
      <c r="BA29" s="984"/>
      <c r="BB29" s="984"/>
      <c r="BC29" s="984"/>
      <c r="BD29" s="984"/>
      <c r="BE29" s="976" t="s">
        <v>355</v>
      </c>
      <c r="BF29" s="976"/>
      <c r="BG29" s="976"/>
      <c r="BH29" s="976"/>
      <c r="BI29" s="977"/>
      <c r="BJ29" s="195"/>
      <c r="BK29" s="195"/>
      <c r="BL29" s="195"/>
      <c r="BM29" s="195"/>
      <c r="BN29" s="195"/>
      <c r="BO29" s="208"/>
      <c r="BP29" s="208"/>
      <c r="BQ29" s="205">
        <v>23</v>
      </c>
      <c r="BR29" s="206"/>
      <c r="BS29" s="949" t="s">
        <v>530</v>
      </c>
      <c r="BT29" s="950"/>
      <c r="BU29" s="950"/>
      <c r="BV29" s="950"/>
      <c r="BW29" s="950"/>
      <c r="BX29" s="950"/>
      <c r="BY29" s="950"/>
      <c r="BZ29" s="950"/>
      <c r="CA29" s="950"/>
      <c r="CB29" s="950"/>
      <c r="CC29" s="950"/>
      <c r="CD29" s="950"/>
      <c r="CE29" s="950"/>
      <c r="CF29" s="950"/>
      <c r="CG29" s="951"/>
      <c r="CH29" s="924">
        <v>-1</v>
      </c>
      <c r="CI29" s="925"/>
      <c r="CJ29" s="925"/>
      <c r="CK29" s="925"/>
      <c r="CL29" s="926"/>
      <c r="CM29" s="924">
        <v>1</v>
      </c>
      <c r="CN29" s="925"/>
      <c r="CO29" s="925"/>
      <c r="CP29" s="925"/>
      <c r="CQ29" s="926"/>
      <c r="CR29" s="924">
        <v>26</v>
      </c>
      <c r="CS29" s="925"/>
      <c r="CT29" s="925"/>
      <c r="CU29" s="925"/>
      <c r="CV29" s="926"/>
      <c r="CW29" s="924">
        <v>7</v>
      </c>
      <c r="CX29" s="925"/>
      <c r="CY29" s="925"/>
      <c r="CZ29" s="925"/>
      <c r="DA29" s="926"/>
      <c r="DB29" s="924" t="s">
        <v>446</v>
      </c>
      <c r="DC29" s="925"/>
      <c r="DD29" s="925"/>
      <c r="DE29" s="925"/>
      <c r="DF29" s="926"/>
      <c r="DG29" s="924" t="s">
        <v>446</v>
      </c>
      <c r="DH29" s="925"/>
      <c r="DI29" s="925"/>
      <c r="DJ29" s="925"/>
      <c r="DK29" s="926"/>
      <c r="DL29" s="924" t="s">
        <v>446</v>
      </c>
      <c r="DM29" s="925"/>
      <c r="DN29" s="925"/>
      <c r="DO29" s="925"/>
      <c r="DP29" s="926"/>
      <c r="DQ29" s="924" t="s">
        <v>446</v>
      </c>
      <c r="DR29" s="925"/>
      <c r="DS29" s="925"/>
      <c r="DT29" s="925"/>
      <c r="DU29" s="926"/>
      <c r="DV29" s="927"/>
      <c r="DW29" s="928"/>
      <c r="DX29" s="928"/>
      <c r="DY29" s="928"/>
      <c r="DZ29" s="929"/>
      <c r="EA29" s="189"/>
    </row>
    <row r="30" spans="1:131" s="190" customFormat="1" ht="26.25" customHeight="1" x14ac:dyDescent="0.15">
      <c r="A30" s="209">
        <v>3</v>
      </c>
      <c r="B30" s="978" t="s">
        <v>357</v>
      </c>
      <c r="C30" s="979"/>
      <c r="D30" s="979"/>
      <c r="E30" s="979"/>
      <c r="F30" s="979"/>
      <c r="G30" s="979"/>
      <c r="H30" s="979"/>
      <c r="I30" s="979"/>
      <c r="J30" s="979"/>
      <c r="K30" s="979"/>
      <c r="L30" s="979"/>
      <c r="M30" s="979"/>
      <c r="N30" s="979"/>
      <c r="O30" s="979"/>
      <c r="P30" s="980"/>
      <c r="Q30" s="985">
        <v>4995</v>
      </c>
      <c r="R30" s="982"/>
      <c r="S30" s="982"/>
      <c r="T30" s="982"/>
      <c r="U30" s="982"/>
      <c r="V30" s="982">
        <v>4856</v>
      </c>
      <c r="W30" s="982"/>
      <c r="X30" s="982"/>
      <c r="Y30" s="982"/>
      <c r="Z30" s="982"/>
      <c r="AA30" s="982">
        <v>139</v>
      </c>
      <c r="AB30" s="982"/>
      <c r="AC30" s="982"/>
      <c r="AD30" s="982"/>
      <c r="AE30" s="986"/>
      <c r="AF30" s="981">
        <v>105</v>
      </c>
      <c r="AG30" s="982"/>
      <c r="AH30" s="982"/>
      <c r="AI30" s="982"/>
      <c r="AJ30" s="983"/>
      <c r="AK30" s="915">
        <v>857</v>
      </c>
      <c r="AL30" s="906"/>
      <c r="AM30" s="906"/>
      <c r="AN30" s="906"/>
      <c r="AO30" s="906"/>
      <c r="AP30" s="906">
        <v>14883</v>
      </c>
      <c r="AQ30" s="906"/>
      <c r="AR30" s="906"/>
      <c r="AS30" s="906"/>
      <c r="AT30" s="906"/>
      <c r="AU30" s="906">
        <v>14883</v>
      </c>
      <c r="AV30" s="906"/>
      <c r="AW30" s="906"/>
      <c r="AX30" s="906"/>
      <c r="AY30" s="906"/>
      <c r="AZ30" s="984" t="s">
        <v>503</v>
      </c>
      <c r="BA30" s="984"/>
      <c r="BB30" s="984"/>
      <c r="BC30" s="984"/>
      <c r="BD30" s="984"/>
      <c r="BE30" s="976" t="s">
        <v>358</v>
      </c>
      <c r="BF30" s="976"/>
      <c r="BG30" s="976"/>
      <c r="BH30" s="976"/>
      <c r="BI30" s="977"/>
      <c r="BJ30" s="195"/>
      <c r="BK30" s="195"/>
      <c r="BL30" s="195"/>
      <c r="BM30" s="195"/>
      <c r="BN30" s="195"/>
      <c r="BO30" s="208"/>
      <c r="BP30" s="208"/>
      <c r="BQ30" s="205">
        <v>24</v>
      </c>
      <c r="BR30" s="206"/>
      <c r="BS30" s="949" t="s">
        <v>531</v>
      </c>
      <c r="BT30" s="950"/>
      <c r="BU30" s="950"/>
      <c r="BV30" s="950"/>
      <c r="BW30" s="950"/>
      <c r="BX30" s="950"/>
      <c r="BY30" s="950"/>
      <c r="BZ30" s="950"/>
      <c r="CA30" s="950"/>
      <c r="CB30" s="950"/>
      <c r="CC30" s="950"/>
      <c r="CD30" s="950"/>
      <c r="CE30" s="950"/>
      <c r="CF30" s="950"/>
      <c r="CG30" s="951"/>
      <c r="CH30" s="924">
        <v>-1</v>
      </c>
      <c r="CI30" s="925"/>
      <c r="CJ30" s="925"/>
      <c r="CK30" s="925"/>
      <c r="CL30" s="926"/>
      <c r="CM30" s="924">
        <v>58</v>
      </c>
      <c r="CN30" s="925"/>
      <c r="CO30" s="925"/>
      <c r="CP30" s="925"/>
      <c r="CQ30" s="926"/>
      <c r="CR30" s="924">
        <v>4</v>
      </c>
      <c r="CS30" s="925"/>
      <c r="CT30" s="925"/>
      <c r="CU30" s="925"/>
      <c r="CV30" s="926"/>
      <c r="CW30" s="924">
        <v>1</v>
      </c>
      <c r="CX30" s="925"/>
      <c r="CY30" s="925"/>
      <c r="CZ30" s="925"/>
      <c r="DA30" s="926"/>
      <c r="DB30" s="924" t="s">
        <v>446</v>
      </c>
      <c r="DC30" s="925"/>
      <c r="DD30" s="925"/>
      <c r="DE30" s="925"/>
      <c r="DF30" s="926"/>
      <c r="DG30" s="924" t="s">
        <v>446</v>
      </c>
      <c r="DH30" s="925"/>
      <c r="DI30" s="925"/>
      <c r="DJ30" s="925"/>
      <c r="DK30" s="926"/>
      <c r="DL30" s="924" t="s">
        <v>446</v>
      </c>
      <c r="DM30" s="925"/>
      <c r="DN30" s="925"/>
      <c r="DO30" s="925"/>
      <c r="DP30" s="926"/>
      <c r="DQ30" s="924" t="s">
        <v>446</v>
      </c>
      <c r="DR30" s="925"/>
      <c r="DS30" s="925"/>
      <c r="DT30" s="925"/>
      <c r="DU30" s="926"/>
      <c r="DV30" s="927"/>
      <c r="DW30" s="928"/>
      <c r="DX30" s="928"/>
      <c r="DY30" s="928"/>
      <c r="DZ30" s="929"/>
      <c r="EA30" s="189"/>
    </row>
    <row r="31" spans="1:131" s="190" customFormat="1" ht="26.25" customHeight="1" x14ac:dyDescent="0.15">
      <c r="A31" s="209">
        <v>4</v>
      </c>
      <c r="B31" s="978"/>
      <c r="C31" s="979"/>
      <c r="D31" s="979"/>
      <c r="E31" s="979"/>
      <c r="F31" s="979"/>
      <c r="G31" s="979"/>
      <c r="H31" s="979"/>
      <c r="I31" s="979"/>
      <c r="J31" s="979"/>
      <c r="K31" s="979"/>
      <c r="L31" s="979"/>
      <c r="M31" s="979"/>
      <c r="N31" s="979"/>
      <c r="O31" s="979"/>
      <c r="P31" s="980"/>
      <c r="Q31" s="985"/>
      <c r="R31" s="982"/>
      <c r="S31" s="982"/>
      <c r="T31" s="982"/>
      <c r="U31" s="982"/>
      <c r="V31" s="982"/>
      <c r="W31" s="982"/>
      <c r="X31" s="982"/>
      <c r="Y31" s="982"/>
      <c r="Z31" s="982"/>
      <c r="AA31" s="982"/>
      <c r="AB31" s="982"/>
      <c r="AC31" s="982"/>
      <c r="AD31" s="982"/>
      <c r="AE31" s="986"/>
      <c r="AF31" s="981"/>
      <c r="AG31" s="982"/>
      <c r="AH31" s="982"/>
      <c r="AI31" s="982"/>
      <c r="AJ31" s="983"/>
      <c r="AK31" s="915"/>
      <c r="AL31" s="906"/>
      <c r="AM31" s="906"/>
      <c r="AN31" s="906"/>
      <c r="AO31" s="906"/>
      <c r="AP31" s="906"/>
      <c r="AQ31" s="906"/>
      <c r="AR31" s="906"/>
      <c r="AS31" s="906"/>
      <c r="AT31" s="906"/>
      <c r="AU31" s="906"/>
      <c r="AV31" s="906"/>
      <c r="AW31" s="906"/>
      <c r="AX31" s="906"/>
      <c r="AY31" s="906"/>
      <c r="AZ31" s="984"/>
      <c r="BA31" s="984"/>
      <c r="BB31" s="984"/>
      <c r="BC31" s="984"/>
      <c r="BD31" s="984"/>
      <c r="BE31" s="976"/>
      <c r="BF31" s="976"/>
      <c r="BG31" s="976"/>
      <c r="BH31" s="976"/>
      <c r="BI31" s="977"/>
      <c r="BJ31" s="195"/>
      <c r="BK31" s="195"/>
      <c r="BL31" s="195"/>
      <c r="BM31" s="195"/>
      <c r="BN31" s="195"/>
      <c r="BO31" s="208"/>
      <c r="BP31" s="208"/>
      <c r="BQ31" s="205">
        <v>25</v>
      </c>
      <c r="BR31" s="206"/>
      <c r="BS31" s="949" t="s">
        <v>532</v>
      </c>
      <c r="BT31" s="950"/>
      <c r="BU31" s="950"/>
      <c r="BV31" s="950"/>
      <c r="BW31" s="950"/>
      <c r="BX31" s="950"/>
      <c r="BY31" s="950"/>
      <c r="BZ31" s="950"/>
      <c r="CA31" s="950"/>
      <c r="CB31" s="950"/>
      <c r="CC31" s="950"/>
      <c r="CD31" s="950"/>
      <c r="CE31" s="950"/>
      <c r="CF31" s="950"/>
      <c r="CG31" s="951"/>
      <c r="CH31" s="924">
        <v>0</v>
      </c>
      <c r="CI31" s="925"/>
      <c r="CJ31" s="925"/>
      <c r="CK31" s="925"/>
      <c r="CL31" s="926"/>
      <c r="CM31" s="924">
        <v>91</v>
      </c>
      <c r="CN31" s="925"/>
      <c r="CO31" s="925"/>
      <c r="CP31" s="925"/>
      <c r="CQ31" s="926"/>
      <c r="CR31" s="924">
        <v>5</v>
      </c>
      <c r="CS31" s="925"/>
      <c r="CT31" s="925"/>
      <c r="CU31" s="925"/>
      <c r="CV31" s="926"/>
      <c r="CW31" s="924">
        <v>1</v>
      </c>
      <c r="CX31" s="925"/>
      <c r="CY31" s="925"/>
      <c r="CZ31" s="925"/>
      <c r="DA31" s="926"/>
      <c r="DB31" s="924" t="s">
        <v>446</v>
      </c>
      <c r="DC31" s="925"/>
      <c r="DD31" s="925"/>
      <c r="DE31" s="925"/>
      <c r="DF31" s="926"/>
      <c r="DG31" s="924" t="s">
        <v>446</v>
      </c>
      <c r="DH31" s="925"/>
      <c r="DI31" s="925"/>
      <c r="DJ31" s="925"/>
      <c r="DK31" s="926"/>
      <c r="DL31" s="924" t="s">
        <v>446</v>
      </c>
      <c r="DM31" s="925"/>
      <c r="DN31" s="925"/>
      <c r="DO31" s="925"/>
      <c r="DP31" s="926"/>
      <c r="DQ31" s="924" t="s">
        <v>446</v>
      </c>
      <c r="DR31" s="925"/>
      <c r="DS31" s="925"/>
      <c r="DT31" s="925"/>
      <c r="DU31" s="926"/>
      <c r="DV31" s="927"/>
      <c r="DW31" s="928"/>
      <c r="DX31" s="928"/>
      <c r="DY31" s="928"/>
      <c r="DZ31" s="929"/>
      <c r="EA31" s="189"/>
    </row>
    <row r="32" spans="1:131" s="190" customFormat="1" ht="26.25" customHeight="1" x14ac:dyDescent="0.15">
      <c r="A32" s="209">
        <v>5</v>
      </c>
      <c r="B32" s="978"/>
      <c r="C32" s="979"/>
      <c r="D32" s="979"/>
      <c r="E32" s="979"/>
      <c r="F32" s="979"/>
      <c r="G32" s="979"/>
      <c r="H32" s="979"/>
      <c r="I32" s="979"/>
      <c r="J32" s="979"/>
      <c r="K32" s="979"/>
      <c r="L32" s="979"/>
      <c r="M32" s="979"/>
      <c r="N32" s="979"/>
      <c r="O32" s="979"/>
      <c r="P32" s="980"/>
      <c r="Q32" s="985"/>
      <c r="R32" s="982"/>
      <c r="S32" s="982"/>
      <c r="T32" s="982"/>
      <c r="U32" s="982"/>
      <c r="V32" s="982"/>
      <c r="W32" s="982"/>
      <c r="X32" s="982"/>
      <c r="Y32" s="982"/>
      <c r="Z32" s="982"/>
      <c r="AA32" s="982"/>
      <c r="AB32" s="982"/>
      <c r="AC32" s="982"/>
      <c r="AD32" s="982"/>
      <c r="AE32" s="986"/>
      <c r="AF32" s="981"/>
      <c r="AG32" s="982"/>
      <c r="AH32" s="982"/>
      <c r="AI32" s="982"/>
      <c r="AJ32" s="983"/>
      <c r="AK32" s="915"/>
      <c r="AL32" s="906"/>
      <c r="AM32" s="906"/>
      <c r="AN32" s="906"/>
      <c r="AO32" s="906"/>
      <c r="AP32" s="906"/>
      <c r="AQ32" s="906"/>
      <c r="AR32" s="906"/>
      <c r="AS32" s="906"/>
      <c r="AT32" s="906"/>
      <c r="AU32" s="906"/>
      <c r="AV32" s="906"/>
      <c r="AW32" s="906"/>
      <c r="AX32" s="906"/>
      <c r="AY32" s="906"/>
      <c r="AZ32" s="984"/>
      <c r="BA32" s="984"/>
      <c r="BB32" s="984"/>
      <c r="BC32" s="984"/>
      <c r="BD32" s="984"/>
      <c r="BE32" s="976"/>
      <c r="BF32" s="976"/>
      <c r="BG32" s="976"/>
      <c r="BH32" s="976"/>
      <c r="BI32" s="977"/>
      <c r="BJ32" s="195"/>
      <c r="BK32" s="195"/>
      <c r="BL32" s="195"/>
      <c r="BM32" s="195"/>
      <c r="BN32" s="195"/>
      <c r="BO32" s="208"/>
      <c r="BP32" s="208"/>
      <c r="BQ32" s="205">
        <v>26</v>
      </c>
      <c r="BR32" s="206"/>
      <c r="BS32" s="949" t="s">
        <v>533</v>
      </c>
      <c r="BT32" s="950"/>
      <c r="BU32" s="950"/>
      <c r="BV32" s="950"/>
      <c r="BW32" s="950"/>
      <c r="BX32" s="950"/>
      <c r="BY32" s="950"/>
      <c r="BZ32" s="950"/>
      <c r="CA32" s="950"/>
      <c r="CB32" s="950"/>
      <c r="CC32" s="950"/>
      <c r="CD32" s="950"/>
      <c r="CE32" s="950"/>
      <c r="CF32" s="950"/>
      <c r="CG32" s="951"/>
      <c r="CH32" s="924">
        <v>-16</v>
      </c>
      <c r="CI32" s="925"/>
      <c r="CJ32" s="925"/>
      <c r="CK32" s="925"/>
      <c r="CL32" s="926"/>
      <c r="CM32" s="924">
        <v>432</v>
      </c>
      <c r="CN32" s="925"/>
      <c r="CO32" s="925"/>
      <c r="CP32" s="925"/>
      <c r="CQ32" s="926"/>
      <c r="CR32" s="924">
        <v>44</v>
      </c>
      <c r="CS32" s="925"/>
      <c r="CT32" s="925"/>
      <c r="CU32" s="925"/>
      <c r="CV32" s="926"/>
      <c r="CW32" s="924" t="s">
        <v>446</v>
      </c>
      <c r="CX32" s="925"/>
      <c r="CY32" s="925"/>
      <c r="CZ32" s="925"/>
      <c r="DA32" s="926"/>
      <c r="DB32" s="924" t="s">
        <v>446</v>
      </c>
      <c r="DC32" s="925"/>
      <c r="DD32" s="925"/>
      <c r="DE32" s="925"/>
      <c r="DF32" s="926"/>
      <c r="DG32" s="924" t="s">
        <v>446</v>
      </c>
      <c r="DH32" s="925"/>
      <c r="DI32" s="925"/>
      <c r="DJ32" s="925"/>
      <c r="DK32" s="926"/>
      <c r="DL32" s="924" t="s">
        <v>446</v>
      </c>
      <c r="DM32" s="925"/>
      <c r="DN32" s="925"/>
      <c r="DO32" s="925"/>
      <c r="DP32" s="926"/>
      <c r="DQ32" s="924" t="s">
        <v>446</v>
      </c>
      <c r="DR32" s="925"/>
      <c r="DS32" s="925"/>
      <c r="DT32" s="925"/>
      <c r="DU32" s="926"/>
      <c r="DV32" s="927"/>
      <c r="DW32" s="928"/>
      <c r="DX32" s="928"/>
      <c r="DY32" s="928"/>
      <c r="DZ32" s="929"/>
      <c r="EA32" s="189"/>
    </row>
    <row r="33" spans="1:131" s="190" customFormat="1" ht="26.25" customHeight="1" x14ac:dyDescent="0.15">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534</v>
      </c>
      <c r="BT33" s="950"/>
      <c r="BU33" s="950"/>
      <c r="BV33" s="950"/>
      <c r="BW33" s="950"/>
      <c r="BX33" s="950"/>
      <c r="BY33" s="950"/>
      <c r="BZ33" s="950"/>
      <c r="CA33" s="950"/>
      <c r="CB33" s="950"/>
      <c r="CC33" s="950"/>
      <c r="CD33" s="950"/>
      <c r="CE33" s="950"/>
      <c r="CF33" s="950"/>
      <c r="CG33" s="951"/>
      <c r="CH33" s="924">
        <v>4</v>
      </c>
      <c r="CI33" s="925"/>
      <c r="CJ33" s="925"/>
      <c r="CK33" s="925"/>
      <c r="CL33" s="926"/>
      <c r="CM33" s="924">
        <v>230</v>
      </c>
      <c r="CN33" s="925"/>
      <c r="CO33" s="925"/>
      <c r="CP33" s="925"/>
      <c r="CQ33" s="926"/>
      <c r="CR33" s="924">
        <v>100</v>
      </c>
      <c r="CS33" s="925"/>
      <c r="CT33" s="925"/>
      <c r="CU33" s="925"/>
      <c r="CV33" s="926"/>
      <c r="CW33" s="924" t="s">
        <v>446</v>
      </c>
      <c r="CX33" s="925"/>
      <c r="CY33" s="925"/>
      <c r="CZ33" s="925"/>
      <c r="DA33" s="926"/>
      <c r="DB33" s="924" t="s">
        <v>446</v>
      </c>
      <c r="DC33" s="925"/>
      <c r="DD33" s="925"/>
      <c r="DE33" s="925"/>
      <c r="DF33" s="926"/>
      <c r="DG33" s="924" t="s">
        <v>446</v>
      </c>
      <c r="DH33" s="925"/>
      <c r="DI33" s="925"/>
      <c r="DJ33" s="925"/>
      <c r="DK33" s="926"/>
      <c r="DL33" s="924" t="s">
        <v>446</v>
      </c>
      <c r="DM33" s="925"/>
      <c r="DN33" s="925"/>
      <c r="DO33" s="925"/>
      <c r="DP33" s="926"/>
      <c r="DQ33" s="924" t="s">
        <v>446</v>
      </c>
      <c r="DR33" s="925"/>
      <c r="DS33" s="925"/>
      <c r="DT33" s="925"/>
      <c r="DU33" s="92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535</v>
      </c>
      <c r="BT34" s="950"/>
      <c r="BU34" s="950"/>
      <c r="BV34" s="950"/>
      <c r="BW34" s="950"/>
      <c r="BX34" s="950"/>
      <c r="BY34" s="950"/>
      <c r="BZ34" s="950"/>
      <c r="CA34" s="950"/>
      <c r="CB34" s="950"/>
      <c r="CC34" s="950"/>
      <c r="CD34" s="950"/>
      <c r="CE34" s="950"/>
      <c r="CF34" s="950"/>
      <c r="CG34" s="951"/>
      <c r="CH34" s="924">
        <v>18</v>
      </c>
      <c r="CI34" s="925"/>
      <c r="CJ34" s="925"/>
      <c r="CK34" s="925"/>
      <c r="CL34" s="926"/>
      <c r="CM34" s="924">
        <v>2458</v>
      </c>
      <c r="CN34" s="925"/>
      <c r="CO34" s="925"/>
      <c r="CP34" s="925"/>
      <c r="CQ34" s="926"/>
      <c r="CR34" s="924">
        <v>860</v>
      </c>
      <c r="CS34" s="925"/>
      <c r="CT34" s="925"/>
      <c r="CU34" s="925"/>
      <c r="CV34" s="926"/>
      <c r="CW34" s="924">
        <v>10</v>
      </c>
      <c r="CX34" s="925"/>
      <c r="CY34" s="925"/>
      <c r="CZ34" s="925"/>
      <c r="DA34" s="926"/>
      <c r="DB34" s="924" t="s">
        <v>446</v>
      </c>
      <c r="DC34" s="925"/>
      <c r="DD34" s="925"/>
      <c r="DE34" s="925"/>
      <c r="DF34" s="926"/>
      <c r="DG34" s="924" t="s">
        <v>446</v>
      </c>
      <c r="DH34" s="925"/>
      <c r="DI34" s="925"/>
      <c r="DJ34" s="925"/>
      <c r="DK34" s="926"/>
      <c r="DL34" s="924" t="s">
        <v>446</v>
      </c>
      <c r="DM34" s="925"/>
      <c r="DN34" s="925"/>
      <c r="DO34" s="925"/>
      <c r="DP34" s="926"/>
      <c r="DQ34" s="924" t="s">
        <v>446</v>
      </c>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536</v>
      </c>
      <c r="BT35" s="950"/>
      <c r="BU35" s="950"/>
      <c r="BV35" s="950"/>
      <c r="BW35" s="950"/>
      <c r="BX35" s="950"/>
      <c r="BY35" s="950"/>
      <c r="BZ35" s="950"/>
      <c r="CA35" s="950"/>
      <c r="CB35" s="950"/>
      <c r="CC35" s="950"/>
      <c r="CD35" s="950"/>
      <c r="CE35" s="950"/>
      <c r="CF35" s="950"/>
      <c r="CG35" s="951"/>
      <c r="CH35" s="924">
        <v>-67</v>
      </c>
      <c r="CI35" s="925"/>
      <c r="CJ35" s="925"/>
      <c r="CK35" s="925"/>
      <c r="CL35" s="926"/>
      <c r="CM35" s="924">
        <v>202</v>
      </c>
      <c r="CN35" s="925"/>
      <c r="CO35" s="925"/>
      <c r="CP35" s="925"/>
      <c r="CQ35" s="926"/>
      <c r="CR35" s="924">
        <v>65</v>
      </c>
      <c r="CS35" s="925"/>
      <c r="CT35" s="925"/>
      <c r="CU35" s="925"/>
      <c r="CV35" s="926"/>
      <c r="CW35" s="924" t="s">
        <v>446</v>
      </c>
      <c r="CX35" s="925"/>
      <c r="CY35" s="925"/>
      <c r="CZ35" s="925"/>
      <c r="DA35" s="926"/>
      <c r="DB35" s="924" t="s">
        <v>446</v>
      </c>
      <c r="DC35" s="925"/>
      <c r="DD35" s="925"/>
      <c r="DE35" s="925"/>
      <c r="DF35" s="926"/>
      <c r="DG35" s="924" t="s">
        <v>446</v>
      </c>
      <c r="DH35" s="925"/>
      <c r="DI35" s="925"/>
      <c r="DJ35" s="925"/>
      <c r="DK35" s="926"/>
      <c r="DL35" s="924" t="s">
        <v>446</v>
      </c>
      <c r="DM35" s="925"/>
      <c r="DN35" s="925"/>
      <c r="DO35" s="925"/>
      <c r="DP35" s="926"/>
      <c r="DQ35" s="924" t="s">
        <v>446</v>
      </c>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537</v>
      </c>
      <c r="BT36" s="950"/>
      <c r="BU36" s="950"/>
      <c r="BV36" s="950"/>
      <c r="BW36" s="950"/>
      <c r="BX36" s="950"/>
      <c r="BY36" s="950"/>
      <c r="BZ36" s="950"/>
      <c r="CA36" s="950"/>
      <c r="CB36" s="950"/>
      <c r="CC36" s="950"/>
      <c r="CD36" s="950"/>
      <c r="CE36" s="950"/>
      <c r="CF36" s="950"/>
      <c r="CG36" s="951"/>
      <c r="CH36" s="924">
        <v>-161</v>
      </c>
      <c r="CI36" s="925"/>
      <c r="CJ36" s="925"/>
      <c r="CK36" s="925"/>
      <c r="CL36" s="926"/>
      <c r="CM36" s="924">
        <v>297</v>
      </c>
      <c r="CN36" s="925"/>
      <c r="CO36" s="925"/>
      <c r="CP36" s="925"/>
      <c r="CQ36" s="926"/>
      <c r="CR36" s="924">
        <v>110</v>
      </c>
      <c r="CS36" s="925"/>
      <c r="CT36" s="925"/>
      <c r="CU36" s="925"/>
      <c r="CV36" s="926"/>
      <c r="CW36" s="924" t="s">
        <v>446</v>
      </c>
      <c r="CX36" s="925"/>
      <c r="CY36" s="925"/>
      <c r="CZ36" s="925"/>
      <c r="DA36" s="926"/>
      <c r="DB36" s="924" t="s">
        <v>446</v>
      </c>
      <c r="DC36" s="925"/>
      <c r="DD36" s="925"/>
      <c r="DE36" s="925"/>
      <c r="DF36" s="926"/>
      <c r="DG36" s="924" t="s">
        <v>446</v>
      </c>
      <c r="DH36" s="925"/>
      <c r="DI36" s="925"/>
      <c r="DJ36" s="925"/>
      <c r="DK36" s="926"/>
      <c r="DL36" s="924" t="s">
        <v>446</v>
      </c>
      <c r="DM36" s="925"/>
      <c r="DN36" s="925"/>
      <c r="DO36" s="925"/>
      <c r="DP36" s="926"/>
      <c r="DQ36" s="924" t="s">
        <v>446</v>
      </c>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538</v>
      </c>
      <c r="BT37" s="950"/>
      <c r="BU37" s="950"/>
      <c r="BV37" s="950"/>
      <c r="BW37" s="950"/>
      <c r="BX37" s="950"/>
      <c r="BY37" s="950"/>
      <c r="BZ37" s="950"/>
      <c r="CA37" s="950"/>
      <c r="CB37" s="950"/>
      <c r="CC37" s="950"/>
      <c r="CD37" s="950"/>
      <c r="CE37" s="950"/>
      <c r="CF37" s="950"/>
      <c r="CG37" s="951"/>
      <c r="CH37" s="924">
        <v>-63</v>
      </c>
      <c r="CI37" s="925"/>
      <c r="CJ37" s="925"/>
      <c r="CK37" s="925"/>
      <c r="CL37" s="926"/>
      <c r="CM37" s="924">
        <v>-38</v>
      </c>
      <c r="CN37" s="925"/>
      <c r="CO37" s="925"/>
      <c r="CP37" s="925"/>
      <c r="CQ37" s="926"/>
      <c r="CR37" s="924">
        <v>18</v>
      </c>
      <c r="CS37" s="925"/>
      <c r="CT37" s="925"/>
      <c r="CU37" s="925"/>
      <c r="CV37" s="926"/>
      <c r="CW37" s="924" t="s">
        <v>446</v>
      </c>
      <c r="CX37" s="925"/>
      <c r="CY37" s="925"/>
      <c r="CZ37" s="925"/>
      <c r="DA37" s="926"/>
      <c r="DB37" s="924" t="s">
        <v>446</v>
      </c>
      <c r="DC37" s="925"/>
      <c r="DD37" s="925"/>
      <c r="DE37" s="925"/>
      <c r="DF37" s="926"/>
      <c r="DG37" s="924" t="s">
        <v>446</v>
      </c>
      <c r="DH37" s="925"/>
      <c r="DI37" s="925"/>
      <c r="DJ37" s="925"/>
      <c r="DK37" s="926"/>
      <c r="DL37" s="924" t="s">
        <v>446</v>
      </c>
      <c r="DM37" s="925"/>
      <c r="DN37" s="925"/>
      <c r="DO37" s="925"/>
      <c r="DP37" s="926"/>
      <c r="DQ37" s="924" t="s">
        <v>446</v>
      </c>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539</v>
      </c>
      <c r="BT38" s="950"/>
      <c r="BU38" s="950"/>
      <c r="BV38" s="950"/>
      <c r="BW38" s="950"/>
      <c r="BX38" s="950"/>
      <c r="BY38" s="950"/>
      <c r="BZ38" s="950"/>
      <c r="CA38" s="950"/>
      <c r="CB38" s="950"/>
      <c r="CC38" s="950"/>
      <c r="CD38" s="950"/>
      <c r="CE38" s="950"/>
      <c r="CF38" s="950"/>
      <c r="CG38" s="951"/>
      <c r="CH38" s="924">
        <v>6585</v>
      </c>
      <c r="CI38" s="925"/>
      <c r="CJ38" s="925"/>
      <c r="CK38" s="925"/>
      <c r="CL38" s="926"/>
      <c r="CM38" s="924">
        <v>90491</v>
      </c>
      <c r="CN38" s="925"/>
      <c r="CO38" s="925"/>
      <c r="CP38" s="925"/>
      <c r="CQ38" s="926"/>
      <c r="CR38" s="924">
        <v>544</v>
      </c>
      <c r="CS38" s="925"/>
      <c r="CT38" s="925"/>
      <c r="CU38" s="925"/>
      <c r="CV38" s="926"/>
      <c r="CW38" s="924" t="s">
        <v>446</v>
      </c>
      <c r="CX38" s="925"/>
      <c r="CY38" s="925"/>
      <c r="CZ38" s="925"/>
      <c r="DA38" s="926"/>
      <c r="DB38" s="924">
        <v>2175</v>
      </c>
      <c r="DC38" s="925"/>
      <c r="DD38" s="925"/>
      <c r="DE38" s="925"/>
      <c r="DF38" s="926"/>
      <c r="DG38" s="924" t="s">
        <v>446</v>
      </c>
      <c r="DH38" s="925"/>
      <c r="DI38" s="925"/>
      <c r="DJ38" s="925"/>
      <c r="DK38" s="926"/>
      <c r="DL38" s="924" t="s">
        <v>446</v>
      </c>
      <c r="DM38" s="925"/>
      <c r="DN38" s="925"/>
      <c r="DO38" s="925"/>
      <c r="DP38" s="926"/>
      <c r="DQ38" s="924" t="s">
        <v>446</v>
      </c>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540</v>
      </c>
      <c r="BT39" s="950"/>
      <c r="BU39" s="950"/>
      <c r="BV39" s="950"/>
      <c r="BW39" s="950"/>
      <c r="BX39" s="950"/>
      <c r="BY39" s="950"/>
      <c r="BZ39" s="950"/>
      <c r="CA39" s="950"/>
      <c r="CB39" s="950"/>
      <c r="CC39" s="950"/>
      <c r="CD39" s="950"/>
      <c r="CE39" s="950"/>
      <c r="CF39" s="950"/>
      <c r="CG39" s="951"/>
      <c r="CH39" s="924">
        <v>119</v>
      </c>
      <c r="CI39" s="925"/>
      <c r="CJ39" s="925"/>
      <c r="CK39" s="925"/>
      <c r="CL39" s="926"/>
      <c r="CM39" s="924">
        <v>8893</v>
      </c>
      <c r="CN39" s="925"/>
      <c r="CO39" s="925"/>
      <c r="CP39" s="925"/>
      <c r="CQ39" s="926"/>
      <c r="CR39" s="924">
        <v>5</v>
      </c>
      <c r="CS39" s="925"/>
      <c r="CT39" s="925"/>
      <c r="CU39" s="925"/>
      <c r="CV39" s="926"/>
      <c r="CW39" s="924" t="s">
        <v>446</v>
      </c>
      <c r="CX39" s="925"/>
      <c r="CY39" s="925"/>
      <c r="CZ39" s="925"/>
      <c r="DA39" s="926"/>
      <c r="DB39" s="924">
        <v>5435</v>
      </c>
      <c r="DC39" s="925"/>
      <c r="DD39" s="925"/>
      <c r="DE39" s="925"/>
      <c r="DF39" s="926"/>
      <c r="DG39" s="924">
        <v>9143</v>
      </c>
      <c r="DH39" s="925"/>
      <c r="DI39" s="925"/>
      <c r="DJ39" s="925"/>
      <c r="DK39" s="926"/>
      <c r="DL39" s="924" t="s">
        <v>446</v>
      </c>
      <c r="DM39" s="925"/>
      <c r="DN39" s="925"/>
      <c r="DO39" s="925"/>
      <c r="DP39" s="926"/>
      <c r="DQ39" s="924" t="s">
        <v>446</v>
      </c>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t="s">
        <v>547</v>
      </c>
      <c r="BS40" s="949" t="s">
        <v>541</v>
      </c>
      <c r="BT40" s="950"/>
      <c r="BU40" s="950"/>
      <c r="BV40" s="950"/>
      <c r="BW40" s="950"/>
      <c r="BX40" s="950"/>
      <c r="BY40" s="950"/>
      <c r="BZ40" s="950"/>
      <c r="CA40" s="950"/>
      <c r="CB40" s="950"/>
      <c r="CC40" s="950"/>
      <c r="CD40" s="950"/>
      <c r="CE40" s="950"/>
      <c r="CF40" s="950"/>
      <c r="CG40" s="951"/>
      <c r="CH40" s="924">
        <v>65</v>
      </c>
      <c r="CI40" s="925"/>
      <c r="CJ40" s="925"/>
      <c r="CK40" s="925"/>
      <c r="CL40" s="926"/>
      <c r="CM40" s="924">
        <v>132</v>
      </c>
      <c r="CN40" s="925"/>
      <c r="CO40" s="925"/>
      <c r="CP40" s="925"/>
      <c r="CQ40" s="926"/>
      <c r="CR40" s="924">
        <v>550</v>
      </c>
      <c r="CS40" s="925"/>
      <c r="CT40" s="925"/>
      <c r="CU40" s="925"/>
      <c r="CV40" s="926"/>
      <c r="CW40" s="924">
        <v>0</v>
      </c>
      <c r="CX40" s="925"/>
      <c r="CY40" s="925"/>
      <c r="CZ40" s="925"/>
      <c r="DA40" s="926"/>
      <c r="DB40" s="924">
        <v>580</v>
      </c>
      <c r="DC40" s="925"/>
      <c r="DD40" s="925"/>
      <c r="DE40" s="925"/>
      <c r="DF40" s="926"/>
      <c r="DG40" s="924" t="s">
        <v>446</v>
      </c>
      <c r="DH40" s="925"/>
      <c r="DI40" s="925"/>
      <c r="DJ40" s="925"/>
      <c r="DK40" s="926"/>
      <c r="DL40" s="924">
        <v>5204</v>
      </c>
      <c r="DM40" s="925"/>
      <c r="DN40" s="925"/>
      <c r="DO40" s="925"/>
      <c r="DP40" s="926"/>
      <c r="DQ40" s="924">
        <v>520</v>
      </c>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t="s">
        <v>542</v>
      </c>
      <c r="BT41" s="950"/>
      <c r="BU41" s="950"/>
      <c r="BV41" s="950"/>
      <c r="BW41" s="950"/>
      <c r="BX41" s="950"/>
      <c r="BY41" s="950"/>
      <c r="BZ41" s="950"/>
      <c r="CA41" s="950"/>
      <c r="CB41" s="950"/>
      <c r="CC41" s="950"/>
      <c r="CD41" s="950"/>
      <c r="CE41" s="950"/>
      <c r="CF41" s="950"/>
      <c r="CG41" s="951"/>
      <c r="CH41" s="924">
        <v>-88</v>
      </c>
      <c r="CI41" s="925"/>
      <c r="CJ41" s="925"/>
      <c r="CK41" s="925"/>
      <c r="CL41" s="926"/>
      <c r="CM41" s="924">
        <v>17354</v>
      </c>
      <c r="CN41" s="925"/>
      <c r="CO41" s="925"/>
      <c r="CP41" s="925"/>
      <c r="CQ41" s="926"/>
      <c r="CR41" s="924">
        <v>10861</v>
      </c>
      <c r="CS41" s="925"/>
      <c r="CT41" s="925"/>
      <c r="CU41" s="925"/>
      <c r="CV41" s="926"/>
      <c r="CW41" s="924">
        <v>1450</v>
      </c>
      <c r="CX41" s="925"/>
      <c r="CY41" s="925"/>
      <c r="CZ41" s="925"/>
      <c r="DA41" s="926"/>
      <c r="DB41" s="924">
        <v>13302</v>
      </c>
      <c r="DC41" s="925"/>
      <c r="DD41" s="925"/>
      <c r="DE41" s="925"/>
      <c r="DF41" s="926"/>
      <c r="DG41" s="924" t="s">
        <v>446</v>
      </c>
      <c r="DH41" s="925"/>
      <c r="DI41" s="925"/>
      <c r="DJ41" s="925"/>
      <c r="DK41" s="926"/>
      <c r="DL41" s="924" t="s">
        <v>446</v>
      </c>
      <c r="DM41" s="925"/>
      <c r="DN41" s="925"/>
      <c r="DO41" s="925"/>
      <c r="DP41" s="926"/>
      <c r="DQ41" s="924" t="s">
        <v>446</v>
      </c>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t="s">
        <v>543</v>
      </c>
      <c r="BT42" s="950"/>
      <c r="BU42" s="950"/>
      <c r="BV42" s="950"/>
      <c r="BW42" s="950"/>
      <c r="BX42" s="950"/>
      <c r="BY42" s="950"/>
      <c r="BZ42" s="950"/>
      <c r="CA42" s="950"/>
      <c r="CB42" s="950"/>
      <c r="CC42" s="950"/>
      <c r="CD42" s="950"/>
      <c r="CE42" s="950"/>
      <c r="CF42" s="950"/>
      <c r="CG42" s="951"/>
      <c r="CH42" s="924">
        <v>76</v>
      </c>
      <c r="CI42" s="925"/>
      <c r="CJ42" s="925"/>
      <c r="CK42" s="925"/>
      <c r="CL42" s="926"/>
      <c r="CM42" s="924">
        <v>12273</v>
      </c>
      <c r="CN42" s="925"/>
      <c r="CO42" s="925"/>
      <c r="CP42" s="925"/>
      <c r="CQ42" s="926"/>
      <c r="CR42" s="924">
        <v>7252</v>
      </c>
      <c r="CS42" s="925"/>
      <c r="CT42" s="925"/>
      <c r="CU42" s="925"/>
      <c r="CV42" s="926"/>
      <c r="CW42" s="924">
        <v>1052</v>
      </c>
      <c r="CX42" s="925"/>
      <c r="CY42" s="925"/>
      <c r="CZ42" s="925"/>
      <c r="DA42" s="926"/>
      <c r="DB42" s="924">
        <v>3255</v>
      </c>
      <c r="DC42" s="925"/>
      <c r="DD42" s="925"/>
      <c r="DE42" s="925"/>
      <c r="DF42" s="926"/>
      <c r="DG42" s="924" t="s">
        <v>446</v>
      </c>
      <c r="DH42" s="925"/>
      <c r="DI42" s="925"/>
      <c r="DJ42" s="925"/>
      <c r="DK42" s="926"/>
      <c r="DL42" s="924" t="s">
        <v>446</v>
      </c>
      <c r="DM42" s="925"/>
      <c r="DN42" s="925"/>
      <c r="DO42" s="925"/>
      <c r="DP42" s="926"/>
      <c r="DQ42" s="924" t="s">
        <v>446</v>
      </c>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544</v>
      </c>
      <c r="BT43" s="950"/>
      <c r="BU43" s="950"/>
      <c r="BV43" s="950"/>
      <c r="BW43" s="950"/>
      <c r="BX43" s="950"/>
      <c r="BY43" s="950"/>
      <c r="BZ43" s="950"/>
      <c r="CA43" s="950"/>
      <c r="CB43" s="950"/>
      <c r="CC43" s="950"/>
      <c r="CD43" s="950"/>
      <c r="CE43" s="950"/>
      <c r="CF43" s="950"/>
      <c r="CG43" s="951"/>
      <c r="CH43" s="924">
        <v>-637</v>
      </c>
      <c r="CI43" s="925"/>
      <c r="CJ43" s="925"/>
      <c r="CK43" s="925"/>
      <c r="CL43" s="926"/>
      <c r="CM43" s="924">
        <v>4579</v>
      </c>
      <c r="CN43" s="925"/>
      <c r="CO43" s="925"/>
      <c r="CP43" s="925"/>
      <c r="CQ43" s="926"/>
      <c r="CR43" s="924">
        <v>2488</v>
      </c>
      <c r="CS43" s="925"/>
      <c r="CT43" s="925"/>
      <c r="CU43" s="925"/>
      <c r="CV43" s="926"/>
      <c r="CW43" s="924">
        <v>880</v>
      </c>
      <c r="CX43" s="925"/>
      <c r="CY43" s="925"/>
      <c r="CZ43" s="925"/>
      <c r="DA43" s="926"/>
      <c r="DB43" s="924">
        <v>5619</v>
      </c>
      <c r="DC43" s="925"/>
      <c r="DD43" s="925"/>
      <c r="DE43" s="925"/>
      <c r="DF43" s="926"/>
      <c r="DG43" s="924" t="s">
        <v>446</v>
      </c>
      <c r="DH43" s="925"/>
      <c r="DI43" s="925"/>
      <c r="DJ43" s="925"/>
      <c r="DK43" s="926"/>
      <c r="DL43" s="924" t="s">
        <v>446</v>
      </c>
      <c r="DM43" s="925"/>
      <c r="DN43" s="925"/>
      <c r="DO43" s="925"/>
      <c r="DP43" s="926"/>
      <c r="DQ43" s="924" t="s">
        <v>446</v>
      </c>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t="s">
        <v>545</v>
      </c>
      <c r="BT44" s="950"/>
      <c r="BU44" s="950"/>
      <c r="BV44" s="950"/>
      <c r="BW44" s="950"/>
      <c r="BX44" s="950"/>
      <c r="BY44" s="950"/>
      <c r="BZ44" s="950"/>
      <c r="CA44" s="950"/>
      <c r="CB44" s="950"/>
      <c r="CC44" s="950"/>
      <c r="CD44" s="950"/>
      <c r="CE44" s="950"/>
      <c r="CF44" s="950"/>
      <c r="CG44" s="951"/>
      <c r="CH44" s="924">
        <v>-6</v>
      </c>
      <c r="CI44" s="925"/>
      <c r="CJ44" s="925"/>
      <c r="CK44" s="925"/>
      <c r="CL44" s="926"/>
      <c r="CM44" s="924">
        <v>3829</v>
      </c>
      <c r="CN44" s="925"/>
      <c r="CO44" s="925"/>
      <c r="CP44" s="925"/>
      <c r="CQ44" s="926"/>
      <c r="CR44" s="924">
        <v>4718</v>
      </c>
      <c r="CS44" s="925"/>
      <c r="CT44" s="925"/>
      <c r="CU44" s="925"/>
      <c r="CV44" s="926"/>
      <c r="CW44" s="924">
        <v>683</v>
      </c>
      <c r="CX44" s="925"/>
      <c r="CY44" s="925"/>
      <c r="CZ44" s="925"/>
      <c r="DA44" s="926"/>
      <c r="DB44" s="924" t="s">
        <v>446</v>
      </c>
      <c r="DC44" s="925"/>
      <c r="DD44" s="925"/>
      <c r="DE44" s="925"/>
      <c r="DF44" s="926"/>
      <c r="DG44" s="924" t="s">
        <v>446</v>
      </c>
      <c r="DH44" s="925"/>
      <c r="DI44" s="925"/>
      <c r="DJ44" s="925"/>
      <c r="DK44" s="926"/>
      <c r="DL44" s="924" t="s">
        <v>446</v>
      </c>
      <c r="DM44" s="925"/>
      <c r="DN44" s="925"/>
      <c r="DO44" s="925"/>
      <c r="DP44" s="926"/>
      <c r="DQ44" s="924" t="s">
        <v>446</v>
      </c>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t="s">
        <v>546</v>
      </c>
      <c r="BT45" s="950"/>
      <c r="BU45" s="950"/>
      <c r="BV45" s="950"/>
      <c r="BW45" s="950"/>
      <c r="BX45" s="950"/>
      <c r="BY45" s="950"/>
      <c r="BZ45" s="950"/>
      <c r="CA45" s="950"/>
      <c r="CB45" s="950"/>
      <c r="CC45" s="950"/>
      <c r="CD45" s="950"/>
      <c r="CE45" s="950"/>
      <c r="CF45" s="950"/>
      <c r="CG45" s="951"/>
      <c r="CH45" s="924">
        <v>7</v>
      </c>
      <c r="CI45" s="925"/>
      <c r="CJ45" s="925"/>
      <c r="CK45" s="925"/>
      <c r="CL45" s="926"/>
      <c r="CM45" s="924">
        <v>91</v>
      </c>
      <c r="CN45" s="925"/>
      <c r="CO45" s="925"/>
      <c r="CP45" s="925"/>
      <c r="CQ45" s="926"/>
      <c r="CR45" s="924">
        <v>20</v>
      </c>
      <c r="CS45" s="925"/>
      <c r="CT45" s="925"/>
      <c r="CU45" s="925"/>
      <c r="CV45" s="926"/>
      <c r="CW45" s="924">
        <v>2</v>
      </c>
      <c r="CX45" s="925"/>
      <c r="CY45" s="925"/>
      <c r="CZ45" s="925"/>
      <c r="DA45" s="926"/>
      <c r="DB45" s="924" t="s">
        <v>446</v>
      </c>
      <c r="DC45" s="925"/>
      <c r="DD45" s="925"/>
      <c r="DE45" s="925"/>
      <c r="DF45" s="926"/>
      <c r="DG45" s="924" t="s">
        <v>446</v>
      </c>
      <c r="DH45" s="925"/>
      <c r="DI45" s="925"/>
      <c r="DJ45" s="925"/>
      <c r="DK45" s="926"/>
      <c r="DL45" s="924" t="s">
        <v>446</v>
      </c>
      <c r="DM45" s="925"/>
      <c r="DN45" s="925"/>
      <c r="DO45" s="925"/>
      <c r="DP45" s="926"/>
      <c r="DQ45" s="924" t="s">
        <v>446</v>
      </c>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359</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342</v>
      </c>
      <c r="B63" s="879" t="s">
        <v>360</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15077</v>
      </c>
      <c r="AG63" s="894"/>
      <c r="AH63" s="894"/>
      <c r="AI63" s="894"/>
      <c r="AJ63" s="964"/>
      <c r="AK63" s="965"/>
      <c r="AL63" s="898"/>
      <c r="AM63" s="898"/>
      <c r="AN63" s="898"/>
      <c r="AO63" s="898"/>
      <c r="AP63" s="894">
        <v>23431</v>
      </c>
      <c r="AQ63" s="894"/>
      <c r="AR63" s="894"/>
      <c r="AS63" s="894"/>
      <c r="AT63" s="894"/>
      <c r="AU63" s="894">
        <v>14883</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362</v>
      </c>
      <c r="B66" s="931"/>
      <c r="C66" s="931"/>
      <c r="D66" s="931"/>
      <c r="E66" s="931"/>
      <c r="F66" s="931"/>
      <c r="G66" s="931"/>
      <c r="H66" s="931"/>
      <c r="I66" s="931"/>
      <c r="J66" s="931"/>
      <c r="K66" s="931"/>
      <c r="L66" s="931"/>
      <c r="M66" s="931"/>
      <c r="N66" s="931"/>
      <c r="O66" s="931"/>
      <c r="P66" s="932"/>
      <c r="Q66" s="936" t="s">
        <v>346</v>
      </c>
      <c r="R66" s="937"/>
      <c r="S66" s="937"/>
      <c r="T66" s="937"/>
      <c r="U66" s="938"/>
      <c r="V66" s="936" t="s">
        <v>347</v>
      </c>
      <c r="W66" s="937"/>
      <c r="X66" s="937"/>
      <c r="Y66" s="937"/>
      <c r="Z66" s="938"/>
      <c r="AA66" s="936" t="s">
        <v>348</v>
      </c>
      <c r="AB66" s="937"/>
      <c r="AC66" s="937"/>
      <c r="AD66" s="937"/>
      <c r="AE66" s="938"/>
      <c r="AF66" s="942" t="s">
        <v>349</v>
      </c>
      <c r="AG66" s="943"/>
      <c r="AH66" s="943"/>
      <c r="AI66" s="943"/>
      <c r="AJ66" s="944"/>
      <c r="AK66" s="936" t="s">
        <v>350</v>
      </c>
      <c r="AL66" s="931"/>
      <c r="AM66" s="931"/>
      <c r="AN66" s="931"/>
      <c r="AO66" s="932"/>
      <c r="AP66" s="936" t="s">
        <v>351</v>
      </c>
      <c r="AQ66" s="937"/>
      <c r="AR66" s="937"/>
      <c r="AS66" s="937"/>
      <c r="AT66" s="938"/>
      <c r="AU66" s="936" t="s">
        <v>363</v>
      </c>
      <c r="AV66" s="937"/>
      <c r="AW66" s="937"/>
      <c r="AX66" s="937"/>
      <c r="AY66" s="938"/>
      <c r="AZ66" s="936" t="s">
        <v>320</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505</v>
      </c>
      <c r="C68" s="921"/>
      <c r="D68" s="921"/>
      <c r="E68" s="921"/>
      <c r="F68" s="921"/>
      <c r="G68" s="921"/>
      <c r="H68" s="921"/>
      <c r="I68" s="921"/>
      <c r="J68" s="921"/>
      <c r="K68" s="921"/>
      <c r="L68" s="921"/>
      <c r="M68" s="921"/>
      <c r="N68" s="921"/>
      <c r="O68" s="921"/>
      <c r="P68" s="922"/>
      <c r="Q68" s="923">
        <v>16734</v>
      </c>
      <c r="R68" s="917"/>
      <c r="S68" s="917"/>
      <c r="T68" s="917"/>
      <c r="U68" s="917"/>
      <c r="V68" s="917">
        <v>16694</v>
      </c>
      <c r="W68" s="917"/>
      <c r="X68" s="917"/>
      <c r="Y68" s="917"/>
      <c r="Z68" s="917"/>
      <c r="AA68" s="917">
        <v>39</v>
      </c>
      <c r="AB68" s="917"/>
      <c r="AC68" s="917"/>
      <c r="AD68" s="917"/>
      <c r="AE68" s="917"/>
      <c r="AF68" s="917">
        <v>39</v>
      </c>
      <c r="AG68" s="917"/>
      <c r="AH68" s="917"/>
      <c r="AI68" s="917"/>
      <c r="AJ68" s="917"/>
      <c r="AK68" s="917" t="s">
        <v>506</v>
      </c>
      <c r="AL68" s="917"/>
      <c r="AM68" s="917"/>
      <c r="AN68" s="917"/>
      <c r="AO68" s="917"/>
      <c r="AP68" s="917" t="s">
        <v>507</v>
      </c>
      <c r="AQ68" s="917"/>
      <c r="AR68" s="917"/>
      <c r="AS68" s="917"/>
      <c r="AT68" s="917"/>
      <c r="AU68" s="917" t="s">
        <v>507</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342</v>
      </c>
      <c r="B88" s="879" t="s">
        <v>364</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39</v>
      </c>
      <c r="AG88" s="894"/>
      <c r="AH88" s="894"/>
      <c r="AI88" s="894"/>
      <c r="AJ88" s="894"/>
      <c r="AK88" s="898"/>
      <c r="AL88" s="898"/>
      <c r="AM88" s="898"/>
      <c r="AN88" s="898"/>
      <c r="AO88" s="898"/>
      <c r="AP88" s="894" t="s">
        <v>507</v>
      </c>
      <c r="AQ88" s="894"/>
      <c r="AR88" s="894"/>
      <c r="AS88" s="894"/>
      <c r="AT88" s="894"/>
      <c r="AU88" s="894" t="s">
        <v>507</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879" t="s">
        <v>365</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30606</v>
      </c>
      <c r="CS102" s="886"/>
      <c r="CT102" s="886"/>
      <c r="CU102" s="886"/>
      <c r="CV102" s="887"/>
      <c r="CW102" s="885">
        <v>7804</v>
      </c>
      <c r="CX102" s="886"/>
      <c r="CY102" s="886"/>
      <c r="CZ102" s="886"/>
      <c r="DA102" s="887"/>
      <c r="DB102" s="885">
        <v>63109</v>
      </c>
      <c r="DC102" s="886"/>
      <c r="DD102" s="886"/>
      <c r="DE102" s="886"/>
      <c r="DF102" s="887"/>
      <c r="DG102" s="885">
        <v>9143</v>
      </c>
      <c r="DH102" s="886"/>
      <c r="DI102" s="886"/>
      <c r="DJ102" s="886"/>
      <c r="DK102" s="887"/>
      <c r="DL102" s="885">
        <v>30587</v>
      </c>
      <c r="DM102" s="886"/>
      <c r="DN102" s="886"/>
      <c r="DO102" s="886"/>
      <c r="DP102" s="887"/>
      <c r="DQ102" s="885">
        <v>20909</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366</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367</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370</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371</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372</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373</v>
      </c>
      <c r="AB109" s="827"/>
      <c r="AC109" s="827"/>
      <c r="AD109" s="827"/>
      <c r="AE109" s="828"/>
      <c r="AF109" s="829" t="s">
        <v>275</v>
      </c>
      <c r="AG109" s="827"/>
      <c r="AH109" s="827"/>
      <c r="AI109" s="827"/>
      <c r="AJ109" s="828"/>
      <c r="AK109" s="829" t="s">
        <v>274</v>
      </c>
      <c r="AL109" s="827"/>
      <c r="AM109" s="827"/>
      <c r="AN109" s="827"/>
      <c r="AO109" s="828"/>
      <c r="AP109" s="829" t="s">
        <v>374</v>
      </c>
      <c r="AQ109" s="827"/>
      <c r="AR109" s="827"/>
      <c r="AS109" s="827"/>
      <c r="AT109" s="858"/>
      <c r="AU109" s="826" t="s">
        <v>372</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373</v>
      </c>
      <c r="BR109" s="827"/>
      <c r="BS109" s="827"/>
      <c r="BT109" s="827"/>
      <c r="BU109" s="828"/>
      <c r="BV109" s="829" t="s">
        <v>275</v>
      </c>
      <c r="BW109" s="827"/>
      <c r="BX109" s="827"/>
      <c r="BY109" s="827"/>
      <c r="BZ109" s="828"/>
      <c r="CA109" s="829" t="s">
        <v>274</v>
      </c>
      <c r="CB109" s="827"/>
      <c r="CC109" s="827"/>
      <c r="CD109" s="827"/>
      <c r="CE109" s="828"/>
      <c r="CF109" s="867" t="s">
        <v>374</v>
      </c>
      <c r="CG109" s="867"/>
      <c r="CH109" s="867"/>
      <c r="CI109" s="867"/>
      <c r="CJ109" s="867"/>
      <c r="CK109" s="829" t="s">
        <v>375</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373</v>
      </c>
      <c r="DH109" s="827"/>
      <c r="DI109" s="827"/>
      <c r="DJ109" s="827"/>
      <c r="DK109" s="828"/>
      <c r="DL109" s="829" t="s">
        <v>275</v>
      </c>
      <c r="DM109" s="827"/>
      <c r="DN109" s="827"/>
      <c r="DO109" s="827"/>
      <c r="DP109" s="828"/>
      <c r="DQ109" s="829" t="s">
        <v>274</v>
      </c>
      <c r="DR109" s="827"/>
      <c r="DS109" s="827"/>
      <c r="DT109" s="827"/>
      <c r="DU109" s="828"/>
      <c r="DV109" s="829" t="s">
        <v>374</v>
      </c>
      <c r="DW109" s="827"/>
      <c r="DX109" s="827"/>
      <c r="DY109" s="827"/>
      <c r="DZ109" s="858"/>
    </row>
    <row r="110" spans="1:131" s="189" customFormat="1" ht="26.25" customHeight="1" x14ac:dyDescent="0.15">
      <c r="A110" s="694" t="s">
        <v>376</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114473335</v>
      </c>
      <c r="AB110" s="812"/>
      <c r="AC110" s="812"/>
      <c r="AD110" s="812"/>
      <c r="AE110" s="813"/>
      <c r="AF110" s="814">
        <v>109427139</v>
      </c>
      <c r="AG110" s="812"/>
      <c r="AH110" s="812"/>
      <c r="AI110" s="812"/>
      <c r="AJ110" s="813"/>
      <c r="AK110" s="814">
        <v>107688470</v>
      </c>
      <c r="AL110" s="812"/>
      <c r="AM110" s="812"/>
      <c r="AN110" s="812"/>
      <c r="AO110" s="813"/>
      <c r="AP110" s="815">
        <v>27</v>
      </c>
      <c r="AQ110" s="816"/>
      <c r="AR110" s="816"/>
      <c r="AS110" s="816"/>
      <c r="AT110" s="817"/>
      <c r="AU110" s="859" t="s">
        <v>56</v>
      </c>
      <c r="AV110" s="860"/>
      <c r="AW110" s="860"/>
      <c r="AX110" s="860"/>
      <c r="AY110" s="861"/>
      <c r="AZ110" s="753" t="s">
        <v>377</v>
      </c>
      <c r="BA110" s="695"/>
      <c r="BB110" s="695"/>
      <c r="BC110" s="695"/>
      <c r="BD110" s="695"/>
      <c r="BE110" s="695"/>
      <c r="BF110" s="695"/>
      <c r="BG110" s="695"/>
      <c r="BH110" s="695"/>
      <c r="BI110" s="695"/>
      <c r="BJ110" s="695"/>
      <c r="BK110" s="695"/>
      <c r="BL110" s="695"/>
      <c r="BM110" s="695"/>
      <c r="BN110" s="695"/>
      <c r="BO110" s="695"/>
      <c r="BP110" s="696"/>
      <c r="BQ110" s="736">
        <v>1531769477</v>
      </c>
      <c r="BR110" s="737"/>
      <c r="BS110" s="737"/>
      <c r="BT110" s="737"/>
      <c r="BU110" s="737"/>
      <c r="BV110" s="737">
        <v>1557022139</v>
      </c>
      <c r="BW110" s="737"/>
      <c r="BX110" s="737"/>
      <c r="BY110" s="737"/>
      <c r="BZ110" s="737"/>
      <c r="CA110" s="737">
        <v>1582538717</v>
      </c>
      <c r="CB110" s="737"/>
      <c r="CC110" s="737"/>
      <c r="CD110" s="737"/>
      <c r="CE110" s="737"/>
      <c r="CF110" s="800">
        <v>397.3</v>
      </c>
      <c r="CG110" s="801"/>
      <c r="CH110" s="801"/>
      <c r="CI110" s="801"/>
      <c r="CJ110" s="801"/>
      <c r="CK110" s="855" t="s">
        <v>378</v>
      </c>
      <c r="CL110" s="803"/>
      <c r="CM110" s="808" t="s">
        <v>379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99</v>
      </c>
      <c r="DH110" s="737"/>
      <c r="DI110" s="737"/>
      <c r="DJ110" s="737"/>
      <c r="DK110" s="737"/>
      <c r="DL110" s="737" t="s">
        <v>99</v>
      </c>
      <c r="DM110" s="737"/>
      <c r="DN110" s="737"/>
      <c r="DO110" s="737"/>
      <c r="DP110" s="737"/>
      <c r="DQ110" s="737" t="s">
        <v>99</v>
      </c>
      <c r="DR110" s="737"/>
      <c r="DS110" s="737"/>
      <c r="DT110" s="737"/>
      <c r="DU110" s="737"/>
      <c r="DV110" s="738" t="s">
        <v>99</v>
      </c>
      <c r="DW110" s="738"/>
      <c r="DX110" s="738"/>
      <c r="DY110" s="738"/>
      <c r="DZ110" s="739"/>
    </row>
    <row r="111" spans="1:131" s="189" customFormat="1" ht="26.25" customHeight="1" x14ac:dyDescent="0.15">
      <c r="A111" s="715" t="s">
        <v>380</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364380</v>
      </c>
      <c r="AB111" s="849"/>
      <c r="AC111" s="849"/>
      <c r="AD111" s="849"/>
      <c r="AE111" s="850"/>
      <c r="AF111" s="851" t="s">
        <v>99</v>
      </c>
      <c r="AG111" s="849"/>
      <c r="AH111" s="849"/>
      <c r="AI111" s="849"/>
      <c r="AJ111" s="850"/>
      <c r="AK111" s="851" t="s">
        <v>99</v>
      </c>
      <c r="AL111" s="849"/>
      <c r="AM111" s="849"/>
      <c r="AN111" s="849"/>
      <c r="AO111" s="850"/>
      <c r="AP111" s="852" t="s">
        <v>99</v>
      </c>
      <c r="AQ111" s="853"/>
      <c r="AR111" s="853"/>
      <c r="AS111" s="853"/>
      <c r="AT111" s="854"/>
      <c r="AU111" s="862"/>
      <c r="AV111" s="863"/>
      <c r="AW111" s="863"/>
      <c r="AX111" s="863"/>
      <c r="AY111" s="864"/>
      <c r="AZ111" s="704" t="s">
        <v>381</v>
      </c>
      <c r="BA111" s="705"/>
      <c r="BB111" s="705"/>
      <c r="BC111" s="705"/>
      <c r="BD111" s="705"/>
      <c r="BE111" s="705"/>
      <c r="BF111" s="705"/>
      <c r="BG111" s="705"/>
      <c r="BH111" s="705"/>
      <c r="BI111" s="705"/>
      <c r="BJ111" s="705"/>
      <c r="BK111" s="705"/>
      <c r="BL111" s="705"/>
      <c r="BM111" s="705"/>
      <c r="BN111" s="705"/>
      <c r="BO111" s="705"/>
      <c r="BP111" s="706"/>
      <c r="BQ111" s="707">
        <v>45482308</v>
      </c>
      <c r="BR111" s="708"/>
      <c r="BS111" s="708"/>
      <c r="BT111" s="708"/>
      <c r="BU111" s="708"/>
      <c r="BV111" s="708">
        <v>42610996</v>
      </c>
      <c r="BW111" s="708"/>
      <c r="BX111" s="708"/>
      <c r="BY111" s="708"/>
      <c r="BZ111" s="708"/>
      <c r="CA111" s="708">
        <v>41033074</v>
      </c>
      <c r="CB111" s="708"/>
      <c r="CC111" s="708"/>
      <c r="CD111" s="708"/>
      <c r="CE111" s="708"/>
      <c r="CF111" s="789">
        <v>10.3</v>
      </c>
      <c r="CG111" s="790"/>
      <c r="CH111" s="790"/>
      <c r="CI111" s="790"/>
      <c r="CJ111" s="790"/>
      <c r="CK111" s="856"/>
      <c r="CL111" s="805"/>
      <c r="CM111" s="740" t="s">
        <v>382</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x14ac:dyDescent="0.15">
      <c r="A112" s="841" t="s">
        <v>383</v>
      </c>
      <c r="B112" s="842"/>
      <c r="C112" s="705" t="s">
        <v>384</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13605465</v>
      </c>
      <c r="AB112" s="721"/>
      <c r="AC112" s="721"/>
      <c r="AD112" s="721"/>
      <c r="AE112" s="722"/>
      <c r="AF112" s="723">
        <v>14885325</v>
      </c>
      <c r="AG112" s="721"/>
      <c r="AH112" s="721"/>
      <c r="AI112" s="721"/>
      <c r="AJ112" s="722"/>
      <c r="AK112" s="723">
        <v>14303949</v>
      </c>
      <c r="AL112" s="721"/>
      <c r="AM112" s="721"/>
      <c r="AN112" s="721"/>
      <c r="AO112" s="722"/>
      <c r="AP112" s="691">
        <v>3.6</v>
      </c>
      <c r="AQ112" s="692"/>
      <c r="AR112" s="692"/>
      <c r="AS112" s="692"/>
      <c r="AT112" s="693"/>
      <c r="AU112" s="862"/>
      <c r="AV112" s="863"/>
      <c r="AW112" s="863"/>
      <c r="AX112" s="863"/>
      <c r="AY112" s="864"/>
      <c r="AZ112" s="704" t="s">
        <v>385</v>
      </c>
      <c r="BA112" s="705"/>
      <c r="BB112" s="705"/>
      <c r="BC112" s="705"/>
      <c r="BD112" s="705"/>
      <c r="BE112" s="705"/>
      <c r="BF112" s="705"/>
      <c r="BG112" s="705"/>
      <c r="BH112" s="705"/>
      <c r="BI112" s="705"/>
      <c r="BJ112" s="705"/>
      <c r="BK112" s="705"/>
      <c r="BL112" s="705"/>
      <c r="BM112" s="705"/>
      <c r="BN112" s="705"/>
      <c r="BO112" s="705"/>
      <c r="BP112" s="706"/>
      <c r="BQ112" s="707">
        <v>15852383</v>
      </c>
      <c r="BR112" s="708"/>
      <c r="BS112" s="708"/>
      <c r="BT112" s="708"/>
      <c r="BU112" s="708"/>
      <c r="BV112" s="708">
        <v>15399221</v>
      </c>
      <c r="BW112" s="708"/>
      <c r="BX112" s="708"/>
      <c r="BY112" s="708"/>
      <c r="BZ112" s="708"/>
      <c r="CA112" s="708">
        <v>14883077</v>
      </c>
      <c r="CB112" s="708"/>
      <c r="CC112" s="708"/>
      <c r="CD112" s="708"/>
      <c r="CE112" s="708"/>
      <c r="CF112" s="789">
        <v>3.7</v>
      </c>
      <c r="CG112" s="790"/>
      <c r="CH112" s="790"/>
      <c r="CI112" s="790"/>
      <c r="CJ112" s="790"/>
      <c r="CK112" s="856"/>
      <c r="CL112" s="805"/>
      <c r="CM112" s="740" t="s">
        <v>386</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1934716</v>
      </c>
      <c r="DH112" s="708"/>
      <c r="DI112" s="708"/>
      <c r="DJ112" s="708"/>
      <c r="DK112" s="708"/>
      <c r="DL112" s="708">
        <v>1485893</v>
      </c>
      <c r="DM112" s="708"/>
      <c r="DN112" s="708"/>
      <c r="DO112" s="708"/>
      <c r="DP112" s="708"/>
      <c r="DQ112" s="708">
        <v>1088662</v>
      </c>
      <c r="DR112" s="708"/>
      <c r="DS112" s="708"/>
      <c r="DT112" s="708"/>
      <c r="DU112" s="708"/>
      <c r="DV112" s="760">
        <v>0.3</v>
      </c>
      <c r="DW112" s="760"/>
      <c r="DX112" s="760"/>
      <c r="DY112" s="760"/>
      <c r="DZ112" s="761"/>
    </row>
    <row r="113" spans="1:130" s="189" customFormat="1" ht="26.25" customHeight="1" x14ac:dyDescent="0.15">
      <c r="A113" s="843"/>
      <c r="B113" s="844"/>
      <c r="C113" s="705" t="s">
        <v>387</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507090</v>
      </c>
      <c r="AB113" s="721"/>
      <c r="AC113" s="721"/>
      <c r="AD113" s="721"/>
      <c r="AE113" s="722"/>
      <c r="AF113" s="723">
        <v>506729</v>
      </c>
      <c r="AG113" s="721"/>
      <c r="AH113" s="721"/>
      <c r="AI113" s="721"/>
      <c r="AJ113" s="722"/>
      <c r="AK113" s="723">
        <v>502264</v>
      </c>
      <c r="AL113" s="721"/>
      <c r="AM113" s="721"/>
      <c r="AN113" s="721"/>
      <c r="AO113" s="722"/>
      <c r="AP113" s="691">
        <v>0.1</v>
      </c>
      <c r="AQ113" s="692"/>
      <c r="AR113" s="692"/>
      <c r="AS113" s="692"/>
      <c r="AT113" s="693"/>
      <c r="AU113" s="862"/>
      <c r="AV113" s="863"/>
      <c r="AW113" s="863"/>
      <c r="AX113" s="863"/>
      <c r="AY113" s="864"/>
      <c r="AZ113" s="704" t="s">
        <v>388</v>
      </c>
      <c r="BA113" s="705"/>
      <c r="BB113" s="705"/>
      <c r="BC113" s="705"/>
      <c r="BD113" s="705"/>
      <c r="BE113" s="705"/>
      <c r="BF113" s="705"/>
      <c r="BG113" s="705"/>
      <c r="BH113" s="705"/>
      <c r="BI113" s="705"/>
      <c r="BJ113" s="705"/>
      <c r="BK113" s="705"/>
      <c r="BL113" s="705"/>
      <c r="BM113" s="705"/>
      <c r="BN113" s="705"/>
      <c r="BO113" s="705"/>
      <c r="BP113" s="706"/>
      <c r="BQ113" s="707" t="s">
        <v>99</v>
      </c>
      <c r="BR113" s="708"/>
      <c r="BS113" s="708"/>
      <c r="BT113" s="708"/>
      <c r="BU113" s="708"/>
      <c r="BV113" s="708" t="s">
        <v>99</v>
      </c>
      <c r="BW113" s="708"/>
      <c r="BX113" s="708"/>
      <c r="BY113" s="708"/>
      <c r="BZ113" s="708"/>
      <c r="CA113" s="708" t="s">
        <v>99</v>
      </c>
      <c r="CB113" s="708"/>
      <c r="CC113" s="708"/>
      <c r="CD113" s="708"/>
      <c r="CE113" s="708"/>
      <c r="CF113" s="789" t="s">
        <v>99</v>
      </c>
      <c r="CG113" s="790"/>
      <c r="CH113" s="790"/>
      <c r="CI113" s="790"/>
      <c r="CJ113" s="790"/>
      <c r="CK113" s="856"/>
      <c r="CL113" s="805"/>
      <c r="CM113" s="740" t="s">
        <v>389</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35099813</v>
      </c>
      <c r="DH113" s="708"/>
      <c r="DI113" s="708"/>
      <c r="DJ113" s="708"/>
      <c r="DK113" s="708"/>
      <c r="DL113" s="708">
        <v>32296935</v>
      </c>
      <c r="DM113" s="708"/>
      <c r="DN113" s="708"/>
      <c r="DO113" s="708"/>
      <c r="DP113" s="708"/>
      <c r="DQ113" s="708">
        <v>30434534</v>
      </c>
      <c r="DR113" s="708"/>
      <c r="DS113" s="708"/>
      <c r="DT113" s="708"/>
      <c r="DU113" s="708"/>
      <c r="DV113" s="760">
        <v>7.6</v>
      </c>
      <c r="DW113" s="760"/>
      <c r="DX113" s="760"/>
      <c r="DY113" s="760"/>
      <c r="DZ113" s="761"/>
    </row>
    <row r="114" spans="1:130" s="189" customFormat="1" ht="26.25" customHeight="1" x14ac:dyDescent="0.15">
      <c r="A114" s="843"/>
      <c r="B114" s="844"/>
      <c r="C114" s="705" t="s">
        <v>390</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99</v>
      </c>
      <c r="AB114" s="721"/>
      <c r="AC114" s="721"/>
      <c r="AD114" s="721"/>
      <c r="AE114" s="722"/>
      <c r="AF114" s="723" t="s">
        <v>99</v>
      </c>
      <c r="AG114" s="721"/>
      <c r="AH114" s="721"/>
      <c r="AI114" s="721"/>
      <c r="AJ114" s="722"/>
      <c r="AK114" s="723" t="s">
        <v>99</v>
      </c>
      <c r="AL114" s="721"/>
      <c r="AM114" s="721"/>
      <c r="AN114" s="721"/>
      <c r="AO114" s="722"/>
      <c r="AP114" s="691" t="s">
        <v>99</v>
      </c>
      <c r="AQ114" s="692"/>
      <c r="AR114" s="692"/>
      <c r="AS114" s="692"/>
      <c r="AT114" s="693"/>
      <c r="AU114" s="862"/>
      <c r="AV114" s="863"/>
      <c r="AW114" s="863"/>
      <c r="AX114" s="863"/>
      <c r="AY114" s="864"/>
      <c r="AZ114" s="704" t="s">
        <v>391</v>
      </c>
      <c r="BA114" s="705"/>
      <c r="BB114" s="705"/>
      <c r="BC114" s="705"/>
      <c r="BD114" s="705"/>
      <c r="BE114" s="705"/>
      <c r="BF114" s="705"/>
      <c r="BG114" s="705"/>
      <c r="BH114" s="705"/>
      <c r="BI114" s="705"/>
      <c r="BJ114" s="705"/>
      <c r="BK114" s="705"/>
      <c r="BL114" s="705"/>
      <c r="BM114" s="705"/>
      <c r="BN114" s="705"/>
      <c r="BO114" s="705"/>
      <c r="BP114" s="706"/>
      <c r="BQ114" s="707">
        <v>225754245</v>
      </c>
      <c r="BR114" s="708"/>
      <c r="BS114" s="708"/>
      <c r="BT114" s="708"/>
      <c r="BU114" s="708"/>
      <c r="BV114" s="708">
        <v>204107648</v>
      </c>
      <c r="BW114" s="708"/>
      <c r="BX114" s="708"/>
      <c r="BY114" s="708"/>
      <c r="BZ114" s="708"/>
      <c r="CA114" s="708">
        <v>198497764</v>
      </c>
      <c r="CB114" s="708"/>
      <c r="CC114" s="708"/>
      <c r="CD114" s="708"/>
      <c r="CE114" s="708"/>
      <c r="CF114" s="789">
        <v>49.8</v>
      </c>
      <c r="CG114" s="790"/>
      <c r="CH114" s="790"/>
      <c r="CI114" s="790"/>
      <c r="CJ114" s="790"/>
      <c r="CK114" s="856"/>
      <c r="CL114" s="805"/>
      <c r="CM114" s="740" t="s">
        <v>392</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1043241</v>
      </c>
      <c r="DH114" s="708"/>
      <c r="DI114" s="708"/>
      <c r="DJ114" s="708"/>
      <c r="DK114" s="708"/>
      <c r="DL114" s="708">
        <v>850047</v>
      </c>
      <c r="DM114" s="708"/>
      <c r="DN114" s="708"/>
      <c r="DO114" s="708"/>
      <c r="DP114" s="708"/>
      <c r="DQ114" s="708">
        <v>661370</v>
      </c>
      <c r="DR114" s="708"/>
      <c r="DS114" s="708"/>
      <c r="DT114" s="708"/>
      <c r="DU114" s="708"/>
      <c r="DV114" s="760">
        <v>0.2</v>
      </c>
      <c r="DW114" s="760"/>
      <c r="DX114" s="760"/>
      <c r="DY114" s="760"/>
      <c r="DZ114" s="761"/>
    </row>
    <row r="115" spans="1:130" s="189" customFormat="1" ht="26.25" customHeight="1" x14ac:dyDescent="0.15">
      <c r="A115" s="843"/>
      <c r="B115" s="844"/>
      <c r="C115" s="705" t="s">
        <v>393</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3750922</v>
      </c>
      <c r="AB115" s="721"/>
      <c r="AC115" s="721"/>
      <c r="AD115" s="721"/>
      <c r="AE115" s="722"/>
      <c r="AF115" s="723">
        <v>3545869</v>
      </c>
      <c r="AG115" s="721"/>
      <c r="AH115" s="721"/>
      <c r="AI115" s="721"/>
      <c r="AJ115" s="722"/>
      <c r="AK115" s="723">
        <v>3448224</v>
      </c>
      <c r="AL115" s="721"/>
      <c r="AM115" s="721"/>
      <c r="AN115" s="721"/>
      <c r="AO115" s="722"/>
      <c r="AP115" s="691">
        <v>0.9</v>
      </c>
      <c r="AQ115" s="692"/>
      <c r="AR115" s="692"/>
      <c r="AS115" s="692"/>
      <c r="AT115" s="693"/>
      <c r="AU115" s="862"/>
      <c r="AV115" s="863"/>
      <c r="AW115" s="863"/>
      <c r="AX115" s="863"/>
      <c r="AY115" s="864"/>
      <c r="AZ115" s="704" t="s">
        <v>394</v>
      </c>
      <c r="BA115" s="705"/>
      <c r="BB115" s="705"/>
      <c r="BC115" s="705"/>
      <c r="BD115" s="705"/>
      <c r="BE115" s="705"/>
      <c r="BF115" s="705"/>
      <c r="BG115" s="705"/>
      <c r="BH115" s="705"/>
      <c r="BI115" s="705"/>
      <c r="BJ115" s="705"/>
      <c r="BK115" s="705"/>
      <c r="BL115" s="705"/>
      <c r="BM115" s="705"/>
      <c r="BN115" s="705"/>
      <c r="BO115" s="705"/>
      <c r="BP115" s="706"/>
      <c r="BQ115" s="707">
        <v>22185816</v>
      </c>
      <c r="BR115" s="708"/>
      <c r="BS115" s="708"/>
      <c r="BT115" s="708"/>
      <c r="BU115" s="708"/>
      <c r="BV115" s="708">
        <v>22814089</v>
      </c>
      <c r="BW115" s="708"/>
      <c r="BX115" s="708"/>
      <c r="BY115" s="708"/>
      <c r="BZ115" s="708"/>
      <c r="CA115" s="708">
        <v>23339816</v>
      </c>
      <c r="CB115" s="708"/>
      <c r="CC115" s="708"/>
      <c r="CD115" s="708"/>
      <c r="CE115" s="708"/>
      <c r="CF115" s="789">
        <v>5.9</v>
      </c>
      <c r="CG115" s="790"/>
      <c r="CH115" s="790"/>
      <c r="CI115" s="790"/>
      <c r="CJ115" s="790"/>
      <c r="CK115" s="856"/>
      <c r="CL115" s="805"/>
      <c r="CM115" s="704" t="s">
        <v>395</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3474903</v>
      </c>
      <c r="DH115" s="708"/>
      <c r="DI115" s="708"/>
      <c r="DJ115" s="708"/>
      <c r="DK115" s="708"/>
      <c r="DL115" s="708">
        <v>4282336</v>
      </c>
      <c r="DM115" s="708"/>
      <c r="DN115" s="708"/>
      <c r="DO115" s="708"/>
      <c r="DP115" s="708"/>
      <c r="DQ115" s="708">
        <v>5376481</v>
      </c>
      <c r="DR115" s="708"/>
      <c r="DS115" s="708"/>
      <c r="DT115" s="708"/>
      <c r="DU115" s="708"/>
      <c r="DV115" s="760">
        <v>1.3</v>
      </c>
      <c r="DW115" s="760"/>
      <c r="DX115" s="760"/>
      <c r="DY115" s="760"/>
      <c r="DZ115" s="761"/>
    </row>
    <row r="116" spans="1:130" s="189" customFormat="1" ht="26.25" customHeight="1" x14ac:dyDescent="0.15">
      <c r="A116" s="845"/>
      <c r="B116" s="846"/>
      <c r="C116" s="787" t="s">
        <v>396</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41132</v>
      </c>
      <c r="AB116" s="721"/>
      <c r="AC116" s="721"/>
      <c r="AD116" s="721"/>
      <c r="AE116" s="722"/>
      <c r="AF116" s="723">
        <v>18997</v>
      </c>
      <c r="AG116" s="721"/>
      <c r="AH116" s="721"/>
      <c r="AI116" s="721"/>
      <c r="AJ116" s="722"/>
      <c r="AK116" s="723">
        <v>21794</v>
      </c>
      <c r="AL116" s="721"/>
      <c r="AM116" s="721"/>
      <c r="AN116" s="721"/>
      <c r="AO116" s="722"/>
      <c r="AP116" s="691">
        <v>0</v>
      </c>
      <c r="AQ116" s="692"/>
      <c r="AR116" s="692"/>
      <c r="AS116" s="692"/>
      <c r="AT116" s="693"/>
      <c r="AU116" s="862"/>
      <c r="AV116" s="863"/>
      <c r="AW116" s="863"/>
      <c r="AX116" s="863"/>
      <c r="AY116" s="864"/>
      <c r="AZ116" s="704" t="s">
        <v>397</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398</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x14ac:dyDescent="0.15">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399</v>
      </c>
      <c r="Z117" s="828"/>
      <c r="AA117" s="833">
        <v>132742324</v>
      </c>
      <c r="AB117" s="834"/>
      <c r="AC117" s="834"/>
      <c r="AD117" s="834"/>
      <c r="AE117" s="835"/>
      <c r="AF117" s="837">
        <v>128384059</v>
      </c>
      <c r="AG117" s="834"/>
      <c r="AH117" s="834"/>
      <c r="AI117" s="834"/>
      <c r="AJ117" s="835"/>
      <c r="AK117" s="837">
        <v>125964701</v>
      </c>
      <c r="AL117" s="834"/>
      <c r="AM117" s="834"/>
      <c r="AN117" s="834"/>
      <c r="AO117" s="835"/>
      <c r="AP117" s="838"/>
      <c r="AQ117" s="839"/>
      <c r="AR117" s="839"/>
      <c r="AS117" s="839"/>
      <c r="AT117" s="840"/>
      <c r="AU117" s="862"/>
      <c r="AV117" s="863"/>
      <c r="AW117" s="863"/>
      <c r="AX117" s="863"/>
      <c r="AY117" s="864"/>
      <c r="AZ117" s="786" t="s">
        <v>400</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401</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x14ac:dyDescent="0.15">
      <c r="A118" s="826" t="s">
        <v>375</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373</v>
      </c>
      <c r="AB118" s="827"/>
      <c r="AC118" s="827"/>
      <c r="AD118" s="827"/>
      <c r="AE118" s="828"/>
      <c r="AF118" s="829" t="s">
        <v>275</v>
      </c>
      <c r="AG118" s="827"/>
      <c r="AH118" s="827"/>
      <c r="AI118" s="827"/>
      <c r="AJ118" s="828"/>
      <c r="AK118" s="829" t="s">
        <v>274</v>
      </c>
      <c r="AL118" s="827"/>
      <c r="AM118" s="827"/>
      <c r="AN118" s="827"/>
      <c r="AO118" s="828"/>
      <c r="AP118" s="830" t="s">
        <v>374</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402</v>
      </c>
      <c r="BP118" s="779"/>
      <c r="BQ118" s="768">
        <v>1841044229</v>
      </c>
      <c r="BR118" s="744"/>
      <c r="BS118" s="744"/>
      <c r="BT118" s="744"/>
      <c r="BU118" s="744"/>
      <c r="BV118" s="744">
        <v>1841954093</v>
      </c>
      <c r="BW118" s="744"/>
      <c r="BX118" s="744"/>
      <c r="BY118" s="744"/>
      <c r="BZ118" s="744"/>
      <c r="CA118" s="744">
        <v>1860292448</v>
      </c>
      <c r="CB118" s="744"/>
      <c r="CC118" s="744"/>
      <c r="CD118" s="744"/>
      <c r="CE118" s="744"/>
      <c r="CF118" s="680"/>
      <c r="CG118" s="681"/>
      <c r="CH118" s="681"/>
      <c r="CI118" s="681"/>
      <c r="CJ118" s="782"/>
      <c r="CK118" s="856"/>
      <c r="CL118" s="805"/>
      <c r="CM118" s="740" t="s">
        <v>403</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x14ac:dyDescent="0.15">
      <c r="A119" s="802" t="s">
        <v>378</v>
      </c>
      <c r="B119" s="803"/>
      <c r="C119" s="808" t="s">
        <v>379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99</v>
      </c>
      <c r="AB119" s="812"/>
      <c r="AC119" s="812"/>
      <c r="AD119" s="812"/>
      <c r="AE119" s="813"/>
      <c r="AF119" s="814" t="s">
        <v>99</v>
      </c>
      <c r="AG119" s="812"/>
      <c r="AH119" s="812"/>
      <c r="AI119" s="812"/>
      <c r="AJ119" s="813"/>
      <c r="AK119" s="814" t="s">
        <v>99</v>
      </c>
      <c r="AL119" s="812"/>
      <c r="AM119" s="812"/>
      <c r="AN119" s="812"/>
      <c r="AO119" s="813"/>
      <c r="AP119" s="815" t="s">
        <v>99</v>
      </c>
      <c r="AQ119" s="816"/>
      <c r="AR119" s="816"/>
      <c r="AS119" s="816"/>
      <c r="AT119" s="817"/>
      <c r="AU119" s="818" t="s">
        <v>404</v>
      </c>
      <c r="AV119" s="819"/>
      <c r="AW119" s="819"/>
      <c r="AX119" s="819"/>
      <c r="AY119" s="820"/>
      <c r="AZ119" s="753" t="s">
        <v>405</v>
      </c>
      <c r="BA119" s="695"/>
      <c r="BB119" s="695"/>
      <c r="BC119" s="695"/>
      <c r="BD119" s="695"/>
      <c r="BE119" s="695"/>
      <c r="BF119" s="695"/>
      <c r="BG119" s="695"/>
      <c r="BH119" s="695"/>
      <c r="BI119" s="695"/>
      <c r="BJ119" s="695"/>
      <c r="BK119" s="695"/>
      <c r="BL119" s="695"/>
      <c r="BM119" s="695"/>
      <c r="BN119" s="695"/>
      <c r="BO119" s="695"/>
      <c r="BP119" s="696"/>
      <c r="BQ119" s="736">
        <v>83796271</v>
      </c>
      <c r="BR119" s="737"/>
      <c r="BS119" s="737"/>
      <c r="BT119" s="737"/>
      <c r="BU119" s="737"/>
      <c r="BV119" s="737">
        <v>103506320</v>
      </c>
      <c r="BW119" s="737"/>
      <c r="BX119" s="737"/>
      <c r="BY119" s="737"/>
      <c r="BZ119" s="737"/>
      <c r="CA119" s="737">
        <v>120096323</v>
      </c>
      <c r="CB119" s="737"/>
      <c r="CC119" s="737"/>
      <c r="CD119" s="737"/>
      <c r="CE119" s="737"/>
      <c r="CF119" s="800">
        <v>30.2</v>
      </c>
      <c r="CG119" s="801"/>
      <c r="CH119" s="801"/>
      <c r="CI119" s="801"/>
      <c r="CJ119" s="801"/>
      <c r="CK119" s="857"/>
      <c r="CL119" s="807"/>
      <c r="CM119" s="762" t="s">
        <v>406</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3929635</v>
      </c>
      <c r="DH119" s="708"/>
      <c r="DI119" s="708"/>
      <c r="DJ119" s="708"/>
      <c r="DK119" s="708"/>
      <c r="DL119" s="708">
        <v>3695785</v>
      </c>
      <c r="DM119" s="708"/>
      <c r="DN119" s="708"/>
      <c r="DO119" s="708"/>
      <c r="DP119" s="708"/>
      <c r="DQ119" s="708">
        <v>3472027</v>
      </c>
      <c r="DR119" s="708"/>
      <c r="DS119" s="708"/>
      <c r="DT119" s="708"/>
      <c r="DU119" s="708"/>
      <c r="DV119" s="760">
        <v>0.9</v>
      </c>
      <c r="DW119" s="760"/>
      <c r="DX119" s="760"/>
      <c r="DY119" s="760"/>
      <c r="DZ119" s="761"/>
    </row>
    <row r="120" spans="1:130" s="189" customFormat="1" ht="26.25" customHeight="1" x14ac:dyDescent="0.15">
      <c r="A120" s="804"/>
      <c r="B120" s="805"/>
      <c r="C120" s="740" t="s">
        <v>382</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407</v>
      </c>
      <c r="BA120" s="705"/>
      <c r="BB120" s="705"/>
      <c r="BC120" s="705"/>
      <c r="BD120" s="705"/>
      <c r="BE120" s="705"/>
      <c r="BF120" s="705"/>
      <c r="BG120" s="705"/>
      <c r="BH120" s="705"/>
      <c r="BI120" s="705"/>
      <c r="BJ120" s="705"/>
      <c r="BK120" s="705"/>
      <c r="BL120" s="705"/>
      <c r="BM120" s="705"/>
      <c r="BN120" s="705"/>
      <c r="BO120" s="705"/>
      <c r="BP120" s="706"/>
      <c r="BQ120" s="707">
        <v>38714916</v>
      </c>
      <c r="BR120" s="708"/>
      <c r="BS120" s="708"/>
      <c r="BT120" s="708"/>
      <c r="BU120" s="708"/>
      <c r="BV120" s="708">
        <v>36716507</v>
      </c>
      <c r="BW120" s="708"/>
      <c r="BX120" s="708"/>
      <c r="BY120" s="708"/>
      <c r="BZ120" s="708"/>
      <c r="CA120" s="708">
        <v>37515115</v>
      </c>
      <c r="CB120" s="708"/>
      <c r="CC120" s="708"/>
      <c r="CD120" s="708"/>
      <c r="CE120" s="708"/>
      <c r="CF120" s="789">
        <v>9.4</v>
      </c>
      <c r="CG120" s="790"/>
      <c r="CH120" s="790"/>
      <c r="CI120" s="790"/>
      <c r="CJ120" s="790"/>
      <c r="CK120" s="791" t="s">
        <v>408</v>
      </c>
      <c r="CL120" s="747"/>
      <c r="CM120" s="747"/>
      <c r="CN120" s="747"/>
      <c r="CO120" s="748"/>
      <c r="CP120" s="795" t="s">
        <v>357</v>
      </c>
      <c r="CQ120" s="796"/>
      <c r="CR120" s="796"/>
      <c r="CS120" s="796"/>
      <c r="CT120" s="796"/>
      <c r="CU120" s="796"/>
      <c r="CV120" s="796"/>
      <c r="CW120" s="796"/>
      <c r="CX120" s="796"/>
      <c r="CY120" s="796"/>
      <c r="CZ120" s="796"/>
      <c r="DA120" s="796"/>
      <c r="DB120" s="796"/>
      <c r="DC120" s="796"/>
      <c r="DD120" s="796"/>
      <c r="DE120" s="796"/>
      <c r="DF120" s="797"/>
      <c r="DG120" s="736">
        <v>15852383</v>
      </c>
      <c r="DH120" s="737"/>
      <c r="DI120" s="737"/>
      <c r="DJ120" s="737"/>
      <c r="DK120" s="737"/>
      <c r="DL120" s="737">
        <v>15399221</v>
      </c>
      <c r="DM120" s="737"/>
      <c r="DN120" s="737"/>
      <c r="DO120" s="737"/>
      <c r="DP120" s="737"/>
      <c r="DQ120" s="737">
        <v>14883077</v>
      </c>
      <c r="DR120" s="737"/>
      <c r="DS120" s="737"/>
      <c r="DT120" s="737"/>
      <c r="DU120" s="737"/>
      <c r="DV120" s="738">
        <v>3.7</v>
      </c>
      <c r="DW120" s="738"/>
      <c r="DX120" s="738"/>
      <c r="DY120" s="738"/>
      <c r="DZ120" s="739"/>
    </row>
    <row r="121" spans="1:130" s="189" customFormat="1" ht="26.25" customHeight="1" x14ac:dyDescent="0.15">
      <c r="A121" s="804"/>
      <c r="B121" s="805"/>
      <c r="C121" s="783" t="s">
        <v>409</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3067227</v>
      </c>
      <c r="AB121" s="721"/>
      <c r="AC121" s="721"/>
      <c r="AD121" s="721"/>
      <c r="AE121" s="722"/>
      <c r="AF121" s="723">
        <v>2984094</v>
      </c>
      <c r="AG121" s="721"/>
      <c r="AH121" s="721"/>
      <c r="AI121" s="721"/>
      <c r="AJ121" s="722"/>
      <c r="AK121" s="723">
        <v>2908723</v>
      </c>
      <c r="AL121" s="721"/>
      <c r="AM121" s="721"/>
      <c r="AN121" s="721"/>
      <c r="AO121" s="722"/>
      <c r="AP121" s="691">
        <v>0.7</v>
      </c>
      <c r="AQ121" s="692"/>
      <c r="AR121" s="692"/>
      <c r="AS121" s="692"/>
      <c r="AT121" s="693"/>
      <c r="AU121" s="821"/>
      <c r="AV121" s="822"/>
      <c r="AW121" s="822"/>
      <c r="AX121" s="822"/>
      <c r="AY121" s="823"/>
      <c r="AZ121" s="786" t="s">
        <v>410</v>
      </c>
      <c r="BA121" s="787"/>
      <c r="BB121" s="787"/>
      <c r="BC121" s="787"/>
      <c r="BD121" s="787"/>
      <c r="BE121" s="787"/>
      <c r="BF121" s="787"/>
      <c r="BG121" s="787"/>
      <c r="BH121" s="787"/>
      <c r="BI121" s="787"/>
      <c r="BJ121" s="787"/>
      <c r="BK121" s="787"/>
      <c r="BL121" s="787"/>
      <c r="BM121" s="787"/>
      <c r="BN121" s="787"/>
      <c r="BO121" s="787"/>
      <c r="BP121" s="788"/>
      <c r="BQ121" s="768">
        <v>928541034</v>
      </c>
      <c r="BR121" s="744"/>
      <c r="BS121" s="744"/>
      <c r="BT121" s="744"/>
      <c r="BU121" s="744"/>
      <c r="BV121" s="744">
        <v>944594971</v>
      </c>
      <c r="BW121" s="744"/>
      <c r="BX121" s="744"/>
      <c r="BY121" s="744"/>
      <c r="BZ121" s="744"/>
      <c r="CA121" s="744">
        <v>946759603</v>
      </c>
      <c r="CB121" s="744"/>
      <c r="CC121" s="744"/>
      <c r="CD121" s="744"/>
      <c r="CE121" s="744"/>
      <c r="CF121" s="798">
        <v>237.7</v>
      </c>
      <c r="CG121" s="799"/>
      <c r="CH121" s="799"/>
      <c r="CI121" s="799"/>
      <c r="CJ121" s="799"/>
      <c r="CK121" s="792"/>
      <c r="CL121" s="749"/>
      <c r="CM121" s="749"/>
      <c r="CN121" s="749"/>
      <c r="CO121" s="750"/>
      <c r="CP121" s="772" t="s">
        <v>356</v>
      </c>
      <c r="CQ121" s="773"/>
      <c r="CR121" s="773"/>
      <c r="CS121" s="773"/>
      <c r="CT121" s="773"/>
      <c r="CU121" s="773"/>
      <c r="CV121" s="773"/>
      <c r="CW121" s="773"/>
      <c r="CX121" s="773"/>
      <c r="CY121" s="773"/>
      <c r="CZ121" s="773"/>
      <c r="DA121" s="773"/>
      <c r="DB121" s="773"/>
      <c r="DC121" s="773"/>
      <c r="DD121" s="773"/>
      <c r="DE121" s="773"/>
      <c r="DF121" s="774"/>
      <c r="DG121" s="707" t="s">
        <v>99</v>
      </c>
      <c r="DH121" s="708"/>
      <c r="DI121" s="708"/>
      <c r="DJ121" s="708"/>
      <c r="DK121" s="708"/>
      <c r="DL121" s="708" t="s">
        <v>99</v>
      </c>
      <c r="DM121" s="708"/>
      <c r="DN121" s="708"/>
      <c r="DO121" s="708"/>
      <c r="DP121" s="708"/>
      <c r="DQ121" s="708" t="s">
        <v>99</v>
      </c>
      <c r="DR121" s="708"/>
      <c r="DS121" s="708"/>
      <c r="DT121" s="708"/>
      <c r="DU121" s="708"/>
      <c r="DV121" s="760" t="s">
        <v>99</v>
      </c>
      <c r="DW121" s="760"/>
      <c r="DX121" s="760"/>
      <c r="DY121" s="760"/>
      <c r="DZ121" s="761"/>
    </row>
    <row r="122" spans="1:130" s="189" customFormat="1" ht="26.25" customHeight="1" x14ac:dyDescent="0.15">
      <c r="A122" s="804"/>
      <c r="B122" s="805"/>
      <c r="C122" s="740" t="s">
        <v>392</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328732</v>
      </c>
      <c r="AB122" s="721"/>
      <c r="AC122" s="721"/>
      <c r="AD122" s="721"/>
      <c r="AE122" s="722"/>
      <c r="AF122" s="723">
        <v>233671</v>
      </c>
      <c r="AG122" s="721"/>
      <c r="AH122" s="721"/>
      <c r="AI122" s="721"/>
      <c r="AJ122" s="722"/>
      <c r="AK122" s="723">
        <v>219669</v>
      </c>
      <c r="AL122" s="721"/>
      <c r="AM122" s="721"/>
      <c r="AN122" s="721"/>
      <c r="AO122" s="722"/>
      <c r="AP122" s="691">
        <v>0.1</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411</v>
      </c>
      <c r="BP122" s="779"/>
      <c r="BQ122" s="780">
        <v>1051052221</v>
      </c>
      <c r="BR122" s="781"/>
      <c r="BS122" s="781"/>
      <c r="BT122" s="781"/>
      <c r="BU122" s="781"/>
      <c r="BV122" s="781">
        <v>1084817798</v>
      </c>
      <c r="BW122" s="781"/>
      <c r="BX122" s="781"/>
      <c r="BY122" s="781"/>
      <c r="BZ122" s="781"/>
      <c r="CA122" s="781">
        <v>1104371041</v>
      </c>
      <c r="CB122" s="781"/>
      <c r="CC122" s="781"/>
      <c r="CD122" s="781"/>
      <c r="CE122" s="781"/>
      <c r="CF122" s="680"/>
      <c r="CG122" s="681"/>
      <c r="CH122" s="681"/>
      <c r="CI122" s="681"/>
      <c r="CJ122" s="782"/>
      <c r="CK122" s="792"/>
      <c r="CL122" s="749"/>
      <c r="CM122" s="749"/>
      <c r="CN122" s="749"/>
      <c r="CO122" s="750"/>
      <c r="CP122" s="772" t="s">
        <v>354</v>
      </c>
      <c r="CQ122" s="773"/>
      <c r="CR122" s="773"/>
      <c r="CS122" s="773"/>
      <c r="CT122" s="773"/>
      <c r="CU122" s="773"/>
      <c r="CV122" s="773"/>
      <c r="CW122" s="773"/>
      <c r="CX122" s="773"/>
      <c r="CY122" s="773"/>
      <c r="CZ122" s="773"/>
      <c r="DA122" s="773"/>
      <c r="DB122" s="773"/>
      <c r="DC122" s="773"/>
      <c r="DD122" s="773"/>
      <c r="DE122" s="773"/>
      <c r="DF122" s="774"/>
      <c r="DG122" s="707" t="s">
        <v>99</v>
      </c>
      <c r="DH122" s="708"/>
      <c r="DI122" s="708"/>
      <c r="DJ122" s="708"/>
      <c r="DK122" s="708"/>
      <c r="DL122" s="708" t="s">
        <v>99</v>
      </c>
      <c r="DM122" s="708"/>
      <c r="DN122" s="708"/>
      <c r="DO122" s="708"/>
      <c r="DP122" s="708"/>
      <c r="DQ122" s="708" t="s">
        <v>99</v>
      </c>
      <c r="DR122" s="708"/>
      <c r="DS122" s="708"/>
      <c r="DT122" s="708"/>
      <c r="DU122" s="708"/>
      <c r="DV122" s="760" t="s">
        <v>99</v>
      </c>
      <c r="DW122" s="760"/>
      <c r="DX122" s="760"/>
      <c r="DY122" s="760"/>
      <c r="DZ122" s="761"/>
    </row>
    <row r="123" spans="1:130" s="189" customFormat="1" ht="26.25" customHeight="1" thickBot="1" x14ac:dyDescent="0.2">
      <c r="A123" s="804"/>
      <c r="B123" s="805"/>
      <c r="C123" s="740" t="s">
        <v>398</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412</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202.2</v>
      </c>
      <c r="BR123" s="770"/>
      <c r="BS123" s="770"/>
      <c r="BT123" s="770"/>
      <c r="BU123" s="770"/>
      <c r="BV123" s="770">
        <v>195</v>
      </c>
      <c r="BW123" s="770"/>
      <c r="BX123" s="770"/>
      <c r="BY123" s="770"/>
      <c r="BZ123" s="770"/>
      <c r="CA123" s="770">
        <v>189.7</v>
      </c>
      <c r="CB123" s="770"/>
      <c r="CC123" s="770"/>
      <c r="CD123" s="770"/>
      <c r="CE123" s="770"/>
      <c r="CF123" s="667"/>
      <c r="CG123" s="668"/>
      <c r="CH123" s="668"/>
      <c r="CI123" s="668"/>
      <c r="CJ123" s="771"/>
      <c r="CK123" s="792"/>
      <c r="CL123" s="749"/>
      <c r="CM123" s="749"/>
      <c r="CN123" s="749"/>
      <c r="CO123" s="750"/>
      <c r="CP123" s="772"/>
      <c r="CQ123" s="773"/>
      <c r="CR123" s="773"/>
      <c r="CS123" s="773"/>
      <c r="CT123" s="773"/>
      <c r="CU123" s="773"/>
      <c r="CV123" s="773"/>
      <c r="CW123" s="773"/>
      <c r="CX123" s="773"/>
      <c r="CY123" s="773"/>
      <c r="CZ123" s="773"/>
      <c r="DA123" s="773"/>
      <c r="DB123" s="773"/>
      <c r="DC123" s="773"/>
      <c r="DD123" s="773"/>
      <c r="DE123" s="773"/>
      <c r="DF123" s="774"/>
      <c r="DG123" s="707"/>
      <c r="DH123" s="708"/>
      <c r="DI123" s="708"/>
      <c r="DJ123" s="708"/>
      <c r="DK123" s="708"/>
      <c r="DL123" s="708"/>
      <c r="DM123" s="708"/>
      <c r="DN123" s="708"/>
      <c r="DO123" s="708"/>
      <c r="DP123" s="708"/>
      <c r="DQ123" s="708"/>
      <c r="DR123" s="708"/>
      <c r="DS123" s="708"/>
      <c r="DT123" s="708"/>
      <c r="DU123" s="708"/>
      <c r="DV123" s="760"/>
      <c r="DW123" s="760"/>
      <c r="DX123" s="760"/>
      <c r="DY123" s="760"/>
      <c r="DZ123" s="761"/>
    </row>
    <row r="124" spans="1:130" s="189" customFormat="1" ht="26.25" customHeight="1" x14ac:dyDescent="0.15">
      <c r="A124" s="804"/>
      <c r="B124" s="805"/>
      <c r="C124" s="740" t="s">
        <v>401</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413</v>
      </c>
      <c r="CQ124" s="766"/>
      <c r="CR124" s="766"/>
      <c r="CS124" s="766"/>
      <c r="CT124" s="766"/>
      <c r="CU124" s="766"/>
      <c r="CV124" s="766"/>
      <c r="CW124" s="766"/>
      <c r="CX124" s="766"/>
      <c r="CY124" s="766"/>
      <c r="CZ124" s="766"/>
      <c r="DA124" s="766"/>
      <c r="DB124" s="766"/>
      <c r="DC124" s="766"/>
      <c r="DD124" s="766"/>
      <c r="DE124" s="766"/>
      <c r="DF124" s="767"/>
      <c r="DG124" s="768" t="s">
        <v>99</v>
      </c>
      <c r="DH124" s="744"/>
      <c r="DI124" s="744"/>
      <c r="DJ124" s="744"/>
      <c r="DK124" s="744"/>
      <c r="DL124" s="744" t="s">
        <v>99</v>
      </c>
      <c r="DM124" s="744"/>
      <c r="DN124" s="744"/>
      <c r="DO124" s="744"/>
      <c r="DP124" s="744"/>
      <c r="DQ124" s="744" t="s">
        <v>99</v>
      </c>
      <c r="DR124" s="744"/>
      <c r="DS124" s="744"/>
      <c r="DT124" s="744"/>
      <c r="DU124" s="744"/>
      <c r="DV124" s="745" t="s">
        <v>99</v>
      </c>
      <c r="DW124" s="745"/>
      <c r="DX124" s="745"/>
      <c r="DY124" s="745"/>
      <c r="DZ124" s="746"/>
    </row>
    <row r="125" spans="1:130" s="189" customFormat="1" ht="26.25" customHeight="1" thickBot="1" x14ac:dyDescent="0.2">
      <c r="A125" s="804"/>
      <c r="B125" s="805"/>
      <c r="C125" s="740" t="s">
        <v>403</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414</v>
      </c>
      <c r="CL125" s="747"/>
      <c r="CM125" s="747"/>
      <c r="CN125" s="747"/>
      <c r="CO125" s="748"/>
      <c r="CP125" s="753" t="s">
        <v>415</v>
      </c>
      <c r="CQ125" s="695"/>
      <c r="CR125" s="695"/>
      <c r="CS125" s="695"/>
      <c r="CT125" s="695"/>
      <c r="CU125" s="695"/>
      <c r="CV125" s="695"/>
      <c r="CW125" s="695"/>
      <c r="CX125" s="695"/>
      <c r="CY125" s="695"/>
      <c r="CZ125" s="695"/>
      <c r="DA125" s="695"/>
      <c r="DB125" s="695"/>
      <c r="DC125" s="695"/>
      <c r="DD125" s="695"/>
      <c r="DE125" s="695"/>
      <c r="DF125" s="696"/>
      <c r="DG125" s="736" t="s">
        <v>99</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x14ac:dyDescent="0.15">
      <c r="A126" s="804"/>
      <c r="B126" s="805"/>
      <c r="C126" s="740" t="s">
        <v>406</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286326</v>
      </c>
      <c r="AB126" s="721"/>
      <c r="AC126" s="721"/>
      <c r="AD126" s="721"/>
      <c r="AE126" s="722"/>
      <c r="AF126" s="723">
        <v>263063</v>
      </c>
      <c r="AG126" s="721"/>
      <c r="AH126" s="721"/>
      <c r="AI126" s="721"/>
      <c r="AJ126" s="722"/>
      <c r="AK126" s="723">
        <v>250118</v>
      </c>
      <c r="AL126" s="721"/>
      <c r="AM126" s="721"/>
      <c r="AN126" s="721"/>
      <c r="AO126" s="722"/>
      <c r="AP126" s="691">
        <v>0.1</v>
      </c>
      <c r="AQ126" s="692"/>
      <c r="AR126" s="692"/>
      <c r="AS126" s="692"/>
      <c r="AT126" s="693"/>
      <c r="AU126" s="225"/>
      <c r="AV126" s="225"/>
      <c r="AW126" s="225"/>
      <c r="AX126" s="743" t="s">
        <v>416</v>
      </c>
      <c r="AY126" s="701"/>
      <c r="AZ126" s="701"/>
      <c r="BA126" s="701"/>
      <c r="BB126" s="701"/>
      <c r="BC126" s="701"/>
      <c r="BD126" s="701"/>
      <c r="BE126" s="702"/>
      <c r="BF126" s="700" t="s">
        <v>417</v>
      </c>
      <c r="BG126" s="701"/>
      <c r="BH126" s="701"/>
      <c r="BI126" s="701"/>
      <c r="BJ126" s="701"/>
      <c r="BK126" s="701"/>
      <c r="BL126" s="702"/>
      <c r="BM126" s="700" t="s">
        <v>418</v>
      </c>
      <c r="BN126" s="701"/>
      <c r="BO126" s="701"/>
      <c r="BP126" s="701"/>
      <c r="BQ126" s="701"/>
      <c r="BR126" s="701"/>
      <c r="BS126" s="702"/>
      <c r="BT126" s="700" t="s">
        <v>419</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420</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x14ac:dyDescent="0.2">
      <c r="A127" s="806"/>
      <c r="B127" s="807"/>
      <c r="C127" s="762" t="s">
        <v>421</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68637</v>
      </c>
      <c r="AB127" s="721"/>
      <c r="AC127" s="721"/>
      <c r="AD127" s="721"/>
      <c r="AE127" s="722"/>
      <c r="AF127" s="723">
        <v>65041</v>
      </c>
      <c r="AG127" s="721"/>
      <c r="AH127" s="721"/>
      <c r="AI127" s="721"/>
      <c r="AJ127" s="722"/>
      <c r="AK127" s="723">
        <v>69714</v>
      </c>
      <c r="AL127" s="721"/>
      <c r="AM127" s="721"/>
      <c r="AN127" s="721"/>
      <c r="AO127" s="722"/>
      <c r="AP127" s="691">
        <v>0</v>
      </c>
      <c r="AQ127" s="692"/>
      <c r="AR127" s="692"/>
      <c r="AS127" s="692"/>
      <c r="AT127" s="693"/>
      <c r="AU127" s="225"/>
      <c r="AV127" s="225"/>
      <c r="AW127" s="225"/>
      <c r="AX127" s="694" t="s">
        <v>422</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423</v>
      </c>
      <c r="CQ127" s="689"/>
      <c r="CR127" s="689"/>
      <c r="CS127" s="689"/>
      <c r="CT127" s="689"/>
      <c r="CU127" s="689"/>
      <c r="CV127" s="689"/>
      <c r="CW127" s="689"/>
      <c r="CX127" s="689"/>
      <c r="CY127" s="689"/>
      <c r="CZ127" s="689"/>
      <c r="DA127" s="689"/>
      <c r="DB127" s="689"/>
      <c r="DC127" s="689"/>
      <c r="DD127" s="689"/>
      <c r="DE127" s="689"/>
      <c r="DF127" s="690"/>
      <c r="DG127" s="756">
        <v>20974410</v>
      </c>
      <c r="DH127" s="757"/>
      <c r="DI127" s="757"/>
      <c r="DJ127" s="757"/>
      <c r="DK127" s="757"/>
      <c r="DL127" s="757">
        <v>20931234</v>
      </c>
      <c r="DM127" s="757"/>
      <c r="DN127" s="757"/>
      <c r="DO127" s="757"/>
      <c r="DP127" s="757"/>
      <c r="DQ127" s="757">
        <v>20921866</v>
      </c>
      <c r="DR127" s="757"/>
      <c r="DS127" s="757"/>
      <c r="DT127" s="757"/>
      <c r="DU127" s="757"/>
      <c r="DV127" s="758">
        <v>5.3</v>
      </c>
      <c r="DW127" s="758"/>
      <c r="DX127" s="758"/>
      <c r="DY127" s="758"/>
      <c r="DZ127" s="759"/>
    </row>
    <row r="128" spans="1:130" s="189" customFormat="1" ht="26.25" customHeight="1" x14ac:dyDescent="0.15">
      <c r="A128" s="732" t="s">
        <v>424</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425</v>
      </c>
      <c r="X128" s="734"/>
      <c r="Y128" s="734"/>
      <c r="Z128" s="735"/>
      <c r="AA128" s="660">
        <v>2840040</v>
      </c>
      <c r="AB128" s="661"/>
      <c r="AC128" s="661"/>
      <c r="AD128" s="661"/>
      <c r="AE128" s="662"/>
      <c r="AF128" s="663">
        <v>2349034</v>
      </c>
      <c r="AG128" s="661"/>
      <c r="AH128" s="661"/>
      <c r="AI128" s="661"/>
      <c r="AJ128" s="662"/>
      <c r="AK128" s="663">
        <v>2414230</v>
      </c>
      <c r="AL128" s="661"/>
      <c r="AM128" s="661"/>
      <c r="AN128" s="661"/>
      <c r="AO128" s="662"/>
      <c r="AP128" s="664"/>
      <c r="AQ128" s="665"/>
      <c r="AR128" s="665"/>
      <c r="AS128" s="665"/>
      <c r="AT128" s="666"/>
      <c r="AU128" s="227"/>
      <c r="AV128" s="227"/>
      <c r="AW128" s="227"/>
      <c r="AX128" s="709" t="s">
        <v>426</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427</v>
      </c>
      <c r="X129" s="718"/>
      <c r="Y129" s="718"/>
      <c r="Z129" s="719"/>
      <c r="AA129" s="720">
        <v>460396831</v>
      </c>
      <c r="AB129" s="721"/>
      <c r="AC129" s="721"/>
      <c r="AD129" s="721"/>
      <c r="AE129" s="722"/>
      <c r="AF129" s="723">
        <v>461080405</v>
      </c>
      <c r="AG129" s="721"/>
      <c r="AH129" s="721"/>
      <c r="AI129" s="721"/>
      <c r="AJ129" s="722"/>
      <c r="AK129" s="723">
        <v>474454808</v>
      </c>
      <c r="AL129" s="721"/>
      <c r="AM129" s="721"/>
      <c r="AN129" s="721"/>
      <c r="AO129" s="722"/>
      <c r="AP129" s="724"/>
      <c r="AQ129" s="725"/>
      <c r="AR129" s="725"/>
      <c r="AS129" s="725"/>
      <c r="AT129" s="726"/>
      <c r="AU129" s="227"/>
      <c r="AV129" s="227"/>
      <c r="AW129" s="227"/>
      <c r="AX129" s="709" t="s">
        <v>428</v>
      </c>
      <c r="AY129" s="705"/>
      <c r="AZ129" s="705"/>
      <c r="BA129" s="705"/>
      <c r="BB129" s="705"/>
      <c r="BC129" s="705"/>
      <c r="BD129" s="705"/>
      <c r="BE129" s="706"/>
      <c r="BF129" s="710">
        <v>13.6</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429</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430</v>
      </c>
      <c r="X130" s="718"/>
      <c r="Y130" s="718"/>
      <c r="Z130" s="719"/>
      <c r="AA130" s="720">
        <v>69879923</v>
      </c>
      <c r="AB130" s="721"/>
      <c r="AC130" s="721"/>
      <c r="AD130" s="721"/>
      <c r="AE130" s="722"/>
      <c r="AF130" s="723">
        <v>72919812</v>
      </c>
      <c r="AG130" s="721"/>
      <c r="AH130" s="721"/>
      <c r="AI130" s="721"/>
      <c r="AJ130" s="722"/>
      <c r="AK130" s="723">
        <v>76174513</v>
      </c>
      <c r="AL130" s="721"/>
      <c r="AM130" s="721"/>
      <c r="AN130" s="721"/>
      <c r="AO130" s="722"/>
      <c r="AP130" s="724"/>
      <c r="AQ130" s="725"/>
      <c r="AR130" s="725"/>
      <c r="AS130" s="725"/>
      <c r="AT130" s="726"/>
      <c r="AU130" s="227"/>
      <c r="AV130" s="227"/>
      <c r="AW130" s="227"/>
      <c r="AX130" s="688" t="s">
        <v>431</v>
      </c>
      <c r="AY130" s="689"/>
      <c r="AZ130" s="689"/>
      <c r="BA130" s="689"/>
      <c r="BB130" s="689"/>
      <c r="BC130" s="689"/>
      <c r="BD130" s="689"/>
      <c r="BE130" s="690"/>
      <c r="BF130" s="642">
        <v>189.7</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432</v>
      </c>
      <c r="X131" s="651"/>
      <c r="Y131" s="651"/>
      <c r="Z131" s="652"/>
      <c r="AA131" s="653">
        <v>390516908</v>
      </c>
      <c r="AB131" s="654"/>
      <c r="AC131" s="654"/>
      <c r="AD131" s="654"/>
      <c r="AE131" s="655"/>
      <c r="AF131" s="656">
        <v>388160593</v>
      </c>
      <c r="AG131" s="654"/>
      <c r="AH131" s="654"/>
      <c r="AI131" s="654"/>
      <c r="AJ131" s="655"/>
      <c r="AK131" s="656">
        <v>398280295</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433</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434</v>
      </c>
      <c r="W132" s="674"/>
      <c r="X132" s="674"/>
      <c r="Y132" s="674"/>
      <c r="Z132" s="675"/>
      <c r="AA132" s="676">
        <v>15.36997753</v>
      </c>
      <c r="AB132" s="677"/>
      <c r="AC132" s="677"/>
      <c r="AD132" s="677"/>
      <c r="AE132" s="678"/>
      <c r="AF132" s="679">
        <v>13.68382416</v>
      </c>
      <c r="AG132" s="677"/>
      <c r="AH132" s="677"/>
      <c r="AI132" s="677"/>
      <c r="AJ132" s="678"/>
      <c r="AK132" s="679">
        <v>11.89512979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435</v>
      </c>
      <c r="W133" s="683"/>
      <c r="X133" s="683"/>
      <c r="Y133" s="683"/>
      <c r="Z133" s="684"/>
      <c r="AA133" s="685">
        <v>17</v>
      </c>
      <c r="AB133" s="686"/>
      <c r="AC133" s="686"/>
      <c r="AD133" s="686"/>
      <c r="AE133" s="687"/>
      <c r="AF133" s="685">
        <v>15.3</v>
      </c>
      <c r="AG133" s="686"/>
      <c r="AH133" s="686"/>
      <c r="AI133" s="686"/>
      <c r="AJ133" s="687"/>
      <c r="AK133" s="685">
        <v>13.6</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436</v>
      </c>
      <c r="B5" s="238"/>
      <c r="C5" s="238"/>
      <c r="D5" s="238"/>
      <c r="E5" s="238"/>
      <c r="F5" s="238"/>
      <c r="G5" s="238"/>
      <c r="H5" s="238"/>
      <c r="I5" s="238"/>
      <c r="J5" s="238"/>
      <c r="K5" s="238"/>
      <c r="L5" s="238"/>
      <c r="M5" s="238"/>
      <c r="N5" s="238"/>
      <c r="O5" s="239"/>
    </row>
    <row r="6" spans="1:16" x14ac:dyDescent="0.15">
      <c r="A6" s="240"/>
      <c r="B6" s="236"/>
      <c r="C6" s="236"/>
      <c r="D6" s="236"/>
      <c r="E6" s="236"/>
      <c r="F6" s="236"/>
      <c r="G6" s="241" t="s">
        <v>437</v>
      </c>
      <c r="H6" s="241"/>
      <c r="I6" s="241"/>
      <c r="J6" s="241"/>
      <c r="K6" s="236"/>
      <c r="L6" s="236"/>
      <c r="M6" s="236"/>
      <c r="N6" s="236"/>
    </row>
    <row r="7" spans="1:16" x14ac:dyDescent="0.15">
      <c r="A7" s="240"/>
      <c r="B7" s="236"/>
      <c r="C7" s="236"/>
      <c r="D7" s="236"/>
      <c r="E7" s="236"/>
      <c r="F7" s="236"/>
      <c r="G7" s="243"/>
      <c r="H7" s="244"/>
      <c r="I7" s="244"/>
      <c r="J7" s="245"/>
      <c r="K7" s="1088" t="s">
        <v>438</v>
      </c>
      <c r="L7" s="246"/>
      <c r="M7" s="247" t="s">
        <v>439</v>
      </c>
      <c r="N7" s="248"/>
    </row>
    <row r="8" spans="1:16" x14ac:dyDescent="0.15">
      <c r="A8" s="240"/>
      <c r="B8" s="236"/>
      <c r="C8" s="236"/>
      <c r="D8" s="236"/>
      <c r="E8" s="236"/>
      <c r="F8" s="236"/>
      <c r="G8" s="249"/>
      <c r="H8" s="250"/>
      <c r="I8" s="250"/>
      <c r="J8" s="251"/>
      <c r="K8" s="1089"/>
      <c r="L8" s="252" t="s">
        <v>440</v>
      </c>
      <c r="M8" s="253" t="s">
        <v>441</v>
      </c>
      <c r="N8" s="254" t="s">
        <v>442</v>
      </c>
    </row>
    <row r="9" spans="1:16" x14ac:dyDescent="0.15">
      <c r="A9" s="240"/>
      <c r="B9" s="236"/>
      <c r="C9" s="236"/>
      <c r="D9" s="236"/>
      <c r="E9" s="236"/>
      <c r="F9" s="236"/>
      <c r="G9" s="1082" t="s">
        <v>443</v>
      </c>
      <c r="H9" s="1083"/>
      <c r="I9" s="1083"/>
      <c r="J9" s="1084"/>
      <c r="K9" s="255">
        <v>226315837</v>
      </c>
      <c r="L9" s="256">
        <v>109005</v>
      </c>
      <c r="M9" s="257">
        <v>96331</v>
      </c>
      <c r="N9" s="258">
        <v>13.2</v>
      </c>
    </row>
    <row r="10" spans="1:16" x14ac:dyDescent="0.15">
      <c r="A10" s="240"/>
      <c r="B10" s="236"/>
      <c r="C10" s="236"/>
      <c r="D10" s="236"/>
      <c r="E10" s="236"/>
      <c r="F10" s="236"/>
      <c r="G10" s="1082" t="s">
        <v>444</v>
      </c>
      <c r="H10" s="1083"/>
      <c r="I10" s="1083"/>
      <c r="J10" s="1084"/>
      <c r="K10" s="255">
        <v>613161</v>
      </c>
      <c r="L10" s="256">
        <v>295</v>
      </c>
      <c r="M10" s="257">
        <v>170</v>
      </c>
      <c r="N10" s="258">
        <v>73.5</v>
      </c>
    </row>
    <row r="11" spans="1:16" ht="13.5" customHeight="1" x14ac:dyDescent="0.15">
      <c r="A11" s="240"/>
      <c r="B11" s="236"/>
      <c r="C11" s="236"/>
      <c r="D11" s="236"/>
      <c r="E11" s="236"/>
      <c r="F11" s="236"/>
      <c r="G11" s="1082" t="s">
        <v>445</v>
      </c>
      <c r="H11" s="1083"/>
      <c r="I11" s="1083"/>
      <c r="J11" s="1084"/>
      <c r="K11" s="255" t="s">
        <v>446</v>
      </c>
      <c r="L11" s="256" t="s">
        <v>446</v>
      </c>
      <c r="M11" s="257">
        <v>486</v>
      </c>
      <c r="N11" s="258" t="s">
        <v>446</v>
      </c>
    </row>
    <row r="12" spans="1:16" ht="13.5" customHeight="1" x14ac:dyDescent="0.15">
      <c r="A12" s="240"/>
      <c r="B12" s="236"/>
      <c r="C12" s="236"/>
      <c r="D12" s="236"/>
      <c r="E12" s="236"/>
      <c r="F12" s="236"/>
      <c r="G12" s="1082" t="s">
        <v>447</v>
      </c>
      <c r="H12" s="1083"/>
      <c r="I12" s="1083"/>
      <c r="J12" s="1084"/>
      <c r="K12" s="255" t="s">
        <v>446</v>
      </c>
      <c r="L12" s="256" t="s">
        <v>446</v>
      </c>
      <c r="M12" s="257" t="s">
        <v>446</v>
      </c>
      <c r="N12" s="258" t="s">
        <v>446</v>
      </c>
    </row>
    <row r="13" spans="1:16" ht="13.5" customHeight="1" x14ac:dyDescent="0.15">
      <c r="A13" s="240"/>
      <c r="B13" s="236"/>
      <c r="C13" s="236"/>
      <c r="D13" s="236"/>
      <c r="E13" s="236"/>
      <c r="F13" s="236"/>
      <c r="G13" s="1082" t="s">
        <v>448</v>
      </c>
      <c r="H13" s="1083"/>
      <c r="I13" s="1083"/>
      <c r="J13" s="1084"/>
      <c r="K13" s="255" t="s">
        <v>446</v>
      </c>
      <c r="L13" s="256" t="s">
        <v>446</v>
      </c>
      <c r="M13" s="257">
        <v>36</v>
      </c>
      <c r="N13" s="258" t="s">
        <v>446</v>
      </c>
    </row>
    <row r="14" spans="1:16" ht="13.5" customHeight="1" x14ac:dyDescent="0.15">
      <c r="A14" s="240"/>
      <c r="B14" s="236"/>
      <c r="C14" s="236"/>
      <c r="D14" s="236"/>
      <c r="E14" s="236"/>
      <c r="F14" s="236"/>
      <c r="G14" s="1082" t="s">
        <v>449</v>
      </c>
      <c r="H14" s="1083"/>
      <c r="I14" s="1083"/>
      <c r="J14" s="1084"/>
      <c r="K14" s="255">
        <v>3849864</v>
      </c>
      <c r="L14" s="256">
        <v>1854</v>
      </c>
      <c r="M14" s="257">
        <v>902</v>
      </c>
      <c r="N14" s="258">
        <v>105.5</v>
      </c>
    </row>
    <row r="15" spans="1:16" x14ac:dyDescent="0.15">
      <c r="A15" s="240"/>
      <c r="B15" s="236"/>
      <c r="C15" s="236"/>
      <c r="D15" s="236"/>
      <c r="E15" s="236"/>
      <c r="F15" s="236"/>
      <c r="G15" s="1082" t="s">
        <v>450</v>
      </c>
      <c r="H15" s="1083"/>
      <c r="I15" s="1083"/>
      <c r="J15" s="1084"/>
      <c r="K15" s="255">
        <v>-20642124</v>
      </c>
      <c r="L15" s="256">
        <v>-9942</v>
      </c>
      <c r="M15" s="257">
        <v>-8715</v>
      </c>
      <c r="N15" s="258">
        <v>14.1</v>
      </c>
    </row>
    <row r="16" spans="1:16" x14ac:dyDescent="0.15">
      <c r="A16" s="240"/>
      <c r="B16" s="236"/>
      <c r="C16" s="236"/>
      <c r="D16" s="236"/>
      <c r="E16" s="236"/>
      <c r="F16" s="236"/>
      <c r="G16" s="1074" t="s">
        <v>135</v>
      </c>
      <c r="H16" s="1075"/>
      <c r="I16" s="1075"/>
      <c r="J16" s="1076"/>
      <c r="K16" s="256">
        <v>210136738</v>
      </c>
      <c r="L16" s="256">
        <v>101212</v>
      </c>
      <c r="M16" s="257">
        <v>89210</v>
      </c>
      <c r="N16" s="258">
        <v>13.5</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451</v>
      </c>
      <c r="H19" s="236"/>
      <c r="I19" s="236"/>
      <c r="J19" s="236"/>
      <c r="K19" s="236"/>
      <c r="L19" s="236"/>
      <c r="M19" s="236"/>
      <c r="N19" s="236"/>
    </row>
    <row r="20" spans="1:16" x14ac:dyDescent="0.15">
      <c r="A20" s="240"/>
      <c r="B20" s="236"/>
      <c r="C20" s="236"/>
      <c r="D20" s="236"/>
      <c r="E20" s="236"/>
      <c r="F20" s="236"/>
      <c r="G20" s="263"/>
      <c r="H20" s="264"/>
      <c r="I20" s="264"/>
      <c r="J20" s="265"/>
      <c r="K20" s="266" t="s">
        <v>452</v>
      </c>
      <c r="L20" s="267" t="s">
        <v>453</v>
      </c>
      <c r="M20" s="268" t="s">
        <v>454</v>
      </c>
      <c r="N20" s="269"/>
    </row>
    <row r="21" spans="1:16" s="275" customFormat="1" x14ac:dyDescent="0.15">
      <c r="A21" s="270"/>
      <c r="B21" s="241"/>
      <c r="C21" s="241"/>
      <c r="D21" s="241"/>
      <c r="E21" s="241"/>
      <c r="F21" s="241"/>
      <c r="G21" s="1085" t="s">
        <v>455</v>
      </c>
      <c r="H21" s="1086"/>
      <c r="I21" s="1086"/>
      <c r="J21" s="1087"/>
      <c r="K21" s="271">
        <v>1163.57</v>
      </c>
      <c r="L21" s="272">
        <v>985.99</v>
      </c>
      <c r="M21" s="273">
        <v>177.58</v>
      </c>
      <c r="N21" s="241"/>
      <c r="O21" s="274"/>
      <c r="P21" s="270"/>
    </row>
    <row r="22" spans="1:16" s="275" customFormat="1" x14ac:dyDescent="0.15">
      <c r="A22" s="270"/>
      <c r="B22" s="241"/>
      <c r="C22" s="241"/>
      <c r="D22" s="241"/>
      <c r="E22" s="241"/>
      <c r="F22" s="241"/>
      <c r="G22" s="1085" t="s">
        <v>456</v>
      </c>
      <c r="H22" s="1086"/>
      <c r="I22" s="1086"/>
      <c r="J22" s="1087"/>
      <c r="K22" s="276">
        <v>99.5</v>
      </c>
      <c r="L22" s="277">
        <v>101</v>
      </c>
      <c r="M22" s="278">
        <v>-1.5</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457</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458</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459</v>
      </c>
      <c r="H29" s="241"/>
      <c r="I29" s="241"/>
      <c r="J29" s="241"/>
      <c r="K29" s="236"/>
      <c r="L29" s="236"/>
      <c r="M29" s="236"/>
      <c r="N29" s="236"/>
      <c r="O29" s="284"/>
    </row>
    <row r="30" spans="1:16" x14ac:dyDescent="0.15">
      <c r="A30" s="240"/>
      <c r="B30" s="236"/>
      <c r="C30" s="236"/>
      <c r="D30" s="236"/>
      <c r="E30" s="236"/>
      <c r="F30" s="236"/>
      <c r="G30" s="243"/>
      <c r="H30" s="244"/>
      <c r="I30" s="244"/>
      <c r="J30" s="245"/>
      <c r="K30" s="1088" t="s">
        <v>438</v>
      </c>
      <c r="L30" s="246"/>
      <c r="M30" s="247" t="s">
        <v>439</v>
      </c>
      <c r="N30" s="248"/>
    </row>
    <row r="31" spans="1:16" x14ac:dyDescent="0.15">
      <c r="A31" s="240"/>
      <c r="B31" s="236"/>
      <c r="C31" s="236"/>
      <c r="D31" s="236"/>
      <c r="E31" s="236"/>
      <c r="F31" s="236"/>
      <c r="G31" s="249"/>
      <c r="H31" s="250"/>
      <c r="I31" s="250"/>
      <c r="J31" s="251"/>
      <c r="K31" s="1089"/>
      <c r="L31" s="252" t="s">
        <v>440</v>
      </c>
      <c r="M31" s="253" t="s">
        <v>441</v>
      </c>
      <c r="N31" s="254" t="s">
        <v>442</v>
      </c>
    </row>
    <row r="32" spans="1:16" ht="27" customHeight="1" x14ac:dyDescent="0.15">
      <c r="A32" s="240"/>
      <c r="B32" s="236"/>
      <c r="C32" s="236"/>
      <c r="D32" s="236"/>
      <c r="E32" s="236"/>
      <c r="F32" s="236"/>
      <c r="G32" s="1071" t="s">
        <v>460</v>
      </c>
      <c r="H32" s="1072"/>
      <c r="I32" s="1072"/>
      <c r="J32" s="1073"/>
      <c r="K32" s="256">
        <v>107688470</v>
      </c>
      <c r="L32" s="256">
        <v>51868</v>
      </c>
      <c r="M32" s="257">
        <v>27245</v>
      </c>
      <c r="N32" s="258">
        <v>90.4</v>
      </c>
    </row>
    <row r="33" spans="1:16" ht="13.5" customHeight="1" x14ac:dyDescent="0.15">
      <c r="A33" s="240"/>
      <c r="B33" s="236"/>
      <c r="C33" s="236"/>
      <c r="D33" s="236"/>
      <c r="E33" s="236"/>
      <c r="F33" s="236"/>
      <c r="G33" s="1071" t="s">
        <v>461</v>
      </c>
      <c r="H33" s="1072"/>
      <c r="I33" s="1072"/>
      <c r="J33" s="1073"/>
      <c r="K33" s="256" t="s">
        <v>446</v>
      </c>
      <c r="L33" s="256" t="s">
        <v>446</v>
      </c>
      <c r="M33" s="257">
        <v>3918</v>
      </c>
      <c r="N33" s="258" t="s">
        <v>446</v>
      </c>
    </row>
    <row r="34" spans="1:16" ht="27" customHeight="1" x14ac:dyDescent="0.15">
      <c r="A34" s="240"/>
      <c r="B34" s="236"/>
      <c r="C34" s="236"/>
      <c r="D34" s="236"/>
      <c r="E34" s="236"/>
      <c r="F34" s="236"/>
      <c r="G34" s="1071" t="s">
        <v>462</v>
      </c>
      <c r="H34" s="1072"/>
      <c r="I34" s="1072"/>
      <c r="J34" s="1073"/>
      <c r="K34" s="256">
        <v>14303949</v>
      </c>
      <c r="L34" s="256">
        <v>6890</v>
      </c>
      <c r="M34" s="257">
        <v>17631</v>
      </c>
      <c r="N34" s="258">
        <v>-60.9</v>
      </c>
    </row>
    <row r="35" spans="1:16" ht="27" customHeight="1" x14ac:dyDescent="0.15">
      <c r="A35" s="240"/>
      <c r="B35" s="236"/>
      <c r="C35" s="236"/>
      <c r="D35" s="236"/>
      <c r="E35" s="236"/>
      <c r="F35" s="236"/>
      <c r="G35" s="1071" t="s">
        <v>463</v>
      </c>
      <c r="H35" s="1072"/>
      <c r="I35" s="1072"/>
      <c r="J35" s="1073"/>
      <c r="K35" s="256">
        <v>502264</v>
      </c>
      <c r="L35" s="256">
        <v>242</v>
      </c>
      <c r="M35" s="257">
        <v>1058</v>
      </c>
      <c r="N35" s="258">
        <v>-77.099999999999994</v>
      </c>
    </row>
    <row r="36" spans="1:16" ht="27" customHeight="1" x14ac:dyDescent="0.15">
      <c r="A36" s="240"/>
      <c r="B36" s="236"/>
      <c r="C36" s="236"/>
      <c r="D36" s="236"/>
      <c r="E36" s="236"/>
      <c r="F36" s="236"/>
      <c r="G36" s="1071" t="s">
        <v>464</v>
      </c>
      <c r="H36" s="1072"/>
      <c r="I36" s="1072"/>
      <c r="J36" s="1073"/>
      <c r="K36" s="256" t="s">
        <v>446</v>
      </c>
      <c r="L36" s="256" t="s">
        <v>446</v>
      </c>
      <c r="M36" s="257">
        <v>76</v>
      </c>
      <c r="N36" s="258" t="s">
        <v>446</v>
      </c>
    </row>
    <row r="37" spans="1:16" ht="13.5" customHeight="1" x14ac:dyDescent="0.15">
      <c r="A37" s="240"/>
      <c r="B37" s="236"/>
      <c r="C37" s="236"/>
      <c r="D37" s="236"/>
      <c r="E37" s="236"/>
      <c r="F37" s="236"/>
      <c r="G37" s="1071" t="s">
        <v>465</v>
      </c>
      <c r="H37" s="1072"/>
      <c r="I37" s="1072"/>
      <c r="J37" s="1073"/>
      <c r="K37" s="256">
        <v>3448224</v>
      </c>
      <c r="L37" s="256">
        <v>1661</v>
      </c>
      <c r="M37" s="257">
        <v>712</v>
      </c>
      <c r="N37" s="258">
        <v>133.30000000000001</v>
      </c>
    </row>
    <row r="38" spans="1:16" ht="27" customHeight="1" x14ac:dyDescent="0.15">
      <c r="A38" s="240"/>
      <c r="B38" s="236"/>
      <c r="C38" s="236"/>
      <c r="D38" s="236"/>
      <c r="E38" s="236"/>
      <c r="F38" s="236"/>
      <c r="G38" s="1068" t="s">
        <v>466</v>
      </c>
      <c r="H38" s="1069"/>
      <c r="I38" s="1069"/>
      <c r="J38" s="1070"/>
      <c r="K38" s="285">
        <v>21794</v>
      </c>
      <c r="L38" s="285">
        <v>10</v>
      </c>
      <c r="M38" s="286">
        <v>2</v>
      </c>
      <c r="N38" s="287">
        <v>400</v>
      </c>
      <c r="O38" s="284"/>
    </row>
    <row r="39" spans="1:16" x14ac:dyDescent="0.15">
      <c r="A39" s="240"/>
      <c r="B39" s="236"/>
      <c r="C39" s="236"/>
      <c r="D39" s="236"/>
      <c r="E39" s="236"/>
      <c r="F39" s="236"/>
      <c r="G39" s="1068" t="s">
        <v>467</v>
      </c>
      <c r="H39" s="1069"/>
      <c r="I39" s="1069"/>
      <c r="J39" s="1070"/>
      <c r="K39" s="255">
        <v>-2414230</v>
      </c>
      <c r="L39" s="255">
        <v>-1163</v>
      </c>
      <c r="M39" s="288">
        <v>-2026</v>
      </c>
      <c r="N39" s="289">
        <v>-42.6</v>
      </c>
      <c r="O39" s="284"/>
    </row>
    <row r="40" spans="1:16" ht="27" customHeight="1" x14ac:dyDescent="0.15">
      <c r="A40" s="240"/>
      <c r="B40" s="236"/>
      <c r="C40" s="236"/>
      <c r="D40" s="236"/>
      <c r="E40" s="236"/>
      <c r="F40" s="236"/>
      <c r="G40" s="1071" t="s">
        <v>468</v>
      </c>
      <c r="H40" s="1072"/>
      <c r="I40" s="1072"/>
      <c r="J40" s="1073"/>
      <c r="K40" s="255">
        <v>-76174513</v>
      </c>
      <c r="L40" s="255">
        <v>-36689</v>
      </c>
      <c r="M40" s="288">
        <v>-26530</v>
      </c>
      <c r="N40" s="289">
        <v>38.299999999999997</v>
      </c>
      <c r="O40" s="284"/>
    </row>
    <row r="41" spans="1:16" x14ac:dyDescent="0.15">
      <c r="A41" s="240"/>
      <c r="B41" s="236"/>
      <c r="C41" s="236"/>
      <c r="D41" s="236"/>
      <c r="E41" s="236"/>
      <c r="F41" s="236"/>
      <c r="G41" s="1074" t="s">
        <v>469</v>
      </c>
      <c r="H41" s="1075"/>
      <c r="I41" s="1075"/>
      <c r="J41" s="1076"/>
      <c r="K41" s="256">
        <v>47375958</v>
      </c>
      <c r="L41" s="255">
        <v>22819</v>
      </c>
      <c r="M41" s="288">
        <v>22087</v>
      </c>
      <c r="N41" s="289">
        <v>3.3</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470</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471</v>
      </c>
      <c r="H48" s="294"/>
      <c r="I48" s="294"/>
      <c r="J48" s="294"/>
      <c r="K48" s="294"/>
      <c r="L48" s="294"/>
      <c r="M48" s="295"/>
      <c r="N48" s="294"/>
    </row>
    <row r="49" spans="1:14" ht="13.5" customHeight="1" x14ac:dyDescent="0.15">
      <c r="A49" s="240"/>
      <c r="B49" s="236"/>
      <c r="C49" s="236"/>
      <c r="D49" s="236"/>
      <c r="E49" s="236"/>
      <c r="F49" s="236"/>
      <c r="G49" s="296"/>
      <c r="H49" s="297"/>
      <c r="I49" s="1077" t="s">
        <v>438</v>
      </c>
      <c r="J49" s="1079" t="s">
        <v>472</v>
      </c>
      <c r="K49" s="1080"/>
      <c r="L49" s="1080"/>
      <c r="M49" s="1080"/>
      <c r="N49" s="1081"/>
    </row>
    <row r="50" spans="1:14" x14ac:dyDescent="0.15">
      <c r="A50" s="240"/>
      <c r="B50" s="236"/>
      <c r="C50" s="236"/>
      <c r="D50" s="236"/>
      <c r="E50" s="236"/>
      <c r="F50" s="236"/>
      <c r="G50" s="298"/>
      <c r="H50" s="299"/>
      <c r="I50" s="1078"/>
      <c r="J50" s="300" t="s">
        <v>473</v>
      </c>
      <c r="K50" s="301" t="s">
        <v>474</v>
      </c>
      <c r="L50" s="302" t="s">
        <v>475</v>
      </c>
      <c r="M50" s="303" t="s">
        <v>476</v>
      </c>
      <c r="N50" s="304" t="s">
        <v>477</v>
      </c>
    </row>
    <row r="51" spans="1:14" x14ac:dyDescent="0.15">
      <c r="A51" s="240"/>
      <c r="B51" s="236"/>
      <c r="C51" s="236"/>
      <c r="D51" s="236"/>
      <c r="E51" s="236"/>
      <c r="F51" s="236"/>
      <c r="G51" s="296" t="s">
        <v>478</v>
      </c>
      <c r="H51" s="297"/>
      <c r="I51" s="305">
        <v>111569728</v>
      </c>
      <c r="J51" s="306">
        <v>53926</v>
      </c>
      <c r="K51" s="307">
        <v>-7</v>
      </c>
      <c r="L51" s="308">
        <v>68694</v>
      </c>
      <c r="M51" s="309">
        <v>95.9</v>
      </c>
      <c r="N51" s="310">
        <v>-102.9</v>
      </c>
    </row>
    <row r="52" spans="1:14" x14ac:dyDescent="0.15">
      <c r="A52" s="240"/>
      <c r="B52" s="236"/>
      <c r="C52" s="236"/>
      <c r="D52" s="236"/>
      <c r="E52" s="236"/>
      <c r="F52" s="236"/>
      <c r="G52" s="311"/>
      <c r="H52" s="312" t="s">
        <v>479</v>
      </c>
      <c r="I52" s="313">
        <v>42284747</v>
      </c>
      <c r="J52" s="314">
        <v>20438</v>
      </c>
      <c r="K52" s="315">
        <v>-11.9</v>
      </c>
      <c r="L52" s="316">
        <v>22902</v>
      </c>
      <c r="M52" s="317">
        <v>37.1</v>
      </c>
      <c r="N52" s="318">
        <v>-49</v>
      </c>
    </row>
    <row r="53" spans="1:14" x14ac:dyDescent="0.15">
      <c r="A53" s="240"/>
      <c r="B53" s="236"/>
      <c r="C53" s="236"/>
      <c r="D53" s="236"/>
      <c r="E53" s="236"/>
      <c r="F53" s="236"/>
      <c r="G53" s="296" t="s">
        <v>480</v>
      </c>
      <c r="H53" s="297"/>
      <c r="I53" s="305">
        <v>108423280</v>
      </c>
      <c r="J53" s="306">
        <v>51559</v>
      </c>
      <c r="K53" s="307">
        <v>-4.4000000000000004</v>
      </c>
      <c r="L53" s="308">
        <v>64604</v>
      </c>
      <c r="M53" s="309">
        <v>-6</v>
      </c>
      <c r="N53" s="310">
        <v>1.6</v>
      </c>
    </row>
    <row r="54" spans="1:14" x14ac:dyDescent="0.15">
      <c r="A54" s="240"/>
      <c r="B54" s="236"/>
      <c r="C54" s="236"/>
      <c r="D54" s="236"/>
      <c r="E54" s="236"/>
      <c r="F54" s="236"/>
      <c r="G54" s="311"/>
      <c r="H54" s="312" t="s">
        <v>479</v>
      </c>
      <c r="I54" s="313">
        <v>34450424</v>
      </c>
      <c r="J54" s="314">
        <v>16383</v>
      </c>
      <c r="K54" s="315">
        <v>-19.8</v>
      </c>
      <c r="L54" s="316">
        <v>19885</v>
      </c>
      <c r="M54" s="317">
        <v>-13.2</v>
      </c>
      <c r="N54" s="318">
        <v>-6.6</v>
      </c>
    </row>
    <row r="55" spans="1:14" x14ac:dyDescent="0.15">
      <c r="A55" s="240"/>
      <c r="B55" s="236"/>
      <c r="C55" s="236"/>
      <c r="D55" s="236"/>
      <c r="E55" s="236"/>
      <c r="F55" s="236"/>
      <c r="G55" s="296" t="s">
        <v>481</v>
      </c>
      <c r="H55" s="297"/>
      <c r="I55" s="305">
        <v>140746435</v>
      </c>
      <c r="J55" s="306">
        <v>67080</v>
      </c>
      <c r="K55" s="307">
        <v>30.1</v>
      </c>
      <c r="L55" s="308">
        <v>75396</v>
      </c>
      <c r="M55" s="309">
        <v>16.7</v>
      </c>
      <c r="N55" s="310">
        <v>13.4</v>
      </c>
    </row>
    <row r="56" spans="1:14" x14ac:dyDescent="0.15">
      <c r="A56" s="240"/>
      <c r="B56" s="236"/>
      <c r="C56" s="236"/>
      <c r="D56" s="236"/>
      <c r="E56" s="236"/>
      <c r="F56" s="236"/>
      <c r="G56" s="311"/>
      <c r="H56" s="312" t="s">
        <v>479</v>
      </c>
      <c r="I56" s="313">
        <v>33739514</v>
      </c>
      <c r="J56" s="314">
        <v>16080</v>
      </c>
      <c r="K56" s="315">
        <v>-1.8</v>
      </c>
      <c r="L56" s="316">
        <v>23659</v>
      </c>
      <c r="M56" s="317">
        <v>19</v>
      </c>
      <c r="N56" s="318">
        <v>-20.8</v>
      </c>
    </row>
    <row r="57" spans="1:14" x14ac:dyDescent="0.15">
      <c r="A57" s="240"/>
      <c r="B57" s="236"/>
      <c r="C57" s="236"/>
      <c r="D57" s="236"/>
      <c r="E57" s="236"/>
      <c r="F57" s="236"/>
      <c r="G57" s="296" t="s">
        <v>482</v>
      </c>
      <c r="H57" s="297"/>
      <c r="I57" s="305">
        <v>131573534</v>
      </c>
      <c r="J57" s="306">
        <v>63026</v>
      </c>
      <c r="K57" s="307">
        <v>-6</v>
      </c>
      <c r="L57" s="308">
        <v>35216</v>
      </c>
      <c r="M57" s="309">
        <v>-53.3</v>
      </c>
      <c r="N57" s="310">
        <v>47.3</v>
      </c>
    </row>
    <row r="58" spans="1:14" x14ac:dyDescent="0.15">
      <c r="A58" s="240"/>
      <c r="B58" s="236"/>
      <c r="C58" s="236"/>
      <c r="D58" s="236"/>
      <c r="E58" s="236"/>
      <c r="F58" s="236"/>
      <c r="G58" s="311"/>
      <c r="H58" s="312" t="s">
        <v>479</v>
      </c>
      <c r="I58" s="313">
        <v>41447817</v>
      </c>
      <c r="J58" s="314">
        <v>19854</v>
      </c>
      <c r="K58" s="315">
        <v>23.5</v>
      </c>
      <c r="L58" s="316">
        <v>12644</v>
      </c>
      <c r="M58" s="317">
        <v>-46.6</v>
      </c>
      <c r="N58" s="318">
        <v>70.099999999999994</v>
      </c>
    </row>
    <row r="59" spans="1:14" x14ac:dyDescent="0.15">
      <c r="A59" s="240"/>
      <c r="B59" s="236"/>
      <c r="C59" s="236"/>
      <c r="D59" s="236"/>
      <c r="E59" s="236"/>
      <c r="F59" s="236"/>
      <c r="G59" s="296" t="s">
        <v>483</v>
      </c>
      <c r="H59" s="297"/>
      <c r="I59" s="305">
        <v>127599587</v>
      </c>
      <c r="J59" s="306">
        <v>61458</v>
      </c>
      <c r="K59" s="307">
        <v>-2.5</v>
      </c>
      <c r="L59" s="308">
        <v>36736</v>
      </c>
      <c r="M59" s="309">
        <v>4.3</v>
      </c>
      <c r="N59" s="310">
        <v>-6.8</v>
      </c>
    </row>
    <row r="60" spans="1:14" x14ac:dyDescent="0.15">
      <c r="A60" s="240"/>
      <c r="B60" s="236"/>
      <c r="C60" s="236"/>
      <c r="D60" s="236"/>
      <c r="E60" s="236"/>
      <c r="F60" s="236"/>
      <c r="G60" s="311"/>
      <c r="H60" s="312" t="s">
        <v>479</v>
      </c>
      <c r="I60" s="319">
        <v>48196596</v>
      </c>
      <c r="J60" s="314">
        <v>23214</v>
      </c>
      <c r="K60" s="315">
        <v>16.899999999999999</v>
      </c>
      <c r="L60" s="316">
        <v>13410</v>
      </c>
      <c r="M60" s="317">
        <v>6.1</v>
      </c>
      <c r="N60" s="318">
        <v>10.8</v>
      </c>
    </row>
    <row r="61" spans="1:14" x14ac:dyDescent="0.15">
      <c r="A61" s="240"/>
      <c r="B61" s="236"/>
      <c r="C61" s="236"/>
      <c r="D61" s="236"/>
      <c r="E61" s="236"/>
      <c r="F61" s="236"/>
      <c r="G61" s="296" t="s">
        <v>484</v>
      </c>
      <c r="H61" s="320"/>
      <c r="I61" s="321">
        <v>123982513</v>
      </c>
      <c r="J61" s="322">
        <v>59410</v>
      </c>
      <c r="K61" s="323">
        <v>2</v>
      </c>
      <c r="L61" s="324">
        <v>56129</v>
      </c>
      <c r="M61" s="325">
        <v>11.5</v>
      </c>
      <c r="N61" s="310">
        <v>-9.5</v>
      </c>
    </row>
    <row r="62" spans="1:14" x14ac:dyDescent="0.15">
      <c r="A62" s="240"/>
      <c r="B62" s="236"/>
      <c r="C62" s="236"/>
      <c r="D62" s="236"/>
      <c r="E62" s="236"/>
      <c r="F62" s="236"/>
      <c r="G62" s="311"/>
      <c r="H62" s="312" t="s">
        <v>479</v>
      </c>
      <c r="I62" s="313">
        <v>40023820</v>
      </c>
      <c r="J62" s="314">
        <v>19194</v>
      </c>
      <c r="K62" s="315">
        <v>1.4</v>
      </c>
      <c r="L62" s="316">
        <v>18500</v>
      </c>
      <c r="M62" s="317">
        <v>0.5</v>
      </c>
      <c r="N62" s="318">
        <v>0.9</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485</v>
      </c>
      <c r="G46" s="329" t="s">
        <v>486</v>
      </c>
      <c r="H46" s="329" t="s">
        <v>487</v>
      </c>
      <c r="I46" s="329" t="s">
        <v>488</v>
      </c>
      <c r="J46" s="330" t="s">
        <v>489</v>
      </c>
    </row>
    <row r="47" spans="2:10" ht="57.75" customHeight="1" x14ac:dyDescent="0.15">
      <c r="B47" s="7"/>
      <c r="C47" s="1090" t="s">
        <v>3</v>
      </c>
      <c r="D47" s="1090"/>
      <c r="E47" s="1091"/>
      <c r="F47" s="331">
        <v>5.16</v>
      </c>
      <c r="G47" s="332">
        <v>5.0599999999999996</v>
      </c>
      <c r="H47" s="332">
        <v>5.07</v>
      </c>
      <c r="I47" s="332">
        <v>6.12</v>
      </c>
      <c r="J47" s="333">
        <v>6.8</v>
      </c>
    </row>
    <row r="48" spans="2:10" ht="57.75" customHeight="1" x14ac:dyDescent="0.15">
      <c r="B48" s="8"/>
      <c r="C48" s="1092" t="s">
        <v>4</v>
      </c>
      <c r="D48" s="1092"/>
      <c r="E48" s="1093"/>
      <c r="F48" s="334">
        <v>1.18</v>
      </c>
      <c r="G48" s="335">
        <v>1.34</v>
      </c>
      <c r="H48" s="335">
        <v>1.25</v>
      </c>
      <c r="I48" s="335">
        <v>1.37</v>
      </c>
      <c r="J48" s="336">
        <v>1.46</v>
      </c>
    </row>
    <row r="49" spans="2:10" ht="57.75" customHeight="1" thickBot="1" x14ac:dyDescent="0.2">
      <c r="B49" s="9"/>
      <c r="C49" s="1094" t="s">
        <v>5</v>
      </c>
      <c r="D49" s="1094"/>
      <c r="E49" s="1095"/>
      <c r="F49" s="337" t="s">
        <v>490</v>
      </c>
      <c r="G49" s="338">
        <v>0.18</v>
      </c>
      <c r="H49" s="338" t="s">
        <v>491</v>
      </c>
      <c r="I49" s="338">
        <v>1.18</v>
      </c>
      <c r="J49" s="339">
        <v>0.98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2017-03-08T02:55:58Z</cp:lastPrinted>
  <dcterms:created xsi:type="dcterms:W3CDTF">2017-01-25T01:06:23Z</dcterms:created>
  <dcterms:modified xsi:type="dcterms:W3CDTF">2017-05-09T00:44:45Z</dcterms:modified>
</cp:coreProperties>
</file>