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1" i="9" l="1"/>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31" i="9"/>
  <c r="C32" i="9" s="1"/>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U31" i="9" l="1"/>
  <c r="AM31" i="9" s="1"/>
  <c r="AM32" i="9" s="1"/>
  <c r="AM33" i="9" s="1"/>
  <c r="BE31" i="9" l="1"/>
  <c r="BW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<sst xmlns="http://schemas.openxmlformats.org/spreadsheetml/2006/main" count="1499" uniqueCount="558">
  <si>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</si>
  <si>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</si>
  <si>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</si>
  <si>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</si>
  <si>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</si>
  <si>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</si>
  <si>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</si>
  <si>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</si>
  <si>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</si>
  <si>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</si>
  <si>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</si>
  <si>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</si>
  <si>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</si>
  <si>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</si>
  <si>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</si>
  <si>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</si>
  <si>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</si>
  <si>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</si>
  <si>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</si>
  <si>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</si>
  <si>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</si>
  <si>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</si>
  <si>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</si>
  <si>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</si>
  <si>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</si>
  <si>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</si>
  <si>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</si>
  <si>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</si>
  <si>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</si>
  <si>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</si>
  <si>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</si>
  <si>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</si>
  <si>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</si>
  <si>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</si>
  <si>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</si>
  <si>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</si>
  <si>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</si>
  <si>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</si>
  <si>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</si>
  <si>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</si>
  <si>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</si>
  <si>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</si>
  <si>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</si>
  <si>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</si>
  <si>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</si>
  <si>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</si>
  <si>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</si>
  <si>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</si>
  <si>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</si>
  <si>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</si>
  <si>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</si>
  <si>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</si>
  <si>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</si>
  <si>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</si>
  <si>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</si>
  <si>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</si>
  <si>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</si>
  <si>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</si>
  <si>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</si>
  <si>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</si>
  <si>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</si>
  <si>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</si>
  <si>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</si>
  <si>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</si>
  <si>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</si>
  <si>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</si>
  <si>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</si>
  <si>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</si>
  <si>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</si>
  <si>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</si>
  <si>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</si>
  <si>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</si>
  <si>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</si>
  <si>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</si>
  <si>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</si>
  <si>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</si>
  <si>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</si>
  <si>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</si>
  <si>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</si>
  <si>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</si>
  <si>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</si>
  <si>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</si>
  <si>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</si>
  <si>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</si>
  <si>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</si>
  <si>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</si>
  <si>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</si>
  <si>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</si>
  <si>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</si>
  <si>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</si>
  <si>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</si>
  <si>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</si>
  <si>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</si>
  <si>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</si>
  <si>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</si>
  <si>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</si>
  <si>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</si>
  <si>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</si>
  <si>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</si>
  <si>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</si>
  <si>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</si>
  <si>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</si>
  <si>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</si>
  <si>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</si>
  <si>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</si>
  <si>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</si>
  <si>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</si>
  <si>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</si>
  <si>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</si>
  <si>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</si>
  <si>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</si>
  <si>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</si>
  <si>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</si>
  <si>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</si>
  <si>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</si>
  <si>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</si>
  <si>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</si>
  <si>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</si>
  <si>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</si>
  <si>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</si>
  <si>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</si>
  <si>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</si>
  <si>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</si>
  <si>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</si>
  <si>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</si>
  <si>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</si>
  <si>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</si>
  <si>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</si>
  <si>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</si>
  <si>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</si>
  <si>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</si>
  <si>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</si>
  <si>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</si>
  <si>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</si>
  <si>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</si>
  <si>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</si>
  <si>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</si>
  <si>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</si>
  <si>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</si>
  <si>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</si>
  <si>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</si>
  <si>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</si>
  <si>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</si>
  <si>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</si>
  <si>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</si>
  <si>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</si>
  <si>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</si>
  <si>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</si>
  <si>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</si>
  <si>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</si>
  <si>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</si>
  <si>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</si>
  <si>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</si>
  <si>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</si>
  <si>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</si>
  <si>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</si>
  <si>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</si>
  <si>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</si>
  <si>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</si>
  <si>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</si>
  <si>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</si>
  <si>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</si>
  <si>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</si>
  <si>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</si>
  <si>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</si>
  <si>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</si>
  <si>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</si>
  <si>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</si>
  <si>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</si>
  <si>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</si>
  <si>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</si>
  <si>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</si>
  <si>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</si>
  <si>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</si>
  <si>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</si>
  <si>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</si>
  <si>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</si>
  <si>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</si>
  <si>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</si>
  <si>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</si>
  <si>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</si>
  <si>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</si>
  <si>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</si>
  <si>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</si>
  <si>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</si>
  <si>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</si>
  <si>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</si>
  <si>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</si>
  <si>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</si>
  <si>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</si>
  <si>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</si>
  <si>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</si>
  <si>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</si>
  <si>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</si>
  <si>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</si>
  <si>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</si>
  <si>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</si>
  <si>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</si>
  <si>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</si>
  <si>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</si>
  <si>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</si>
  <si>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</si>
  <si>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</si>
  <si>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</si>
  <si>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</si>
  <si>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</si>
  <si>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</si>
  <si>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</si>
  <si>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</si>
  <si>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</si>
  <si>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</si>
  <si>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</si>
  <si>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</si>
  <si>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</si>
  <si>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</si>
  <si>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</si>
  <si>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</si>
  <si>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</si>
  <si>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</si>
  <si>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</si>
  <si>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</si>
  <si>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</si>
  <si>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</si>
  <si>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</si>
  <si>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</si>
  <si>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</si>
  <si>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</si>
  <si>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</si>
  <si>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</si>
  <si>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</si>
  <si>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</si>
  <si>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</si>
  <si>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</si>
  <si>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</si>
  <si>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</si>
  <si>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</si>
  <si>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</si>
  <si>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</si>
  <si>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</si>
  <si>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</si>
  <si>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</si>
  <si>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</si>
  <si>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</si>
  <si>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</si>
  <si>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</si>
  <si>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</si>
  <si>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</si>
  <si>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</si>
  <si>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</si>
  <si>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</si>
  <si>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</si>
  <si>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</si>
  <si>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</si>
  <si>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</si>
  <si>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</si>
  <si>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</si>
  <si>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</si>
  <si>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</si>
  <si>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</si>
  <si>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</si>
  <si>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</si>
  <si>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</si>
  <si>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</si>
  <si>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</si>
  <si>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</si>
  <si>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</si>
  <si>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</si>
  <si>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</si>
  <si>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</si>
  <si>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</si>
  <si>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</si>
  <si>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</si>
  <si>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</si>
  <si>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</si>
  <si>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</si>
  <si>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</si>
  <si>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</si>
  <si>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</si>
  <si>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</si>
  <si>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</si>
  <si>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</si>
  <si>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</si>
  <si>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</si>
  <si>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</si>
  <si>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</si>
  <si>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</si>
  <si>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</si>
  <si>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</si>
  <si>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</si>
  <si>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</si>
  <si>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</si>
  <si>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</si>
  <si>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</si>
  <si>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</si>
  <si>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</si>
  <si>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</si>
  <si>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</si>
  <si>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</si>
  <si>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</si>
  <si>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</si>
  <si>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</si>
  <si>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</si>
  <si>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</si>
  <si>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</si>
  <si>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</si>
  <si>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</si>
  <si>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</si>
  <si>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滋賀県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</si>
  <si>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</si>
  <si>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</si>
  <si>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</si>
  <si>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</si>
  <si>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</si>
  <si>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</si>
  <si>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</si>
  <si>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</si>
  <si>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</si>
  <si>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</si>
  <si>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</si>
  <si>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</si>
  <si>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</si>
  <si>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</si>
  <si>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</si>
  <si>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</si>
  <si>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</si>
  <si>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</si>
  <si>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</si>
  <si>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</si>
  <si>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</si>
  <si>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母子父子寡婦福祉資金貸付事業特別会計</t>
    <phoneticPr fontId="5"/>
  </si>
  <si>
    <t>中小企業支援資金貸付事業特別会計</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</si>
  <si>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</si>
  <si>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</si>
  <si>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</si>
  <si>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</si>
  <si>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</si>
  <si>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</si>
  <si>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</si>
  <si>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</si>
  <si>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</si>
  <si>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</si>
  <si>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</si>
  <si>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</si>
  <si>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</si>
  <si>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</si>
  <si>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</si>
  <si>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</si>
  <si>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</si>
  <si>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</si>
  <si>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</si>
  <si>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</si>
  <si>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</si>
  <si>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</si>
  <si>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水道用水供給事業会計</t>
    <phoneticPr fontId="5"/>
  </si>
  <si>
    <t>法適用企業</t>
    <phoneticPr fontId="5"/>
  </si>
  <si>
    <t>工業用水道事業会計</t>
    <phoneticPr fontId="5"/>
  </si>
  <si>
    <t>病院事業会計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</si>
  <si>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</si>
  <si>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</si>
  <si>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</si>
  <si>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</si>
  <si>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</si>
  <si>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</si>
  <si>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</si>
  <si>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</si>
  <si>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</si>
  <si>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</si>
  <si>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</si>
  <si>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</si>
  <si>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</si>
  <si>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</si>
  <si>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</si>
  <si>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</si>
  <si>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</si>
  <si>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</si>
  <si>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</si>
  <si>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</si>
  <si>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</si>
  <si>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</si>
  <si>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</si>
  <si>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</si>
  <si>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</si>
  <si>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</si>
  <si>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</si>
  <si>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</si>
  <si>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</si>
  <si>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</si>
  <si>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</si>
  <si>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</si>
  <si>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</si>
  <si>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</si>
  <si>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</si>
  <si>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</si>
  <si>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</si>
  <si>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</si>
  <si>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</si>
  <si>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</si>
  <si>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</si>
  <si>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</si>
  <si>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</si>
  <si>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</si>
  <si>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</si>
  <si>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</si>
  <si>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</si>
  <si>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</si>
  <si>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</si>
  <si>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</si>
  <si>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</si>
  <si>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</si>
  <si>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</si>
  <si>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</si>
  <si>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</si>
  <si>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</si>
  <si>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</si>
  <si>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</si>
  <si>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</si>
  <si>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</si>
  <si>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</si>
  <si>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</si>
  <si>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</si>
  <si>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</si>
  <si>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</si>
  <si>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</si>
  <si>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</si>
  <si>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</si>
  <si>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</si>
  <si>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</si>
  <si>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</si>
  <si>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</si>
  <si>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</si>
  <si>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</si>
  <si>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</si>
  <si>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</si>
  <si>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</si>
  <si>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</si>
  <si>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</si>
  <si>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</si>
  <si>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</si>
  <si>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</si>
  <si>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</si>
  <si>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</si>
  <si>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</si>
  <si>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</si>
  <si>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</si>
  <si>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</si>
  <si>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</si>
  <si>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</si>
  <si>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</si>
  <si>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</si>
  <si>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</si>
  <si>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</si>
  <si>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</si>
  <si>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</si>
  <si>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</si>
  <si>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</si>
  <si>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</si>
  <si>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</si>
  <si>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</si>
  <si>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</si>
  <si>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</si>
  <si>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</si>
  <si>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</si>
  <si>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</si>
  <si>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</si>
  <si>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</si>
  <si>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</si>
  <si>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</si>
  <si>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</si>
  <si>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</si>
  <si>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</si>
  <si>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</si>
  <si>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</si>
  <si>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</si>
  <si>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</si>
  <si>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</si>
  <si>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</si>
  <si>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</si>
  <si>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</si>
  <si>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</si>
  <si>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</si>
  <si>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</si>
  <si>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</si>
  <si>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</si>
  <si>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</si>
  <si>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</si>
  <si>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</si>
  <si>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</si>
  <si>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</si>
  <si>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</si>
  <si>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</si>
  <si>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水道用水供給事業会計</t>
  </si>
  <si>
    <t>病院事業会計</t>
  </si>
  <si>
    <t>工業用水道事業会計</t>
  </si>
  <si>
    <t>流域下水道事業特別会計</t>
  </si>
  <si>
    <t>一般会計</t>
  </si>
  <si>
    <t>公営競技事業特別会計</t>
  </si>
  <si>
    <t>市町振興資金貸付事業特別会計</t>
  </si>
  <si>
    <t>用品調達事業特別会計</t>
  </si>
  <si>
    <t>その他会計（赤字）</t>
  </si>
  <si>
    <t>その他会計（黒字）</t>
  </si>
  <si>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</si>
  <si>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</si>
  <si>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</si>
  <si>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</si>
  <si>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</si>
  <si>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</si>
  <si>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滋賀県国際協会</t>
  </si>
  <si>
    <t>滋賀県造林公社（林業公社）</t>
  </si>
  <si>
    <t>滋賀県建設技術センター</t>
  </si>
  <si>
    <t>滋賀県水産振興協会</t>
  </si>
  <si>
    <t>滋賀県農林漁業担い手育成基金</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</si>
  <si>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</si>
  <si>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</si>
  <si>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</si>
  <si>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</si>
  <si>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</si>
  <si>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</si>
  <si>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</si>
  <si>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</si>
  <si>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</si>
  <si>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</si>
  <si>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</si>
  <si>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</si>
  <si>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淡海環境保全財団</t>
  </si>
  <si>
    <t>国際湖沼環境委員会</t>
  </si>
  <si>
    <t>滋賀県暴力団追放推進センター</t>
  </si>
  <si>
    <t>淡海文化振興財団</t>
  </si>
  <si>
    <t>滋賀県消防協会</t>
  </si>
  <si>
    <t>滋賀食肉市場</t>
  </si>
  <si>
    <t>パナソニックアソシエイツ滋賀</t>
  </si>
  <si>
    <t>滋賀県道路公社</t>
  </si>
  <si>
    <t>滋賀県土地開発公社</t>
  </si>
  <si>
    <t>びわ湖放送</t>
  </si>
  <si>
    <t>滋賀県畜産振興協会</t>
  </si>
  <si>
    <t>公立大学法人滋賀県立大学</t>
  </si>
  <si>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</si>
  <si>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</si>
  <si>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</si>
  <si>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</si>
  <si>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</si>
  <si>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</si>
  <si>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</si>
  <si>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</si>
  <si>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</si>
  <si>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</si>
  <si>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</si>
  <si>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</si>
  <si>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</si>
  <si>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</si>
  <si>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</si>
  <si>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</si>
  <si>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平成27年度は、実質公債費比率、将来負担比率とも低下した。
　本県では、平成23年3月の行財政改革方針以降、県債の発行抑制に取り組んでおり、臨時財政対策債を除く県債の残高や元利償還金が減少傾向にあることなどから、直近５年度はいずれの比率も一貫して低下している。
　特に実質公債費比率はグループ内平均を大きく上回る状況にあったが、これらの取組を通じて本県の比率が低下した結果、グループ内平均との差は年々縮小し、平成27年度にはその差はわずか0.1％となった。</t>
    <rPh sb="1" eb="3">
      <t>ヘイセイ</t>
    </rPh>
    <rPh sb="5" eb="7">
      <t>ネンド</t>
    </rPh>
    <rPh sb="9" eb="11">
      <t>ジッシツ</t>
    </rPh>
    <rPh sb="11" eb="14">
      <t>コウサイヒ</t>
    </rPh>
    <rPh sb="14" eb="16">
      <t>ヒリツ</t>
    </rPh>
    <rPh sb="17" eb="19">
      <t>ショウライ</t>
    </rPh>
    <rPh sb="19" eb="21">
      <t>フタン</t>
    </rPh>
    <rPh sb="21" eb="23">
      <t>ヒリツ</t>
    </rPh>
    <rPh sb="25" eb="27">
      <t>テイカ</t>
    </rPh>
    <rPh sb="32" eb="34">
      <t>ホンケン</t>
    </rPh>
    <rPh sb="37" eb="39">
      <t>ヘイセイ</t>
    </rPh>
    <rPh sb="41" eb="42">
      <t>ネン</t>
    </rPh>
    <rPh sb="43" eb="44">
      <t>ガツ</t>
    </rPh>
    <rPh sb="45" eb="48">
      <t>ギョウザイセイ</t>
    </rPh>
    <rPh sb="48" eb="50">
      <t>カイカク</t>
    </rPh>
    <rPh sb="50" eb="52">
      <t>ホウシン</t>
    </rPh>
    <rPh sb="52" eb="54">
      <t>イコウ</t>
    </rPh>
    <rPh sb="55" eb="57">
      <t>ケンサイ</t>
    </rPh>
    <rPh sb="58" eb="60">
      <t>ハッコウ</t>
    </rPh>
    <rPh sb="60" eb="62">
      <t>ヨクセイ</t>
    </rPh>
    <rPh sb="63" eb="64">
      <t>ト</t>
    </rPh>
    <rPh sb="65" eb="66">
      <t>ク</t>
    </rPh>
    <rPh sb="71" eb="73">
      <t>リンジ</t>
    </rPh>
    <rPh sb="73" eb="75">
      <t>ザイセイ</t>
    </rPh>
    <rPh sb="75" eb="77">
      <t>タイサク</t>
    </rPh>
    <rPh sb="77" eb="78">
      <t>サイ</t>
    </rPh>
    <rPh sb="79" eb="80">
      <t>ノゾ</t>
    </rPh>
    <rPh sb="81" eb="83">
      <t>ケンサイ</t>
    </rPh>
    <rPh sb="84" eb="86">
      <t>ザンダカ</t>
    </rPh>
    <rPh sb="87" eb="89">
      <t>ガンリ</t>
    </rPh>
    <rPh sb="89" eb="92">
      <t>ショウカンキン</t>
    </rPh>
    <rPh sb="93" eb="95">
      <t>ゲンショウ</t>
    </rPh>
    <rPh sb="95" eb="97">
      <t>ケイコウ</t>
    </rPh>
    <rPh sb="107" eb="109">
      <t>チョッキン</t>
    </rPh>
    <rPh sb="110" eb="112">
      <t>ネンド</t>
    </rPh>
    <rPh sb="117" eb="119">
      <t>ヒリツ</t>
    </rPh>
    <rPh sb="120" eb="122">
      <t>イッカン</t>
    </rPh>
    <rPh sb="124" eb="126">
      <t>テイカ</t>
    </rPh>
    <rPh sb="133" eb="134">
      <t>トク</t>
    </rPh>
    <rPh sb="135" eb="137">
      <t>ジッシツ</t>
    </rPh>
    <rPh sb="137" eb="140">
      <t>コウサイヒ</t>
    </rPh>
    <rPh sb="140" eb="142">
      <t>ヒリツ</t>
    </rPh>
    <rPh sb="147" eb="148">
      <t>ナイ</t>
    </rPh>
    <rPh sb="148" eb="150">
      <t>ヘイキン</t>
    </rPh>
    <rPh sb="151" eb="152">
      <t>オオ</t>
    </rPh>
    <rPh sb="154" eb="156">
      <t>ウワマワ</t>
    </rPh>
    <rPh sb="157" eb="159">
      <t>ジョウキョウ</t>
    </rPh>
    <rPh sb="169" eb="171">
      <t>トリクミ</t>
    </rPh>
    <rPh sb="172" eb="173">
      <t>ツウ</t>
    </rPh>
    <rPh sb="175" eb="177">
      <t>ホンケン</t>
    </rPh>
    <rPh sb="178" eb="180">
      <t>ヒリツ</t>
    </rPh>
    <rPh sb="181" eb="183">
      <t>テイカ</t>
    </rPh>
    <rPh sb="185" eb="187">
      <t>ケッカ</t>
    </rPh>
    <rPh sb="192" eb="193">
      <t>ナイ</t>
    </rPh>
    <rPh sb="193" eb="195">
      <t>ヘイキン</t>
    </rPh>
    <rPh sb="197" eb="198">
      <t>サ</t>
    </rPh>
    <rPh sb="199" eb="201">
      <t>ネンネン</t>
    </rPh>
    <rPh sb="201" eb="203">
      <t>シュクショウ</t>
    </rPh>
    <rPh sb="205" eb="207">
      <t>ヘイセイ</t>
    </rPh>
    <rPh sb="209" eb="211">
      <t>ネンド</t>
    </rPh>
    <rPh sb="215" eb="216">
      <t>サ</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</si>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</sst>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32" quotePrefix="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43242</c:v>
                </c:pt>
                <c:pt idx="1">
                  <c:v>36425</c:v>
                </c:pt>
                <c:pt idx="2">
                  <c:v>51514</c:v>
                </c:pt>
                <c:pt idx="3">
                  <c:v>49364</c:v>
                </c:pt>
                <c:pt idx="4">
                  <c:v>46962</c:v>
                </c:pt>
              </c:numCache>
            </c:numRef>
          </c:val>
          <c:smooth val="0"/>
        </c:ser>
        <c:dLbls>
          <c:showLegendKey val="0"/>
          <c:showVal val="0"/>
          <c:showCatName val="0"/>
          <c:showSerName val="0"/>
          <c:showPercent val="0"/>
          <c:showBubbleSize val="0"/>
        </c:dLbls>
        <c:marker val="1"/>
        <c:smooth val="0"/>
        <c:axId val="122058240"/>
        <c:axId val="122060160"/>
      </c:lineChart>
      <c:catAx>
        <c:axId val="122058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60160"/>
        <c:crosses val="autoZero"/>
        <c:auto val="1"/>
        <c:lblAlgn val="ctr"/>
        <c:lblOffset val="100"/>
        <c:tickLblSkip val="1"/>
        <c:tickMarkSkip val="1"/>
        <c:noMultiLvlLbl val="0"/>
      </c:catAx>
      <c:valAx>
        <c:axId val="122060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58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0.41</c:v>
                </c:pt>
                <c:pt idx="1">
                  <c:v>0.39</c:v>
                </c:pt>
                <c:pt idx="2">
                  <c:v>0.37</c:v>
                </c:pt>
                <c:pt idx="3">
                  <c:v>0.34</c:v>
                </c:pt>
                <c:pt idx="4">
                  <c:v>0.34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c:v>
                </c:pt>
                <c:pt idx="1">
                  <c:v>4.57</c:v>
                </c:pt>
                <c:pt idx="2">
                  <c:v>5.71</c:v>
                </c:pt>
                <c:pt idx="3">
                  <c:v>5.94</c:v>
                </c:pt>
                <c:pt idx="4">
                  <c:v>5.81</c:v>
                </c:pt>
              </c:numCache>
            </c:numRef>
          </c:val>
        </c:ser>
        <c:dLbls>
          <c:showLegendKey val="0"/>
          <c:showVal val="0"/>
          <c:showCatName val="0"/>
          <c:showSerName val="0"/>
          <c:showPercent val="0"/>
          <c:showBubbleSize val="0"/>
        </c:dLbls>
        <c:gapWidth val="250"/>
        <c:overlap val="100"/>
        <c:axId val="135671808"/>
        <c:axId val="13567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c:v>
                </c:pt>
                <c:pt idx="1">
                  <c:v>1.47</c:v>
                </c:pt>
                <c:pt idx="2">
                  <c:v>1.1000000000000001</c:v>
                </c:pt>
                <c:pt idx="3">
                  <c:v>0.25</c:v>
                </c:pt>
                <c:pt idx="4">
                  <c:v>0.03</c:v>
                </c:pt>
              </c:numCache>
            </c:numRef>
          </c:val>
          <c:smooth val="0"/>
        </c:ser>
        <c:dLbls>
          <c:showLegendKey val="0"/>
          <c:showVal val="0"/>
          <c:showCatName val="0"/>
          <c:showSerName val="0"/>
          <c:showPercent val="0"/>
          <c:showBubbleSize val="0"/>
        </c:dLbls>
        <c:marker val="1"/>
        <c:smooth val="0"/>
        <c:axId val="135671808"/>
        <c:axId val="135673728"/>
      </c:lineChart>
      <c:catAx>
        <c:axId val="1356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673728"/>
        <c:crosses val="autoZero"/>
        <c:auto val="1"/>
        <c:lblAlgn val="ctr"/>
        <c:lblOffset val="100"/>
        <c:tickLblSkip val="1"/>
        <c:tickMarkSkip val="1"/>
        <c:noMultiLvlLbl val="0"/>
      </c:catAx>
      <c:valAx>
        <c:axId val="1356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用品調達事業特別会計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市町振興資金貸付事業特別会計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0.09</c:v>
                </c:pt>
                <c:pt idx="8">
                  <c:v>#N/A</c:v>
                </c:pt>
                <c:pt idx="9">
                  <c:v>0.06</c:v>
                </c:pt>
              </c:numCache>
            </c:numRef>
          </c:val>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0.03</c:v>
                </c:pt>
                <c:pt idx="4">
                  <c:v>#N/A</c:v>
                </c:pt>
                <c:pt idx="5">
                  <c:v>0.13</c:v>
                </c:pt>
                <c:pt idx="6">
                  <c:v>#N/A</c:v>
                </c:pt>
                <c:pt idx="7">
                  <c:v>0.08</c:v>
                </c:pt>
                <c:pt idx="8">
                  <c:v>#N/A</c:v>
                </c:pt>
                <c:pt idx="9">
                  <c:v>0.09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0.32</c:v>
                </c:pt>
                <c:pt idx="2">
                  <c:v>#N/A</c:v>
                </c:pt>
                <c:pt idx="3">
                  <c:v>0.28999999999999998</c:v>
                </c:pt>
                <c:pt idx="4">
                  <c:v>#N/A</c:v>
                </c:pt>
                <c:pt idx="5">
                  <c:v>0.27</c:v>
                </c:pt>
                <c:pt idx="6">
                  <c:v>#N/A</c:v>
                </c:pt>
                <c:pt idx="7">
                  <c:v>0.25</c:v>
                </c:pt>
                <c:pt idx="8">
                  <c:v>#N/A</c:v>
                </c:pt>
                <c:pt idx="9">
                  <c:v>0.27</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0.34</c:v>
                </c:pt>
                <c:pt idx="4">
                  <c:v>#N/A</c:v>
                </c:pt>
                <c:pt idx="5">
                  <c:v>0.38</c:v>
                </c:pt>
                <c:pt idx="6">
                  <c:v>#N/A</c:v>
                </c:pt>
                <c:pt idx="7">
                  <c:v>0.4</c:v>
                </c:pt>
                <c:pt idx="8">
                  <c:v>#N/A</c:v>
                </c:pt>
                <c:pt idx="9">
                  <c:v>0.32</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c:v>
                </c:pt>
                <c:pt idx="2">
                  <c:v>#N/A</c:v>
                </c:pt>
                <c:pt idx="3">
                  <c:v>0.97</c:v>
                </c:pt>
                <c:pt idx="4">
                  <c:v>#N/A</c:v>
                </c:pt>
                <c:pt idx="5">
                  <c:v>1.1000000000000001</c:v>
                </c:pt>
                <c:pt idx="6">
                  <c:v>#N/A</c:v>
                </c:pt>
                <c:pt idx="7">
                  <c:v>1.25</c:v>
                </c:pt>
                <c:pt idx="8">
                  <c:v>#N/A</c:v>
                </c:pt>
                <c:pt idx="9">
                  <c:v>1.31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c:v>
                </c:pt>
                <c:pt idx="2">
                  <c:v>#N/A</c:v>
                </c:pt>
                <c:pt idx="3">
                  <c:v>2</c:v>
                </c:pt>
                <c:pt idx="4">
                  <c:v>#N/A</c:v>
                </c:pt>
                <c:pt idx="5">
                  <c:v>2.1800000000000002</c:v>
                </c:pt>
                <c:pt idx="6">
                  <c:v>#N/A</c:v>
                </c:pt>
                <c:pt idx="7">
                  <c:v>2.2000000000000002</c:v>
                </c:pt>
                <c:pt idx="8">
                  <c:v>#N/A</c:v>
                </c:pt>
                <c:pt idx="9">
                  <c:v>2.06</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2.39</c:v>
                </c:pt>
                <c:pt idx="2">
                  <c:v>#N/A</c:v>
                </c:pt>
                <c:pt idx="3">
                  <c:v>2.5099999999999998</c:v>
                </c:pt>
                <c:pt idx="4">
                  <c:v>#N/A</c:v>
                </c:pt>
                <c:pt idx="5">
                  <c:v>2.73</c:v>
                </c:pt>
                <c:pt idx="6">
                  <c:v>#N/A</c:v>
                </c:pt>
                <c:pt idx="7">
                  <c:v>2.84</c:v>
                </c:pt>
                <c:pt idx="8">
                  <c:v>#N/A</c:v>
                </c:pt>
                <c:pt idx="9">
                  <c:v>2.67</c:v>
                </c:pt>
              </c:numCache>
            </c:numRef>
          </c:val>
        </c:ser>
        <c:dLbls>
          <c:showLegendKey val="0"/>
          <c:showVal val="0"/>
          <c:showCatName val="0"/>
          <c:showSerName val="0"/>
          <c:showPercent val="0"/>
          <c:showBubbleSize val="0"/>
        </c:dLbls>
        <c:gapWidth val="150"/>
        <c:overlap val="100"/>
        <c:axId val="135751168"/>
        <c:axId val="135752704"/>
      </c:barChart>
      <c:catAx>
        <c:axId val="13575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52704"/>
        <c:crosses val="autoZero"/>
        <c:auto val="1"/>
        <c:lblAlgn val="ctr"/>
        <c:lblOffset val="100"/>
        <c:tickLblSkip val="1"/>
        <c:tickMarkSkip val="1"/>
        <c:noMultiLvlLbl val="0"/>
      </c:catAx>
      <c:valAx>
        <c:axId val="13575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5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39357</c:v>
                </c:pt>
                <c:pt idx="5">
                  <c:v>41747</c:v>
                </c:pt>
                <c:pt idx="8">
                  <c:v>44947</c:v>
                </c:pt>
                <c:pt idx="11">
                  <c:v>47475</c:v>
                </c:pt>
                <c:pt idx="14">
                  <c:v>49773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14</c:v>
                </c:pt>
                <c:pt idx="6">
                  <c:v>7</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2559</c:v>
                </c:pt>
                <c:pt idx="3">
                  <c:v>2561</c:v>
                </c:pt>
                <c:pt idx="6">
                  <c:v>2633</c:v>
                </c:pt>
                <c:pt idx="9">
                  <c:v>2625</c:v>
                </c:pt>
                <c:pt idx="12">
                  <c:v>2374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2702</c:v>
                </c:pt>
                <c:pt idx="3">
                  <c:v>2645</c:v>
                </c:pt>
                <c:pt idx="6">
                  <c:v>2714</c:v>
                </c:pt>
                <c:pt idx="9">
                  <c:v>2631</c:v>
                </c:pt>
                <c:pt idx="12">
                  <c:v>2680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67</c:v>
                </c:pt>
                <c:pt idx="3">
                  <c:v>367</c:v>
                </c:pt>
                <c:pt idx="6">
                  <c:v>667</c:v>
                </c:pt>
                <c:pt idx="9">
                  <c:v>1000</c:v>
                </c:pt>
                <c:pt idx="12">
                  <c:v>1333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77641</c:v>
                </c:pt>
                <c:pt idx="3">
                  <c:v>75698</c:v>
                </c:pt>
                <c:pt idx="6">
                  <c:v>79774</c:v>
                </c:pt>
                <c:pt idx="9">
                  <c:v>80829</c:v>
                </c:pt>
                <c:pt idx="12">
                  <c:v>79821</c:v>
                </c:pt>
              </c:numCache>
            </c:numRef>
          </c:val>
        </c:ser>
        <c:dLbls>
          <c:showLegendKey val="0"/>
          <c:showVal val="0"/>
          <c:showCatName val="0"/>
          <c:showSerName val="0"/>
          <c:showPercent val="0"/>
          <c:showBubbleSize val="0"/>
        </c:dLbls>
        <c:gapWidth val="100"/>
        <c:overlap val="100"/>
        <c:axId val="136053504"/>
        <c:axId val="13605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43620</c:v>
                </c:pt>
                <c:pt idx="2">
                  <c:v>#N/A</c:v>
                </c:pt>
                <c:pt idx="3">
                  <c:v>#N/A</c:v>
                </c:pt>
                <c:pt idx="4">
                  <c:v>39538</c:v>
                </c:pt>
                <c:pt idx="5">
                  <c:v>#N/A</c:v>
                </c:pt>
                <c:pt idx="6">
                  <c:v>#N/A</c:v>
                </c:pt>
                <c:pt idx="7">
                  <c:v>40848</c:v>
                </c:pt>
                <c:pt idx="8">
                  <c:v>#N/A</c:v>
                </c:pt>
                <c:pt idx="9">
                  <c:v>#N/A</c:v>
                </c:pt>
                <c:pt idx="10">
                  <c:v>39612</c:v>
                </c:pt>
                <c:pt idx="11">
                  <c:v>#N/A</c:v>
                </c:pt>
                <c:pt idx="12">
                  <c:v>#N/A</c:v>
                </c:pt>
                <c:pt idx="13">
                  <c:v>36436</c:v>
                </c:pt>
                <c:pt idx="14">
                  <c:v>#N/A</c:v>
                </c:pt>
              </c:numCache>
            </c:numRef>
          </c:val>
          <c:smooth val="0"/>
        </c:ser>
        <c:dLbls>
          <c:showLegendKey val="0"/>
          <c:showVal val="0"/>
          <c:showCatName val="0"/>
          <c:showSerName val="0"/>
          <c:showPercent val="0"/>
          <c:showBubbleSize val="0"/>
        </c:dLbls>
        <c:marker val="1"/>
        <c:smooth val="0"/>
        <c:axId val="136053504"/>
        <c:axId val="136055424"/>
      </c:lineChart>
      <c:catAx>
        <c:axId val="1360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55424"/>
        <c:crosses val="autoZero"/>
        <c:auto val="1"/>
        <c:lblAlgn val="ctr"/>
        <c:lblOffset val="100"/>
        <c:tickLblSkip val="1"/>
        <c:tickMarkSkip val="1"/>
        <c:noMultiLvlLbl val="0"/>
      </c:catAx>
      <c:valAx>
        <c:axId val="1360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0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611983</c:v>
                </c:pt>
                <c:pt idx="5">
                  <c:v>638570</c:v>
                </c:pt>
                <c:pt idx="8">
                  <c:v>660805</c:v>
                </c:pt>
                <c:pt idx="11">
                  <c:v>677307</c:v>
                </c:pt>
                <c:pt idx="14">
                  <c:v>680557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7555</c:v>
                </c:pt>
                <c:pt idx="5">
                  <c:v>7037</c:v>
                </c:pt>
                <c:pt idx="8">
                  <c:v>6953</c:v>
                </c:pt>
                <c:pt idx="11">
                  <c:v>6861</c:v>
                </c:pt>
                <c:pt idx="14">
                  <c:v>6368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45832</c:v>
                </c:pt>
                <c:pt idx="5">
                  <c:v>51622</c:v>
                </c:pt>
                <c:pt idx="8">
                  <c:v>62510</c:v>
                </c:pt>
                <c:pt idx="11">
                  <c:v>65818</c:v>
                </c:pt>
                <c:pt idx="14">
                  <c:v>64672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7650</c:v>
                </c:pt>
                <c:pt idx="3">
                  <c:v>6711</c:v>
                </c:pt>
                <c:pt idx="6">
                  <c:v>5782</c:v>
                </c:pt>
                <c:pt idx="9">
                  <c:v>5090</c:v>
                </c:pt>
                <c:pt idx="12">
                  <c:v>4053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177229</c:v>
                </c:pt>
                <c:pt idx="3">
                  <c:v>172313</c:v>
                </c:pt>
                <c:pt idx="6">
                  <c:v>157870</c:v>
                </c:pt>
                <c:pt idx="9">
                  <c:v>146876</c:v>
                </c:pt>
                <c:pt idx="12">
                  <c:v>143970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41965</c:v>
                </c:pt>
                <c:pt idx="3">
                  <c:v>36066</c:v>
                </c:pt>
                <c:pt idx="6">
                  <c:v>32872</c:v>
                </c:pt>
                <c:pt idx="9">
                  <c:v>32211</c:v>
                </c:pt>
                <c:pt idx="12">
                  <c:v>33036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49549</c:v>
                </c:pt>
                <c:pt idx="3">
                  <c:v>48506</c:v>
                </c:pt>
                <c:pt idx="6">
                  <c:v>47748</c:v>
                </c:pt>
                <c:pt idx="9">
                  <c:v>46890</c:v>
                </c:pt>
                <c:pt idx="12">
                  <c:v>47181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1015109</c:v>
                </c:pt>
                <c:pt idx="3">
                  <c:v>1030906</c:v>
                </c:pt>
                <c:pt idx="6">
                  <c:v>1049780</c:v>
                </c:pt>
                <c:pt idx="9">
                  <c:v>1061453</c:v>
                </c:pt>
                <c:pt idx="12">
                  <c:v>1068022</c:v>
                </c:pt>
              </c:numCache>
            </c:numRef>
          </c:val>
        </c:ser>
        <c:dLbls>
          <c:showLegendKey val="0"/>
          <c:showVal val="0"/>
          <c:showCatName val="0"/>
          <c:showSerName val="0"/>
          <c:showPercent val="0"/>
          <c:showBubbleSize val="0"/>
        </c:dLbls>
        <c:gapWidth val="100"/>
        <c:overlap val="100"/>
        <c:axId val="136157440"/>
        <c:axId val="136249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626132</c:v>
                </c:pt>
                <c:pt idx="2">
                  <c:v>#N/A</c:v>
                </c:pt>
                <c:pt idx="3">
                  <c:v>#N/A</c:v>
                </c:pt>
                <c:pt idx="4">
                  <c:v>597272</c:v>
                </c:pt>
                <c:pt idx="5">
                  <c:v>#N/A</c:v>
                </c:pt>
                <c:pt idx="6">
                  <c:v>#N/A</c:v>
                </c:pt>
                <c:pt idx="7">
                  <c:v>563783</c:v>
                </c:pt>
                <c:pt idx="8">
                  <c:v>#N/A</c:v>
                </c:pt>
                <c:pt idx="9">
                  <c:v>#N/A</c:v>
                </c:pt>
                <c:pt idx="10">
                  <c:v>542534</c:v>
                </c:pt>
                <c:pt idx="11">
                  <c:v>#N/A</c:v>
                </c:pt>
                <c:pt idx="12">
                  <c:v>#N/A</c:v>
                </c:pt>
                <c:pt idx="13">
                  <c:v>544665</c:v>
                </c:pt>
                <c:pt idx="14">
                  <c:v>#N/A</c:v>
                </c:pt>
              </c:numCache>
            </c:numRef>
          </c:val>
          <c:smooth val="0"/>
        </c:ser>
        <c:dLbls>
          <c:showLegendKey val="0"/>
          <c:showVal val="0"/>
          <c:showCatName val="0"/>
          <c:showSerName val="0"/>
          <c:showPercent val="0"/>
          <c:showBubbleSize val="0"/>
        </c:dLbls>
        <c:marker val="1"/>
        <c:smooth val="0"/>
        <c:axId val="136157440"/>
        <c:axId val="136249728"/>
      </c:lineChart>
      <c:catAx>
        <c:axId val="1361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249728"/>
        <c:crosses val="autoZero"/>
        <c:auto val="1"/>
        <c:lblAlgn val="ctr"/>
        <c:lblOffset val="100"/>
        <c:tickLblSkip val="1"/>
        <c:tickMarkSkip val="1"/>
        <c:noMultiLvlLbl val="0"/>
      </c:catAx>
      <c:valAx>
        <c:axId val="13624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{DDDF94A3-2229-4E1A-B23B-92FA1974D41E}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{1871EC5A-82BB-4542-B523-715CBA6B12B2}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{B696D943-5938-4AC4-9EDA-5893F2167CEC}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{3F52E2B6-31D0-4D34-ACA2-56404CE7E2A5}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{6E1BDAA7-4514-4AEE-8B64-227563A58CDF}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{0FA48247-C95A-42A5-9293-182879BAED50}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{5CDFF40A-4DDA-46B7-AFC1-31BCE6ABE73E}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{B82F12BB-2090-4333-9385-91CBE9805BFF}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{07623790-F00C-4CBA-BCC8-AD23D845B1B3}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{24401563-9CA1-4969-9C22-74792B80EED1}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3252096"/>
        <c:axId val="148579840"/>
      </c:scatterChart>
      <c:valAx>
        <c:axId val="1232520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579840"/>
        <c:crosses val="autoZero"/>
        <c:crossBetween val="midCat"/>
      </c:valAx>
      <c:valAx>
        <c:axId val="148579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5209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{AD3DCB3A-3816-42DE-A879-3F8954154B15}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{3B91166A-4C06-4401-BC69-0C69425DC681}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{6C0483D4-5825-4C5E-9DFE-79869F574B21}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{BC6E66DE-E334-4FE6-A050-C37F4A16AEDC}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{D29EF464-5F22-45BC-8FC2-DEAF101E4331}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15.4</c:v>
                </c:pt>
                <c:pt idx="2">
                  <c:v>15</c:v>
                </c:pt>
                <c:pt idx="3">
                  <c:v>14.5</c:v>
                </c:pt>
                <c:pt idx="4">
                  <c:v>14.1</c:v>
                </c:pt>
              </c:numCache>
            </c:numRef>
          </c:xVal>
          <c:yVal>
            <c:numRef>
              <c:f>公会計指標分析・財政指標組合せ分析表!$K$73:$O$73</c:f>
              <c:numCache>
                <c:formatCode>#,##0.0;"▲ "#,##0.0</c:formatCode>
                <c:ptCount val="5"/>
                <c:pt idx="0">
                  <c:v>229.4</c:v>
                </c:pt>
                <c:pt idx="1">
                  <c:v>215.5</c:v>
                </c:pt>
                <c:pt idx="2">
                  <c:v>206.1</c:v>
                </c:pt>
                <c:pt idx="3">
                  <c:v>198.7</c:v>
                </c:pt>
                <c:pt idx="4">
                  <c:v>194.7</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{098ACCD5-FEE7-4210-A05F-3CE439DC56AA}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{1D5725C3-4C72-4600-97FE-C28217CA0D9A}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{BD5FBFBA-A0F5-4B46-8B7B-E3EBE2F285D4}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{3524EFE7-72EA-4A4C-ACDE-5561539ECFC7}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{B6FC861C-0D3F-4B9D-8FD0-C4D8D6A88A06}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24161024"/>
        <c:axId val="124167296"/>
      </c:scatterChart>
      <c:valAx>
        <c:axId val="124161024"/>
        <c:scaling>
          <c:orientation val="minMax"/>
          <c:max val="16.3"/>
          <c:min val="1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167296"/>
        <c:crosses val="autoZero"/>
        <c:crossBetween val="midCat"/>
      </c:valAx>
      <c:valAx>
        <c:axId val="124167296"/>
        <c:scaling>
          <c:orientation val="minMax"/>
          <c:max val="250"/>
          <c:min val="18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16102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年度は、社会保障充実分や公債費の増により基準財政需要額の算定が増加したが、地方消費税引上げ影響分や法人事業税の増額算定等による基準財政収入額の増額幅が大きかったことから、指数がやや上昇（</a:t>
          </a:r>
          <a:r>
            <a:rPr kumimoji="1" lang="en-US" altLang="ja-JP" sz="1300">
              <a:latin typeface="ＭＳ Ｐゴシック"/>
            </a:rPr>
            <a:t>+0.01</a:t>
          </a:r>
          <a:r>
            <a:rPr kumimoji="1" lang="ja-JP" altLang="en-US" sz="1300">
              <a:latin typeface="ＭＳ Ｐゴシック"/>
            </a:rPr>
            <a:t>％）した。</a:t>
          </a:r>
          <a:endParaRPr kumimoji="1" lang="en-US" altLang="ja-JP" sz="1300">
            <a:latin typeface="ＭＳ Ｐゴシック"/>
          </a:endParaRPr>
        </a:p>
        <a:p>
          <a:pPr>
            <a:lnSpc>
              <a:spcPts val="1400"/>
            </a:lnSpc>
          </a:pPr>
          <a:r>
            <a:rPr kumimoji="1" lang="ja-JP" altLang="en-US" sz="1300">
              <a:latin typeface="ＭＳ Ｐゴシック"/>
            </a:rPr>
            <a:t>　直近５年度の前半は、景気低迷に伴う税収減等により平成</a:t>
          </a:r>
          <a:r>
            <a:rPr kumimoji="1" lang="en-US" altLang="ja-JP" sz="1300">
              <a:latin typeface="ＭＳ Ｐゴシック"/>
            </a:rPr>
            <a:t>24</a:t>
          </a:r>
          <a:r>
            <a:rPr kumimoji="1" lang="ja-JP" altLang="en-US" sz="1300">
              <a:latin typeface="ＭＳ Ｐゴシック"/>
            </a:rPr>
            <a:t>年度を底に指数が低下したが、その後は税収の回復基調や消費税率引上げによる収入額の増と、公債費の増や臨時財政対策債振替額の減少による需要額の増が同時に進行し、指数は微増している。</a:t>
          </a:r>
          <a:endParaRPr kumimoji="1" lang="en-US" altLang="ja-JP" sz="1300">
            <a:latin typeface="ＭＳ Ｐゴシック"/>
          </a:endParaRPr>
        </a:p>
        <a:p>
          <a:pPr>
            <a:lnSpc>
              <a:spcPts val="1400"/>
            </a:lnSpc>
          </a:pPr>
          <a:r>
            <a:rPr kumimoji="1" lang="ja-JP" altLang="en-US" sz="1300">
              <a:latin typeface="ＭＳ Ｐゴシック"/>
            </a:rPr>
            <a:t>　</a:t>
          </a:r>
          <a:r>
            <a:rPr kumimoji="1" lang="ja-JP" altLang="en-US" sz="1300" spc="0" baseline="0">
              <a:latin typeface="ＭＳ Ｐゴシック"/>
            </a:rPr>
            <a:t>今後も行政経営方針</a:t>
          </a:r>
          <a:r>
            <a:rPr kumimoji="1" lang="en-US" altLang="ja-JP" sz="1300" spc="0" baseline="0">
              <a:latin typeface="ＭＳ Ｐゴシック"/>
            </a:rPr>
            <a:t>(</a:t>
          </a:r>
          <a:r>
            <a:rPr kumimoji="1" lang="ja-JP" altLang="en-US" sz="1300" spc="0" baseline="0">
              <a:latin typeface="ＭＳ Ｐゴシック"/>
            </a:rPr>
            <a:t>平成</a:t>
          </a:r>
          <a:r>
            <a:rPr kumimoji="1" lang="en-US" altLang="ja-JP" sz="1300" spc="0" baseline="0">
              <a:latin typeface="ＭＳ Ｐゴシック"/>
            </a:rPr>
            <a:t>27</a:t>
          </a:r>
          <a:r>
            <a:rPr kumimoji="1" lang="ja-JP" altLang="en-US" sz="1300" spc="0" baseline="0">
              <a:latin typeface="ＭＳ Ｐゴシック"/>
            </a:rPr>
            <a:t>年３月</a:t>
          </a:r>
          <a:r>
            <a:rPr kumimoji="1" lang="en-US" altLang="ja-JP" sz="1300" spc="0" baseline="0">
              <a:latin typeface="ＭＳ Ｐゴシック"/>
            </a:rPr>
            <a:t>)</a:t>
          </a:r>
          <a:r>
            <a:rPr kumimoji="1" lang="ja-JP" altLang="en-US" sz="1300" spc="0" baseline="0">
              <a:latin typeface="ＭＳ Ｐゴシック"/>
            </a:rPr>
            <a:t>に基づき、県税収入の安定確保やスクラップアンドビルドの徹底、投資的経費の重点化により収支改善を図る。</a:t>
          </a:r>
          <a:endParaRPr kumimoji="1" lang="en-US" altLang="ja-JP" sz="1300" spc="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124883</xdr:rowOff>
    </xdr:to>
    <xdr:cxnSp macro="">
      <xdr:nvCxnSpPr>
        <xdr:cNvPr id="66" name="直線コネクタ 65"/>
        <xdr:cNvCxnSpPr/>
      </xdr:nvCxnSpPr>
      <xdr:spPr>
        <a:xfrm flipV="1">
          <a:off x="4114800" y="76284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69" name="直線コネクタ 68"/>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165100</xdr:rowOff>
    </xdr:to>
    <xdr:cxnSp macro="">
      <xdr:nvCxnSpPr>
        <xdr:cNvPr id="72" name="直線コネクタ 71"/>
        <xdr:cNvCxnSpPr/>
      </xdr:nvCxnSpPr>
      <xdr:spPr>
        <a:xfrm flipV="1">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165100</xdr:rowOff>
    </xdr:to>
    <xdr:cxnSp macro="">
      <xdr:nvCxnSpPr>
        <xdr:cNvPr id="75" name="直線コネクタ 74"/>
        <xdr:cNvCxnSpPr/>
      </xdr:nvCxnSpPr>
      <xdr:spPr>
        <a:xfrm>
          <a:off x="1447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5" name="円/楕円 84"/>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6"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7" name="円/楕円 86"/>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8" name="テキスト ボックス 87"/>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89" name="円/楕円 88"/>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0" name="テキスト ボックス 89"/>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1" name="円/楕円 90"/>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2" name="テキスト ボックス 91"/>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3" name="円/楕円 92"/>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4" name="テキスト ボックス 93"/>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方消費税率の引上げの影響分により税収が大きく伸びたものの、地方交付税等の減収がそれを上回ったほか、社会保障の充実に要する経費の増加、退職者の増等に伴う人件費の増加により、比率が大幅に上昇（</a:t>
          </a:r>
          <a:r>
            <a:rPr kumimoji="1" lang="en-US" altLang="ja-JP" sz="1300">
              <a:latin typeface="ＭＳ Ｐゴシック"/>
            </a:rPr>
            <a:t>+2.2</a:t>
          </a:r>
          <a:r>
            <a:rPr kumimoji="1" lang="ja-JP" altLang="en-US" sz="1300">
              <a:latin typeface="ＭＳ Ｐゴシック"/>
            </a:rPr>
            <a:t>％）した。</a:t>
          </a:r>
          <a:endParaRPr kumimoji="1" lang="en-US" altLang="ja-JP" sz="1300">
            <a:latin typeface="ＭＳ Ｐゴシック"/>
          </a:endParaRPr>
        </a:p>
        <a:p>
          <a:pPr>
            <a:lnSpc>
              <a:spcPts val="1400"/>
            </a:lnSpc>
          </a:pPr>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年度以降、地方譲与税の増収や地方消費税率引上げ等経常一般財源の増加要因がある一方で、高齢化の進展に伴う社会保障関係経費の増加等が経常経費充当一般財源を押し上げ、比率は上昇傾向にある。</a:t>
          </a:r>
          <a:endParaRPr kumimoji="1" lang="en-US" altLang="ja-JP" sz="1300">
            <a:latin typeface="ＭＳ Ｐゴシック"/>
          </a:endParaRPr>
        </a:p>
        <a:p>
          <a:pPr>
            <a:lnSpc>
              <a:spcPts val="1400"/>
            </a:lnSpc>
          </a:pPr>
          <a:r>
            <a:rPr kumimoji="1" lang="ja-JP" altLang="en-US" sz="1300">
              <a:latin typeface="ＭＳ Ｐゴシック"/>
            </a:rPr>
            <a:t>　今後も行政経営方針（平成</a:t>
          </a:r>
          <a:r>
            <a:rPr kumimoji="1" lang="en-US" altLang="ja-JP" sz="1300">
              <a:latin typeface="ＭＳ Ｐゴシック"/>
            </a:rPr>
            <a:t>27</a:t>
          </a:r>
          <a:r>
            <a:rPr kumimoji="1" lang="ja-JP" altLang="en-US" sz="1300">
              <a:latin typeface="ＭＳ Ｐゴシック"/>
            </a:rPr>
            <a:t>年３月）に基づき、スクラップアンドビルドの徹底や投資的経費の重点化により収支改善を図る。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56092</xdr:rowOff>
    </xdr:from>
    <xdr:to>
      <xdr:col>7</xdr:col>
      <xdr:colOff>152400</xdr:colOff>
      <xdr:row>61</xdr:row>
      <xdr:rowOff>155575</xdr:rowOff>
    </xdr:to>
    <xdr:cxnSp macro="">
      <xdr:nvCxnSpPr>
        <xdr:cNvPr id="127" name="直線コネクタ 126"/>
        <xdr:cNvCxnSpPr/>
      </xdr:nvCxnSpPr>
      <xdr:spPr>
        <a:xfrm>
          <a:off x="4114800" y="10171642"/>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86783</xdr:rowOff>
    </xdr:from>
    <xdr:to>
      <xdr:col>6</xdr:col>
      <xdr:colOff>0</xdr:colOff>
      <xdr:row>59</xdr:row>
      <xdr:rowOff>56092</xdr:rowOff>
    </xdr:to>
    <xdr:cxnSp macro="">
      <xdr:nvCxnSpPr>
        <xdr:cNvPr id="130" name="直線コネクタ 129"/>
        <xdr:cNvCxnSpPr/>
      </xdr:nvCxnSpPr>
      <xdr:spPr>
        <a:xfrm>
          <a:off x="3225800" y="100308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50394</xdr:rowOff>
    </xdr:from>
    <xdr:ext cx="736600" cy="259045"/>
    <xdr:sp macro="" textlink="">
      <xdr:nvSpPr>
        <xdr:cNvPr id="132" name="テキスト ボックス 13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86783</xdr:rowOff>
    </xdr:from>
    <xdr:to>
      <xdr:col>4</xdr:col>
      <xdr:colOff>482600</xdr:colOff>
      <xdr:row>61</xdr:row>
      <xdr:rowOff>75142</xdr:rowOff>
    </xdr:to>
    <xdr:cxnSp macro="">
      <xdr:nvCxnSpPr>
        <xdr:cNvPr id="133" name="直線コネクタ 132"/>
        <xdr:cNvCxnSpPr/>
      </xdr:nvCxnSpPr>
      <xdr:spPr>
        <a:xfrm flipV="1">
          <a:off x="2336800" y="10030883"/>
          <a:ext cx="889000" cy="50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150935</xdr:rowOff>
    </xdr:from>
    <xdr:ext cx="762000" cy="259045"/>
    <xdr:sp macro="" textlink="">
      <xdr:nvSpPr>
        <xdr:cNvPr id="135" name="テキスト ボックス 134"/>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65617</xdr:rowOff>
    </xdr:from>
    <xdr:to>
      <xdr:col>3</xdr:col>
      <xdr:colOff>279400</xdr:colOff>
      <xdr:row>61</xdr:row>
      <xdr:rowOff>75142</xdr:rowOff>
    </xdr:to>
    <xdr:cxnSp macro="">
      <xdr:nvCxnSpPr>
        <xdr:cNvPr id="136" name="直線コネクタ 135"/>
        <xdr:cNvCxnSpPr/>
      </xdr:nvCxnSpPr>
      <xdr:spPr>
        <a:xfrm>
          <a:off x="1447800" y="1035261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160460</xdr:rowOff>
    </xdr:from>
    <xdr:ext cx="762000" cy="259045"/>
    <xdr:sp macro="" textlink="">
      <xdr:nvSpPr>
        <xdr:cNvPr id="138" name="テキスト ボックス 137"/>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104775</xdr:rowOff>
    </xdr:from>
    <xdr:to>
      <xdr:col>7</xdr:col>
      <xdr:colOff>203200</xdr:colOff>
      <xdr:row>62</xdr:row>
      <xdr:rowOff>34925</xdr:rowOff>
    </xdr:to>
    <xdr:sp macro="" textlink="">
      <xdr:nvSpPr>
        <xdr:cNvPr id="146" name="円/楕円 145"/>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121302</xdr:rowOff>
    </xdr:from>
    <xdr:ext cx="762000" cy="259045"/>
    <xdr:sp macro="" textlink="">
      <xdr:nvSpPr>
        <xdr:cNvPr id="147" name="財政構造の弾力性該当値テキスト"/>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5292</xdr:rowOff>
    </xdr:from>
    <xdr:to>
      <xdr:col>6</xdr:col>
      <xdr:colOff>50800</xdr:colOff>
      <xdr:row>59</xdr:row>
      <xdr:rowOff>106892</xdr:rowOff>
    </xdr:to>
    <xdr:sp macro="" textlink="">
      <xdr:nvSpPr>
        <xdr:cNvPr id="148" name="円/楕円 147"/>
        <xdr:cNvSpPr/>
      </xdr:nvSpPr>
      <xdr:spPr>
        <a:xfrm>
          <a:off x="4064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117069</xdr:rowOff>
    </xdr:from>
    <xdr:ext cx="736600" cy="259045"/>
    <xdr:sp macro="" textlink="">
      <xdr:nvSpPr>
        <xdr:cNvPr id="149" name="テキスト ボックス 148"/>
        <xdr:cNvSpPr txBox="1"/>
      </xdr:nvSpPr>
      <xdr:spPr>
        <a:xfrm>
          <a:off x="3733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35983</xdr:rowOff>
    </xdr:from>
    <xdr:to>
      <xdr:col>4</xdr:col>
      <xdr:colOff>533400</xdr:colOff>
      <xdr:row>58</xdr:row>
      <xdr:rowOff>137583</xdr:rowOff>
    </xdr:to>
    <xdr:sp macro="" textlink="">
      <xdr:nvSpPr>
        <xdr:cNvPr id="150" name="円/楕円 149"/>
        <xdr:cNvSpPr/>
      </xdr:nvSpPr>
      <xdr:spPr>
        <a:xfrm>
          <a:off x="3175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147760</xdr:rowOff>
    </xdr:from>
    <xdr:ext cx="762000" cy="259045"/>
    <xdr:sp macro="" textlink="">
      <xdr:nvSpPr>
        <xdr:cNvPr id="151" name="テキスト ボックス 150"/>
        <xdr:cNvSpPr txBox="1"/>
      </xdr:nvSpPr>
      <xdr:spPr>
        <a:xfrm>
          <a:off x="2844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2" name="円/楕円 151"/>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136119</xdr:rowOff>
    </xdr:from>
    <xdr:ext cx="762000" cy="259045"/>
    <xdr:sp macro="" textlink="">
      <xdr:nvSpPr>
        <xdr:cNvPr id="153" name="テキスト ボックス 152"/>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54" name="円/楕円 153"/>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55" name="テキスト ボックス 154"/>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年度は、地方創生関連事業の実施等に伴う委託料の増や人事院勧告の実施等に伴う人件費の増等により</a:t>
          </a:r>
          <a:r>
            <a:rPr kumimoji="1" lang="en-US" altLang="ja-JP" sz="1300">
              <a:latin typeface="ＭＳ Ｐゴシック"/>
            </a:rPr>
            <a:t>1,648</a:t>
          </a:r>
          <a:r>
            <a:rPr kumimoji="1" lang="ja-JP" altLang="en-US" sz="1300">
              <a:latin typeface="ＭＳ Ｐゴシック"/>
            </a:rPr>
            <a:t>円増加した。</a:t>
          </a:r>
          <a:endParaRPr kumimoji="1" lang="en-US" altLang="ja-JP" sz="1300">
            <a:latin typeface="ＭＳ Ｐゴシック"/>
          </a:endParaRPr>
        </a:p>
        <a:p>
          <a:pPr>
            <a:lnSpc>
              <a:spcPts val="1400"/>
            </a:lnSpc>
          </a:pPr>
          <a:r>
            <a:rPr kumimoji="1" lang="ja-JP" altLang="en-US" sz="1300">
              <a:latin typeface="ＭＳ Ｐゴシック"/>
            </a:rPr>
            <a:t>　直近５年度の前半は、景気低迷に伴う厳しい財源不足への対応の一環として給与カット等の人件費削減を行ったことにより減少したが、平成</a:t>
          </a:r>
          <a:r>
            <a:rPr kumimoji="1" lang="en-US" altLang="ja-JP" sz="1300">
              <a:latin typeface="ＭＳ Ｐゴシック"/>
            </a:rPr>
            <a:t>26</a:t>
          </a:r>
          <a:r>
            <a:rPr kumimoji="1" lang="ja-JP" altLang="en-US" sz="1300">
              <a:latin typeface="ＭＳ Ｐゴシック"/>
            </a:rPr>
            <a:t>年度以降は給与カットの終了等に伴い、再び増加に転じている。</a:t>
          </a:r>
          <a:endParaRPr kumimoji="1" lang="en-US" altLang="ja-JP" sz="1300">
            <a:latin typeface="ＭＳ Ｐゴシック"/>
          </a:endParaRPr>
        </a:p>
        <a:p>
          <a:pPr>
            <a:lnSpc>
              <a:spcPts val="1400"/>
            </a:lnSpc>
          </a:pPr>
          <a:r>
            <a:rPr kumimoji="1" lang="ja-JP" altLang="en-US" sz="1300">
              <a:latin typeface="ＭＳ Ｐゴシック"/>
            </a:rPr>
            <a:t>　グループ内の他団体は本県に比べ人口規模がはるかに大きいため、本県の数値は相対的に大きくなっている。</a:t>
          </a:r>
          <a:endParaRPr kumimoji="1" lang="en-US" altLang="ja-JP" sz="1300">
            <a:latin typeface="ＭＳ Ｐゴシック"/>
          </a:endParaRPr>
        </a:p>
        <a:p>
          <a:pPr>
            <a:lnSpc>
              <a:spcPts val="14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年３月）に基づき、適正な人事・給与管理を通じた人件費の抑制とスクラップアンドビルドの徹底による経費の精査に取り組む。</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80271</xdr:rowOff>
    </xdr:from>
    <xdr:to>
      <xdr:col>7</xdr:col>
      <xdr:colOff>152400</xdr:colOff>
      <xdr:row>85</xdr:row>
      <xdr:rowOff>113410</xdr:rowOff>
    </xdr:to>
    <xdr:cxnSp macro="">
      <xdr:nvCxnSpPr>
        <xdr:cNvPr id="188" name="直線コネクタ 187"/>
        <xdr:cNvCxnSpPr/>
      </xdr:nvCxnSpPr>
      <xdr:spPr>
        <a:xfrm>
          <a:off x="4114800" y="14653521"/>
          <a:ext cx="8382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128562</xdr:rowOff>
    </xdr:from>
    <xdr:ext cx="762000" cy="259045"/>
    <xdr:sp macro="" textlink="">
      <xdr:nvSpPr>
        <xdr:cNvPr id="189" name="人件費・物件費等の状況平均値テキスト"/>
        <xdr:cNvSpPr txBox="1"/>
      </xdr:nvSpPr>
      <xdr:spPr>
        <a:xfrm>
          <a:off x="5041900" y="14016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2009</xdr:rowOff>
    </xdr:from>
    <xdr:to>
      <xdr:col>6</xdr:col>
      <xdr:colOff>0</xdr:colOff>
      <xdr:row>85</xdr:row>
      <xdr:rowOff>80271</xdr:rowOff>
    </xdr:to>
    <xdr:cxnSp macro="">
      <xdr:nvCxnSpPr>
        <xdr:cNvPr id="191" name="直線コネクタ 190"/>
        <xdr:cNvCxnSpPr/>
      </xdr:nvCxnSpPr>
      <xdr:spPr>
        <a:xfrm>
          <a:off x="3225800" y="14575259"/>
          <a:ext cx="889000" cy="7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171088</xdr:rowOff>
    </xdr:from>
    <xdr:ext cx="736600" cy="259045"/>
    <xdr:sp macro="" textlink="">
      <xdr:nvSpPr>
        <xdr:cNvPr id="193" name="テキスト ボックス 192"/>
        <xdr:cNvSpPr txBox="1"/>
      </xdr:nvSpPr>
      <xdr:spPr>
        <a:xfrm>
          <a:off x="3733800" y="138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2009</xdr:rowOff>
    </xdr:from>
    <xdr:to>
      <xdr:col>4</xdr:col>
      <xdr:colOff>482600</xdr:colOff>
      <xdr:row>85</xdr:row>
      <xdr:rowOff>66236</xdr:rowOff>
    </xdr:to>
    <xdr:cxnSp macro="">
      <xdr:nvCxnSpPr>
        <xdr:cNvPr id="194" name="直線コネクタ 193"/>
        <xdr:cNvCxnSpPr/>
      </xdr:nvCxnSpPr>
      <xdr:spPr>
        <a:xfrm flipV="1">
          <a:off x="2336800" y="14575259"/>
          <a:ext cx="889000" cy="6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137527</xdr:rowOff>
    </xdr:from>
    <xdr:ext cx="762000" cy="259045"/>
    <xdr:sp macro="" textlink="">
      <xdr:nvSpPr>
        <xdr:cNvPr id="196" name="テキスト ボックス 195"/>
        <xdr:cNvSpPr txBox="1"/>
      </xdr:nvSpPr>
      <xdr:spPr>
        <a:xfrm>
          <a:off x="2844800" y="138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66236</xdr:rowOff>
    </xdr:from>
    <xdr:to>
      <xdr:col>3</xdr:col>
      <xdr:colOff>279400</xdr:colOff>
      <xdr:row>86</xdr:row>
      <xdr:rowOff>9041</xdr:rowOff>
    </xdr:to>
    <xdr:cxnSp macro="">
      <xdr:nvCxnSpPr>
        <xdr:cNvPr id="197" name="直線コネクタ 196"/>
        <xdr:cNvCxnSpPr/>
      </xdr:nvCxnSpPr>
      <xdr:spPr>
        <a:xfrm flipV="1">
          <a:off x="1447800" y="14639486"/>
          <a:ext cx="889000" cy="1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28855</xdr:rowOff>
    </xdr:from>
    <xdr:ext cx="762000" cy="259045"/>
    <xdr:sp macro="" textlink="">
      <xdr:nvSpPr>
        <xdr:cNvPr id="199" name="テキスト ボックス 198"/>
        <xdr:cNvSpPr txBox="1"/>
      </xdr:nvSpPr>
      <xdr:spPr>
        <a:xfrm>
          <a:off x="1955800" y="139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88236</xdr:rowOff>
    </xdr:from>
    <xdr:ext cx="762000" cy="259045"/>
    <xdr:sp macro="" textlink="">
      <xdr:nvSpPr>
        <xdr:cNvPr id="201" name="テキスト ボックス 200"/>
        <xdr:cNvSpPr txBox="1"/>
      </xdr:nvSpPr>
      <xdr:spPr>
        <a:xfrm>
          <a:off x="1066800" y="13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62610</xdr:rowOff>
    </xdr:from>
    <xdr:to>
      <xdr:col>7</xdr:col>
      <xdr:colOff>203200</xdr:colOff>
      <xdr:row>85</xdr:row>
      <xdr:rowOff>164210</xdr:rowOff>
    </xdr:to>
    <xdr:sp macro="" textlink="">
      <xdr:nvSpPr>
        <xdr:cNvPr id="207" name="円/楕円 206"/>
        <xdr:cNvSpPr/>
      </xdr:nvSpPr>
      <xdr:spPr>
        <a:xfrm>
          <a:off x="4902200" y="146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34687</xdr:rowOff>
    </xdr:from>
    <xdr:ext cx="762000" cy="259045"/>
    <xdr:sp macro="" textlink="">
      <xdr:nvSpPr>
        <xdr:cNvPr id="208" name="人件費・物件費等の状況該当値テキスト"/>
        <xdr:cNvSpPr txBox="1"/>
      </xdr:nvSpPr>
      <xdr:spPr>
        <a:xfrm>
          <a:off x="5041900" y="146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124,061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29471</xdr:rowOff>
    </xdr:from>
    <xdr:to>
      <xdr:col>6</xdr:col>
      <xdr:colOff>50800</xdr:colOff>
      <xdr:row>85</xdr:row>
      <xdr:rowOff>131071</xdr:rowOff>
    </xdr:to>
    <xdr:sp macro="" textlink="">
      <xdr:nvSpPr>
        <xdr:cNvPr id="209" name="円/楕円 208"/>
        <xdr:cNvSpPr/>
      </xdr:nvSpPr>
      <xdr:spPr>
        <a:xfrm>
          <a:off x="4064000" y="146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115848</xdr:rowOff>
    </xdr:from>
    <xdr:ext cx="736600" cy="259045"/>
    <xdr:sp macro="" textlink="">
      <xdr:nvSpPr>
        <xdr:cNvPr id="210" name="テキスト ボックス 209"/>
        <xdr:cNvSpPr txBox="1"/>
      </xdr:nvSpPr>
      <xdr:spPr>
        <a:xfrm>
          <a:off x="3733800" y="14689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122,413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122659</xdr:rowOff>
    </xdr:from>
    <xdr:to>
      <xdr:col>4</xdr:col>
      <xdr:colOff>533400</xdr:colOff>
      <xdr:row>85</xdr:row>
      <xdr:rowOff>52809</xdr:rowOff>
    </xdr:to>
    <xdr:sp macro="" textlink="">
      <xdr:nvSpPr>
        <xdr:cNvPr id="211" name="円/楕円 210"/>
        <xdr:cNvSpPr/>
      </xdr:nvSpPr>
      <xdr:spPr>
        <a:xfrm>
          <a:off x="3175000" y="145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37586</xdr:rowOff>
    </xdr:from>
    <xdr:ext cx="762000" cy="259045"/>
    <xdr:sp macro="" textlink="">
      <xdr:nvSpPr>
        <xdr:cNvPr id="212" name="テキスト ボックス 211"/>
        <xdr:cNvSpPr txBox="1"/>
      </xdr:nvSpPr>
      <xdr:spPr>
        <a:xfrm>
          <a:off x="2844800" y="146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15436</xdr:rowOff>
    </xdr:from>
    <xdr:to>
      <xdr:col>3</xdr:col>
      <xdr:colOff>330200</xdr:colOff>
      <xdr:row>85</xdr:row>
      <xdr:rowOff>117036</xdr:rowOff>
    </xdr:to>
    <xdr:sp macro="" textlink="">
      <xdr:nvSpPr>
        <xdr:cNvPr id="213" name="円/楕円 212"/>
        <xdr:cNvSpPr/>
      </xdr:nvSpPr>
      <xdr:spPr>
        <a:xfrm>
          <a:off x="2286000" y="145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101813</xdr:rowOff>
    </xdr:from>
    <xdr:ext cx="762000" cy="259045"/>
    <xdr:sp macro="" textlink="">
      <xdr:nvSpPr>
        <xdr:cNvPr id="214" name="テキスト ボックス 213"/>
        <xdr:cNvSpPr txBox="1"/>
      </xdr:nvSpPr>
      <xdr:spPr>
        <a:xfrm>
          <a:off x="1955800" y="1467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129691</xdr:rowOff>
    </xdr:from>
    <xdr:to>
      <xdr:col>2</xdr:col>
      <xdr:colOff>127000</xdr:colOff>
      <xdr:row>86</xdr:row>
      <xdr:rowOff>59841</xdr:rowOff>
    </xdr:to>
    <xdr:sp macro="" textlink="">
      <xdr:nvSpPr>
        <xdr:cNvPr id="215" name="円/楕円 214"/>
        <xdr:cNvSpPr/>
      </xdr:nvSpPr>
      <xdr:spPr>
        <a:xfrm>
          <a:off x="1397000" y="147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44618</xdr:rowOff>
    </xdr:from>
    <xdr:ext cx="762000" cy="259045"/>
    <xdr:sp macro="" textlink="">
      <xdr:nvSpPr>
        <xdr:cNvPr id="216" name="テキスト ボックス 215"/>
        <xdr:cNvSpPr txBox="1"/>
      </xdr:nvSpPr>
      <xdr:spPr>
        <a:xfrm>
          <a:off x="1066800" y="1478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a:t>
          </a:r>
          <a:r>
            <a:rPr kumimoji="1" lang="ja-JP" altLang="en-US" sz="1300">
              <a:solidFill>
                <a:sysClr val="windowText" lastClr="000000"/>
              </a:solidFill>
              <a:latin typeface="ＭＳ Ｐゴシック"/>
            </a:rPr>
            <a:t>、職員構成の変動等により、指数が</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ポイント低下した。</a:t>
          </a:r>
        </a:p>
        <a:p>
          <a:pPr>
            <a:lnSpc>
              <a:spcPts val="1400"/>
            </a:lnSpc>
          </a:pPr>
          <a:r>
            <a:rPr kumimoji="1" lang="ja-JP" altLang="en-US" sz="1300">
              <a:solidFill>
                <a:sysClr val="windowText" lastClr="000000"/>
              </a:solidFill>
              <a:latin typeface="ＭＳ Ｐゴシック"/>
            </a:rPr>
            <a:t>　本県では、高年齢層職員が国より多い職員構成を踏まえ、平成</a:t>
          </a:r>
          <a:r>
            <a:rPr kumimoji="1" lang="en-US" altLang="ja-JP" sz="1300">
              <a:latin typeface="ＭＳ Ｐゴシック"/>
            </a:rPr>
            <a:t>26</a:t>
          </a:r>
          <a:r>
            <a:rPr kumimoji="1" lang="ja-JP" altLang="en-US" sz="1300">
              <a:latin typeface="ＭＳ Ｐゴシック"/>
            </a:rPr>
            <a:t>年度からは高年齢層職員の昇給・昇格制度の見直しや給与構造改革の現給保障の廃止のため段階的に減額（</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減、</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2</a:t>
          </a:r>
          <a:r>
            <a:rPr kumimoji="1" lang="ja-JP" altLang="en-US" sz="1300">
              <a:latin typeface="ＭＳ Ｐゴシック"/>
            </a:rPr>
            <a:t>減、</a:t>
          </a:r>
          <a:r>
            <a:rPr kumimoji="1" lang="en-US" altLang="ja-JP" sz="1300">
              <a:latin typeface="ＭＳ Ｐゴシック"/>
            </a:rPr>
            <a:t>H28</a:t>
          </a:r>
          <a:r>
            <a:rPr kumimoji="1" lang="ja-JP" altLang="en-US" sz="1300">
              <a:latin typeface="ＭＳ Ｐゴシック"/>
            </a:rPr>
            <a:t>：廃止）するなどの見直しを行っている。</a:t>
          </a:r>
        </a:p>
        <a:p>
          <a:pPr>
            <a:lnSpc>
              <a:spcPts val="1400"/>
            </a:lnSpc>
          </a:pPr>
          <a:r>
            <a:rPr kumimoji="1" lang="ja-JP" altLang="en-US" sz="1300">
              <a:latin typeface="ＭＳ Ｐゴシック"/>
            </a:rPr>
            <a:t>　人事委員会勧告を基本に、地方公務員制度改革や国家公務員の給与水準を踏まえて、必要な見直しを行い、適正な給与管理に努める。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85</xdr:row>
      <xdr:rowOff>135164</xdr:rowOff>
    </xdr:to>
    <xdr:cxnSp macro="">
      <xdr:nvCxnSpPr>
        <xdr:cNvPr id="245" name="直線コネクタ 244"/>
        <xdr:cNvCxnSpPr/>
      </xdr:nvCxnSpPr>
      <xdr:spPr>
        <a:xfrm flipV="1">
          <a:off x="17018000" y="13950043"/>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6"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7" name="直線コネクタ 246"/>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4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49" name="直線コネクタ 24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149679</xdr:rowOff>
    </xdr:to>
    <xdr:cxnSp macro="">
      <xdr:nvCxnSpPr>
        <xdr:cNvPr id="250" name="直線コネクタ 249"/>
        <xdr:cNvCxnSpPr/>
      </xdr:nvCxnSpPr>
      <xdr:spPr>
        <a:xfrm flipV="1">
          <a:off x="16179800" y="141913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1"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52" name="フローチャート : 判断 251"/>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149679</xdr:rowOff>
    </xdr:from>
    <xdr:to>
      <xdr:col>23</xdr:col>
      <xdr:colOff>406400</xdr:colOff>
      <xdr:row>82</xdr:row>
      <xdr:rowOff>149679</xdr:rowOff>
    </xdr:to>
    <xdr:cxnSp macro="">
      <xdr:nvCxnSpPr>
        <xdr:cNvPr id="253" name="直線コネクタ 252"/>
        <xdr:cNvCxnSpPr/>
      </xdr:nvCxnSpPr>
      <xdr:spPr>
        <a:xfrm>
          <a:off x="15290800" y="142085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4" name="フローチャート : 判断 253"/>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55" name="テキスト ボックス 254"/>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149679</xdr:rowOff>
    </xdr:from>
    <xdr:to>
      <xdr:col>22</xdr:col>
      <xdr:colOff>203200</xdr:colOff>
      <xdr:row>90</xdr:row>
      <xdr:rowOff>19050</xdr:rowOff>
    </xdr:to>
    <xdr:cxnSp macro="">
      <xdr:nvCxnSpPr>
        <xdr:cNvPr id="256" name="直線コネクタ 255"/>
        <xdr:cNvCxnSpPr/>
      </xdr:nvCxnSpPr>
      <xdr:spPr>
        <a:xfrm flipV="1">
          <a:off x="14401800" y="14208579"/>
          <a:ext cx="889000" cy="12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57" name="フローチャート : 判断 256"/>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58" name="テキスト ボックス 257"/>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87086</xdr:rowOff>
    </xdr:from>
    <xdr:to>
      <xdr:col>21</xdr:col>
      <xdr:colOff>0</xdr:colOff>
      <xdr:row>90</xdr:row>
      <xdr:rowOff>19050</xdr:rowOff>
    </xdr:to>
    <xdr:cxnSp macro="">
      <xdr:nvCxnSpPr>
        <xdr:cNvPr id="259" name="直線コネクタ 258"/>
        <xdr:cNvCxnSpPr/>
      </xdr:nvCxnSpPr>
      <xdr:spPr>
        <a:xfrm>
          <a:off x="13512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60" name="フローチャート : 判断 259"/>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61" name="テキスト ボックス 260"/>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37193</xdr:rowOff>
    </xdr:from>
    <xdr:to>
      <xdr:col>19</xdr:col>
      <xdr:colOff>533400</xdr:colOff>
      <xdr:row>90</xdr:row>
      <xdr:rowOff>138793</xdr:rowOff>
    </xdr:to>
    <xdr:sp macro="" textlink="">
      <xdr:nvSpPr>
        <xdr:cNvPr id="262" name="フローチャート : 判断 261"/>
        <xdr:cNvSpPr/>
      </xdr:nvSpPr>
      <xdr:spPr>
        <a:xfrm>
          <a:off x="13462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123570</xdr:rowOff>
    </xdr:from>
    <xdr:ext cx="762000" cy="259045"/>
    <xdr:sp macro="" textlink="">
      <xdr:nvSpPr>
        <xdr:cNvPr id="263" name="テキスト ボックス 262"/>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69" name="円/楕円 268"/>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0"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98879</xdr:rowOff>
    </xdr:from>
    <xdr:to>
      <xdr:col>23</xdr:col>
      <xdr:colOff>457200</xdr:colOff>
      <xdr:row>83</xdr:row>
      <xdr:rowOff>29029</xdr:rowOff>
    </xdr:to>
    <xdr:sp macro="" textlink="">
      <xdr:nvSpPr>
        <xdr:cNvPr id="271" name="円/楕円 270"/>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13806</xdr:rowOff>
    </xdr:from>
    <xdr:ext cx="736600" cy="259045"/>
    <xdr:sp macro="" textlink="">
      <xdr:nvSpPr>
        <xdr:cNvPr id="272" name="テキスト ボックス 271"/>
        <xdr:cNvSpPr txBox="1"/>
      </xdr:nvSpPr>
      <xdr:spPr>
        <a:xfrm>
          <a:off x="15798800" y="1424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98879</xdr:rowOff>
    </xdr:from>
    <xdr:to>
      <xdr:col>22</xdr:col>
      <xdr:colOff>254000</xdr:colOff>
      <xdr:row>83</xdr:row>
      <xdr:rowOff>29029</xdr:rowOff>
    </xdr:to>
    <xdr:sp macro="" textlink="">
      <xdr:nvSpPr>
        <xdr:cNvPr id="273" name="円/楕円 272"/>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39206</xdr:rowOff>
    </xdr:from>
    <xdr:ext cx="762000" cy="259045"/>
    <xdr:sp macro="" textlink="">
      <xdr:nvSpPr>
        <xdr:cNvPr id="274" name="テキスト ボックス 273"/>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5" name="円/楕円 274"/>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80027</xdr:rowOff>
    </xdr:from>
    <xdr:ext cx="762000" cy="259045"/>
    <xdr:sp macro="" textlink="">
      <xdr:nvSpPr>
        <xdr:cNvPr id="276" name="テキスト ボックス 275"/>
        <xdr:cNvSpPr txBox="1"/>
      </xdr:nvSpPr>
      <xdr:spPr>
        <a:xfrm>
          <a:off x="14020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36286</xdr:rowOff>
    </xdr:from>
    <xdr:to>
      <xdr:col>19</xdr:col>
      <xdr:colOff>533400</xdr:colOff>
      <xdr:row>89</xdr:row>
      <xdr:rowOff>137886</xdr:rowOff>
    </xdr:to>
    <xdr:sp macro="" textlink="">
      <xdr:nvSpPr>
        <xdr:cNvPr id="277" name="円/楕円 276"/>
        <xdr:cNvSpPr/>
      </xdr:nvSpPr>
      <xdr:spPr>
        <a:xfrm>
          <a:off x="13462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148063</xdr:rowOff>
    </xdr:from>
    <xdr:ext cx="762000" cy="259045"/>
    <xdr:sp macro="" textlink="">
      <xdr:nvSpPr>
        <xdr:cNvPr id="278" name="テキスト ボックス 277"/>
        <xdr:cNvSpPr txBox="1"/>
      </xdr:nvSpPr>
      <xdr:spPr>
        <a:xfrm>
          <a:off x="13131800" y="150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[1,212.79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グループ内の他団体は、本県に比べ人口規模がはるかに大きいため、本県の数値は相対的に大きくなっているが、人口規模が同等の団体との比較ではむしろ小さな数値となっている。</a:t>
          </a:r>
          <a:endParaRPr kumimoji="1" lang="en-US" altLang="ja-JP" sz="1300">
            <a:latin typeface="ＭＳ Ｐゴシック"/>
          </a:endParaRPr>
        </a:p>
        <a:p>
          <a:pPr>
            <a:lnSpc>
              <a:spcPts val="1400"/>
            </a:lnSpc>
          </a:pPr>
          <a:r>
            <a:rPr kumimoji="1" lang="ja-JP" altLang="en-US" sz="1300">
              <a:latin typeface="ＭＳ Ｐゴシック"/>
            </a:rPr>
            <a:t>　直近５年度の前半は、人口増や職員数の減等の影響により減少傾向にあったが、平成</a:t>
          </a:r>
          <a:r>
            <a:rPr kumimoji="1" lang="en-US" altLang="ja-JP" sz="1300">
              <a:latin typeface="ＭＳ Ｐゴシック"/>
            </a:rPr>
            <a:t>25</a:t>
          </a:r>
          <a:r>
            <a:rPr kumimoji="1" lang="ja-JP" altLang="en-US" sz="1300">
              <a:latin typeface="ＭＳ Ｐゴシック"/>
            </a:rPr>
            <a:t>年度以降はほぼ横ばいで推移している。</a:t>
          </a:r>
          <a:endParaRPr kumimoji="1" lang="en-US" altLang="ja-JP" sz="1300">
            <a:latin typeface="ＭＳ Ｐゴシック"/>
          </a:endParaRPr>
        </a:p>
        <a:p>
          <a:pPr>
            <a:lnSpc>
              <a:spcPts val="1400"/>
            </a:lnSpc>
          </a:pPr>
          <a:r>
            <a:rPr kumimoji="1" lang="ja-JP" altLang="en-US" sz="1300">
              <a:latin typeface="ＭＳ Ｐゴシック"/>
            </a:rPr>
            <a:t>　本県は、他団体よりも早く平成</a:t>
          </a:r>
          <a:r>
            <a:rPr kumimoji="1" lang="en-US" altLang="ja-JP" sz="1300">
              <a:latin typeface="ＭＳ Ｐゴシック"/>
            </a:rPr>
            <a:t>11</a:t>
          </a:r>
          <a:r>
            <a:rPr kumimoji="1" lang="ja-JP" altLang="en-US" sz="1300">
              <a:latin typeface="ＭＳ Ｐゴシック"/>
            </a:rPr>
            <a:t>年以降数次にわたる定数削減を通じて知事部局等の定数を</a:t>
          </a:r>
          <a:r>
            <a:rPr kumimoji="1" lang="en-US" altLang="ja-JP" sz="1300">
              <a:latin typeface="ＭＳ Ｐゴシック"/>
            </a:rPr>
            <a:t>1,055</a:t>
          </a:r>
          <a:r>
            <a:rPr kumimoji="1" lang="ja-JP" altLang="en-US" sz="1300">
              <a:latin typeface="ＭＳ Ｐゴシック"/>
            </a:rPr>
            <a:t>人削減した結果、一般行政部門において全国で５番目に少ない職員数となったが、引き続き行政経営方針（平成</a:t>
          </a:r>
          <a:r>
            <a:rPr kumimoji="1" lang="en-US" altLang="ja-JP" sz="1300">
              <a:latin typeface="ＭＳ Ｐゴシック"/>
            </a:rPr>
            <a:t>27</a:t>
          </a:r>
          <a:r>
            <a:rPr kumimoji="1" lang="ja-JP" altLang="en-US" sz="1300">
              <a:latin typeface="ＭＳ Ｐゴシック"/>
            </a:rPr>
            <a:t>年３月）に基づき、適正な人事・給与管理に取り組む。</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4" name="直線コネクタ 303"/>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5"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6" name="直線コネクタ 305"/>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7"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8" name="直線コネクタ 307"/>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86399</xdr:rowOff>
    </xdr:from>
    <xdr:to>
      <xdr:col>24</xdr:col>
      <xdr:colOff>558800</xdr:colOff>
      <xdr:row>64</xdr:row>
      <xdr:rowOff>94362</xdr:rowOff>
    </xdr:to>
    <xdr:cxnSp macro="">
      <xdr:nvCxnSpPr>
        <xdr:cNvPr id="309" name="直線コネクタ 308"/>
        <xdr:cNvCxnSpPr/>
      </xdr:nvCxnSpPr>
      <xdr:spPr>
        <a:xfrm>
          <a:off x="16179800" y="11059199"/>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27171</xdr:rowOff>
    </xdr:from>
    <xdr:ext cx="762000" cy="259045"/>
    <xdr:sp macro="" textlink="">
      <xdr:nvSpPr>
        <xdr:cNvPr id="310" name="定員管理の状況平均値テキスト"/>
        <xdr:cNvSpPr txBox="1"/>
      </xdr:nvSpPr>
      <xdr:spPr>
        <a:xfrm>
          <a:off x="17106900" y="1031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11" name="フローチャート : 判断 310"/>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80584</xdr:rowOff>
    </xdr:from>
    <xdr:to>
      <xdr:col>23</xdr:col>
      <xdr:colOff>406400</xdr:colOff>
      <xdr:row>64</xdr:row>
      <xdr:rowOff>86399</xdr:rowOff>
    </xdr:to>
    <xdr:cxnSp macro="">
      <xdr:nvCxnSpPr>
        <xdr:cNvPr id="312" name="直線コネクタ 311"/>
        <xdr:cNvCxnSpPr/>
      </xdr:nvCxnSpPr>
      <xdr:spPr>
        <a:xfrm>
          <a:off x="15290800" y="11053384"/>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3" name="フローチャート : 判断 312"/>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4" name="テキスト ボックス 313"/>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80584</xdr:rowOff>
    </xdr:from>
    <xdr:to>
      <xdr:col>22</xdr:col>
      <xdr:colOff>203200</xdr:colOff>
      <xdr:row>64</xdr:row>
      <xdr:rowOff>90163</xdr:rowOff>
    </xdr:to>
    <xdr:cxnSp macro="">
      <xdr:nvCxnSpPr>
        <xdr:cNvPr id="315" name="直線コネクタ 314"/>
        <xdr:cNvCxnSpPr/>
      </xdr:nvCxnSpPr>
      <xdr:spPr>
        <a:xfrm flipV="1">
          <a:off x="14401800" y="1105338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6" name="フローチャート : 判断 315"/>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7" name="テキスト ボックス 316"/>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90163</xdr:rowOff>
    </xdr:from>
    <xdr:to>
      <xdr:col>21</xdr:col>
      <xdr:colOff>0</xdr:colOff>
      <xdr:row>64</xdr:row>
      <xdr:rowOff>145590</xdr:rowOff>
    </xdr:to>
    <xdr:cxnSp macro="">
      <xdr:nvCxnSpPr>
        <xdr:cNvPr id="318" name="直線コネクタ 317"/>
        <xdr:cNvCxnSpPr/>
      </xdr:nvCxnSpPr>
      <xdr:spPr>
        <a:xfrm flipV="1">
          <a:off x="13512800" y="11062963"/>
          <a:ext cx="889000" cy="5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9" name="フローチャート : 判断 318"/>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20" name="テキスト ボックス 319"/>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21" name="フローチャート : 判断 320"/>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2" name="テキスト ボックス 321"/>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43562</xdr:rowOff>
    </xdr:from>
    <xdr:to>
      <xdr:col>24</xdr:col>
      <xdr:colOff>609600</xdr:colOff>
      <xdr:row>64</xdr:row>
      <xdr:rowOff>145162</xdr:rowOff>
    </xdr:to>
    <xdr:sp macro="" textlink="">
      <xdr:nvSpPr>
        <xdr:cNvPr id="328" name="円/楕円 327"/>
        <xdr:cNvSpPr/>
      </xdr:nvSpPr>
      <xdr:spPr>
        <a:xfrm>
          <a:off x="16967200" y="110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15639</xdr:rowOff>
    </xdr:from>
    <xdr:ext cx="762000" cy="259045"/>
    <xdr:sp macro="" textlink="">
      <xdr:nvSpPr>
        <xdr:cNvPr id="329" name="定員管理の状況該当値テキスト"/>
        <xdr:cNvSpPr txBox="1"/>
      </xdr:nvSpPr>
      <xdr:spPr>
        <a:xfrm>
          <a:off x="17106900" y="109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35599</xdr:rowOff>
    </xdr:from>
    <xdr:to>
      <xdr:col>23</xdr:col>
      <xdr:colOff>457200</xdr:colOff>
      <xdr:row>64</xdr:row>
      <xdr:rowOff>137199</xdr:rowOff>
    </xdr:to>
    <xdr:sp macro="" textlink="">
      <xdr:nvSpPr>
        <xdr:cNvPr id="330" name="円/楕円 329"/>
        <xdr:cNvSpPr/>
      </xdr:nvSpPr>
      <xdr:spPr>
        <a:xfrm>
          <a:off x="16129000" y="110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121976</xdr:rowOff>
    </xdr:from>
    <xdr:ext cx="736600" cy="259045"/>
    <xdr:sp macro="" textlink="">
      <xdr:nvSpPr>
        <xdr:cNvPr id="331" name="テキスト ボックス 330"/>
        <xdr:cNvSpPr txBox="1"/>
      </xdr:nvSpPr>
      <xdr:spPr>
        <a:xfrm>
          <a:off x="15798800" y="110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1,209.49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29784</xdr:rowOff>
    </xdr:from>
    <xdr:to>
      <xdr:col>22</xdr:col>
      <xdr:colOff>254000</xdr:colOff>
      <xdr:row>64</xdr:row>
      <xdr:rowOff>131384</xdr:rowOff>
    </xdr:to>
    <xdr:sp macro="" textlink="">
      <xdr:nvSpPr>
        <xdr:cNvPr id="332" name="円/楕円 331"/>
        <xdr:cNvSpPr/>
      </xdr:nvSpPr>
      <xdr:spPr>
        <a:xfrm>
          <a:off x="15240000" y="110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116161</xdr:rowOff>
    </xdr:from>
    <xdr:ext cx="762000" cy="259045"/>
    <xdr:sp macro="" textlink="">
      <xdr:nvSpPr>
        <xdr:cNvPr id="333" name="テキスト ボックス 332"/>
        <xdr:cNvSpPr txBox="1"/>
      </xdr:nvSpPr>
      <xdr:spPr>
        <a:xfrm>
          <a:off x="14909800" y="1108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1,207.08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39363</xdr:rowOff>
    </xdr:from>
    <xdr:to>
      <xdr:col>21</xdr:col>
      <xdr:colOff>50800</xdr:colOff>
      <xdr:row>64</xdr:row>
      <xdr:rowOff>140963</xdr:rowOff>
    </xdr:to>
    <xdr:sp macro="" textlink="">
      <xdr:nvSpPr>
        <xdr:cNvPr id="334" name="円/楕円 333"/>
        <xdr:cNvSpPr/>
      </xdr:nvSpPr>
      <xdr:spPr>
        <a:xfrm>
          <a:off x="14351000" y="110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125740</xdr:rowOff>
    </xdr:from>
    <xdr:ext cx="762000" cy="259045"/>
    <xdr:sp macro="" textlink="">
      <xdr:nvSpPr>
        <xdr:cNvPr id="335" name="テキスト ボックス 334"/>
        <xdr:cNvSpPr txBox="1"/>
      </xdr:nvSpPr>
      <xdr:spPr>
        <a:xfrm>
          <a:off x="14020800" y="1109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94790</xdr:rowOff>
    </xdr:from>
    <xdr:to>
      <xdr:col>19</xdr:col>
      <xdr:colOff>533400</xdr:colOff>
      <xdr:row>65</xdr:row>
      <xdr:rowOff>24940</xdr:rowOff>
    </xdr:to>
    <xdr:sp macro="" textlink="">
      <xdr:nvSpPr>
        <xdr:cNvPr id="336" name="円/楕円 335"/>
        <xdr:cNvSpPr/>
      </xdr:nvSpPr>
      <xdr:spPr>
        <a:xfrm>
          <a:off x="13462000" y="110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9717</xdr:rowOff>
    </xdr:from>
    <xdr:ext cx="762000" cy="259045"/>
    <xdr:sp macro="" textlink="">
      <xdr:nvSpPr>
        <xdr:cNvPr id="337" name="テキスト ボックス 336"/>
        <xdr:cNvSpPr txBox="1"/>
      </xdr:nvSpPr>
      <xdr:spPr>
        <a:xfrm>
          <a:off x="13131800" y="111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消費税率引上げの影響により標準財政規模が拡大したこと、交付税算入のある臨時財政対策債以外では、公共事業等債や地方道路等整備事業債を中心に償還減となったものが多かったことから、全体として</a:t>
          </a:r>
          <a:r>
            <a:rPr kumimoji="1" lang="en-US" altLang="ja-JP" sz="1300">
              <a:latin typeface="ＭＳ Ｐゴシック"/>
            </a:rPr>
            <a:t>0.4</a:t>
          </a:r>
          <a:r>
            <a:rPr kumimoji="1" lang="ja-JP" altLang="en-US" sz="1300">
              <a:latin typeface="ＭＳ Ｐゴシック"/>
            </a:rPr>
            <a:t>％の低下となった。</a:t>
          </a:r>
          <a:endParaRPr kumimoji="1" lang="en-US" altLang="ja-JP" sz="1300">
            <a:latin typeface="ＭＳ Ｐゴシック"/>
          </a:endParaRPr>
        </a:p>
        <a:p>
          <a:pPr>
            <a:lnSpc>
              <a:spcPts val="1400"/>
            </a:lnSpc>
          </a:pPr>
          <a:r>
            <a:rPr kumimoji="1" lang="ja-JP" altLang="en-US" sz="1300">
              <a:latin typeface="ＭＳ Ｐゴシック"/>
            </a:rPr>
            <a:t>　本県では、平成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月の行財政改革方針以降、県債の発行抑制に取り組んでおり、臨時財政対策債を除く県債の元利償還金の額が減少傾向にあることから、直近５年度の比率は一貫して改善傾向で推移している。</a:t>
          </a:r>
          <a:endParaRPr kumimoji="1" lang="en-US" altLang="ja-JP" sz="1300">
            <a:latin typeface="ＭＳ Ｐゴシック"/>
          </a:endParaRPr>
        </a:p>
        <a:p>
          <a:pPr>
            <a:lnSpc>
              <a:spcPts val="14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年３月）に基づき、平成</a:t>
          </a:r>
          <a:r>
            <a:rPr kumimoji="1" lang="en-US" altLang="ja-JP" sz="1300">
              <a:latin typeface="ＭＳ Ｐゴシック"/>
            </a:rPr>
            <a:t>30</a:t>
          </a:r>
          <a:r>
            <a:rPr kumimoji="1" lang="ja-JP" altLang="en-US" sz="1300">
              <a:latin typeface="ＭＳ Ｐゴシック"/>
            </a:rPr>
            <a:t>年度末の臨時財政対策債以外の県債残高</a:t>
          </a:r>
          <a:r>
            <a:rPr kumimoji="1" lang="en-US" altLang="ja-JP" sz="1300">
              <a:latin typeface="ＭＳ Ｐゴシック"/>
            </a:rPr>
            <a:t>6,200</a:t>
          </a:r>
          <a:r>
            <a:rPr kumimoji="1" lang="ja-JP" altLang="en-US" sz="1300">
              <a:latin typeface="ＭＳ Ｐゴシック"/>
            </a:rPr>
            <a:t>億円を目標に県債発行の抑制を図り、比率の低下に努める。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7" name="直線コネクタ 366"/>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8"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9" name="直線コネクタ 368"/>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70"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71" name="直線コネクタ 370"/>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143328</xdr:rowOff>
    </xdr:from>
    <xdr:to>
      <xdr:col>24</xdr:col>
      <xdr:colOff>558800</xdr:colOff>
      <xdr:row>40</xdr:row>
      <xdr:rowOff>40822</xdr:rowOff>
    </xdr:to>
    <xdr:cxnSp macro="">
      <xdr:nvCxnSpPr>
        <xdr:cNvPr id="372" name="直線コネクタ 371"/>
        <xdr:cNvCxnSpPr/>
      </xdr:nvCxnSpPr>
      <xdr:spPr>
        <a:xfrm flipV="1">
          <a:off x="16179800" y="68298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3"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4" name="フローチャート : 判断 373"/>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40822</xdr:rowOff>
    </xdr:from>
    <xdr:to>
      <xdr:col>23</xdr:col>
      <xdr:colOff>406400</xdr:colOff>
      <xdr:row>40</xdr:row>
      <xdr:rowOff>127000</xdr:rowOff>
    </xdr:to>
    <xdr:cxnSp macro="">
      <xdr:nvCxnSpPr>
        <xdr:cNvPr id="375" name="直線コネクタ 374"/>
        <xdr:cNvCxnSpPr/>
      </xdr:nvCxnSpPr>
      <xdr:spPr>
        <a:xfrm flipV="1">
          <a:off x="15290800" y="68988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6" name="フローチャート : 判断 37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7" name="テキスト ボックス 37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24493</xdr:rowOff>
    </xdr:to>
    <xdr:cxnSp macro="">
      <xdr:nvCxnSpPr>
        <xdr:cNvPr id="378" name="直線コネクタ 377"/>
        <xdr:cNvCxnSpPr/>
      </xdr:nvCxnSpPr>
      <xdr:spPr>
        <a:xfrm flipV="1">
          <a:off x="14401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9" name="フローチャート : 判断 378"/>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80" name="テキスト ボックス 379"/>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145143</xdr:rowOff>
    </xdr:to>
    <xdr:cxnSp macro="">
      <xdr:nvCxnSpPr>
        <xdr:cNvPr id="381" name="直線コネクタ 380"/>
        <xdr:cNvCxnSpPr/>
      </xdr:nvCxnSpPr>
      <xdr:spPr>
        <a:xfrm flipV="1">
          <a:off x="13512800" y="705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2" name="フローチャート : 判断 38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3" name="テキスト ボックス 38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4" name="フローチャート : 判断 383"/>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5" name="テキスト ボックス 38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92528</xdr:rowOff>
    </xdr:from>
    <xdr:to>
      <xdr:col>24</xdr:col>
      <xdr:colOff>609600</xdr:colOff>
      <xdr:row>40</xdr:row>
      <xdr:rowOff>22678</xdr:rowOff>
    </xdr:to>
    <xdr:sp macro="" textlink="">
      <xdr:nvSpPr>
        <xdr:cNvPr id="391" name="円/楕円 390"/>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64605</xdr:rowOff>
    </xdr:from>
    <xdr:ext cx="762000" cy="259045"/>
    <xdr:sp macro="" textlink="">
      <xdr:nvSpPr>
        <xdr:cNvPr id="392" name="公債費負担の状況該当値テキスト"/>
        <xdr:cNvSpPr txBox="1"/>
      </xdr:nvSpPr>
      <xdr:spPr>
        <a:xfrm>
          <a:off x="17106900" y="675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161472</xdr:rowOff>
    </xdr:from>
    <xdr:to>
      <xdr:col>23</xdr:col>
      <xdr:colOff>457200</xdr:colOff>
      <xdr:row>40</xdr:row>
      <xdr:rowOff>91622</xdr:rowOff>
    </xdr:to>
    <xdr:sp macro="" textlink="">
      <xdr:nvSpPr>
        <xdr:cNvPr id="393" name="円/楕円 392"/>
        <xdr:cNvSpPr/>
      </xdr:nvSpPr>
      <xdr:spPr>
        <a:xfrm>
          <a:off x="16129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76399</xdr:rowOff>
    </xdr:from>
    <xdr:ext cx="736600" cy="259045"/>
    <xdr:sp macro="" textlink="">
      <xdr:nvSpPr>
        <xdr:cNvPr id="394" name="テキスト ボックス 393"/>
        <xdr:cNvSpPr txBox="1"/>
      </xdr:nvSpPr>
      <xdr:spPr>
        <a:xfrm>
          <a:off x="15798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5" name="円/楕円 39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396" name="テキスト ボックス 39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397" name="円/楕円 396"/>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60070</xdr:rowOff>
    </xdr:from>
    <xdr:ext cx="762000" cy="259045"/>
    <xdr:sp macro="" textlink="">
      <xdr:nvSpPr>
        <xdr:cNvPr id="398" name="テキスト ボックス 397"/>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94343</xdr:rowOff>
    </xdr:from>
    <xdr:to>
      <xdr:col>19</xdr:col>
      <xdr:colOff>533400</xdr:colOff>
      <xdr:row>42</xdr:row>
      <xdr:rowOff>24493</xdr:rowOff>
    </xdr:to>
    <xdr:sp macro="" textlink="">
      <xdr:nvSpPr>
        <xdr:cNvPr id="399" name="円/楕円 398"/>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9270</xdr:rowOff>
    </xdr:from>
    <xdr:ext cx="762000" cy="259045"/>
    <xdr:sp macro="" textlink="">
      <xdr:nvSpPr>
        <xdr:cNvPr id="400" name="テキスト ボックス 399"/>
        <xdr:cNvSpPr txBox="1"/>
      </xdr:nvSpPr>
      <xdr:spPr>
        <a:xfrm>
          <a:off x="13131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4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年度は、交付税算入されない地方債残高の増加等により将来負担額がやや増加したものの、消費税引上げの影響分による県税収入の大幅な伸びに伴い標準財政規模が拡大したことなどから、比率は</a:t>
          </a:r>
          <a:r>
            <a:rPr kumimoji="1" lang="en-US" altLang="ja-JP" sz="1300">
              <a:latin typeface="ＭＳ Ｐゴシック"/>
            </a:rPr>
            <a:t>4.0</a:t>
          </a:r>
          <a:r>
            <a:rPr kumimoji="1" lang="ja-JP" altLang="en-US" sz="1300">
              <a:latin typeface="ＭＳ Ｐゴシック"/>
            </a:rPr>
            <a:t>％低下した。</a:t>
          </a:r>
          <a:endParaRPr kumimoji="1" lang="en-US" altLang="ja-JP" sz="1300">
            <a:latin typeface="ＭＳ Ｐゴシック"/>
          </a:endParaRPr>
        </a:p>
        <a:p>
          <a:pPr>
            <a:lnSpc>
              <a:spcPts val="1400"/>
            </a:lnSpc>
          </a:pPr>
          <a:r>
            <a:rPr kumimoji="1" lang="ja-JP" altLang="en-US" sz="1300">
              <a:latin typeface="ＭＳ Ｐゴシック"/>
            </a:rPr>
            <a:t>　直近５年度においては、臨時財政対策債以外の県債残高の縮減、対象職員数の減や制度改正による退職手当負担見込額の減少などにより、一貫して低下傾向で推移している。</a:t>
          </a:r>
          <a:endParaRPr kumimoji="1" lang="en-US" altLang="ja-JP" sz="1300">
            <a:latin typeface="ＭＳ Ｐゴシック"/>
          </a:endParaRPr>
        </a:p>
        <a:p>
          <a:pPr>
            <a:lnSpc>
              <a:spcPts val="14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年３月）に基づき、選択と集中による投資的経費の重点化等により、平成</a:t>
          </a:r>
          <a:r>
            <a:rPr kumimoji="1" lang="en-US" altLang="ja-JP" sz="1300">
              <a:latin typeface="ＭＳ Ｐゴシック"/>
            </a:rPr>
            <a:t>30</a:t>
          </a:r>
          <a:r>
            <a:rPr kumimoji="1" lang="ja-JP" altLang="en-US" sz="1300">
              <a:latin typeface="ＭＳ Ｐゴシック"/>
            </a:rPr>
            <a:t>年度末の臨時財政対策債以外の県債残高</a:t>
          </a:r>
          <a:r>
            <a:rPr kumimoji="1" lang="en-US" altLang="ja-JP" sz="1300">
              <a:latin typeface="ＭＳ Ｐゴシック"/>
            </a:rPr>
            <a:t>6,200</a:t>
          </a:r>
          <a:r>
            <a:rPr kumimoji="1" lang="ja-JP" altLang="en-US" sz="1300">
              <a:latin typeface="ＭＳ Ｐゴシック"/>
            </a:rPr>
            <a:t>億円を目標にその縮減を図り、さらなる比率の低下に努める。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5" name="直線コネクタ 41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6" name="テキスト ボックス 41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9" name="直線コネクタ 41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0" name="テキスト ボックス 41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170243</xdr:rowOff>
    </xdr:from>
    <xdr:to>
      <xdr:col>24</xdr:col>
      <xdr:colOff>558800</xdr:colOff>
      <xdr:row>22</xdr:row>
      <xdr:rowOff>130620</xdr:rowOff>
    </xdr:to>
    <xdr:cxnSp macro="">
      <xdr:nvCxnSpPr>
        <xdr:cNvPr id="424" name="直線コネクタ 423"/>
        <xdr:cNvCxnSpPr/>
      </xdr:nvCxnSpPr>
      <xdr:spPr>
        <a:xfrm flipV="1">
          <a:off x="17018000" y="2570543"/>
          <a:ext cx="0" cy="1331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102697</xdr:rowOff>
    </xdr:from>
    <xdr:ext cx="762000" cy="259045"/>
    <xdr:sp macro="" textlink="">
      <xdr:nvSpPr>
        <xdr:cNvPr id="425" name="将来負担の状況最小値テキスト"/>
        <xdr:cNvSpPr txBox="1"/>
      </xdr:nvSpPr>
      <xdr:spPr>
        <a:xfrm>
          <a:off x="17106900" y="38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22</xdr:row>
      <xdr:rowOff>130620</xdr:rowOff>
    </xdr:from>
    <xdr:to>
      <xdr:col>24</xdr:col>
      <xdr:colOff>647700</xdr:colOff>
      <xdr:row>22</xdr:row>
      <xdr:rowOff>130620</xdr:rowOff>
    </xdr:to>
    <xdr:cxnSp macro="">
      <xdr:nvCxnSpPr>
        <xdr:cNvPr id="426" name="直線コネクタ 425"/>
        <xdr:cNvCxnSpPr/>
      </xdr:nvCxnSpPr>
      <xdr:spPr>
        <a:xfrm>
          <a:off x="16929100" y="390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85170</xdr:rowOff>
    </xdr:from>
    <xdr:ext cx="762000" cy="259045"/>
    <xdr:sp macro="" textlink="">
      <xdr:nvSpPr>
        <xdr:cNvPr id="427" name="将来負担の状況最大値テキスト"/>
        <xdr:cNvSpPr txBox="1"/>
      </xdr:nvSpPr>
      <xdr:spPr>
        <a:xfrm>
          <a:off x="17106900" y="23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170243</xdr:rowOff>
    </xdr:from>
    <xdr:to>
      <xdr:col>24</xdr:col>
      <xdr:colOff>647700</xdr:colOff>
      <xdr:row>14</xdr:row>
      <xdr:rowOff>170243</xdr:rowOff>
    </xdr:to>
    <xdr:cxnSp macro="">
      <xdr:nvCxnSpPr>
        <xdr:cNvPr id="428" name="直線コネクタ 427"/>
        <xdr:cNvCxnSpPr/>
      </xdr:nvCxnSpPr>
      <xdr:spPr>
        <a:xfrm>
          <a:off x="16929100" y="25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56928</xdr:rowOff>
    </xdr:from>
    <xdr:to>
      <xdr:col>24</xdr:col>
      <xdr:colOff>558800</xdr:colOff>
      <xdr:row>18</xdr:row>
      <xdr:rowOff>81058</xdr:rowOff>
    </xdr:to>
    <xdr:cxnSp macro="">
      <xdr:nvCxnSpPr>
        <xdr:cNvPr id="429" name="直線コネクタ 428"/>
        <xdr:cNvCxnSpPr/>
      </xdr:nvCxnSpPr>
      <xdr:spPr>
        <a:xfrm flipV="1">
          <a:off x="16179800" y="31430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159307</xdr:rowOff>
    </xdr:from>
    <xdr:ext cx="762000" cy="259045"/>
    <xdr:sp macro="" textlink="">
      <xdr:nvSpPr>
        <xdr:cNvPr id="430" name="将来負担の状況平均値テキスト"/>
        <xdr:cNvSpPr txBox="1"/>
      </xdr:nvSpPr>
      <xdr:spPr>
        <a:xfrm>
          <a:off x="17106900" y="307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15780</xdr:rowOff>
    </xdr:from>
    <xdr:to>
      <xdr:col>24</xdr:col>
      <xdr:colOff>609600</xdr:colOff>
      <xdr:row>18</xdr:row>
      <xdr:rowOff>117380</xdr:rowOff>
    </xdr:to>
    <xdr:sp macro="" textlink="">
      <xdr:nvSpPr>
        <xdr:cNvPr id="431" name="フローチャート : 判断 430"/>
        <xdr:cNvSpPr/>
      </xdr:nvSpPr>
      <xdr:spPr>
        <a:xfrm>
          <a:off x="169672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81058</xdr:rowOff>
    </xdr:from>
    <xdr:to>
      <xdr:col>23</xdr:col>
      <xdr:colOff>406400</xdr:colOff>
      <xdr:row>18</xdr:row>
      <xdr:rowOff>125698</xdr:rowOff>
    </xdr:to>
    <xdr:cxnSp macro="">
      <xdr:nvCxnSpPr>
        <xdr:cNvPr id="432" name="直線コネクタ 431"/>
        <xdr:cNvCxnSpPr/>
      </xdr:nvCxnSpPr>
      <xdr:spPr>
        <a:xfrm flipV="1">
          <a:off x="15290800" y="3167158"/>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96012</xdr:rowOff>
    </xdr:from>
    <xdr:to>
      <xdr:col>23</xdr:col>
      <xdr:colOff>457200</xdr:colOff>
      <xdr:row>19</xdr:row>
      <xdr:rowOff>26162</xdr:rowOff>
    </xdr:to>
    <xdr:sp macro="" textlink="">
      <xdr:nvSpPr>
        <xdr:cNvPr id="433" name="フローチャート : 判断 432"/>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34" name="テキスト ボックス 433"/>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125698</xdr:rowOff>
    </xdr:from>
    <xdr:to>
      <xdr:col>22</xdr:col>
      <xdr:colOff>203200</xdr:colOff>
      <xdr:row>19</xdr:row>
      <xdr:rowOff>10954</xdr:rowOff>
    </xdr:to>
    <xdr:cxnSp macro="">
      <xdr:nvCxnSpPr>
        <xdr:cNvPr id="435" name="直線コネクタ 434"/>
        <xdr:cNvCxnSpPr/>
      </xdr:nvCxnSpPr>
      <xdr:spPr>
        <a:xfrm flipV="1">
          <a:off x="14401800" y="3211798"/>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12636</xdr:rowOff>
    </xdr:from>
    <xdr:to>
      <xdr:col>22</xdr:col>
      <xdr:colOff>254000</xdr:colOff>
      <xdr:row>19</xdr:row>
      <xdr:rowOff>114236</xdr:rowOff>
    </xdr:to>
    <xdr:sp macro="" textlink="">
      <xdr:nvSpPr>
        <xdr:cNvPr id="436" name="フローチャート : 判断 435"/>
        <xdr:cNvSpPr/>
      </xdr:nvSpPr>
      <xdr:spPr>
        <a:xfrm>
          <a:off x="15240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99013</xdr:rowOff>
    </xdr:from>
    <xdr:ext cx="762000" cy="259045"/>
    <xdr:sp macro="" textlink="">
      <xdr:nvSpPr>
        <xdr:cNvPr id="437" name="テキスト ボックス 436"/>
        <xdr:cNvSpPr txBox="1"/>
      </xdr:nvSpPr>
      <xdr:spPr>
        <a:xfrm>
          <a:off x="14909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10954</xdr:rowOff>
    </xdr:from>
    <xdr:to>
      <xdr:col>21</xdr:col>
      <xdr:colOff>0</xdr:colOff>
      <xdr:row>19</xdr:row>
      <xdr:rowOff>94805</xdr:rowOff>
    </xdr:to>
    <xdr:cxnSp macro="">
      <xdr:nvCxnSpPr>
        <xdr:cNvPr id="438" name="直線コネクタ 437"/>
        <xdr:cNvCxnSpPr/>
      </xdr:nvCxnSpPr>
      <xdr:spPr>
        <a:xfrm flipV="1">
          <a:off x="13512800" y="3268504"/>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75978</xdr:rowOff>
    </xdr:from>
    <xdr:to>
      <xdr:col>21</xdr:col>
      <xdr:colOff>50800</xdr:colOff>
      <xdr:row>20</xdr:row>
      <xdr:rowOff>6128</xdr:rowOff>
    </xdr:to>
    <xdr:sp macro="" textlink="">
      <xdr:nvSpPr>
        <xdr:cNvPr id="439" name="フローチャート : 判断 438"/>
        <xdr:cNvSpPr/>
      </xdr:nvSpPr>
      <xdr:spPr>
        <a:xfrm>
          <a:off x="14351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162355</xdr:rowOff>
    </xdr:from>
    <xdr:ext cx="762000" cy="259045"/>
    <xdr:sp macro="" textlink="">
      <xdr:nvSpPr>
        <xdr:cNvPr id="440" name="テキスト ボックス 439"/>
        <xdr:cNvSpPr txBox="1"/>
      </xdr:nvSpPr>
      <xdr:spPr>
        <a:xfrm>
          <a:off x="14020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116396</xdr:rowOff>
    </xdr:from>
    <xdr:to>
      <xdr:col>19</xdr:col>
      <xdr:colOff>533400</xdr:colOff>
      <xdr:row>20</xdr:row>
      <xdr:rowOff>46546</xdr:rowOff>
    </xdr:to>
    <xdr:sp macro="" textlink="">
      <xdr:nvSpPr>
        <xdr:cNvPr id="441" name="フローチャート : 判断 440"/>
        <xdr:cNvSpPr/>
      </xdr:nvSpPr>
      <xdr:spPr>
        <a:xfrm>
          <a:off x="13462000" y="337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31323</xdr:rowOff>
    </xdr:from>
    <xdr:ext cx="762000" cy="259045"/>
    <xdr:sp macro="" textlink="">
      <xdr:nvSpPr>
        <xdr:cNvPr id="442" name="テキスト ボックス 441"/>
        <xdr:cNvSpPr txBox="1"/>
      </xdr:nvSpPr>
      <xdr:spPr>
        <a:xfrm>
          <a:off x="13131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6128</xdr:rowOff>
    </xdr:from>
    <xdr:to>
      <xdr:col>24</xdr:col>
      <xdr:colOff>609600</xdr:colOff>
      <xdr:row>18</xdr:row>
      <xdr:rowOff>107728</xdr:rowOff>
    </xdr:to>
    <xdr:sp macro="" textlink="">
      <xdr:nvSpPr>
        <xdr:cNvPr id="448" name="円/楕円 447"/>
        <xdr:cNvSpPr/>
      </xdr:nvSpPr>
      <xdr:spPr>
        <a:xfrm>
          <a:off x="16967200" y="30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22655</xdr:rowOff>
    </xdr:from>
    <xdr:ext cx="762000" cy="259045"/>
    <xdr:sp macro="" textlink="">
      <xdr:nvSpPr>
        <xdr:cNvPr id="449" name="将来負担の状況該当値テキスト"/>
        <xdr:cNvSpPr txBox="1"/>
      </xdr:nvSpPr>
      <xdr:spPr>
        <a:xfrm>
          <a:off x="17106900" y="29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30258</xdr:rowOff>
    </xdr:from>
    <xdr:to>
      <xdr:col>23</xdr:col>
      <xdr:colOff>457200</xdr:colOff>
      <xdr:row>18</xdr:row>
      <xdr:rowOff>131858</xdr:rowOff>
    </xdr:to>
    <xdr:sp macro="" textlink="">
      <xdr:nvSpPr>
        <xdr:cNvPr id="450" name="円/楕円 449"/>
        <xdr:cNvSpPr/>
      </xdr:nvSpPr>
      <xdr:spPr>
        <a:xfrm>
          <a:off x="16129000" y="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142035</xdr:rowOff>
    </xdr:from>
    <xdr:ext cx="736600" cy="259045"/>
    <xdr:sp macro="" textlink="">
      <xdr:nvSpPr>
        <xdr:cNvPr id="451" name="テキスト ボックス 450"/>
        <xdr:cNvSpPr txBox="1"/>
      </xdr:nvSpPr>
      <xdr:spPr>
        <a:xfrm>
          <a:off x="15798800" y="2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74898</xdr:rowOff>
    </xdr:from>
    <xdr:to>
      <xdr:col>22</xdr:col>
      <xdr:colOff>254000</xdr:colOff>
      <xdr:row>19</xdr:row>
      <xdr:rowOff>5049</xdr:rowOff>
    </xdr:to>
    <xdr:sp macro="" textlink="">
      <xdr:nvSpPr>
        <xdr:cNvPr id="452" name="円/楕円 451"/>
        <xdr:cNvSpPr/>
      </xdr:nvSpPr>
      <xdr:spPr>
        <a:xfrm>
          <a:off x="15240000" y="3160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15225</xdr:rowOff>
    </xdr:from>
    <xdr:ext cx="762000" cy="259045"/>
    <xdr:sp macro="" textlink="">
      <xdr:nvSpPr>
        <xdr:cNvPr id="453" name="テキスト ボックス 452"/>
        <xdr:cNvSpPr txBox="1"/>
      </xdr:nvSpPr>
      <xdr:spPr>
        <a:xfrm>
          <a:off x="14909800" y="29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131604</xdr:rowOff>
    </xdr:from>
    <xdr:to>
      <xdr:col>21</xdr:col>
      <xdr:colOff>50800</xdr:colOff>
      <xdr:row>19</xdr:row>
      <xdr:rowOff>61754</xdr:rowOff>
    </xdr:to>
    <xdr:sp macro="" textlink="">
      <xdr:nvSpPr>
        <xdr:cNvPr id="454" name="円/楕円 453"/>
        <xdr:cNvSpPr/>
      </xdr:nvSpPr>
      <xdr:spPr>
        <a:xfrm>
          <a:off x="14351000" y="32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71931</xdr:rowOff>
    </xdr:from>
    <xdr:ext cx="762000" cy="259045"/>
    <xdr:sp macro="" textlink="">
      <xdr:nvSpPr>
        <xdr:cNvPr id="455" name="テキスト ボックス 454"/>
        <xdr:cNvSpPr txBox="1"/>
      </xdr:nvSpPr>
      <xdr:spPr>
        <a:xfrm>
          <a:off x="14020800" y="298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44005</xdr:rowOff>
    </xdr:from>
    <xdr:to>
      <xdr:col>19</xdr:col>
      <xdr:colOff>533400</xdr:colOff>
      <xdr:row>19</xdr:row>
      <xdr:rowOff>145605</xdr:rowOff>
    </xdr:to>
    <xdr:sp macro="" textlink="">
      <xdr:nvSpPr>
        <xdr:cNvPr id="456" name="円/楕円 455"/>
        <xdr:cNvSpPr/>
      </xdr:nvSpPr>
      <xdr:spPr>
        <a:xfrm>
          <a:off x="13462000" y="3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155782</xdr:rowOff>
    </xdr:from>
    <xdr:ext cx="762000" cy="259045"/>
    <xdr:sp macro="" textlink="">
      <xdr:nvSpPr>
        <xdr:cNvPr id="457" name="テキスト ボックス 456"/>
        <xdr:cNvSpPr txBox="1"/>
      </xdr:nvSpPr>
      <xdr:spPr>
        <a:xfrm>
          <a:off x="13131800" y="307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年度は、退職者数の増に伴う退職手当の増や平成</a:t>
          </a:r>
          <a:r>
            <a:rPr kumimoji="1" lang="en-US" altLang="ja-JP" sz="1300">
              <a:latin typeface="ＭＳ Ｐゴシック"/>
            </a:rPr>
            <a:t>27</a:t>
          </a:r>
          <a:r>
            <a:rPr kumimoji="1" lang="ja-JP" altLang="en-US" sz="1300">
              <a:latin typeface="ＭＳ Ｐゴシック"/>
            </a:rPr>
            <a:t>年度人事院勧告の実施に伴い、比率が</a:t>
          </a:r>
          <a:r>
            <a:rPr kumimoji="1" lang="en-US" altLang="ja-JP" sz="1300">
              <a:latin typeface="ＭＳ Ｐゴシック"/>
            </a:rPr>
            <a:t>1.1</a:t>
          </a:r>
          <a:r>
            <a:rPr kumimoji="1" lang="ja-JP" altLang="en-US" sz="1300">
              <a:latin typeface="ＭＳ Ｐゴシック"/>
            </a:rPr>
            <a:t>％上昇した。</a:t>
          </a:r>
        </a:p>
        <a:p>
          <a:pPr>
            <a:lnSpc>
              <a:spcPts val="1500"/>
            </a:lnSpc>
          </a:pPr>
          <a:r>
            <a:rPr kumimoji="1" lang="ja-JP" altLang="en-US" sz="1300">
              <a:latin typeface="ＭＳ Ｐゴシック"/>
            </a:rPr>
            <a:t>　</a:t>
          </a:r>
          <a:r>
            <a:rPr kumimoji="1" lang="ja-JP" altLang="en-US" sz="1300">
              <a:solidFill>
                <a:sysClr val="windowText" lastClr="000000"/>
              </a:solidFill>
              <a:latin typeface="ＭＳ Ｐゴシック"/>
            </a:rPr>
            <a:t>直近５年度の前半は、景気低迷に伴う厳しい財源不足への対応の一環として平成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月の「滋賀県行財政改革方針」に基く職員の給与カットや国の要請に基づく給与カットを実施し、人件費削減に取り組んだことにより比率が低下したが、平成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年度以降は国の要請に基づく給与カットの終了等により増加している。</a:t>
          </a:r>
        </a:p>
        <a:p>
          <a:pPr>
            <a:lnSpc>
              <a:spcPts val="15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年３月）に基づき、適正な人事・給与管理を通じた人件費の抑制に努める。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38</xdr:row>
      <xdr:rowOff>31750</xdr:rowOff>
    </xdr:to>
    <xdr:cxnSp macro="">
      <xdr:nvCxnSpPr>
        <xdr:cNvPr id="65" name="直線コネクタ 64"/>
        <xdr:cNvCxnSpPr/>
      </xdr:nvCxnSpPr>
      <xdr:spPr>
        <a:xfrm>
          <a:off x="3987800" y="6337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107950</xdr:rowOff>
    </xdr:from>
    <xdr:to>
      <xdr:col>5</xdr:col>
      <xdr:colOff>549275</xdr:colOff>
      <xdr:row>36</xdr:row>
      <xdr:rowOff>165100</xdr:rowOff>
    </xdr:to>
    <xdr:cxnSp macro="">
      <xdr:nvCxnSpPr>
        <xdr:cNvPr id="68" name="直線コネクタ 67"/>
        <xdr:cNvCxnSpPr/>
      </xdr:nvCxnSpPr>
      <xdr:spPr>
        <a:xfrm>
          <a:off x="3098800" y="628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70" name="テキスト ボックス 69"/>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107950</xdr:rowOff>
    </xdr:from>
    <xdr:to>
      <xdr:col>4</xdr:col>
      <xdr:colOff>346075</xdr:colOff>
      <xdr:row>39</xdr:row>
      <xdr:rowOff>88900</xdr:rowOff>
    </xdr:to>
    <xdr:cxnSp macro="">
      <xdr:nvCxnSpPr>
        <xdr:cNvPr id="71" name="直線コネクタ 70"/>
        <xdr:cNvCxnSpPr/>
      </xdr:nvCxnSpPr>
      <xdr:spPr>
        <a:xfrm flipV="1">
          <a:off x="2209800" y="62801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3" name="テキスト ボックス 72"/>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88900</xdr:rowOff>
    </xdr:from>
    <xdr:to>
      <xdr:col>3</xdr:col>
      <xdr:colOff>142875</xdr:colOff>
      <xdr:row>39</xdr:row>
      <xdr:rowOff>165100</xdr:rowOff>
    </xdr:to>
    <xdr:cxnSp macro="">
      <xdr:nvCxnSpPr>
        <xdr:cNvPr id="74" name="直線コネクタ 73"/>
        <xdr:cNvCxnSpPr/>
      </xdr:nvCxnSpPr>
      <xdr:spPr>
        <a:xfrm flipV="1">
          <a:off x="1320800" y="6775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54627</xdr:rowOff>
    </xdr:from>
    <xdr:ext cx="762000" cy="259045"/>
    <xdr:sp macro="" textlink="">
      <xdr:nvSpPr>
        <xdr:cNvPr id="76" name="テキスト ボックス 75"/>
        <xdr:cNvSpPr txBox="1"/>
      </xdr:nvSpPr>
      <xdr:spPr>
        <a:xfrm>
          <a:off x="1828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152400</xdr:rowOff>
    </xdr:from>
    <xdr:to>
      <xdr:col>7</xdr:col>
      <xdr:colOff>66675</xdr:colOff>
      <xdr:row>38</xdr:row>
      <xdr:rowOff>82550</xdr:rowOff>
    </xdr:to>
    <xdr:sp macro="" textlink="">
      <xdr:nvSpPr>
        <xdr:cNvPr id="84" name="円/楕円 83"/>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124477</xdr:rowOff>
    </xdr:from>
    <xdr:ext cx="762000" cy="259045"/>
    <xdr:sp macro="" textlink="">
      <xdr:nvSpPr>
        <xdr:cNvPr id="85" name="人件費該当値テキスト"/>
        <xdr:cNvSpPr txBox="1"/>
      </xdr:nvSpPr>
      <xdr:spPr>
        <a:xfrm>
          <a:off x="49149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7" name="テキスト ボックス 86"/>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57150</xdr:rowOff>
    </xdr:from>
    <xdr:to>
      <xdr:col>4</xdr:col>
      <xdr:colOff>396875</xdr:colOff>
      <xdr:row>36</xdr:row>
      <xdr:rowOff>158750</xdr:rowOff>
    </xdr:to>
    <xdr:sp macro="" textlink="">
      <xdr:nvSpPr>
        <xdr:cNvPr id="88" name="円/楕円 87"/>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143527</xdr:rowOff>
    </xdr:from>
    <xdr:ext cx="762000" cy="259045"/>
    <xdr:sp macro="" textlink="">
      <xdr:nvSpPr>
        <xdr:cNvPr id="89" name="テキスト ボックス 88"/>
        <xdr:cNvSpPr txBox="1"/>
      </xdr:nvSpPr>
      <xdr:spPr>
        <a:xfrm>
          <a:off x="2717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38100</xdr:rowOff>
    </xdr:from>
    <xdr:to>
      <xdr:col>3</xdr:col>
      <xdr:colOff>193675</xdr:colOff>
      <xdr:row>39</xdr:row>
      <xdr:rowOff>139700</xdr:rowOff>
    </xdr:to>
    <xdr:sp macro="" textlink="">
      <xdr:nvSpPr>
        <xdr:cNvPr id="90" name="円/楕円 89"/>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124477</xdr:rowOff>
    </xdr:from>
    <xdr:ext cx="762000" cy="259045"/>
    <xdr:sp macro="" textlink="">
      <xdr:nvSpPr>
        <xdr:cNvPr id="91" name="テキスト ボックス 90"/>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2" name="円/楕円 91"/>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54627</xdr:rowOff>
    </xdr:from>
    <xdr:ext cx="762000" cy="259045"/>
    <xdr:sp macro="" textlink="">
      <xdr:nvSpPr>
        <xdr:cNvPr id="93" name="テキスト ボックス 92"/>
        <xdr:cNvSpPr txBox="1"/>
      </xdr:nvSpPr>
      <xdr:spPr>
        <a:xfrm>
          <a:off x="939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年度は、比率が前年度に比べて</a:t>
          </a:r>
          <a:r>
            <a:rPr kumimoji="1" lang="en-US" altLang="ja-JP" sz="1300">
              <a:latin typeface="ＭＳ Ｐゴシック"/>
            </a:rPr>
            <a:t>0.2</a:t>
          </a:r>
          <a:r>
            <a:rPr kumimoji="1" lang="ja-JP" altLang="en-US" sz="1300">
              <a:latin typeface="ＭＳ Ｐゴシック"/>
            </a:rPr>
            <a:t>％増加しているが、直近５年度の動向を見ると、全体としてはおおむね横ばいで推移している。</a:t>
          </a:r>
          <a:endParaRPr kumimoji="1" lang="en-US" altLang="ja-JP" sz="1300">
            <a:latin typeface="ＭＳ Ｐゴシック"/>
          </a:endParaRPr>
        </a:p>
        <a:p>
          <a:pPr>
            <a:lnSpc>
              <a:spcPts val="1500"/>
            </a:lnSpc>
          </a:pPr>
          <a:r>
            <a:rPr kumimoji="1" lang="ja-JP" altLang="en-US" sz="1300">
              <a:latin typeface="ＭＳ Ｐゴシック"/>
            </a:rPr>
            <a:t>　本県は、他の団体と比較して施設等の維持管理経費の割合が大きいことなどから、グループ内では相対的に比率が高くなっている。</a:t>
          </a:r>
          <a:endParaRPr kumimoji="1" lang="en-US" altLang="ja-JP" sz="1300">
            <a:latin typeface="ＭＳ Ｐゴシック"/>
          </a:endParaRPr>
        </a:p>
        <a:p>
          <a:pPr>
            <a:lnSpc>
              <a:spcPts val="15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年３月）に基づき、スクラップアンドビルドの徹底による経費の精査に取り組む。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138430</xdr:rowOff>
    </xdr:from>
    <xdr:to>
      <xdr:col>24</xdr:col>
      <xdr:colOff>22225</xdr:colOff>
      <xdr:row>20</xdr:row>
      <xdr:rowOff>58420</xdr:rowOff>
    </xdr:to>
    <xdr:cxnSp macro="">
      <xdr:nvCxnSpPr>
        <xdr:cNvPr id="122" name="直線コネクタ 121"/>
        <xdr:cNvCxnSpPr/>
      </xdr:nvCxnSpPr>
      <xdr:spPr>
        <a:xfrm>
          <a:off x="15671800" y="3395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138430</xdr:rowOff>
    </xdr:from>
    <xdr:to>
      <xdr:col>22</xdr:col>
      <xdr:colOff>555625</xdr:colOff>
      <xdr:row>20</xdr:row>
      <xdr:rowOff>12700</xdr:rowOff>
    </xdr:to>
    <xdr:cxnSp macro="">
      <xdr:nvCxnSpPr>
        <xdr:cNvPr id="125" name="直線コネクタ 124"/>
        <xdr:cNvCxnSpPr/>
      </xdr:nvCxnSpPr>
      <xdr:spPr>
        <a:xfrm flipV="1">
          <a:off x="14782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7" name="テキスト ボックス 126"/>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12700</xdr:rowOff>
    </xdr:to>
    <xdr:cxnSp macro="">
      <xdr:nvCxnSpPr>
        <xdr:cNvPr id="128" name="直線コネクタ 127"/>
        <xdr:cNvCxnSpPr/>
      </xdr:nvCxnSpPr>
      <xdr:spPr>
        <a:xfrm>
          <a:off x="13893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20</xdr:row>
      <xdr:rowOff>12700</xdr:rowOff>
    </xdr:to>
    <xdr:cxnSp macro="">
      <xdr:nvCxnSpPr>
        <xdr:cNvPr id="131" name="直線コネクタ 130"/>
        <xdr:cNvCxnSpPr/>
      </xdr:nvCxnSpPr>
      <xdr:spPr>
        <a:xfrm>
          <a:off x="13004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5" name="テキスト ボックス 13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20</xdr:row>
      <xdr:rowOff>7620</xdr:rowOff>
    </xdr:from>
    <xdr:to>
      <xdr:col>24</xdr:col>
      <xdr:colOff>73025</xdr:colOff>
      <xdr:row>20</xdr:row>
      <xdr:rowOff>109220</xdr:rowOff>
    </xdr:to>
    <xdr:sp macro="" textlink="">
      <xdr:nvSpPr>
        <xdr:cNvPr id="141" name="円/楕円 140"/>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151147</xdr:rowOff>
    </xdr:from>
    <xdr:ext cx="762000" cy="259045"/>
    <xdr:sp macro="" textlink="">
      <xdr:nvSpPr>
        <xdr:cNvPr id="142"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87630</xdr:rowOff>
    </xdr:from>
    <xdr:to>
      <xdr:col>22</xdr:col>
      <xdr:colOff>606425</xdr:colOff>
      <xdr:row>20</xdr:row>
      <xdr:rowOff>17780</xdr:rowOff>
    </xdr:to>
    <xdr:sp macro="" textlink="">
      <xdr:nvSpPr>
        <xdr:cNvPr id="143" name="円/楕円 142"/>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2557</xdr:rowOff>
    </xdr:from>
    <xdr:ext cx="736600" cy="259045"/>
    <xdr:sp macro="" textlink="">
      <xdr:nvSpPr>
        <xdr:cNvPr id="144" name="テキスト ボックス 143"/>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5" name="円/楕円 144"/>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6" name="テキスト ボックス 145"/>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7" name="円/楕円 146"/>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8" name="テキスト ボックス 147"/>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49" name="円/楕円 148"/>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50" name="テキスト ボックス 149"/>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年度は、扶助費に大きな増減はなく、比率は前年度と同じく</a:t>
          </a:r>
          <a:r>
            <a:rPr kumimoji="1" lang="en-US" altLang="ja-JP" sz="1300">
              <a:latin typeface="ＭＳ Ｐゴシック"/>
            </a:rPr>
            <a:t>1.4</a:t>
          </a:r>
          <a:r>
            <a:rPr kumimoji="1" lang="ja-JP" altLang="en-US" sz="1300">
              <a:latin typeface="ＭＳ Ｐゴシック"/>
            </a:rPr>
            <a:t>％となった。</a:t>
          </a:r>
          <a:endParaRPr kumimoji="1" lang="en-US" altLang="ja-JP" sz="1300">
            <a:latin typeface="ＭＳ Ｐゴシック"/>
          </a:endParaRPr>
        </a:p>
        <a:p>
          <a:pPr>
            <a:lnSpc>
              <a:spcPts val="1500"/>
            </a:lnSpc>
          </a:pPr>
          <a:r>
            <a:rPr kumimoji="1" lang="ja-JP" altLang="en-US" sz="1300">
              <a:latin typeface="ＭＳ Ｐゴシック"/>
            </a:rPr>
            <a:t>　直近５年度の動向を見ても、おおむね横ばいで推移しており、引き続き適正な管理に努め、歳出の上昇の抑制を図る。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146050</xdr:rowOff>
    </xdr:to>
    <xdr:cxnSp macro="">
      <xdr:nvCxnSpPr>
        <xdr:cNvPr id="181" name="直線コネクタ 180"/>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4" name="直線コネクタ 183"/>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87" name="直線コネクタ 186"/>
        <xdr:cNvCxnSpPr/>
      </xdr:nvCxnSpPr>
      <xdr:spPr>
        <a:xfrm flipV="1">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88900</xdr:rowOff>
    </xdr:to>
    <xdr:cxnSp macro="">
      <xdr:nvCxnSpPr>
        <xdr:cNvPr id="190" name="直線コネクタ 189"/>
        <xdr:cNvCxnSpPr/>
      </xdr:nvCxnSpPr>
      <xdr:spPr>
        <a:xfrm flipV="1">
          <a:off x="1320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1"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2" name="円/楕円 201"/>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3" name="テキスト ボックス 202"/>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4" name="円/楕円 203"/>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5" name="テキスト ボックス 204"/>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6" name="円/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年度は、除雪関係の維持補修費が減少したこと等に伴い、前年度と比べて比率が</a:t>
          </a:r>
          <a:r>
            <a:rPr kumimoji="1" lang="en-US" altLang="ja-JP" sz="1300">
              <a:latin typeface="ＭＳ Ｐゴシック"/>
            </a:rPr>
            <a:t>0.3</a:t>
          </a:r>
          <a:r>
            <a:rPr kumimoji="1" lang="ja-JP" altLang="en-US" sz="1300">
              <a:latin typeface="ＭＳ Ｐゴシック"/>
            </a:rPr>
            <a:t>％低下した。</a:t>
          </a:r>
          <a:endParaRPr kumimoji="1" lang="en-US" altLang="ja-JP" sz="1300">
            <a:latin typeface="ＭＳ Ｐゴシック"/>
          </a:endParaRPr>
        </a:p>
        <a:p>
          <a:pPr>
            <a:lnSpc>
              <a:spcPts val="1500"/>
            </a:lnSpc>
          </a:pPr>
          <a:r>
            <a:rPr kumimoji="1" lang="ja-JP" altLang="en-US" sz="1300">
              <a:latin typeface="ＭＳ Ｐゴシック"/>
            </a:rPr>
            <a:t>　直近５年度の動向を見ると、平成</a:t>
          </a:r>
          <a:r>
            <a:rPr kumimoji="1" lang="en-US" altLang="ja-JP" sz="1300">
              <a:latin typeface="ＭＳ Ｐゴシック"/>
            </a:rPr>
            <a:t>25</a:t>
          </a:r>
          <a:r>
            <a:rPr kumimoji="1" lang="ja-JP" altLang="en-US" sz="1300">
              <a:latin typeface="ＭＳ Ｐゴシック"/>
            </a:rPr>
            <a:t>年度に市町の施設整備等に対する貸付金が大きく伸びた（約</a:t>
          </a:r>
          <a:r>
            <a:rPr kumimoji="1" lang="en-US" altLang="ja-JP" sz="1300">
              <a:latin typeface="ＭＳ Ｐゴシック"/>
            </a:rPr>
            <a:t>21</a:t>
          </a:r>
          <a:r>
            <a:rPr kumimoji="1" lang="ja-JP" altLang="en-US" sz="1300">
              <a:latin typeface="ＭＳ Ｐゴシック"/>
            </a:rPr>
            <a:t>億円）が、その他の年度はおおむね同水準となっている。</a:t>
          </a:r>
          <a:endParaRPr kumimoji="1" lang="en-US" altLang="ja-JP" sz="1300">
            <a:latin typeface="ＭＳ Ｐゴシック"/>
          </a:endParaRPr>
        </a:p>
        <a:p>
          <a:pPr>
            <a:lnSpc>
              <a:spcPts val="1500"/>
            </a:lnSpc>
          </a:pPr>
          <a:r>
            <a:rPr kumimoji="1" lang="ja-JP" altLang="en-US" sz="1300" baseline="0">
              <a:latin typeface="ＭＳ Ｐゴシック"/>
            </a:rPr>
            <a:t>　引き続き行政経営方針（平成</a:t>
          </a:r>
          <a:r>
            <a:rPr kumimoji="1" lang="en-US" altLang="ja-JP" sz="1300" baseline="0">
              <a:latin typeface="ＭＳ Ｐゴシック"/>
            </a:rPr>
            <a:t>27</a:t>
          </a:r>
          <a:r>
            <a:rPr kumimoji="1" lang="ja-JP" altLang="en-US" sz="1300" baseline="0">
              <a:latin typeface="ＭＳ Ｐゴシック"/>
            </a:rPr>
            <a:t>年３月）に基づき、スクラップアンドビルドの徹底による経費の精査に取り組む。</a:t>
          </a: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12700</xdr:rowOff>
    </xdr:from>
    <xdr:to>
      <xdr:col>24</xdr:col>
      <xdr:colOff>22225</xdr:colOff>
      <xdr:row>57</xdr:row>
      <xdr:rowOff>12700</xdr:rowOff>
    </xdr:to>
    <xdr:cxnSp macro="">
      <xdr:nvCxnSpPr>
        <xdr:cNvPr id="235" name="直線コネクタ 234"/>
        <xdr:cNvCxnSpPr/>
      </xdr:nvCxnSpPr>
      <xdr:spPr>
        <a:xfrm flipV="1">
          <a:off x="15671800" y="96139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12700</xdr:rowOff>
    </xdr:from>
    <xdr:to>
      <xdr:col>22</xdr:col>
      <xdr:colOff>555625</xdr:colOff>
      <xdr:row>58</xdr:row>
      <xdr:rowOff>69850</xdr:rowOff>
    </xdr:to>
    <xdr:cxnSp macro="">
      <xdr:nvCxnSpPr>
        <xdr:cNvPr id="238" name="直線コネクタ 237"/>
        <xdr:cNvCxnSpPr/>
      </xdr:nvCxnSpPr>
      <xdr:spPr>
        <a:xfrm flipV="1">
          <a:off x="14782800" y="97853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127000</xdr:rowOff>
    </xdr:from>
    <xdr:to>
      <xdr:col>21</xdr:col>
      <xdr:colOff>352425</xdr:colOff>
      <xdr:row>58</xdr:row>
      <xdr:rowOff>69850</xdr:rowOff>
    </xdr:to>
    <xdr:cxnSp macro="">
      <xdr:nvCxnSpPr>
        <xdr:cNvPr id="241" name="直線コネクタ 240"/>
        <xdr:cNvCxnSpPr/>
      </xdr:nvCxnSpPr>
      <xdr:spPr>
        <a:xfrm>
          <a:off x="13893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127000</xdr:rowOff>
    </xdr:to>
    <xdr:cxnSp macro="">
      <xdr:nvCxnSpPr>
        <xdr:cNvPr id="244" name="直線コネクタ 243"/>
        <xdr:cNvCxnSpPr/>
      </xdr:nvCxnSpPr>
      <xdr:spPr>
        <a:xfrm>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4" name="円/楕円 25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149877</xdr:rowOff>
    </xdr:from>
    <xdr:ext cx="762000" cy="259045"/>
    <xdr:sp macro="" textlink="">
      <xdr:nvSpPr>
        <xdr:cNvPr id="25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133350</xdr:rowOff>
    </xdr:from>
    <xdr:to>
      <xdr:col>22</xdr:col>
      <xdr:colOff>606425</xdr:colOff>
      <xdr:row>57</xdr:row>
      <xdr:rowOff>63500</xdr:rowOff>
    </xdr:to>
    <xdr:sp macro="" textlink="">
      <xdr:nvSpPr>
        <xdr:cNvPr id="256" name="円/楕円 25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48277</xdr:rowOff>
    </xdr:from>
    <xdr:ext cx="736600" cy="259045"/>
    <xdr:sp macro="" textlink="">
      <xdr:nvSpPr>
        <xdr:cNvPr id="257" name="テキスト ボックス 256"/>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19050</xdr:rowOff>
    </xdr:from>
    <xdr:to>
      <xdr:col>21</xdr:col>
      <xdr:colOff>403225</xdr:colOff>
      <xdr:row>58</xdr:row>
      <xdr:rowOff>120650</xdr:rowOff>
    </xdr:to>
    <xdr:sp macro="" textlink="">
      <xdr:nvSpPr>
        <xdr:cNvPr id="258" name="円/楕円 257"/>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105427</xdr:rowOff>
    </xdr:from>
    <xdr:ext cx="762000" cy="259045"/>
    <xdr:sp macro="" textlink="">
      <xdr:nvSpPr>
        <xdr:cNvPr id="259" name="テキスト ボックス 258"/>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76200</xdr:rowOff>
    </xdr:from>
    <xdr:to>
      <xdr:col>20</xdr:col>
      <xdr:colOff>200025</xdr:colOff>
      <xdr:row>57</xdr:row>
      <xdr:rowOff>6350</xdr:rowOff>
    </xdr:to>
    <xdr:sp macro="" textlink="">
      <xdr:nvSpPr>
        <xdr:cNvPr id="260" name="円/楕円 25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162577</xdr:rowOff>
    </xdr:from>
    <xdr:ext cx="762000" cy="259045"/>
    <xdr:sp macro="" textlink="">
      <xdr:nvSpPr>
        <xdr:cNvPr id="261" name="テキスト ボックス 26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62" name="円/楕円 26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年度は、社会保障関係経費の増等に伴い、前年度に比べて比率が</a:t>
          </a:r>
          <a:r>
            <a:rPr kumimoji="1" lang="en-US" altLang="ja-JP" sz="1300">
              <a:latin typeface="ＭＳ Ｐゴシック"/>
            </a:rPr>
            <a:t>1.2</a:t>
          </a:r>
          <a:r>
            <a:rPr kumimoji="1" lang="ja-JP" altLang="en-US" sz="1300">
              <a:latin typeface="ＭＳ Ｐゴシック"/>
            </a:rPr>
            <a:t>％上昇しており、直近５年度についても同様におおむね増加傾向で推移している。</a:t>
          </a:r>
          <a:endParaRPr kumimoji="1" lang="en-US" altLang="ja-JP" sz="1300">
            <a:latin typeface="ＭＳ Ｐゴシック"/>
          </a:endParaRPr>
        </a:p>
        <a:p>
          <a:pPr>
            <a:lnSpc>
              <a:spcPts val="1500"/>
            </a:lnSpc>
          </a:pPr>
          <a:r>
            <a:rPr kumimoji="1" lang="ja-JP" altLang="en-US" sz="1300">
              <a:latin typeface="ＭＳ Ｐゴシック"/>
            </a:rPr>
            <a:t>　本県では、これまでの財政構造改革の取り組みを通じて各種補助金の見直し・削減を進めてきたことなどから、グループ内では最も低い数値となっている。</a:t>
          </a:r>
          <a:endParaRPr kumimoji="1" lang="en-US" altLang="ja-JP" sz="1300">
            <a:latin typeface="ＭＳ Ｐゴシック"/>
          </a:endParaRPr>
        </a:p>
        <a:p>
          <a:pPr>
            <a:lnSpc>
              <a:spcPts val="15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年３月）に基づき、スクラップアンドビルドの徹底による経費の精査に取り組む。</a:t>
          </a: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64407</xdr:rowOff>
    </xdr:from>
    <xdr:to>
      <xdr:col>24</xdr:col>
      <xdr:colOff>22225</xdr:colOff>
      <xdr:row>42</xdr:row>
      <xdr:rowOff>39915</xdr:rowOff>
    </xdr:to>
    <xdr:cxnSp macro="">
      <xdr:nvCxnSpPr>
        <xdr:cNvPr id="291" name="直線コネクタ 290"/>
        <xdr:cNvCxnSpPr/>
      </xdr:nvCxnSpPr>
      <xdr:spPr>
        <a:xfrm flipV="1">
          <a:off x="16510000" y="6065157"/>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11992</xdr:rowOff>
    </xdr:from>
    <xdr:ext cx="762000" cy="259045"/>
    <xdr:sp macro="" textlink="">
      <xdr:nvSpPr>
        <xdr:cNvPr id="292"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42</xdr:row>
      <xdr:rowOff>39915</xdr:rowOff>
    </xdr:from>
    <xdr:to>
      <xdr:col>24</xdr:col>
      <xdr:colOff>111125</xdr:colOff>
      <xdr:row>42</xdr:row>
      <xdr:rowOff>39915</xdr:rowOff>
    </xdr:to>
    <xdr:cxnSp macro="">
      <xdr:nvCxnSpPr>
        <xdr:cNvPr id="293" name="直線コネクタ 292"/>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150784</xdr:rowOff>
    </xdr:from>
    <xdr:ext cx="762000" cy="259045"/>
    <xdr:sp macro="" textlink="">
      <xdr:nvSpPr>
        <xdr:cNvPr id="294" name="補助費等最大値テキスト"/>
        <xdr:cNvSpPr txBox="1"/>
      </xdr:nvSpPr>
      <xdr:spPr>
        <a:xfrm>
          <a:off x="16598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35</xdr:row>
      <xdr:rowOff>64407</xdr:rowOff>
    </xdr:from>
    <xdr:to>
      <xdr:col>24</xdr:col>
      <xdr:colOff>111125</xdr:colOff>
      <xdr:row>35</xdr:row>
      <xdr:rowOff>64407</xdr:rowOff>
    </xdr:to>
    <xdr:cxnSp macro="">
      <xdr:nvCxnSpPr>
        <xdr:cNvPr id="295" name="直線コネクタ 294"/>
        <xdr:cNvCxnSpPr/>
      </xdr:nvCxnSpPr>
      <xdr:spPr>
        <a:xfrm>
          <a:off x="16421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105228</xdr:rowOff>
    </xdr:from>
    <xdr:to>
      <xdr:col>24</xdr:col>
      <xdr:colOff>22225</xdr:colOff>
      <xdr:row>35</xdr:row>
      <xdr:rowOff>64407</xdr:rowOff>
    </xdr:to>
    <xdr:cxnSp macro="">
      <xdr:nvCxnSpPr>
        <xdr:cNvPr id="296" name="直線コネクタ 295"/>
        <xdr:cNvCxnSpPr/>
      </xdr:nvCxnSpPr>
      <xdr:spPr>
        <a:xfrm>
          <a:off x="15671800" y="5934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165299</xdr:rowOff>
    </xdr:from>
    <xdr:ext cx="762000" cy="259045"/>
    <xdr:sp macro="" textlink="">
      <xdr:nvSpPr>
        <xdr:cNvPr id="297" name="補助費等平均値テキスト"/>
        <xdr:cNvSpPr txBox="1"/>
      </xdr:nvSpPr>
      <xdr:spPr>
        <a:xfrm>
          <a:off x="16598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21772</xdr:rowOff>
    </xdr:from>
    <xdr:to>
      <xdr:col>24</xdr:col>
      <xdr:colOff>73025</xdr:colOff>
      <xdr:row>38</xdr:row>
      <xdr:rowOff>123372</xdr:rowOff>
    </xdr:to>
    <xdr:sp macro="" textlink="">
      <xdr:nvSpPr>
        <xdr:cNvPr id="298" name="フローチャート : 判断 297"/>
        <xdr:cNvSpPr/>
      </xdr:nvSpPr>
      <xdr:spPr>
        <a:xfrm>
          <a:off x="16459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167822</xdr:rowOff>
    </xdr:from>
    <xdr:to>
      <xdr:col>22</xdr:col>
      <xdr:colOff>555625</xdr:colOff>
      <xdr:row>34</xdr:row>
      <xdr:rowOff>105228</xdr:rowOff>
    </xdr:to>
    <xdr:cxnSp macro="">
      <xdr:nvCxnSpPr>
        <xdr:cNvPr id="299" name="直線コネクタ 298"/>
        <xdr:cNvCxnSpPr/>
      </xdr:nvCxnSpPr>
      <xdr:spPr>
        <a:xfrm>
          <a:off x="14782800" y="582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40822</xdr:rowOff>
    </xdr:from>
    <xdr:to>
      <xdr:col>22</xdr:col>
      <xdr:colOff>606425</xdr:colOff>
      <xdr:row>37</xdr:row>
      <xdr:rowOff>142422</xdr:rowOff>
    </xdr:to>
    <xdr:sp macro="" textlink="">
      <xdr:nvSpPr>
        <xdr:cNvPr id="300" name="フローチャート : 判断 299"/>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127199</xdr:rowOff>
    </xdr:from>
    <xdr:ext cx="736600" cy="259045"/>
    <xdr:sp macro="" textlink="">
      <xdr:nvSpPr>
        <xdr:cNvPr id="301" name="テキスト ボックス 300"/>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167822</xdr:rowOff>
    </xdr:from>
    <xdr:to>
      <xdr:col>21</xdr:col>
      <xdr:colOff>352425</xdr:colOff>
      <xdr:row>34</xdr:row>
      <xdr:rowOff>61686</xdr:rowOff>
    </xdr:to>
    <xdr:cxnSp macro="">
      <xdr:nvCxnSpPr>
        <xdr:cNvPr id="302" name="直線コネクタ 301"/>
        <xdr:cNvCxnSpPr/>
      </xdr:nvCxnSpPr>
      <xdr:spPr>
        <a:xfrm flipV="1">
          <a:off x="13893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40822</xdr:rowOff>
    </xdr:from>
    <xdr:to>
      <xdr:col>21</xdr:col>
      <xdr:colOff>403225</xdr:colOff>
      <xdr:row>37</xdr:row>
      <xdr:rowOff>142422</xdr:rowOff>
    </xdr:to>
    <xdr:sp macro="" textlink="">
      <xdr:nvSpPr>
        <xdr:cNvPr id="303" name="フローチャート : 判断 30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127199</xdr:rowOff>
    </xdr:from>
    <xdr:ext cx="762000" cy="259045"/>
    <xdr:sp macro="" textlink="">
      <xdr:nvSpPr>
        <xdr:cNvPr id="304" name="テキスト ボックス 30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48078</xdr:rowOff>
    </xdr:from>
    <xdr:to>
      <xdr:col>20</xdr:col>
      <xdr:colOff>149225</xdr:colOff>
      <xdr:row>34</xdr:row>
      <xdr:rowOff>61686</xdr:rowOff>
    </xdr:to>
    <xdr:cxnSp macro="">
      <xdr:nvCxnSpPr>
        <xdr:cNvPr id="305" name="直線コネクタ 304"/>
        <xdr:cNvCxnSpPr/>
      </xdr:nvCxnSpPr>
      <xdr:spPr>
        <a:xfrm>
          <a:off x="13004800" y="57059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19050</xdr:rowOff>
    </xdr:from>
    <xdr:to>
      <xdr:col>20</xdr:col>
      <xdr:colOff>200025</xdr:colOff>
      <xdr:row>37</xdr:row>
      <xdr:rowOff>120650</xdr:rowOff>
    </xdr:to>
    <xdr:sp macro="" textlink="">
      <xdr:nvSpPr>
        <xdr:cNvPr id="306" name="フローチャート : 判断 305"/>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105427</xdr:rowOff>
    </xdr:from>
    <xdr:ext cx="762000" cy="259045"/>
    <xdr:sp macro="" textlink="">
      <xdr:nvSpPr>
        <xdr:cNvPr id="307" name="テキスト ボックス 30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08" name="フローチャート : 判断 307"/>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09" name="テキスト ボックス 308"/>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35</xdr:row>
      <xdr:rowOff>13607</xdr:rowOff>
    </xdr:from>
    <xdr:to>
      <xdr:col>24</xdr:col>
      <xdr:colOff>73025</xdr:colOff>
      <xdr:row>35</xdr:row>
      <xdr:rowOff>115207</xdr:rowOff>
    </xdr:to>
    <xdr:sp macro="" textlink="">
      <xdr:nvSpPr>
        <xdr:cNvPr id="315" name="円/楕円 314"/>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93634</xdr:rowOff>
    </xdr:from>
    <xdr:ext cx="762000" cy="259045"/>
    <xdr:sp macro="" textlink="">
      <xdr:nvSpPr>
        <xdr:cNvPr id="316" name="補助費等該当値テキスト"/>
        <xdr:cNvSpPr txBox="1"/>
      </xdr:nvSpPr>
      <xdr:spPr>
        <a:xfrm>
          <a:off x="165989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54428</xdr:rowOff>
    </xdr:from>
    <xdr:to>
      <xdr:col>22</xdr:col>
      <xdr:colOff>606425</xdr:colOff>
      <xdr:row>34</xdr:row>
      <xdr:rowOff>156028</xdr:rowOff>
    </xdr:to>
    <xdr:sp macro="" textlink="">
      <xdr:nvSpPr>
        <xdr:cNvPr id="317" name="円/楕円 316"/>
        <xdr:cNvSpPr/>
      </xdr:nvSpPr>
      <xdr:spPr>
        <a:xfrm>
          <a:off x="15621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166205</xdr:rowOff>
    </xdr:from>
    <xdr:ext cx="736600" cy="259045"/>
    <xdr:sp macro="" textlink="">
      <xdr:nvSpPr>
        <xdr:cNvPr id="318" name="テキスト ボックス 317"/>
        <xdr:cNvSpPr txBox="1"/>
      </xdr:nvSpPr>
      <xdr:spPr>
        <a:xfrm>
          <a:off x="15290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117022</xdr:rowOff>
    </xdr:from>
    <xdr:to>
      <xdr:col>21</xdr:col>
      <xdr:colOff>403225</xdr:colOff>
      <xdr:row>34</xdr:row>
      <xdr:rowOff>47172</xdr:rowOff>
    </xdr:to>
    <xdr:sp macro="" textlink="">
      <xdr:nvSpPr>
        <xdr:cNvPr id="319" name="円/楕円 318"/>
        <xdr:cNvSpPr/>
      </xdr:nvSpPr>
      <xdr:spPr>
        <a:xfrm>
          <a:off x="14732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57349</xdr:rowOff>
    </xdr:from>
    <xdr:ext cx="762000" cy="259045"/>
    <xdr:sp macro="" textlink="">
      <xdr:nvSpPr>
        <xdr:cNvPr id="320" name="テキスト ボックス 319"/>
        <xdr:cNvSpPr txBox="1"/>
      </xdr:nvSpPr>
      <xdr:spPr>
        <a:xfrm>
          <a:off x="14401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10886</xdr:rowOff>
    </xdr:from>
    <xdr:to>
      <xdr:col>20</xdr:col>
      <xdr:colOff>200025</xdr:colOff>
      <xdr:row>34</xdr:row>
      <xdr:rowOff>112486</xdr:rowOff>
    </xdr:to>
    <xdr:sp macro="" textlink="">
      <xdr:nvSpPr>
        <xdr:cNvPr id="321" name="円/楕円 320"/>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122663</xdr:rowOff>
    </xdr:from>
    <xdr:ext cx="762000" cy="259045"/>
    <xdr:sp macro="" textlink="">
      <xdr:nvSpPr>
        <xdr:cNvPr id="322" name="テキスト ボックス 321"/>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168728</xdr:rowOff>
    </xdr:from>
    <xdr:to>
      <xdr:col>18</xdr:col>
      <xdr:colOff>682625</xdr:colOff>
      <xdr:row>33</xdr:row>
      <xdr:rowOff>98878</xdr:rowOff>
    </xdr:to>
    <xdr:sp macro="" textlink="">
      <xdr:nvSpPr>
        <xdr:cNvPr id="323" name="円/楕円 322"/>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109055</xdr:rowOff>
    </xdr:from>
    <xdr:ext cx="762000" cy="259045"/>
    <xdr:sp macro="" textlink="">
      <xdr:nvSpPr>
        <xdr:cNvPr id="324" name="テキスト ボックス 323"/>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年度は、臨時財政対策債の償還額が大幅に伸びた反面、公共事業等債や地方道路等整備事業債を中心に償還が減額となったものが多く、比率は前年度と同じ</a:t>
          </a:r>
          <a:r>
            <a:rPr kumimoji="1" lang="en-US" altLang="ja-JP" sz="1300">
              <a:latin typeface="ＭＳ Ｐゴシック"/>
            </a:rPr>
            <a:t>24.5</a:t>
          </a:r>
          <a:r>
            <a:rPr kumimoji="1" lang="ja-JP" altLang="en-US" sz="1300">
              <a:latin typeface="ＭＳ Ｐゴシック"/>
            </a:rPr>
            <a:t>％となった。</a:t>
          </a:r>
          <a:endParaRPr kumimoji="1" lang="en-US" altLang="ja-JP" sz="1300">
            <a:latin typeface="ＭＳ Ｐゴシック"/>
          </a:endParaRPr>
        </a:p>
        <a:p>
          <a:pPr>
            <a:lnSpc>
              <a:spcPts val="1500"/>
            </a:lnSpc>
          </a:pPr>
          <a:r>
            <a:rPr kumimoji="1" lang="ja-JP" altLang="en-US" sz="1300">
              <a:latin typeface="ＭＳ Ｐゴシック"/>
            </a:rPr>
            <a:t>　直近５年度においては、臨時財政対策債の償還がかさみ、比率は高止まりの状況にあるが、その他の県債の償還額は減少傾向である。</a:t>
          </a:r>
          <a:endParaRPr kumimoji="1" lang="en-US" altLang="ja-JP" sz="1300">
            <a:latin typeface="ＭＳ Ｐゴシック"/>
          </a:endParaRPr>
        </a:p>
        <a:p>
          <a:pPr>
            <a:lnSpc>
              <a:spcPts val="1500"/>
            </a:lnSpc>
          </a:pPr>
          <a:r>
            <a:rPr kumimoji="1" lang="ja-JP" altLang="en-US" sz="1300" baseline="0">
              <a:latin typeface="ＭＳ Ｐゴシック"/>
            </a:rPr>
            <a:t>　引き続き</a:t>
          </a:r>
          <a:r>
            <a:rPr kumimoji="1" lang="ja-JP" altLang="en-US" sz="1300">
              <a:latin typeface="ＭＳ Ｐゴシック"/>
            </a:rPr>
            <a:t>行政経営方針（平成</a:t>
          </a:r>
          <a:r>
            <a:rPr kumimoji="1" lang="en-US" altLang="ja-JP" sz="1300">
              <a:latin typeface="ＭＳ Ｐゴシック"/>
            </a:rPr>
            <a:t>27</a:t>
          </a:r>
          <a:r>
            <a:rPr kumimoji="1" lang="ja-JP" altLang="en-US" sz="1300">
              <a:latin typeface="ＭＳ Ｐゴシック"/>
            </a:rPr>
            <a:t>年３月）に基づき、平成</a:t>
          </a:r>
          <a:r>
            <a:rPr kumimoji="1" lang="en-US" altLang="ja-JP" sz="1300">
              <a:latin typeface="ＭＳ Ｐゴシック"/>
            </a:rPr>
            <a:t>30</a:t>
          </a:r>
          <a:r>
            <a:rPr kumimoji="1" lang="ja-JP" altLang="en-US" sz="1300">
              <a:latin typeface="ＭＳ Ｐゴシック"/>
            </a:rPr>
            <a:t>年度末の臨時財政対策債</a:t>
          </a:r>
          <a:r>
            <a:rPr kumimoji="1" lang="ja-JP" altLang="en-US" sz="1300">
              <a:solidFill>
                <a:sysClr val="windowText" lastClr="000000"/>
              </a:solidFill>
              <a:latin typeface="ＭＳ Ｐゴシック"/>
            </a:rPr>
            <a:t>を除く</a:t>
          </a:r>
          <a:r>
            <a:rPr kumimoji="1" lang="ja-JP" altLang="en-US" sz="1300">
              <a:latin typeface="ＭＳ Ｐゴシック"/>
            </a:rPr>
            <a:t>県債残高</a:t>
          </a:r>
          <a:r>
            <a:rPr kumimoji="1" lang="en-US" altLang="ja-JP" sz="1300">
              <a:latin typeface="ＭＳ Ｐゴシック"/>
            </a:rPr>
            <a:t>6,200</a:t>
          </a:r>
          <a:r>
            <a:rPr kumimoji="1" lang="ja-JP" altLang="en-US" sz="1300">
              <a:latin typeface="ＭＳ Ｐゴシック"/>
            </a:rPr>
            <a:t>億円を目標に、県債発行の抑制に努める。</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2" name="直線コネクタ 351"/>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3"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4" name="直線コネクタ 353"/>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5"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6" name="直線コネクタ 355"/>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143329</xdr:rowOff>
    </xdr:from>
    <xdr:to>
      <xdr:col>7</xdr:col>
      <xdr:colOff>15875</xdr:colOff>
      <xdr:row>78</xdr:row>
      <xdr:rowOff>143329</xdr:rowOff>
    </xdr:to>
    <xdr:cxnSp macro="">
      <xdr:nvCxnSpPr>
        <xdr:cNvPr id="357" name="直線コネクタ 356"/>
        <xdr:cNvCxnSpPr/>
      </xdr:nvCxnSpPr>
      <xdr:spPr>
        <a:xfrm>
          <a:off x="3987800" y="13516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8"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9" name="フローチャート : 判断 358"/>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143329</xdr:rowOff>
    </xdr:from>
    <xdr:to>
      <xdr:col>5</xdr:col>
      <xdr:colOff>549275</xdr:colOff>
      <xdr:row>78</xdr:row>
      <xdr:rowOff>159657</xdr:rowOff>
    </xdr:to>
    <xdr:cxnSp macro="">
      <xdr:nvCxnSpPr>
        <xdr:cNvPr id="360" name="直線コネクタ 359"/>
        <xdr:cNvCxnSpPr/>
      </xdr:nvCxnSpPr>
      <xdr:spPr>
        <a:xfrm flipV="1">
          <a:off x="3098800" y="135164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61" name="フローチャート : 判断 360"/>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2" name="テキスト ボックス 361"/>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110671</xdr:rowOff>
    </xdr:from>
    <xdr:to>
      <xdr:col>4</xdr:col>
      <xdr:colOff>346075</xdr:colOff>
      <xdr:row>78</xdr:row>
      <xdr:rowOff>159657</xdr:rowOff>
    </xdr:to>
    <xdr:cxnSp macro="">
      <xdr:nvCxnSpPr>
        <xdr:cNvPr id="363" name="直線コネクタ 362"/>
        <xdr:cNvCxnSpPr/>
      </xdr:nvCxnSpPr>
      <xdr:spPr>
        <a:xfrm>
          <a:off x="2209800" y="134837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4" name="フローチャート : 判断 363"/>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5" name="テキスト ボックス 364"/>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110671</xdr:rowOff>
    </xdr:from>
    <xdr:to>
      <xdr:col>3</xdr:col>
      <xdr:colOff>142875</xdr:colOff>
      <xdr:row>79</xdr:row>
      <xdr:rowOff>4536</xdr:rowOff>
    </xdr:to>
    <xdr:cxnSp macro="">
      <xdr:nvCxnSpPr>
        <xdr:cNvPr id="366" name="直線コネクタ 365"/>
        <xdr:cNvCxnSpPr/>
      </xdr:nvCxnSpPr>
      <xdr:spPr>
        <a:xfrm flipV="1">
          <a:off x="1320800" y="134837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7" name="フローチャート : 判断 366"/>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8" name="テキスト ボックス 367"/>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9" name="フローチャート : 判断 368"/>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70" name="テキスト ボックス 369"/>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92529</xdr:rowOff>
    </xdr:from>
    <xdr:to>
      <xdr:col>7</xdr:col>
      <xdr:colOff>66675</xdr:colOff>
      <xdr:row>79</xdr:row>
      <xdr:rowOff>22679</xdr:rowOff>
    </xdr:to>
    <xdr:sp macro="" textlink="">
      <xdr:nvSpPr>
        <xdr:cNvPr id="376" name="円/楕円 375"/>
        <xdr:cNvSpPr/>
      </xdr:nvSpPr>
      <xdr:spPr>
        <a:xfrm>
          <a:off x="47752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64606</xdr:rowOff>
    </xdr:from>
    <xdr:ext cx="762000" cy="259045"/>
    <xdr:sp macro="" textlink="">
      <xdr:nvSpPr>
        <xdr:cNvPr id="377" name="公債費該当値テキスト"/>
        <xdr:cNvSpPr txBox="1"/>
      </xdr:nvSpPr>
      <xdr:spPr>
        <a:xfrm>
          <a:off x="49149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92529</xdr:rowOff>
    </xdr:from>
    <xdr:to>
      <xdr:col>5</xdr:col>
      <xdr:colOff>600075</xdr:colOff>
      <xdr:row>79</xdr:row>
      <xdr:rowOff>22679</xdr:rowOff>
    </xdr:to>
    <xdr:sp macro="" textlink="">
      <xdr:nvSpPr>
        <xdr:cNvPr id="378" name="円/楕円 377"/>
        <xdr:cNvSpPr/>
      </xdr:nvSpPr>
      <xdr:spPr>
        <a:xfrm>
          <a:off x="3937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7456</xdr:rowOff>
    </xdr:from>
    <xdr:ext cx="736600" cy="259045"/>
    <xdr:sp macro="" textlink="">
      <xdr:nvSpPr>
        <xdr:cNvPr id="379" name="テキスト ボックス 378"/>
        <xdr:cNvSpPr txBox="1"/>
      </xdr:nvSpPr>
      <xdr:spPr>
        <a:xfrm>
          <a:off x="3606800" y="13552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108857</xdr:rowOff>
    </xdr:from>
    <xdr:to>
      <xdr:col>4</xdr:col>
      <xdr:colOff>396875</xdr:colOff>
      <xdr:row>79</xdr:row>
      <xdr:rowOff>39007</xdr:rowOff>
    </xdr:to>
    <xdr:sp macro="" textlink="">
      <xdr:nvSpPr>
        <xdr:cNvPr id="380" name="円/楕円 379"/>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23784</xdr:rowOff>
    </xdr:from>
    <xdr:ext cx="762000" cy="259045"/>
    <xdr:sp macro="" textlink="">
      <xdr:nvSpPr>
        <xdr:cNvPr id="381" name="テキスト ボックス 380"/>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59871</xdr:rowOff>
    </xdr:from>
    <xdr:to>
      <xdr:col>3</xdr:col>
      <xdr:colOff>193675</xdr:colOff>
      <xdr:row>78</xdr:row>
      <xdr:rowOff>161471</xdr:rowOff>
    </xdr:to>
    <xdr:sp macro="" textlink="">
      <xdr:nvSpPr>
        <xdr:cNvPr id="382" name="円/楕円 381"/>
        <xdr:cNvSpPr/>
      </xdr:nvSpPr>
      <xdr:spPr>
        <a:xfrm>
          <a:off x="2159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146248</xdr:rowOff>
    </xdr:from>
    <xdr:ext cx="762000" cy="259045"/>
    <xdr:sp macro="" textlink="">
      <xdr:nvSpPr>
        <xdr:cNvPr id="383" name="テキスト ボックス 382"/>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125186</xdr:rowOff>
    </xdr:from>
    <xdr:to>
      <xdr:col>1</xdr:col>
      <xdr:colOff>676275</xdr:colOff>
      <xdr:row>79</xdr:row>
      <xdr:rowOff>55336</xdr:rowOff>
    </xdr:to>
    <xdr:sp macro="" textlink="">
      <xdr:nvSpPr>
        <xdr:cNvPr id="384" name="円/楕円 383"/>
        <xdr:cNvSpPr/>
      </xdr:nvSpPr>
      <xdr:spPr>
        <a:xfrm>
          <a:off x="1270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40113</xdr:rowOff>
    </xdr:from>
    <xdr:ext cx="762000" cy="259045"/>
    <xdr:sp macro="" textlink="">
      <xdr:nvSpPr>
        <xdr:cNvPr id="385" name="テキスト ボックス 384"/>
        <xdr:cNvSpPr txBox="1"/>
      </xdr:nvSpPr>
      <xdr:spPr>
        <a:xfrm>
          <a:off x="939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0" rIns="72000" bIns="0" rtlCol="0" anchor="t"/>
        <a:lstStyle/>
        <a:p>
          <a:pPr>
            <a:lnSpc>
              <a:spcPts val="1500"/>
            </a:lnSpc>
          </a:pPr>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年度は、人事院勧告の実施等に伴う人件費の増、社会保障関係経費の増等に伴う補助費の増等の影響で、前年度と比べて</a:t>
          </a:r>
          <a:r>
            <a:rPr kumimoji="1" lang="en-US" altLang="ja-JP" sz="1300" baseline="0">
              <a:latin typeface="ＭＳ Ｐゴシック"/>
            </a:rPr>
            <a:t>2.2</a:t>
          </a:r>
          <a:r>
            <a:rPr kumimoji="1" lang="ja-JP" altLang="en-US" sz="1300" baseline="0">
              <a:latin typeface="ＭＳ Ｐゴシック"/>
            </a:rPr>
            <a:t>％上昇した。</a:t>
          </a:r>
          <a:endParaRPr kumimoji="1" lang="en-US" altLang="ja-JP" sz="1300" baseline="0">
            <a:latin typeface="ＭＳ Ｐゴシック"/>
          </a:endParaRPr>
        </a:p>
        <a:p>
          <a:pPr>
            <a:lnSpc>
              <a:spcPts val="1500"/>
            </a:lnSpc>
          </a:pPr>
          <a:r>
            <a:rPr kumimoji="1" lang="ja-JP" altLang="en-US" sz="1300" baseline="0">
              <a:latin typeface="ＭＳ Ｐゴシック"/>
            </a:rPr>
            <a:t>　本県では、これまでの財政構造改革を通じて各種補助金の見直し・削減等の取組を進めており、グループ内で低い数値となっている。</a:t>
          </a:r>
        </a:p>
        <a:p>
          <a:pPr>
            <a:lnSpc>
              <a:spcPts val="1500"/>
            </a:lnSpc>
          </a:pPr>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年３月）に基づき、適正な人事・給与管理およびスクラップアンドビルドの徹底による経費の精査に努める。</a:t>
          </a:r>
        </a:p>
        <a:p>
          <a:pPr>
            <a:lnSpc>
              <a:spcPts val="1500"/>
            </a:lnSpc>
          </a:pP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8" name="直線コネクタ 39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9" name="テキスト ボックス 398"/>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0" name="直線コネクタ 39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1" name="テキスト ボックス 400"/>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2" name="直線コネクタ 40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3" name="テキスト ボックス 402"/>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4" name="直線コネクタ 40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5" name="テキスト ボックス 404"/>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6" name="直線コネクタ 40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7" name="テキスト ボックス 406"/>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8" name="直線コネクタ 40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9" name="テキスト ボックス 408"/>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1" name="テキスト ボックス 410"/>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3" name="直線コネクタ 412"/>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4"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5" name="直線コネクタ 414"/>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6"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7" name="直線コネクタ 416"/>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29028</xdr:rowOff>
    </xdr:from>
    <xdr:to>
      <xdr:col>24</xdr:col>
      <xdr:colOff>22225</xdr:colOff>
      <xdr:row>75</xdr:row>
      <xdr:rowOff>97065</xdr:rowOff>
    </xdr:to>
    <xdr:cxnSp macro="">
      <xdr:nvCxnSpPr>
        <xdr:cNvPr id="418" name="直線コネクタ 417"/>
        <xdr:cNvCxnSpPr/>
      </xdr:nvCxnSpPr>
      <xdr:spPr>
        <a:xfrm>
          <a:off x="15671800" y="12716328"/>
          <a:ext cx="8382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9"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20" name="フローチャート : 判断 419"/>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113393</xdr:rowOff>
    </xdr:from>
    <xdr:to>
      <xdr:col>22</xdr:col>
      <xdr:colOff>555625</xdr:colOff>
      <xdr:row>74</xdr:row>
      <xdr:rowOff>29028</xdr:rowOff>
    </xdr:to>
    <xdr:cxnSp macro="">
      <xdr:nvCxnSpPr>
        <xdr:cNvPr id="421" name="直線コネクタ 420"/>
        <xdr:cNvCxnSpPr/>
      </xdr:nvCxnSpPr>
      <xdr:spPr>
        <a:xfrm>
          <a:off x="14782800" y="12629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2" name="フローチャート : 判断 421"/>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3" name="テキスト ボックス 422"/>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113393</xdr:rowOff>
    </xdr:from>
    <xdr:to>
      <xdr:col>21</xdr:col>
      <xdr:colOff>352425</xdr:colOff>
      <xdr:row>75</xdr:row>
      <xdr:rowOff>75293</xdr:rowOff>
    </xdr:to>
    <xdr:cxnSp macro="">
      <xdr:nvCxnSpPr>
        <xdr:cNvPr id="424" name="直線コネクタ 423"/>
        <xdr:cNvCxnSpPr/>
      </xdr:nvCxnSpPr>
      <xdr:spPr>
        <a:xfrm flipV="1">
          <a:off x="13893800" y="12629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5" name="フローチャート : 判断 424"/>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6" name="テキスト ボックス 425"/>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105228</xdr:rowOff>
    </xdr:from>
    <xdr:to>
      <xdr:col>20</xdr:col>
      <xdr:colOff>149225</xdr:colOff>
      <xdr:row>75</xdr:row>
      <xdr:rowOff>75293</xdr:rowOff>
    </xdr:to>
    <xdr:cxnSp macro="">
      <xdr:nvCxnSpPr>
        <xdr:cNvPr id="427" name="直線コネクタ 426"/>
        <xdr:cNvCxnSpPr/>
      </xdr:nvCxnSpPr>
      <xdr:spPr>
        <a:xfrm>
          <a:off x="13004800" y="12792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8" name="フローチャート : 判断 427"/>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9" name="テキスト ボックス 428"/>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30" name="フローチャート : 判断 429"/>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31" name="テキスト ボックス 430"/>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46265</xdr:rowOff>
    </xdr:from>
    <xdr:to>
      <xdr:col>24</xdr:col>
      <xdr:colOff>73025</xdr:colOff>
      <xdr:row>75</xdr:row>
      <xdr:rowOff>147864</xdr:rowOff>
    </xdr:to>
    <xdr:sp macro="" textlink="">
      <xdr:nvSpPr>
        <xdr:cNvPr id="437" name="円/楕円 436"/>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62792</xdr:rowOff>
    </xdr:from>
    <xdr:ext cx="762000" cy="259045"/>
    <xdr:sp macro="" textlink="">
      <xdr:nvSpPr>
        <xdr:cNvPr id="438" name="公債費以外該当値テキスト"/>
        <xdr:cNvSpPr txBox="1"/>
      </xdr:nvSpPr>
      <xdr:spPr>
        <a:xfrm>
          <a:off x="16598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149678</xdr:rowOff>
    </xdr:from>
    <xdr:to>
      <xdr:col>22</xdr:col>
      <xdr:colOff>606425</xdr:colOff>
      <xdr:row>74</xdr:row>
      <xdr:rowOff>79828</xdr:rowOff>
    </xdr:to>
    <xdr:sp macro="" textlink="">
      <xdr:nvSpPr>
        <xdr:cNvPr id="439" name="円/楕円 438"/>
        <xdr:cNvSpPr/>
      </xdr:nvSpPr>
      <xdr:spPr>
        <a:xfrm>
          <a:off x="15621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90005</xdr:rowOff>
    </xdr:from>
    <xdr:ext cx="736600" cy="259045"/>
    <xdr:sp macro="" textlink="">
      <xdr:nvSpPr>
        <xdr:cNvPr id="440" name="テキスト ボックス 439"/>
        <xdr:cNvSpPr txBox="1"/>
      </xdr:nvSpPr>
      <xdr:spPr>
        <a:xfrm>
          <a:off x="15290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62593</xdr:rowOff>
    </xdr:from>
    <xdr:to>
      <xdr:col>21</xdr:col>
      <xdr:colOff>403225</xdr:colOff>
      <xdr:row>73</xdr:row>
      <xdr:rowOff>164193</xdr:rowOff>
    </xdr:to>
    <xdr:sp macro="" textlink="">
      <xdr:nvSpPr>
        <xdr:cNvPr id="441" name="円/楕円 440"/>
        <xdr:cNvSpPr/>
      </xdr:nvSpPr>
      <xdr:spPr>
        <a:xfrm>
          <a:off x="14732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2920</xdr:rowOff>
    </xdr:from>
    <xdr:ext cx="762000" cy="259045"/>
    <xdr:sp macro="" textlink="">
      <xdr:nvSpPr>
        <xdr:cNvPr id="442" name="テキスト ボックス 441"/>
        <xdr:cNvSpPr txBox="1"/>
      </xdr:nvSpPr>
      <xdr:spPr>
        <a:xfrm>
          <a:off x="14401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24493</xdr:rowOff>
    </xdr:from>
    <xdr:to>
      <xdr:col>20</xdr:col>
      <xdr:colOff>200025</xdr:colOff>
      <xdr:row>75</xdr:row>
      <xdr:rowOff>126093</xdr:rowOff>
    </xdr:to>
    <xdr:sp macro="" textlink="">
      <xdr:nvSpPr>
        <xdr:cNvPr id="443" name="円/楕円 442"/>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136270</xdr:rowOff>
    </xdr:from>
    <xdr:ext cx="762000" cy="259045"/>
    <xdr:sp macro="" textlink="">
      <xdr:nvSpPr>
        <xdr:cNvPr id="444" name="テキスト ボックス 443"/>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54428</xdr:rowOff>
    </xdr:from>
    <xdr:to>
      <xdr:col>18</xdr:col>
      <xdr:colOff>682625</xdr:colOff>
      <xdr:row>74</xdr:row>
      <xdr:rowOff>156028</xdr:rowOff>
    </xdr:to>
    <xdr:sp macro="" textlink="">
      <xdr:nvSpPr>
        <xdr:cNvPr id="445" name="円/楕円 444"/>
        <xdr:cNvSpPr/>
      </xdr:nvSpPr>
      <xdr:spPr>
        <a:xfrm>
          <a:off x="12954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166205</xdr:rowOff>
    </xdr:from>
    <xdr:ext cx="762000" cy="259045"/>
    <xdr:sp macro="" textlink="">
      <xdr:nvSpPr>
        <xdr:cNvPr id="446" name="テキスト ボックス 445"/>
        <xdr:cNvSpPr txBox="1"/>
      </xdr:nvSpPr>
      <xdr:spPr>
        <a:xfrm>
          <a:off x="12623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68783</xdr:rowOff>
    </xdr:from>
    <xdr:to>
      <xdr:col>4</xdr:col>
      <xdr:colOff>1117600</xdr:colOff>
      <xdr:row>13</xdr:row>
      <xdr:rowOff>85334</xdr:rowOff>
    </xdr:to>
    <xdr:cxnSp macro="">
      <xdr:nvCxnSpPr>
        <xdr:cNvPr id="48" name="直線コネクタ 47"/>
        <xdr:cNvCxnSpPr/>
      </xdr:nvCxnSpPr>
      <xdr:spPr bwMode="auto">
        <a:xfrm flipV="1">
          <a:off x="5003800" y="2345258"/>
          <a:ext cx="6477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113961</xdr:rowOff>
    </xdr:from>
    <xdr:ext cx="762000" cy="259045"/>
    <xdr:sp macro="" textlink="">
      <xdr:nvSpPr>
        <xdr:cNvPr id="49" name="人口1人当たり決算額の推移平均値テキスト130"/>
        <xdr:cNvSpPr txBox="1"/>
      </xdr:nvSpPr>
      <xdr:spPr>
        <a:xfrm>
          <a:off x="5740400" y="2733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85334</xdr:rowOff>
    </xdr:from>
    <xdr:to>
      <xdr:col>4</xdr:col>
      <xdr:colOff>469900</xdr:colOff>
      <xdr:row>13</xdr:row>
      <xdr:rowOff>169596</xdr:rowOff>
    </xdr:to>
    <xdr:cxnSp macro="">
      <xdr:nvCxnSpPr>
        <xdr:cNvPr id="51" name="直線コネクタ 50"/>
        <xdr:cNvCxnSpPr/>
      </xdr:nvCxnSpPr>
      <xdr:spPr bwMode="auto">
        <a:xfrm flipV="1">
          <a:off x="4305300" y="2361809"/>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90409</xdr:rowOff>
    </xdr:from>
    <xdr:to>
      <xdr:col>3</xdr:col>
      <xdr:colOff>904875</xdr:colOff>
      <xdr:row>13</xdr:row>
      <xdr:rowOff>169596</xdr:rowOff>
    </xdr:to>
    <xdr:cxnSp macro="">
      <xdr:nvCxnSpPr>
        <xdr:cNvPr id="54" name="直線コネクタ 53"/>
        <xdr:cNvCxnSpPr/>
      </xdr:nvCxnSpPr>
      <xdr:spPr bwMode="auto">
        <a:xfrm>
          <a:off x="3606800" y="2366884"/>
          <a:ext cx="698500" cy="7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167287</xdr:rowOff>
    </xdr:from>
    <xdr:to>
      <xdr:col>3</xdr:col>
      <xdr:colOff>206375</xdr:colOff>
      <xdr:row>13</xdr:row>
      <xdr:rowOff>90409</xdr:rowOff>
    </xdr:to>
    <xdr:cxnSp macro="">
      <xdr:nvCxnSpPr>
        <xdr:cNvPr id="57" name="直線コネクタ 56"/>
        <xdr:cNvCxnSpPr/>
      </xdr:nvCxnSpPr>
      <xdr:spPr bwMode="auto">
        <a:xfrm>
          <a:off x="2908300" y="2272312"/>
          <a:ext cx="698500" cy="9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17983</xdr:rowOff>
    </xdr:from>
    <xdr:to>
      <xdr:col>5</xdr:col>
      <xdr:colOff>34925</xdr:colOff>
      <xdr:row>13</xdr:row>
      <xdr:rowOff>119583</xdr:rowOff>
    </xdr:to>
    <xdr:sp macro="" textlink="">
      <xdr:nvSpPr>
        <xdr:cNvPr id="67" name="円/楕円 66"/>
        <xdr:cNvSpPr/>
      </xdr:nvSpPr>
      <xdr:spPr bwMode="auto">
        <a:xfrm>
          <a:off x="5600700" y="229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34510</xdr:rowOff>
    </xdr:from>
    <xdr:ext cx="762000" cy="259045"/>
    <xdr:sp macro="" textlink="">
      <xdr:nvSpPr>
        <xdr:cNvPr id="68" name="人口1人当たり決算額の推移該当値テキスト130"/>
        <xdr:cNvSpPr txBox="1"/>
      </xdr:nvSpPr>
      <xdr:spPr>
        <a:xfrm>
          <a:off x="5740400" y="213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109,630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34534</xdr:rowOff>
    </xdr:from>
    <xdr:to>
      <xdr:col>4</xdr:col>
      <xdr:colOff>520700</xdr:colOff>
      <xdr:row>13</xdr:row>
      <xdr:rowOff>136134</xdr:rowOff>
    </xdr:to>
    <xdr:sp macro="" textlink="">
      <xdr:nvSpPr>
        <xdr:cNvPr id="69" name="円/楕円 68"/>
        <xdr:cNvSpPr/>
      </xdr:nvSpPr>
      <xdr:spPr bwMode="auto">
        <a:xfrm>
          <a:off x="4953000" y="23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146311</xdr:rowOff>
    </xdr:from>
    <xdr:ext cx="736600" cy="259045"/>
    <xdr:sp macro="" textlink="">
      <xdr:nvSpPr>
        <xdr:cNvPr id="70" name="テキスト ボックス 69"/>
        <xdr:cNvSpPr txBox="1"/>
      </xdr:nvSpPr>
      <xdr:spPr>
        <a:xfrm>
          <a:off x="4622800" y="2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108,906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118796</xdr:rowOff>
    </xdr:from>
    <xdr:to>
      <xdr:col>3</xdr:col>
      <xdr:colOff>955675</xdr:colOff>
      <xdr:row>14</xdr:row>
      <xdr:rowOff>48946</xdr:rowOff>
    </xdr:to>
    <xdr:sp macro="" textlink="">
      <xdr:nvSpPr>
        <xdr:cNvPr id="71" name="円/楕円 70"/>
        <xdr:cNvSpPr/>
      </xdr:nvSpPr>
      <xdr:spPr bwMode="auto">
        <a:xfrm>
          <a:off x="4254500" y="239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59123</xdr:rowOff>
    </xdr:from>
    <xdr:ext cx="762000" cy="259045"/>
    <xdr:sp macro="" textlink="">
      <xdr:nvSpPr>
        <xdr:cNvPr id="72" name="テキスト ボックス 71"/>
        <xdr:cNvSpPr txBox="1"/>
      </xdr:nvSpPr>
      <xdr:spPr>
        <a:xfrm>
          <a:off x="3924300" y="216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105,220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39609</xdr:rowOff>
    </xdr:from>
    <xdr:to>
      <xdr:col>3</xdr:col>
      <xdr:colOff>257175</xdr:colOff>
      <xdr:row>13</xdr:row>
      <xdr:rowOff>141209</xdr:rowOff>
    </xdr:to>
    <xdr:sp macro="" textlink="">
      <xdr:nvSpPr>
        <xdr:cNvPr id="73" name="円/楕円 72"/>
        <xdr:cNvSpPr/>
      </xdr:nvSpPr>
      <xdr:spPr bwMode="auto">
        <a:xfrm>
          <a:off x="3556000" y="231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151386</xdr:rowOff>
    </xdr:from>
    <xdr:ext cx="762000" cy="259045"/>
    <xdr:sp macro="" textlink="">
      <xdr:nvSpPr>
        <xdr:cNvPr id="74" name="テキスト ボックス 73"/>
        <xdr:cNvSpPr txBox="1"/>
      </xdr:nvSpPr>
      <xdr:spPr>
        <a:xfrm>
          <a:off x="3225800" y="20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116487</xdr:rowOff>
    </xdr:from>
    <xdr:to>
      <xdr:col>2</xdr:col>
      <xdr:colOff>692150</xdr:colOff>
      <xdr:row>13</xdr:row>
      <xdr:rowOff>46637</xdr:rowOff>
    </xdr:to>
    <xdr:sp macro="" textlink="">
      <xdr:nvSpPr>
        <xdr:cNvPr id="75" name="円/楕円 74"/>
        <xdr:cNvSpPr/>
      </xdr:nvSpPr>
      <xdr:spPr bwMode="auto">
        <a:xfrm>
          <a:off x="2857500" y="222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56814</xdr:rowOff>
    </xdr:from>
    <xdr:ext cx="762000" cy="259045"/>
    <xdr:sp macro="" textlink="">
      <xdr:nvSpPr>
        <xdr:cNvPr id="76" name="テキスト ボックス 75"/>
        <xdr:cNvSpPr txBox="1"/>
      </xdr:nvSpPr>
      <xdr:spPr>
        <a:xfrm>
          <a:off x="2527300" y="19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36017</xdr:rowOff>
    </xdr:from>
    <xdr:to>
      <xdr:col>4</xdr:col>
      <xdr:colOff>1117600</xdr:colOff>
      <xdr:row>34</xdr:row>
      <xdr:rowOff>238008</xdr:rowOff>
    </xdr:to>
    <xdr:cxnSp macro="">
      <xdr:nvCxnSpPr>
        <xdr:cNvPr id="109" name="直線コネクタ 108"/>
        <xdr:cNvCxnSpPr/>
      </xdr:nvCxnSpPr>
      <xdr:spPr bwMode="auto">
        <a:xfrm>
          <a:off x="5003800" y="6303467"/>
          <a:ext cx="647700" cy="20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300279</xdr:rowOff>
    </xdr:from>
    <xdr:to>
      <xdr:col>4</xdr:col>
      <xdr:colOff>469900</xdr:colOff>
      <xdr:row>34</xdr:row>
      <xdr:rowOff>36017</xdr:rowOff>
    </xdr:to>
    <xdr:cxnSp macro="">
      <xdr:nvCxnSpPr>
        <xdr:cNvPr id="112" name="直線コネクタ 111"/>
        <xdr:cNvCxnSpPr/>
      </xdr:nvCxnSpPr>
      <xdr:spPr bwMode="auto">
        <a:xfrm>
          <a:off x="4305300" y="6224829"/>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300279</xdr:rowOff>
    </xdr:from>
    <xdr:to>
      <xdr:col>3</xdr:col>
      <xdr:colOff>904875</xdr:colOff>
      <xdr:row>34</xdr:row>
      <xdr:rowOff>37480</xdr:rowOff>
    </xdr:to>
    <xdr:cxnSp macro="">
      <xdr:nvCxnSpPr>
        <xdr:cNvPr id="115" name="直線コネクタ 114"/>
        <xdr:cNvCxnSpPr/>
      </xdr:nvCxnSpPr>
      <xdr:spPr bwMode="auto">
        <a:xfrm flipV="1">
          <a:off x="3606800" y="6224829"/>
          <a:ext cx="698500" cy="8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67015</xdr:rowOff>
    </xdr:from>
    <xdr:to>
      <xdr:col>3</xdr:col>
      <xdr:colOff>206375</xdr:colOff>
      <xdr:row>34</xdr:row>
      <xdr:rowOff>37480</xdr:rowOff>
    </xdr:to>
    <xdr:cxnSp macro="">
      <xdr:nvCxnSpPr>
        <xdr:cNvPr id="118" name="直線コネクタ 117"/>
        <xdr:cNvCxnSpPr/>
      </xdr:nvCxnSpPr>
      <xdr:spPr bwMode="auto">
        <a:xfrm>
          <a:off x="2908300" y="5991565"/>
          <a:ext cx="698500" cy="31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187208</xdr:rowOff>
    </xdr:from>
    <xdr:to>
      <xdr:col>5</xdr:col>
      <xdr:colOff>34925</xdr:colOff>
      <xdr:row>34</xdr:row>
      <xdr:rowOff>288809</xdr:rowOff>
    </xdr:to>
    <xdr:sp macro="" textlink="">
      <xdr:nvSpPr>
        <xdr:cNvPr id="128" name="円/楕円 127"/>
        <xdr:cNvSpPr/>
      </xdr:nvSpPr>
      <xdr:spPr bwMode="auto">
        <a:xfrm>
          <a:off x="5600700" y="645465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32285</xdr:rowOff>
    </xdr:from>
    <xdr:ext cx="762000" cy="259045"/>
    <xdr:sp macro="" textlink="">
      <xdr:nvSpPr>
        <xdr:cNvPr id="129" name="人口1人当たり決算額の推移該当値テキスト445"/>
        <xdr:cNvSpPr txBox="1"/>
      </xdr:nvSpPr>
      <xdr:spPr>
        <a:xfrm>
          <a:off x="5740400" y="629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25,661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328117</xdr:rowOff>
    </xdr:from>
    <xdr:to>
      <xdr:col>4</xdr:col>
      <xdr:colOff>520700</xdr:colOff>
      <xdr:row>34</xdr:row>
      <xdr:rowOff>86817</xdr:rowOff>
    </xdr:to>
    <xdr:sp macro="" textlink="">
      <xdr:nvSpPr>
        <xdr:cNvPr id="130" name="円/楕円 129"/>
        <xdr:cNvSpPr/>
      </xdr:nvSpPr>
      <xdr:spPr bwMode="auto">
        <a:xfrm>
          <a:off x="4953000" y="625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96994</xdr:rowOff>
    </xdr:from>
    <xdr:ext cx="736600" cy="259045"/>
    <xdr:sp macro="" textlink="">
      <xdr:nvSpPr>
        <xdr:cNvPr id="131" name="テキスト ボックス 130"/>
        <xdr:cNvSpPr txBox="1"/>
      </xdr:nvSpPr>
      <xdr:spPr>
        <a:xfrm>
          <a:off x="4622800" y="602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249479</xdr:rowOff>
    </xdr:from>
    <xdr:to>
      <xdr:col>3</xdr:col>
      <xdr:colOff>955675</xdr:colOff>
      <xdr:row>34</xdr:row>
      <xdr:rowOff>8179</xdr:rowOff>
    </xdr:to>
    <xdr:sp macro="" textlink="">
      <xdr:nvSpPr>
        <xdr:cNvPr id="132" name="円/楕円 131"/>
        <xdr:cNvSpPr/>
      </xdr:nvSpPr>
      <xdr:spPr bwMode="auto">
        <a:xfrm>
          <a:off x="4254500" y="617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18356</xdr:rowOff>
    </xdr:from>
    <xdr:ext cx="762000" cy="259045"/>
    <xdr:sp macro="" textlink="">
      <xdr:nvSpPr>
        <xdr:cNvPr id="133" name="テキスト ボックス 132"/>
        <xdr:cNvSpPr txBox="1"/>
      </xdr:nvSpPr>
      <xdr:spPr>
        <a:xfrm>
          <a:off x="3924300" y="594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329580</xdr:rowOff>
    </xdr:from>
    <xdr:to>
      <xdr:col>3</xdr:col>
      <xdr:colOff>257175</xdr:colOff>
      <xdr:row>34</xdr:row>
      <xdr:rowOff>88280</xdr:rowOff>
    </xdr:to>
    <xdr:sp macro="" textlink="">
      <xdr:nvSpPr>
        <xdr:cNvPr id="134" name="円/楕円 133"/>
        <xdr:cNvSpPr/>
      </xdr:nvSpPr>
      <xdr:spPr bwMode="auto">
        <a:xfrm>
          <a:off x="3556000" y="625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98457</xdr:rowOff>
    </xdr:from>
    <xdr:ext cx="762000" cy="259045"/>
    <xdr:sp macro="" textlink="">
      <xdr:nvSpPr>
        <xdr:cNvPr id="135" name="テキスト ボックス 134"/>
        <xdr:cNvSpPr txBox="1"/>
      </xdr:nvSpPr>
      <xdr:spPr>
        <a:xfrm>
          <a:off x="3225800" y="60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16215</xdr:rowOff>
    </xdr:from>
    <xdr:to>
      <xdr:col>2</xdr:col>
      <xdr:colOff>692150</xdr:colOff>
      <xdr:row>33</xdr:row>
      <xdr:rowOff>117815</xdr:rowOff>
    </xdr:to>
    <xdr:sp macro="" textlink="">
      <xdr:nvSpPr>
        <xdr:cNvPr id="136" name="円/楕円 135"/>
        <xdr:cNvSpPr/>
      </xdr:nvSpPr>
      <xdr:spPr bwMode="auto">
        <a:xfrm>
          <a:off x="2857500" y="594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299442</xdr:rowOff>
    </xdr:from>
    <xdr:ext cx="762000" cy="259045"/>
    <xdr:sp macro="" textlink="">
      <xdr:nvSpPr>
        <xdr:cNvPr id="137" name="テキスト ボックス 136"/>
        <xdr:cNvSpPr txBox="1"/>
      </xdr:nvSpPr>
      <xdr:spPr>
        <a:xfrm>
          <a:off x="2527300" y="57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125413</xdr:rowOff>
    </xdr:from>
    <xdr:to>
      <xdr:col>6</xdr:col>
      <xdr:colOff>511175</xdr:colOff>
      <xdr:row>33</xdr:row>
      <xdr:rowOff>163269</xdr:rowOff>
    </xdr:to>
    <xdr:cxnSp macro="">
      <xdr:nvCxnSpPr>
        <xdr:cNvPr id="59" name="直線コネクタ 58"/>
        <xdr:cNvCxnSpPr/>
      </xdr:nvCxnSpPr>
      <xdr:spPr>
        <a:xfrm flipV="1">
          <a:off x="3797300" y="5783263"/>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36900</xdr:rowOff>
    </xdr:from>
    <xdr:ext cx="534377" cy="259045"/>
    <xdr:sp macro="" textlink="">
      <xdr:nvSpPr>
        <xdr:cNvPr id="60" name="人件費平均値テキスト"/>
        <xdr:cNvSpPr txBox="1"/>
      </xdr:nvSpPr>
      <xdr:spPr>
        <a:xfrm>
          <a:off x="4686300" y="6209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163269</xdr:rowOff>
    </xdr:from>
    <xdr:to>
      <xdr:col>5</xdr:col>
      <xdr:colOff>358775</xdr:colOff>
      <xdr:row>34</xdr:row>
      <xdr:rowOff>61221</xdr:rowOff>
    </xdr:to>
    <xdr:cxnSp macro="">
      <xdr:nvCxnSpPr>
        <xdr:cNvPr id="62" name="直線コネクタ 61"/>
        <xdr:cNvCxnSpPr/>
      </xdr:nvCxnSpPr>
      <xdr:spPr>
        <a:xfrm flipV="1">
          <a:off x="2908300" y="5821119"/>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147861</xdr:rowOff>
    </xdr:from>
    <xdr:to>
      <xdr:col>4</xdr:col>
      <xdr:colOff>155575</xdr:colOff>
      <xdr:row>34</xdr:row>
      <xdr:rowOff>61221</xdr:rowOff>
    </xdr:to>
    <xdr:cxnSp macro="">
      <xdr:nvCxnSpPr>
        <xdr:cNvPr id="65" name="直線コネクタ 64"/>
        <xdr:cNvCxnSpPr/>
      </xdr:nvCxnSpPr>
      <xdr:spPr>
        <a:xfrm>
          <a:off x="2019300" y="5805711"/>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51392</xdr:rowOff>
    </xdr:from>
    <xdr:to>
      <xdr:col>2</xdr:col>
      <xdr:colOff>638175</xdr:colOff>
      <xdr:row>33</xdr:row>
      <xdr:rowOff>147861</xdr:rowOff>
    </xdr:to>
    <xdr:cxnSp macro="">
      <xdr:nvCxnSpPr>
        <xdr:cNvPr id="68" name="直線コネクタ 67"/>
        <xdr:cNvCxnSpPr/>
      </xdr:nvCxnSpPr>
      <xdr:spPr>
        <a:xfrm>
          <a:off x="1130300" y="570924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74613</xdr:rowOff>
    </xdr:from>
    <xdr:to>
      <xdr:col>6</xdr:col>
      <xdr:colOff>561975</xdr:colOff>
      <xdr:row>34</xdr:row>
      <xdr:rowOff>4763</xdr:rowOff>
    </xdr:to>
    <xdr:sp macro="" textlink="">
      <xdr:nvSpPr>
        <xdr:cNvPr id="78" name="円/楕円 77"/>
        <xdr:cNvSpPr/>
      </xdr:nvSpPr>
      <xdr:spPr>
        <a:xfrm>
          <a:off x="4584700" y="57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97490</xdr:rowOff>
    </xdr:from>
    <xdr:ext cx="599010" cy="259045"/>
    <xdr:sp macro="" textlink="">
      <xdr:nvSpPr>
        <xdr:cNvPr id="79" name="人件費該当値テキスト"/>
        <xdr:cNvSpPr txBox="1"/>
      </xdr:nvSpPr>
      <xdr:spPr>
        <a:xfrm>
          <a:off x="4686300" y="558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118,125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112469</xdr:rowOff>
    </xdr:from>
    <xdr:to>
      <xdr:col>5</xdr:col>
      <xdr:colOff>409575</xdr:colOff>
      <xdr:row>34</xdr:row>
      <xdr:rowOff>42619</xdr:rowOff>
    </xdr:to>
    <xdr:sp macro="" textlink="">
      <xdr:nvSpPr>
        <xdr:cNvPr id="80" name="円/楕円 79"/>
        <xdr:cNvSpPr/>
      </xdr:nvSpPr>
      <xdr:spPr>
        <a:xfrm>
          <a:off x="3746500" y="57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59146</xdr:rowOff>
    </xdr:from>
    <xdr:ext cx="599010" cy="259045"/>
    <xdr:sp macro="" textlink="">
      <xdr:nvSpPr>
        <xdr:cNvPr id="81" name="テキスト ボックス 80"/>
        <xdr:cNvSpPr txBox="1"/>
      </xdr:nvSpPr>
      <xdr:spPr>
        <a:xfrm>
          <a:off x="3485094" y="55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10421</xdr:rowOff>
    </xdr:from>
    <xdr:to>
      <xdr:col>4</xdr:col>
      <xdr:colOff>206375</xdr:colOff>
      <xdr:row>34</xdr:row>
      <xdr:rowOff>112021</xdr:rowOff>
    </xdr:to>
    <xdr:sp macro="" textlink="">
      <xdr:nvSpPr>
        <xdr:cNvPr id="82" name="円/楕円 81"/>
        <xdr:cNvSpPr/>
      </xdr:nvSpPr>
      <xdr:spPr>
        <a:xfrm>
          <a:off x="2857500" y="5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128548</xdr:rowOff>
    </xdr:from>
    <xdr:ext cx="599010" cy="259045"/>
    <xdr:sp macro="" textlink="">
      <xdr:nvSpPr>
        <xdr:cNvPr id="83" name="テキスト ボックス 82"/>
        <xdr:cNvSpPr txBox="1"/>
      </xdr:nvSpPr>
      <xdr:spPr>
        <a:xfrm>
          <a:off x="2608794" y="56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97061</xdr:rowOff>
    </xdr:from>
    <xdr:to>
      <xdr:col>3</xdr:col>
      <xdr:colOff>3175</xdr:colOff>
      <xdr:row>34</xdr:row>
      <xdr:rowOff>27211</xdr:rowOff>
    </xdr:to>
    <xdr:sp macro="" textlink="">
      <xdr:nvSpPr>
        <xdr:cNvPr id="84" name="円/楕円 83"/>
        <xdr:cNvSpPr/>
      </xdr:nvSpPr>
      <xdr:spPr>
        <a:xfrm>
          <a:off x="1968500" y="57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43738</xdr:rowOff>
    </xdr:from>
    <xdr:ext cx="599010" cy="259045"/>
    <xdr:sp macro="" textlink="">
      <xdr:nvSpPr>
        <xdr:cNvPr id="85" name="テキスト ボックス 84"/>
        <xdr:cNvSpPr txBox="1"/>
      </xdr:nvSpPr>
      <xdr:spPr>
        <a:xfrm>
          <a:off x="1719794" y="553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592</xdr:rowOff>
    </xdr:from>
    <xdr:to>
      <xdr:col>1</xdr:col>
      <xdr:colOff>485775</xdr:colOff>
      <xdr:row>33</xdr:row>
      <xdr:rowOff>102192</xdr:rowOff>
    </xdr:to>
    <xdr:sp macro="" textlink="">
      <xdr:nvSpPr>
        <xdr:cNvPr id="86" name="円/楕円 85"/>
        <xdr:cNvSpPr/>
      </xdr:nvSpPr>
      <xdr:spPr>
        <a:xfrm>
          <a:off x="1079500" y="56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118719</xdr:rowOff>
    </xdr:from>
    <xdr:ext cx="599010" cy="259045"/>
    <xdr:sp macro="" textlink="">
      <xdr:nvSpPr>
        <xdr:cNvPr id="87" name="テキスト ボックス 86"/>
        <xdr:cNvSpPr txBox="1"/>
      </xdr:nvSpPr>
      <xdr:spPr>
        <a:xfrm>
          <a:off x="830794" y="543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11409</xdr:rowOff>
    </xdr:from>
    <xdr:to>
      <xdr:col>6</xdr:col>
      <xdr:colOff>511175</xdr:colOff>
      <xdr:row>55</xdr:row>
      <xdr:rowOff>64033</xdr:rowOff>
    </xdr:to>
    <xdr:cxnSp macro="">
      <xdr:nvCxnSpPr>
        <xdr:cNvPr id="112" name="直線コネクタ 111"/>
        <xdr:cNvCxnSpPr/>
      </xdr:nvCxnSpPr>
      <xdr:spPr>
        <a:xfrm flipV="1">
          <a:off x="3797300" y="9441159"/>
          <a:ext cx="8382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114236</xdr:rowOff>
    </xdr:from>
    <xdr:ext cx="534377" cy="259045"/>
    <xdr:sp macro="" textlink="">
      <xdr:nvSpPr>
        <xdr:cNvPr id="113" name="物件費平均値テキスト"/>
        <xdr:cNvSpPr txBox="1"/>
      </xdr:nvSpPr>
      <xdr:spPr>
        <a:xfrm>
          <a:off x="4686300" y="95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61885</xdr:rowOff>
    </xdr:from>
    <xdr:to>
      <xdr:col>5</xdr:col>
      <xdr:colOff>358775</xdr:colOff>
      <xdr:row>55</xdr:row>
      <xdr:rowOff>64033</xdr:rowOff>
    </xdr:to>
    <xdr:cxnSp macro="">
      <xdr:nvCxnSpPr>
        <xdr:cNvPr id="115" name="直線コネクタ 114"/>
        <xdr:cNvCxnSpPr/>
      </xdr:nvCxnSpPr>
      <xdr:spPr>
        <a:xfrm>
          <a:off x="2908300" y="9491635"/>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86758</xdr:rowOff>
    </xdr:from>
    <xdr:ext cx="469744" cy="259045"/>
    <xdr:sp macro="" textlink="">
      <xdr:nvSpPr>
        <xdr:cNvPr id="117" name="テキスト ボックス 116"/>
        <xdr:cNvSpPr txBox="1"/>
      </xdr:nvSpPr>
      <xdr:spPr>
        <a:xfrm>
          <a:off x="35497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61885</xdr:rowOff>
    </xdr:from>
    <xdr:to>
      <xdr:col>4</xdr:col>
      <xdr:colOff>155575</xdr:colOff>
      <xdr:row>55</xdr:row>
      <xdr:rowOff>69017</xdr:rowOff>
    </xdr:to>
    <xdr:cxnSp macro="">
      <xdr:nvCxnSpPr>
        <xdr:cNvPr id="118" name="直線コネクタ 117"/>
        <xdr:cNvCxnSpPr/>
      </xdr:nvCxnSpPr>
      <xdr:spPr>
        <a:xfrm flipV="1">
          <a:off x="2019300" y="9491635"/>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171111</xdr:rowOff>
    </xdr:from>
    <xdr:ext cx="534377" cy="259045"/>
    <xdr:sp macro="" textlink="">
      <xdr:nvSpPr>
        <xdr:cNvPr id="120" name="テキスト ボックス 119"/>
        <xdr:cNvSpPr txBox="1"/>
      </xdr:nvSpPr>
      <xdr:spPr>
        <a:xfrm>
          <a:off x="2641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574</xdr:rowOff>
    </xdr:from>
    <xdr:to>
      <xdr:col>2</xdr:col>
      <xdr:colOff>638175</xdr:colOff>
      <xdr:row>55</xdr:row>
      <xdr:rowOff>69017</xdr:rowOff>
    </xdr:to>
    <xdr:cxnSp macro="">
      <xdr:nvCxnSpPr>
        <xdr:cNvPr id="121" name="直線コネクタ 120"/>
        <xdr:cNvCxnSpPr/>
      </xdr:nvCxnSpPr>
      <xdr:spPr>
        <a:xfrm>
          <a:off x="1130300" y="9430324"/>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6702</xdr:rowOff>
    </xdr:from>
    <xdr:ext cx="534377" cy="259045"/>
    <xdr:sp macro="" textlink="">
      <xdr:nvSpPr>
        <xdr:cNvPr id="123" name="テキスト ボックス 122"/>
        <xdr:cNvSpPr txBox="1"/>
      </xdr:nvSpPr>
      <xdr:spPr>
        <a:xfrm>
          <a:off x="1752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26957</xdr:rowOff>
    </xdr:from>
    <xdr:ext cx="534377" cy="259045"/>
    <xdr:sp macro="" textlink="">
      <xdr:nvSpPr>
        <xdr:cNvPr id="125" name="テキスト ボックス 124"/>
        <xdr:cNvSpPr txBox="1"/>
      </xdr:nvSpPr>
      <xdr:spPr>
        <a:xfrm>
          <a:off x="863111" y="96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132059</xdr:rowOff>
    </xdr:from>
    <xdr:to>
      <xdr:col>6</xdr:col>
      <xdr:colOff>561975</xdr:colOff>
      <xdr:row>55</xdr:row>
      <xdr:rowOff>62209</xdr:rowOff>
    </xdr:to>
    <xdr:sp macro="" textlink="">
      <xdr:nvSpPr>
        <xdr:cNvPr id="131" name="円/楕円 130"/>
        <xdr:cNvSpPr/>
      </xdr:nvSpPr>
      <xdr:spPr>
        <a:xfrm>
          <a:off x="4584700" y="9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154936</xdr:rowOff>
    </xdr:from>
    <xdr:ext cx="534377" cy="259045"/>
    <xdr:sp macro="" textlink="">
      <xdr:nvSpPr>
        <xdr:cNvPr id="132" name="物件費該当値テキスト"/>
        <xdr:cNvSpPr txBox="1"/>
      </xdr:nvSpPr>
      <xdr:spPr>
        <a:xfrm>
          <a:off x="4686300" y="92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13233</xdr:rowOff>
    </xdr:from>
    <xdr:to>
      <xdr:col>5</xdr:col>
      <xdr:colOff>409575</xdr:colOff>
      <xdr:row>55</xdr:row>
      <xdr:rowOff>114833</xdr:rowOff>
    </xdr:to>
    <xdr:sp macro="" textlink="">
      <xdr:nvSpPr>
        <xdr:cNvPr id="133" name="円/楕円 132"/>
        <xdr:cNvSpPr/>
      </xdr:nvSpPr>
      <xdr:spPr>
        <a:xfrm>
          <a:off x="3746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131360</xdr:rowOff>
    </xdr:from>
    <xdr:ext cx="534377" cy="259045"/>
    <xdr:sp macro="" textlink="">
      <xdr:nvSpPr>
        <xdr:cNvPr id="134" name="テキスト ボックス 133"/>
        <xdr:cNvSpPr txBox="1"/>
      </xdr:nvSpPr>
      <xdr:spPr>
        <a:xfrm>
          <a:off x="35174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11085</xdr:rowOff>
    </xdr:from>
    <xdr:to>
      <xdr:col>4</xdr:col>
      <xdr:colOff>206375</xdr:colOff>
      <xdr:row>55</xdr:row>
      <xdr:rowOff>112685</xdr:rowOff>
    </xdr:to>
    <xdr:sp macro="" textlink="">
      <xdr:nvSpPr>
        <xdr:cNvPr id="135" name="円/楕円 134"/>
        <xdr:cNvSpPr/>
      </xdr:nvSpPr>
      <xdr:spPr>
        <a:xfrm>
          <a:off x="2857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129212</xdr:rowOff>
    </xdr:from>
    <xdr:ext cx="534377" cy="259045"/>
    <xdr:sp macro="" textlink="">
      <xdr:nvSpPr>
        <xdr:cNvPr id="136" name="テキスト ボックス 135"/>
        <xdr:cNvSpPr txBox="1"/>
      </xdr:nvSpPr>
      <xdr:spPr>
        <a:xfrm>
          <a:off x="2641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18217</xdr:rowOff>
    </xdr:from>
    <xdr:to>
      <xdr:col>3</xdr:col>
      <xdr:colOff>3175</xdr:colOff>
      <xdr:row>55</xdr:row>
      <xdr:rowOff>119817</xdr:rowOff>
    </xdr:to>
    <xdr:sp macro="" textlink="">
      <xdr:nvSpPr>
        <xdr:cNvPr id="137" name="円/楕円 136"/>
        <xdr:cNvSpPr/>
      </xdr:nvSpPr>
      <xdr:spPr>
        <a:xfrm>
          <a:off x="1968500" y="94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136344</xdr:rowOff>
    </xdr:from>
    <xdr:ext cx="534377" cy="259045"/>
    <xdr:sp macro="" textlink="">
      <xdr:nvSpPr>
        <xdr:cNvPr id="138" name="テキスト ボックス 137"/>
        <xdr:cNvSpPr txBox="1"/>
      </xdr:nvSpPr>
      <xdr:spPr>
        <a:xfrm>
          <a:off x="1752111" y="92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121224</xdr:rowOff>
    </xdr:from>
    <xdr:to>
      <xdr:col>1</xdr:col>
      <xdr:colOff>485775</xdr:colOff>
      <xdr:row>55</xdr:row>
      <xdr:rowOff>51374</xdr:rowOff>
    </xdr:to>
    <xdr:sp macro="" textlink="">
      <xdr:nvSpPr>
        <xdr:cNvPr id="139" name="円/楕円 138"/>
        <xdr:cNvSpPr/>
      </xdr:nvSpPr>
      <xdr:spPr>
        <a:xfrm>
          <a:off x="1079500" y="93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67901</xdr:rowOff>
    </xdr:from>
    <xdr:ext cx="534377" cy="259045"/>
    <xdr:sp macro="" textlink="">
      <xdr:nvSpPr>
        <xdr:cNvPr id="140" name="テキスト ボックス 139"/>
        <xdr:cNvSpPr txBox="1"/>
      </xdr:nvSpPr>
      <xdr:spPr>
        <a:xfrm>
          <a:off x="863111" y="91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120433</xdr:rowOff>
    </xdr:from>
    <xdr:to>
      <xdr:col>6</xdr:col>
      <xdr:colOff>511175</xdr:colOff>
      <xdr:row>77</xdr:row>
      <xdr:rowOff>165498</xdr:rowOff>
    </xdr:to>
    <xdr:cxnSp macro="">
      <xdr:nvCxnSpPr>
        <xdr:cNvPr id="169" name="直線コネクタ 168"/>
        <xdr:cNvCxnSpPr/>
      </xdr:nvCxnSpPr>
      <xdr:spPr>
        <a:xfrm>
          <a:off x="3797300" y="13322083"/>
          <a:ext cx="8382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120433</xdr:rowOff>
    </xdr:from>
    <xdr:to>
      <xdr:col>5</xdr:col>
      <xdr:colOff>358775</xdr:colOff>
      <xdr:row>77</xdr:row>
      <xdr:rowOff>149988</xdr:rowOff>
    </xdr:to>
    <xdr:cxnSp macro="">
      <xdr:nvCxnSpPr>
        <xdr:cNvPr id="172" name="直線コネクタ 171"/>
        <xdr:cNvCxnSpPr/>
      </xdr:nvCxnSpPr>
      <xdr:spPr>
        <a:xfrm flipV="1">
          <a:off x="2908300" y="13322083"/>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169217</xdr:rowOff>
    </xdr:from>
    <xdr:ext cx="469744" cy="259045"/>
    <xdr:sp macro="" textlink="">
      <xdr:nvSpPr>
        <xdr:cNvPr id="174" name="テキスト ボックス 173"/>
        <xdr:cNvSpPr txBox="1"/>
      </xdr:nvSpPr>
      <xdr:spPr>
        <a:xfrm>
          <a:off x="35497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149988</xdr:rowOff>
    </xdr:from>
    <xdr:to>
      <xdr:col>4</xdr:col>
      <xdr:colOff>155575</xdr:colOff>
      <xdr:row>77</xdr:row>
      <xdr:rowOff>160927</xdr:rowOff>
    </xdr:to>
    <xdr:cxnSp macro="">
      <xdr:nvCxnSpPr>
        <xdr:cNvPr id="175" name="直線コネクタ 174"/>
        <xdr:cNvCxnSpPr/>
      </xdr:nvCxnSpPr>
      <xdr:spPr>
        <a:xfrm flipV="1">
          <a:off x="2019300" y="13351638"/>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39332</xdr:rowOff>
    </xdr:from>
    <xdr:ext cx="469744" cy="259045"/>
    <xdr:sp macro="" textlink="">
      <xdr:nvSpPr>
        <xdr:cNvPr id="177" name="テキスト ボックス 176"/>
        <xdr:cNvSpPr txBox="1"/>
      </xdr:nvSpPr>
      <xdr:spPr>
        <a:xfrm>
          <a:off x="2673427" y="130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121901</xdr:rowOff>
    </xdr:from>
    <xdr:to>
      <xdr:col>2</xdr:col>
      <xdr:colOff>638175</xdr:colOff>
      <xdr:row>77</xdr:row>
      <xdr:rowOff>160927</xdr:rowOff>
    </xdr:to>
    <xdr:cxnSp macro="">
      <xdr:nvCxnSpPr>
        <xdr:cNvPr id="178" name="直線コネクタ 177"/>
        <xdr:cNvCxnSpPr/>
      </xdr:nvCxnSpPr>
      <xdr:spPr>
        <a:xfrm>
          <a:off x="1130300" y="13323551"/>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41781</xdr:rowOff>
    </xdr:from>
    <xdr:ext cx="469744" cy="259045"/>
    <xdr:sp macro="" textlink="">
      <xdr:nvSpPr>
        <xdr:cNvPr id="180" name="テキスト ボックス 179"/>
        <xdr:cNvSpPr txBox="1"/>
      </xdr:nvSpPr>
      <xdr:spPr>
        <a:xfrm>
          <a:off x="1784427" y="130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114698</xdr:rowOff>
    </xdr:from>
    <xdr:to>
      <xdr:col>6</xdr:col>
      <xdr:colOff>561975</xdr:colOff>
      <xdr:row>78</xdr:row>
      <xdr:rowOff>44848</xdr:rowOff>
    </xdr:to>
    <xdr:sp macro="" textlink="">
      <xdr:nvSpPr>
        <xdr:cNvPr id="188" name="円/楕円 187"/>
        <xdr:cNvSpPr/>
      </xdr:nvSpPr>
      <xdr:spPr>
        <a:xfrm>
          <a:off x="4584700" y="133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93125</xdr:rowOff>
    </xdr:from>
    <xdr:ext cx="469744" cy="259045"/>
    <xdr:sp macro="" textlink="">
      <xdr:nvSpPr>
        <xdr:cNvPr id="189" name="維持補修費該当値テキスト"/>
        <xdr:cNvSpPr txBox="1"/>
      </xdr:nvSpPr>
      <xdr:spPr>
        <a:xfrm>
          <a:off x="4686300" y="1329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69633</xdr:rowOff>
    </xdr:from>
    <xdr:to>
      <xdr:col>5</xdr:col>
      <xdr:colOff>409575</xdr:colOff>
      <xdr:row>77</xdr:row>
      <xdr:rowOff>171233</xdr:rowOff>
    </xdr:to>
    <xdr:sp macro="" textlink="">
      <xdr:nvSpPr>
        <xdr:cNvPr id="190" name="円/楕円 189"/>
        <xdr:cNvSpPr/>
      </xdr:nvSpPr>
      <xdr:spPr>
        <a:xfrm>
          <a:off x="3746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16310</xdr:rowOff>
    </xdr:from>
    <xdr:ext cx="469744" cy="259045"/>
    <xdr:sp macro="" textlink="">
      <xdr:nvSpPr>
        <xdr:cNvPr id="191" name="テキスト ボックス 190"/>
        <xdr:cNvSpPr txBox="1"/>
      </xdr:nvSpPr>
      <xdr:spPr>
        <a:xfrm>
          <a:off x="3549727" y="1304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99188</xdr:rowOff>
    </xdr:from>
    <xdr:to>
      <xdr:col>4</xdr:col>
      <xdr:colOff>206375</xdr:colOff>
      <xdr:row>78</xdr:row>
      <xdr:rowOff>29338</xdr:rowOff>
    </xdr:to>
    <xdr:sp macro="" textlink="">
      <xdr:nvSpPr>
        <xdr:cNvPr id="192" name="円/楕円 191"/>
        <xdr:cNvSpPr/>
      </xdr:nvSpPr>
      <xdr:spPr>
        <a:xfrm>
          <a:off x="2857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20465</xdr:rowOff>
    </xdr:from>
    <xdr:ext cx="469744" cy="259045"/>
    <xdr:sp macro="" textlink="">
      <xdr:nvSpPr>
        <xdr:cNvPr id="193" name="テキスト ボックス 192"/>
        <xdr:cNvSpPr txBox="1"/>
      </xdr:nvSpPr>
      <xdr:spPr>
        <a:xfrm>
          <a:off x="2673427"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110127</xdr:rowOff>
    </xdr:from>
    <xdr:to>
      <xdr:col>3</xdr:col>
      <xdr:colOff>3175</xdr:colOff>
      <xdr:row>78</xdr:row>
      <xdr:rowOff>40277</xdr:rowOff>
    </xdr:to>
    <xdr:sp macro="" textlink="">
      <xdr:nvSpPr>
        <xdr:cNvPr id="194" name="円/楕円 193"/>
        <xdr:cNvSpPr/>
      </xdr:nvSpPr>
      <xdr:spPr>
        <a:xfrm>
          <a:off x="1968500" y="1331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31404</xdr:rowOff>
    </xdr:from>
    <xdr:ext cx="469744" cy="259045"/>
    <xdr:sp macro="" textlink="">
      <xdr:nvSpPr>
        <xdr:cNvPr id="195" name="テキスト ボックス 194"/>
        <xdr:cNvSpPr txBox="1"/>
      </xdr:nvSpPr>
      <xdr:spPr>
        <a:xfrm>
          <a:off x="1784427" y="1340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71101</xdr:rowOff>
    </xdr:from>
    <xdr:to>
      <xdr:col>1</xdr:col>
      <xdr:colOff>485775</xdr:colOff>
      <xdr:row>78</xdr:row>
      <xdr:rowOff>1251</xdr:rowOff>
    </xdr:to>
    <xdr:sp macro="" textlink="">
      <xdr:nvSpPr>
        <xdr:cNvPr id="196" name="円/楕円 195"/>
        <xdr:cNvSpPr/>
      </xdr:nvSpPr>
      <xdr:spPr>
        <a:xfrm>
          <a:off x="1079500" y="132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17778</xdr:rowOff>
    </xdr:from>
    <xdr:ext cx="469744" cy="259045"/>
    <xdr:sp macro="" textlink="">
      <xdr:nvSpPr>
        <xdr:cNvPr id="197" name="テキスト ボックス 196"/>
        <xdr:cNvSpPr txBox="1"/>
      </xdr:nvSpPr>
      <xdr:spPr>
        <a:xfrm>
          <a:off x="895427" y="130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83203</xdr:rowOff>
    </xdr:from>
    <xdr:to>
      <xdr:col>6</xdr:col>
      <xdr:colOff>511175</xdr:colOff>
      <xdr:row>97</xdr:row>
      <xdr:rowOff>97899</xdr:rowOff>
    </xdr:to>
    <xdr:cxnSp macro="">
      <xdr:nvCxnSpPr>
        <xdr:cNvPr id="227" name="直線コネクタ 226"/>
        <xdr:cNvCxnSpPr/>
      </xdr:nvCxnSpPr>
      <xdr:spPr>
        <a:xfrm flipV="1">
          <a:off x="3797300" y="1671385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97899</xdr:rowOff>
    </xdr:from>
    <xdr:to>
      <xdr:col>5</xdr:col>
      <xdr:colOff>358775</xdr:colOff>
      <xdr:row>97</xdr:row>
      <xdr:rowOff>149171</xdr:rowOff>
    </xdr:to>
    <xdr:cxnSp macro="">
      <xdr:nvCxnSpPr>
        <xdr:cNvPr id="230" name="直線コネクタ 229"/>
        <xdr:cNvCxnSpPr/>
      </xdr:nvCxnSpPr>
      <xdr:spPr>
        <a:xfrm flipV="1">
          <a:off x="2908300" y="16728549"/>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125820</xdr:rowOff>
    </xdr:from>
    <xdr:to>
      <xdr:col>4</xdr:col>
      <xdr:colOff>155575</xdr:colOff>
      <xdr:row>97</xdr:row>
      <xdr:rowOff>149171</xdr:rowOff>
    </xdr:to>
    <xdr:cxnSp macro="">
      <xdr:nvCxnSpPr>
        <xdr:cNvPr id="233" name="直線コネクタ 232"/>
        <xdr:cNvCxnSpPr/>
      </xdr:nvCxnSpPr>
      <xdr:spPr>
        <a:xfrm>
          <a:off x="2019300" y="16756470"/>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19031</xdr:rowOff>
    </xdr:from>
    <xdr:to>
      <xdr:col>2</xdr:col>
      <xdr:colOff>638175</xdr:colOff>
      <xdr:row>97</xdr:row>
      <xdr:rowOff>125820</xdr:rowOff>
    </xdr:to>
    <xdr:cxnSp macro="">
      <xdr:nvCxnSpPr>
        <xdr:cNvPr id="236" name="直線コネクタ 235"/>
        <xdr:cNvCxnSpPr/>
      </xdr:nvCxnSpPr>
      <xdr:spPr>
        <a:xfrm>
          <a:off x="1130300" y="16649681"/>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32403</xdr:rowOff>
    </xdr:from>
    <xdr:to>
      <xdr:col>6</xdr:col>
      <xdr:colOff>561975</xdr:colOff>
      <xdr:row>97</xdr:row>
      <xdr:rowOff>134003</xdr:rowOff>
    </xdr:to>
    <xdr:sp macro="" textlink="">
      <xdr:nvSpPr>
        <xdr:cNvPr id="246" name="円/楕円 245"/>
        <xdr:cNvSpPr/>
      </xdr:nvSpPr>
      <xdr:spPr>
        <a:xfrm>
          <a:off x="4584700" y="166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10830</xdr:rowOff>
    </xdr:from>
    <xdr:ext cx="469744" cy="259045"/>
    <xdr:sp macro="" textlink="">
      <xdr:nvSpPr>
        <xdr:cNvPr id="247" name="扶助費該当値テキスト"/>
        <xdr:cNvSpPr txBox="1"/>
      </xdr:nvSpPr>
      <xdr:spPr>
        <a:xfrm>
          <a:off x="4686300" y="1664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47099</xdr:rowOff>
    </xdr:from>
    <xdr:to>
      <xdr:col>5</xdr:col>
      <xdr:colOff>409575</xdr:colOff>
      <xdr:row>97</xdr:row>
      <xdr:rowOff>148699</xdr:rowOff>
    </xdr:to>
    <xdr:sp macro="" textlink="">
      <xdr:nvSpPr>
        <xdr:cNvPr id="248" name="円/楕円 247"/>
        <xdr:cNvSpPr/>
      </xdr:nvSpPr>
      <xdr:spPr>
        <a:xfrm>
          <a:off x="3746500" y="16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139826</xdr:rowOff>
    </xdr:from>
    <xdr:ext cx="469744" cy="259045"/>
    <xdr:sp macro="" textlink="">
      <xdr:nvSpPr>
        <xdr:cNvPr id="249" name="テキスト ボックス 248"/>
        <xdr:cNvSpPr txBox="1"/>
      </xdr:nvSpPr>
      <xdr:spPr>
        <a:xfrm>
          <a:off x="3549727" y="167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98371</xdr:rowOff>
    </xdr:from>
    <xdr:to>
      <xdr:col>4</xdr:col>
      <xdr:colOff>206375</xdr:colOff>
      <xdr:row>98</xdr:row>
      <xdr:rowOff>28521</xdr:rowOff>
    </xdr:to>
    <xdr:sp macro="" textlink="">
      <xdr:nvSpPr>
        <xdr:cNvPr id="250" name="円/楕円 249"/>
        <xdr:cNvSpPr/>
      </xdr:nvSpPr>
      <xdr:spPr>
        <a:xfrm>
          <a:off x="28575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19648</xdr:rowOff>
    </xdr:from>
    <xdr:ext cx="469744" cy="259045"/>
    <xdr:sp macro="" textlink="">
      <xdr:nvSpPr>
        <xdr:cNvPr id="251" name="テキスト ボックス 250"/>
        <xdr:cNvSpPr txBox="1"/>
      </xdr:nvSpPr>
      <xdr:spPr>
        <a:xfrm>
          <a:off x="2673427" y="16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75020</xdr:rowOff>
    </xdr:from>
    <xdr:to>
      <xdr:col>3</xdr:col>
      <xdr:colOff>3175</xdr:colOff>
      <xdr:row>98</xdr:row>
      <xdr:rowOff>5170</xdr:rowOff>
    </xdr:to>
    <xdr:sp macro="" textlink="">
      <xdr:nvSpPr>
        <xdr:cNvPr id="252" name="円/楕円 251"/>
        <xdr:cNvSpPr/>
      </xdr:nvSpPr>
      <xdr:spPr>
        <a:xfrm>
          <a:off x="1968500" y="167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167747</xdr:rowOff>
    </xdr:from>
    <xdr:ext cx="469744" cy="259045"/>
    <xdr:sp macro="" textlink="">
      <xdr:nvSpPr>
        <xdr:cNvPr id="253" name="テキスト ボックス 252"/>
        <xdr:cNvSpPr txBox="1"/>
      </xdr:nvSpPr>
      <xdr:spPr>
        <a:xfrm>
          <a:off x="1784427" y="167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139681</xdr:rowOff>
    </xdr:from>
    <xdr:to>
      <xdr:col>1</xdr:col>
      <xdr:colOff>485775</xdr:colOff>
      <xdr:row>97</xdr:row>
      <xdr:rowOff>69831</xdr:rowOff>
    </xdr:to>
    <xdr:sp macro="" textlink="">
      <xdr:nvSpPr>
        <xdr:cNvPr id="254" name="円/楕円 253"/>
        <xdr:cNvSpPr/>
      </xdr:nvSpPr>
      <xdr:spPr>
        <a:xfrm>
          <a:off x="1079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60958</xdr:rowOff>
    </xdr:from>
    <xdr:ext cx="469744" cy="259045"/>
    <xdr:sp macro="" textlink="">
      <xdr:nvSpPr>
        <xdr:cNvPr id="255" name="テキスト ボックス 254"/>
        <xdr:cNvSpPr txBox="1"/>
      </xdr:nvSpPr>
      <xdr:spPr>
        <a:xfrm>
          <a:off x="895427" y="166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82806</xdr:rowOff>
    </xdr:from>
    <xdr:to>
      <xdr:col>15</xdr:col>
      <xdr:colOff>180975</xdr:colOff>
      <xdr:row>36</xdr:row>
      <xdr:rowOff>135027</xdr:rowOff>
    </xdr:to>
    <xdr:cxnSp macro="">
      <xdr:nvCxnSpPr>
        <xdr:cNvPr id="280" name="直線コネクタ 279"/>
        <xdr:cNvCxnSpPr/>
      </xdr:nvCxnSpPr>
      <xdr:spPr>
        <a:xfrm flipV="1">
          <a:off x="9639300" y="6255006"/>
          <a:ext cx="8382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135027</xdr:rowOff>
    </xdr:from>
    <xdr:to>
      <xdr:col>14</xdr:col>
      <xdr:colOff>28575</xdr:colOff>
      <xdr:row>36</xdr:row>
      <xdr:rowOff>148812</xdr:rowOff>
    </xdr:to>
    <xdr:cxnSp macro="">
      <xdr:nvCxnSpPr>
        <xdr:cNvPr id="283" name="直線コネクタ 282"/>
        <xdr:cNvCxnSpPr/>
      </xdr:nvCxnSpPr>
      <xdr:spPr>
        <a:xfrm flipV="1">
          <a:off x="8750300" y="630722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28358</xdr:rowOff>
    </xdr:from>
    <xdr:ext cx="534377" cy="259045"/>
    <xdr:sp macro="" textlink="">
      <xdr:nvSpPr>
        <xdr:cNvPr id="285" name="テキスト ボックス 284"/>
        <xdr:cNvSpPr txBox="1"/>
      </xdr:nvSpPr>
      <xdr:spPr>
        <a:xfrm>
          <a:off x="93594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148812</xdr:rowOff>
    </xdr:from>
    <xdr:to>
      <xdr:col>12</xdr:col>
      <xdr:colOff>511175</xdr:colOff>
      <xdr:row>36</xdr:row>
      <xdr:rowOff>154189</xdr:rowOff>
    </xdr:to>
    <xdr:cxnSp macro="">
      <xdr:nvCxnSpPr>
        <xdr:cNvPr id="286" name="直線コネクタ 285"/>
        <xdr:cNvCxnSpPr/>
      </xdr:nvCxnSpPr>
      <xdr:spPr>
        <a:xfrm flipV="1">
          <a:off x="7861300" y="6321012"/>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38078</xdr:rowOff>
    </xdr:from>
    <xdr:ext cx="534377" cy="259045"/>
    <xdr:sp macro="" textlink="">
      <xdr:nvSpPr>
        <xdr:cNvPr id="288" name="テキスト ボックス 287"/>
        <xdr:cNvSpPr txBox="1"/>
      </xdr:nvSpPr>
      <xdr:spPr>
        <a:xfrm>
          <a:off x="8483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147523</xdr:rowOff>
    </xdr:from>
    <xdr:to>
      <xdr:col>11</xdr:col>
      <xdr:colOff>307975</xdr:colOff>
      <xdr:row>36</xdr:row>
      <xdr:rowOff>154189</xdr:rowOff>
    </xdr:to>
    <xdr:cxnSp macro="">
      <xdr:nvCxnSpPr>
        <xdr:cNvPr id="289" name="直線コネクタ 288"/>
        <xdr:cNvCxnSpPr/>
      </xdr:nvCxnSpPr>
      <xdr:spPr>
        <a:xfrm>
          <a:off x="6972300" y="6319723"/>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42677</xdr:rowOff>
    </xdr:from>
    <xdr:ext cx="534377" cy="259045"/>
    <xdr:sp macro="" textlink="">
      <xdr:nvSpPr>
        <xdr:cNvPr id="293" name="テキスト ボックス 292"/>
        <xdr:cNvSpPr txBox="1"/>
      </xdr:nvSpPr>
      <xdr:spPr>
        <a:xfrm>
          <a:off x="6705111" y="604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32006</xdr:rowOff>
    </xdr:from>
    <xdr:to>
      <xdr:col>15</xdr:col>
      <xdr:colOff>231775</xdr:colOff>
      <xdr:row>36</xdr:row>
      <xdr:rowOff>133606</xdr:rowOff>
    </xdr:to>
    <xdr:sp macro="" textlink="">
      <xdr:nvSpPr>
        <xdr:cNvPr id="299" name="円/楕円 298"/>
        <xdr:cNvSpPr/>
      </xdr:nvSpPr>
      <xdr:spPr>
        <a:xfrm>
          <a:off x="10426700" y="62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157491</xdr:rowOff>
    </xdr:from>
    <xdr:ext cx="534377" cy="259045"/>
    <xdr:sp macro="" textlink="">
      <xdr:nvSpPr>
        <xdr:cNvPr id="300" name="補助費等該当値テキスト"/>
        <xdr:cNvSpPr txBox="1"/>
      </xdr:nvSpPr>
      <xdr:spPr>
        <a:xfrm>
          <a:off x="10528300" y="61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84227</xdr:rowOff>
    </xdr:from>
    <xdr:to>
      <xdr:col>14</xdr:col>
      <xdr:colOff>79375</xdr:colOff>
      <xdr:row>37</xdr:row>
      <xdr:rowOff>14377</xdr:rowOff>
    </xdr:to>
    <xdr:sp macro="" textlink="">
      <xdr:nvSpPr>
        <xdr:cNvPr id="301" name="円/楕円 300"/>
        <xdr:cNvSpPr/>
      </xdr:nvSpPr>
      <xdr:spPr>
        <a:xfrm>
          <a:off x="9588500" y="62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5504</xdr:rowOff>
    </xdr:from>
    <xdr:ext cx="534377" cy="259045"/>
    <xdr:sp macro="" textlink="">
      <xdr:nvSpPr>
        <xdr:cNvPr id="302" name="テキスト ボックス 301"/>
        <xdr:cNvSpPr txBox="1"/>
      </xdr:nvSpPr>
      <xdr:spPr>
        <a:xfrm>
          <a:off x="9359411" y="634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98012</xdr:rowOff>
    </xdr:from>
    <xdr:to>
      <xdr:col>12</xdr:col>
      <xdr:colOff>561975</xdr:colOff>
      <xdr:row>37</xdr:row>
      <xdr:rowOff>28162</xdr:rowOff>
    </xdr:to>
    <xdr:sp macro="" textlink="">
      <xdr:nvSpPr>
        <xdr:cNvPr id="303" name="円/楕円 302"/>
        <xdr:cNvSpPr/>
      </xdr:nvSpPr>
      <xdr:spPr>
        <a:xfrm>
          <a:off x="8699500" y="62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19289</xdr:rowOff>
    </xdr:from>
    <xdr:ext cx="534377" cy="259045"/>
    <xdr:sp macro="" textlink="">
      <xdr:nvSpPr>
        <xdr:cNvPr id="304" name="テキスト ボックス 303"/>
        <xdr:cNvSpPr txBox="1"/>
      </xdr:nvSpPr>
      <xdr:spPr>
        <a:xfrm>
          <a:off x="8483111" y="63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103389</xdr:rowOff>
    </xdr:from>
    <xdr:to>
      <xdr:col>11</xdr:col>
      <xdr:colOff>358775</xdr:colOff>
      <xdr:row>37</xdr:row>
      <xdr:rowOff>33539</xdr:rowOff>
    </xdr:to>
    <xdr:sp macro="" textlink="">
      <xdr:nvSpPr>
        <xdr:cNvPr id="305" name="円/楕円 304"/>
        <xdr:cNvSpPr/>
      </xdr:nvSpPr>
      <xdr:spPr>
        <a:xfrm>
          <a:off x="7810500" y="62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24666</xdr:rowOff>
    </xdr:from>
    <xdr:ext cx="534377" cy="259045"/>
    <xdr:sp macro="" textlink="">
      <xdr:nvSpPr>
        <xdr:cNvPr id="306" name="テキスト ボックス 305"/>
        <xdr:cNvSpPr txBox="1"/>
      </xdr:nvSpPr>
      <xdr:spPr>
        <a:xfrm>
          <a:off x="7594111" y="63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96723</xdr:rowOff>
    </xdr:from>
    <xdr:to>
      <xdr:col>10</xdr:col>
      <xdr:colOff>155575</xdr:colOff>
      <xdr:row>37</xdr:row>
      <xdr:rowOff>26873</xdr:rowOff>
    </xdr:to>
    <xdr:sp macro="" textlink="">
      <xdr:nvSpPr>
        <xdr:cNvPr id="307" name="円/楕円 306"/>
        <xdr:cNvSpPr/>
      </xdr:nvSpPr>
      <xdr:spPr>
        <a:xfrm>
          <a:off x="6921500" y="62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18000</xdr:rowOff>
    </xdr:from>
    <xdr:ext cx="534377" cy="259045"/>
    <xdr:sp macro="" textlink="">
      <xdr:nvSpPr>
        <xdr:cNvPr id="308" name="テキスト ボックス 307"/>
        <xdr:cNvSpPr txBox="1"/>
      </xdr:nvSpPr>
      <xdr:spPr>
        <a:xfrm>
          <a:off x="6705111" y="63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75866</xdr:rowOff>
    </xdr:from>
    <xdr:to>
      <xdr:col>15</xdr:col>
      <xdr:colOff>180975</xdr:colOff>
      <xdr:row>56</xdr:row>
      <xdr:rowOff>102014</xdr:rowOff>
    </xdr:to>
    <xdr:cxnSp macro="">
      <xdr:nvCxnSpPr>
        <xdr:cNvPr id="337" name="直線コネクタ 336"/>
        <xdr:cNvCxnSpPr/>
      </xdr:nvCxnSpPr>
      <xdr:spPr>
        <a:xfrm>
          <a:off x="9639300" y="9677066"/>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52462</xdr:rowOff>
    </xdr:from>
    <xdr:to>
      <xdr:col>14</xdr:col>
      <xdr:colOff>28575</xdr:colOff>
      <xdr:row>56</xdr:row>
      <xdr:rowOff>75866</xdr:rowOff>
    </xdr:to>
    <xdr:cxnSp macro="">
      <xdr:nvCxnSpPr>
        <xdr:cNvPr id="340" name="直線コネクタ 339"/>
        <xdr:cNvCxnSpPr/>
      </xdr:nvCxnSpPr>
      <xdr:spPr>
        <a:xfrm>
          <a:off x="8750300" y="9653662"/>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52462</xdr:rowOff>
    </xdr:from>
    <xdr:to>
      <xdr:col>12</xdr:col>
      <xdr:colOff>511175</xdr:colOff>
      <xdr:row>57</xdr:row>
      <xdr:rowOff>45266</xdr:rowOff>
    </xdr:to>
    <xdr:cxnSp macro="">
      <xdr:nvCxnSpPr>
        <xdr:cNvPr id="343" name="直線コネクタ 342"/>
        <xdr:cNvCxnSpPr/>
      </xdr:nvCxnSpPr>
      <xdr:spPr>
        <a:xfrm flipV="1">
          <a:off x="7861300" y="9653662"/>
          <a:ext cx="889000" cy="16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142508</xdr:rowOff>
    </xdr:from>
    <xdr:to>
      <xdr:col>11</xdr:col>
      <xdr:colOff>307975</xdr:colOff>
      <xdr:row>57</xdr:row>
      <xdr:rowOff>45266</xdr:rowOff>
    </xdr:to>
    <xdr:cxnSp macro="">
      <xdr:nvCxnSpPr>
        <xdr:cNvPr id="346" name="直線コネクタ 345"/>
        <xdr:cNvCxnSpPr/>
      </xdr:nvCxnSpPr>
      <xdr:spPr>
        <a:xfrm>
          <a:off x="6972300" y="9743708"/>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51214</xdr:rowOff>
    </xdr:from>
    <xdr:to>
      <xdr:col>15</xdr:col>
      <xdr:colOff>231775</xdr:colOff>
      <xdr:row>56</xdr:row>
      <xdr:rowOff>152814</xdr:rowOff>
    </xdr:to>
    <xdr:sp macro="" textlink="">
      <xdr:nvSpPr>
        <xdr:cNvPr id="356" name="円/楕円 355"/>
        <xdr:cNvSpPr/>
      </xdr:nvSpPr>
      <xdr:spPr>
        <a:xfrm>
          <a:off x="10426700" y="96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74091</xdr:rowOff>
    </xdr:from>
    <xdr:ext cx="534377" cy="259045"/>
    <xdr:sp macro="" textlink="">
      <xdr:nvSpPr>
        <xdr:cNvPr id="357" name="普通建設事業費該当値テキスト"/>
        <xdr:cNvSpPr txBox="1"/>
      </xdr:nvSpPr>
      <xdr:spPr>
        <a:xfrm>
          <a:off x="10528300" y="95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25066</xdr:rowOff>
    </xdr:from>
    <xdr:to>
      <xdr:col>14</xdr:col>
      <xdr:colOff>79375</xdr:colOff>
      <xdr:row>56</xdr:row>
      <xdr:rowOff>126666</xdr:rowOff>
    </xdr:to>
    <xdr:sp macro="" textlink="">
      <xdr:nvSpPr>
        <xdr:cNvPr id="358" name="円/楕円 357"/>
        <xdr:cNvSpPr/>
      </xdr:nvSpPr>
      <xdr:spPr>
        <a:xfrm>
          <a:off x="9588500" y="96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143193</xdr:rowOff>
    </xdr:from>
    <xdr:ext cx="534377" cy="259045"/>
    <xdr:sp macro="" textlink="">
      <xdr:nvSpPr>
        <xdr:cNvPr id="359" name="テキスト ボックス 358"/>
        <xdr:cNvSpPr txBox="1"/>
      </xdr:nvSpPr>
      <xdr:spPr>
        <a:xfrm>
          <a:off x="9359411" y="9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1662</xdr:rowOff>
    </xdr:from>
    <xdr:to>
      <xdr:col>12</xdr:col>
      <xdr:colOff>561975</xdr:colOff>
      <xdr:row>56</xdr:row>
      <xdr:rowOff>103262</xdr:rowOff>
    </xdr:to>
    <xdr:sp macro="" textlink="">
      <xdr:nvSpPr>
        <xdr:cNvPr id="360" name="円/楕円 359"/>
        <xdr:cNvSpPr/>
      </xdr:nvSpPr>
      <xdr:spPr>
        <a:xfrm>
          <a:off x="8699500" y="96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119789</xdr:rowOff>
    </xdr:from>
    <xdr:ext cx="534377" cy="259045"/>
    <xdr:sp macro="" textlink="">
      <xdr:nvSpPr>
        <xdr:cNvPr id="361" name="テキスト ボックス 360"/>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165916</xdr:rowOff>
    </xdr:from>
    <xdr:to>
      <xdr:col>11</xdr:col>
      <xdr:colOff>358775</xdr:colOff>
      <xdr:row>57</xdr:row>
      <xdr:rowOff>96066</xdr:rowOff>
    </xdr:to>
    <xdr:sp macro="" textlink="">
      <xdr:nvSpPr>
        <xdr:cNvPr id="362" name="円/楕円 361"/>
        <xdr:cNvSpPr/>
      </xdr:nvSpPr>
      <xdr:spPr>
        <a:xfrm>
          <a:off x="7810500" y="97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112593</xdr:rowOff>
    </xdr:from>
    <xdr:ext cx="534377" cy="259045"/>
    <xdr:sp macro="" textlink="">
      <xdr:nvSpPr>
        <xdr:cNvPr id="363" name="テキスト ボックス 362"/>
        <xdr:cNvSpPr txBox="1"/>
      </xdr:nvSpPr>
      <xdr:spPr>
        <a:xfrm>
          <a:off x="7594111" y="954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91708</xdr:rowOff>
    </xdr:from>
    <xdr:to>
      <xdr:col>10</xdr:col>
      <xdr:colOff>155575</xdr:colOff>
      <xdr:row>57</xdr:row>
      <xdr:rowOff>21858</xdr:rowOff>
    </xdr:to>
    <xdr:sp macro="" textlink="">
      <xdr:nvSpPr>
        <xdr:cNvPr id="364" name="円/楕円 363"/>
        <xdr:cNvSpPr/>
      </xdr:nvSpPr>
      <xdr:spPr>
        <a:xfrm>
          <a:off x="6921500" y="96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38385</xdr:rowOff>
    </xdr:from>
    <xdr:ext cx="534377" cy="259045"/>
    <xdr:sp macro="" textlink="">
      <xdr:nvSpPr>
        <xdr:cNvPr id="365" name="テキスト ボックス 364"/>
        <xdr:cNvSpPr txBox="1"/>
      </xdr:nvSpPr>
      <xdr:spPr>
        <a:xfrm>
          <a:off x="6705111" y="946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29590</xdr:rowOff>
    </xdr:from>
    <xdr:to>
      <xdr:col>15</xdr:col>
      <xdr:colOff>180975</xdr:colOff>
      <xdr:row>76</xdr:row>
      <xdr:rowOff>150521</xdr:rowOff>
    </xdr:to>
    <xdr:cxnSp macro="">
      <xdr:nvCxnSpPr>
        <xdr:cNvPr id="392" name="直線コネクタ 391"/>
        <xdr:cNvCxnSpPr/>
      </xdr:nvCxnSpPr>
      <xdr:spPr>
        <a:xfrm flipV="1">
          <a:off x="9639300" y="13059790"/>
          <a:ext cx="838200" cy="1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150240</xdr:rowOff>
    </xdr:from>
    <xdr:to>
      <xdr:col>15</xdr:col>
      <xdr:colOff>231775</xdr:colOff>
      <xdr:row>76</xdr:row>
      <xdr:rowOff>80390</xdr:rowOff>
    </xdr:to>
    <xdr:sp macro="" textlink="">
      <xdr:nvSpPr>
        <xdr:cNvPr id="402" name="円/楕円 401"/>
        <xdr:cNvSpPr/>
      </xdr:nvSpPr>
      <xdr:spPr>
        <a:xfrm>
          <a:off x="10426700" y="130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1668</xdr:rowOff>
    </xdr:from>
    <xdr:ext cx="534377" cy="259045"/>
    <xdr:sp macro="" textlink="">
      <xdr:nvSpPr>
        <xdr:cNvPr id="403" name="普通建設事業費 （ うち新規整備　）該当値テキスト"/>
        <xdr:cNvSpPr txBox="1"/>
      </xdr:nvSpPr>
      <xdr:spPr>
        <a:xfrm>
          <a:off x="10528300" y="128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99721</xdr:rowOff>
    </xdr:from>
    <xdr:to>
      <xdr:col>14</xdr:col>
      <xdr:colOff>79375</xdr:colOff>
      <xdr:row>77</xdr:row>
      <xdr:rowOff>29871</xdr:rowOff>
    </xdr:to>
    <xdr:sp macro="" textlink="">
      <xdr:nvSpPr>
        <xdr:cNvPr id="404" name="円/楕円 403"/>
        <xdr:cNvSpPr/>
      </xdr:nvSpPr>
      <xdr:spPr>
        <a:xfrm>
          <a:off x="9588500" y="131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46397</xdr:rowOff>
    </xdr:from>
    <xdr:ext cx="534377" cy="259045"/>
    <xdr:sp macro="" textlink="">
      <xdr:nvSpPr>
        <xdr:cNvPr id="405" name="テキスト ボックス 404"/>
        <xdr:cNvSpPr txBox="1"/>
      </xdr:nvSpPr>
      <xdr:spPr>
        <a:xfrm>
          <a:off x="9359411" y="129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96690</xdr:rowOff>
    </xdr:from>
    <xdr:to>
      <xdr:col>15</xdr:col>
      <xdr:colOff>180975</xdr:colOff>
      <xdr:row>97</xdr:row>
      <xdr:rowOff>146754</xdr:rowOff>
    </xdr:to>
    <xdr:cxnSp macro="">
      <xdr:nvCxnSpPr>
        <xdr:cNvPr id="434" name="直線コネクタ 433"/>
        <xdr:cNvCxnSpPr/>
      </xdr:nvCxnSpPr>
      <xdr:spPr>
        <a:xfrm>
          <a:off x="9639300" y="16555890"/>
          <a:ext cx="8382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28174</xdr:rowOff>
    </xdr:from>
    <xdr:ext cx="534377" cy="259045"/>
    <xdr:sp macro="" textlink="">
      <xdr:nvSpPr>
        <xdr:cNvPr id="435" name="普通建設事業費 （ うち更新整備　）平均値テキスト"/>
        <xdr:cNvSpPr txBox="1"/>
      </xdr:nvSpPr>
      <xdr:spPr>
        <a:xfrm>
          <a:off x="10528300" y="16487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95954</xdr:rowOff>
    </xdr:from>
    <xdr:to>
      <xdr:col>15</xdr:col>
      <xdr:colOff>231775</xdr:colOff>
      <xdr:row>98</xdr:row>
      <xdr:rowOff>26104</xdr:rowOff>
    </xdr:to>
    <xdr:sp macro="" textlink="">
      <xdr:nvSpPr>
        <xdr:cNvPr id="444" name="円/楕円 443"/>
        <xdr:cNvSpPr/>
      </xdr:nvSpPr>
      <xdr:spPr>
        <a:xfrm>
          <a:off x="10426700" y="167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10881</xdr:rowOff>
    </xdr:from>
    <xdr:ext cx="469744" cy="259045"/>
    <xdr:sp macro="" textlink="">
      <xdr:nvSpPr>
        <xdr:cNvPr id="445" name="普通建設事業費 （ うち更新整備　）該当値テキスト"/>
        <xdr:cNvSpPr txBox="1"/>
      </xdr:nvSpPr>
      <xdr:spPr>
        <a:xfrm>
          <a:off x="10528300" y="1664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45890</xdr:rowOff>
    </xdr:from>
    <xdr:to>
      <xdr:col>14</xdr:col>
      <xdr:colOff>79375</xdr:colOff>
      <xdr:row>96</xdr:row>
      <xdr:rowOff>147490</xdr:rowOff>
    </xdr:to>
    <xdr:sp macro="" textlink="">
      <xdr:nvSpPr>
        <xdr:cNvPr id="446" name="円/楕円 445"/>
        <xdr:cNvSpPr/>
      </xdr:nvSpPr>
      <xdr:spPr>
        <a:xfrm>
          <a:off x="9588500" y="16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164017</xdr:rowOff>
    </xdr:from>
    <xdr:ext cx="534377" cy="259045"/>
    <xdr:sp macro="" textlink="">
      <xdr:nvSpPr>
        <xdr:cNvPr id="447" name="テキスト ボックス 446"/>
        <xdr:cNvSpPr txBox="1"/>
      </xdr:nvSpPr>
      <xdr:spPr>
        <a:xfrm>
          <a:off x="9359411" y="16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29629</xdr:rowOff>
    </xdr:from>
    <xdr:to>
      <xdr:col>23</xdr:col>
      <xdr:colOff>517525</xdr:colOff>
      <xdr:row>38</xdr:row>
      <xdr:rowOff>109502</xdr:rowOff>
    </xdr:to>
    <xdr:cxnSp macro="">
      <xdr:nvCxnSpPr>
        <xdr:cNvPr id="472" name="直線コネクタ 471"/>
        <xdr:cNvCxnSpPr/>
      </xdr:nvCxnSpPr>
      <xdr:spPr>
        <a:xfrm>
          <a:off x="15481300" y="6544729"/>
          <a:ext cx="8382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29629</xdr:rowOff>
    </xdr:from>
    <xdr:to>
      <xdr:col>22</xdr:col>
      <xdr:colOff>365125</xdr:colOff>
      <xdr:row>38</xdr:row>
      <xdr:rowOff>91717</xdr:rowOff>
    </xdr:to>
    <xdr:cxnSp macro="">
      <xdr:nvCxnSpPr>
        <xdr:cNvPr id="475" name="直線コネクタ 474"/>
        <xdr:cNvCxnSpPr/>
      </xdr:nvCxnSpPr>
      <xdr:spPr>
        <a:xfrm flipV="1">
          <a:off x="14592300" y="6544729"/>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123928</xdr:rowOff>
    </xdr:from>
    <xdr:ext cx="469744" cy="259045"/>
    <xdr:sp macro="" textlink="">
      <xdr:nvSpPr>
        <xdr:cNvPr id="477" name="テキスト ボックス 476"/>
        <xdr:cNvSpPr txBox="1"/>
      </xdr:nvSpPr>
      <xdr:spPr>
        <a:xfrm>
          <a:off x="15233727" y="66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91717</xdr:rowOff>
    </xdr:from>
    <xdr:to>
      <xdr:col>21</xdr:col>
      <xdr:colOff>161925</xdr:colOff>
      <xdr:row>38</xdr:row>
      <xdr:rowOff>132910</xdr:rowOff>
    </xdr:to>
    <xdr:cxnSp macro="">
      <xdr:nvCxnSpPr>
        <xdr:cNvPr id="478" name="直線コネクタ 477"/>
        <xdr:cNvCxnSpPr/>
      </xdr:nvCxnSpPr>
      <xdr:spPr>
        <a:xfrm flipV="1">
          <a:off x="13703300" y="6606817"/>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132910</xdr:rowOff>
    </xdr:from>
    <xdr:to>
      <xdr:col>19</xdr:col>
      <xdr:colOff>644525</xdr:colOff>
      <xdr:row>38</xdr:row>
      <xdr:rowOff>136774</xdr:rowOff>
    </xdr:to>
    <xdr:cxnSp macro="">
      <xdr:nvCxnSpPr>
        <xdr:cNvPr id="481" name="直線コネクタ 480"/>
        <xdr:cNvCxnSpPr/>
      </xdr:nvCxnSpPr>
      <xdr:spPr>
        <a:xfrm flipV="1">
          <a:off x="12814300" y="6648010"/>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147362</xdr:rowOff>
    </xdr:from>
    <xdr:ext cx="469744" cy="259045"/>
    <xdr:sp macro="" textlink="">
      <xdr:nvSpPr>
        <xdr:cNvPr id="485" name="テキスト ボックス 484"/>
        <xdr:cNvSpPr txBox="1"/>
      </xdr:nvSpPr>
      <xdr:spPr>
        <a:xfrm>
          <a:off x="12579427"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58702</xdr:rowOff>
    </xdr:from>
    <xdr:to>
      <xdr:col>23</xdr:col>
      <xdr:colOff>568325</xdr:colOff>
      <xdr:row>38</xdr:row>
      <xdr:rowOff>160302</xdr:rowOff>
    </xdr:to>
    <xdr:sp macro="" textlink="">
      <xdr:nvSpPr>
        <xdr:cNvPr id="491" name="円/楕円 490"/>
        <xdr:cNvSpPr/>
      </xdr:nvSpPr>
      <xdr:spPr>
        <a:xfrm>
          <a:off x="16268700" y="65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150279</xdr:rowOff>
    </xdr:from>
    <xdr:to>
      <xdr:col>22</xdr:col>
      <xdr:colOff>415925</xdr:colOff>
      <xdr:row>38</xdr:row>
      <xdr:rowOff>80429</xdr:rowOff>
    </xdr:to>
    <xdr:sp macro="" textlink="">
      <xdr:nvSpPr>
        <xdr:cNvPr id="493" name="円/楕円 492"/>
        <xdr:cNvSpPr/>
      </xdr:nvSpPr>
      <xdr:spPr>
        <a:xfrm>
          <a:off x="15430500" y="6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96956</xdr:rowOff>
    </xdr:from>
    <xdr:ext cx="469744" cy="259045"/>
    <xdr:sp macro="" textlink="">
      <xdr:nvSpPr>
        <xdr:cNvPr id="494" name="テキスト ボックス 493"/>
        <xdr:cNvSpPr txBox="1"/>
      </xdr:nvSpPr>
      <xdr:spPr>
        <a:xfrm>
          <a:off x="15233727" y="626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40917</xdr:rowOff>
    </xdr:from>
    <xdr:to>
      <xdr:col>21</xdr:col>
      <xdr:colOff>212725</xdr:colOff>
      <xdr:row>38</xdr:row>
      <xdr:rowOff>142517</xdr:rowOff>
    </xdr:to>
    <xdr:sp macro="" textlink="">
      <xdr:nvSpPr>
        <xdr:cNvPr id="495" name="円/楕円 494"/>
        <xdr:cNvSpPr/>
      </xdr:nvSpPr>
      <xdr:spPr>
        <a:xfrm>
          <a:off x="14541500" y="65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133644</xdr:rowOff>
    </xdr:from>
    <xdr:ext cx="469744" cy="259045"/>
    <xdr:sp macro="" textlink="">
      <xdr:nvSpPr>
        <xdr:cNvPr id="496" name="テキスト ボックス 495"/>
        <xdr:cNvSpPr txBox="1"/>
      </xdr:nvSpPr>
      <xdr:spPr>
        <a:xfrm>
          <a:off x="14357427" y="66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82110</xdr:rowOff>
    </xdr:from>
    <xdr:to>
      <xdr:col>20</xdr:col>
      <xdr:colOff>9525</xdr:colOff>
      <xdr:row>39</xdr:row>
      <xdr:rowOff>12260</xdr:rowOff>
    </xdr:to>
    <xdr:sp macro="" textlink="">
      <xdr:nvSpPr>
        <xdr:cNvPr id="497" name="円/楕円 496"/>
        <xdr:cNvSpPr/>
      </xdr:nvSpPr>
      <xdr:spPr>
        <a:xfrm>
          <a:off x="13652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3387</xdr:rowOff>
    </xdr:from>
    <xdr:ext cx="378565" cy="259045"/>
    <xdr:sp macro="" textlink="">
      <xdr:nvSpPr>
        <xdr:cNvPr id="498" name="テキスト ボックス 497"/>
        <xdr:cNvSpPr txBox="1"/>
      </xdr:nvSpPr>
      <xdr:spPr>
        <a:xfrm>
          <a:off x="13514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85974</xdr:rowOff>
    </xdr:from>
    <xdr:to>
      <xdr:col>18</xdr:col>
      <xdr:colOff>492125</xdr:colOff>
      <xdr:row>39</xdr:row>
      <xdr:rowOff>16124</xdr:rowOff>
    </xdr:to>
    <xdr:sp macro="" textlink="">
      <xdr:nvSpPr>
        <xdr:cNvPr id="499" name="円/楕円 498"/>
        <xdr:cNvSpPr/>
      </xdr:nvSpPr>
      <xdr:spPr>
        <a:xfrm>
          <a:off x="12763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7251</xdr:rowOff>
    </xdr:from>
    <xdr:ext cx="378565" cy="259045"/>
    <xdr:sp macro="" textlink="">
      <xdr:nvSpPr>
        <xdr:cNvPr id="500" name="テキスト ボックス 499"/>
        <xdr:cNvSpPr txBox="1"/>
      </xdr:nvSpPr>
      <xdr:spPr>
        <a:xfrm>
          <a:off x="12625017" y="669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21895</xdr:rowOff>
    </xdr:from>
    <xdr:to>
      <xdr:col>23</xdr:col>
      <xdr:colOff>517525</xdr:colOff>
      <xdr:row>73</xdr:row>
      <xdr:rowOff>38011</xdr:rowOff>
    </xdr:to>
    <xdr:cxnSp macro="">
      <xdr:nvCxnSpPr>
        <xdr:cNvPr id="575" name="直線コネクタ 574"/>
        <xdr:cNvCxnSpPr/>
      </xdr:nvCxnSpPr>
      <xdr:spPr>
        <a:xfrm>
          <a:off x="15481300" y="12537745"/>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21895</xdr:rowOff>
    </xdr:from>
    <xdr:to>
      <xdr:col>22</xdr:col>
      <xdr:colOff>365125</xdr:colOff>
      <xdr:row>73</xdr:row>
      <xdr:rowOff>57214</xdr:rowOff>
    </xdr:to>
    <xdr:cxnSp macro="">
      <xdr:nvCxnSpPr>
        <xdr:cNvPr id="578" name="直線コネクタ 577"/>
        <xdr:cNvCxnSpPr/>
      </xdr:nvCxnSpPr>
      <xdr:spPr>
        <a:xfrm flipV="1">
          <a:off x="14592300" y="1253774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57214</xdr:rowOff>
    </xdr:from>
    <xdr:to>
      <xdr:col>21</xdr:col>
      <xdr:colOff>161925</xdr:colOff>
      <xdr:row>73</xdr:row>
      <xdr:rowOff>147586</xdr:rowOff>
    </xdr:to>
    <xdr:cxnSp macro="">
      <xdr:nvCxnSpPr>
        <xdr:cNvPr id="581" name="直線コネクタ 580"/>
        <xdr:cNvCxnSpPr/>
      </xdr:nvCxnSpPr>
      <xdr:spPr>
        <a:xfrm flipV="1">
          <a:off x="13703300" y="12573064"/>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66815</xdr:rowOff>
    </xdr:from>
    <xdr:to>
      <xdr:col>19</xdr:col>
      <xdr:colOff>644525</xdr:colOff>
      <xdr:row>73</xdr:row>
      <xdr:rowOff>147586</xdr:rowOff>
    </xdr:to>
    <xdr:cxnSp macro="">
      <xdr:nvCxnSpPr>
        <xdr:cNvPr id="584" name="直線コネクタ 583"/>
        <xdr:cNvCxnSpPr/>
      </xdr:nvCxnSpPr>
      <xdr:spPr>
        <a:xfrm>
          <a:off x="12814300" y="12582665"/>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158661</xdr:rowOff>
    </xdr:from>
    <xdr:to>
      <xdr:col>23</xdr:col>
      <xdr:colOff>568325</xdr:colOff>
      <xdr:row>73</xdr:row>
      <xdr:rowOff>88811</xdr:rowOff>
    </xdr:to>
    <xdr:sp macro="" textlink="">
      <xdr:nvSpPr>
        <xdr:cNvPr id="594" name="円/楕円 593"/>
        <xdr:cNvSpPr/>
      </xdr:nvSpPr>
      <xdr:spPr>
        <a:xfrm>
          <a:off x="16268700" y="125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10088</xdr:rowOff>
    </xdr:from>
    <xdr:ext cx="534377" cy="259045"/>
    <xdr:sp macro="" textlink="">
      <xdr:nvSpPr>
        <xdr:cNvPr id="595" name="公債費該当値テキスト"/>
        <xdr:cNvSpPr txBox="1"/>
      </xdr:nvSpPr>
      <xdr:spPr>
        <a:xfrm>
          <a:off x="16370300" y="123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142545</xdr:rowOff>
    </xdr:from>
    <xdr:to>
      <xdr:col>22</xdr:col>
      <xdr:colOff>415925</xdr:colOff>
      <xdr:row>73</xdr:row>
      <xdr:rowOff>72695</xdr:rowOff>
    </xdr:to>
    <xdr:sp macro="" textlink="">
      <xdr:nvSpPr>
        <xdr:cNvPr id="596" name="円/楕円 595"/>
        <xdr:cNvSpPr/>
      </xdr:nvSpPr>
      <xdr:spPr>
        <a:xfrm>
          <a:off x="15430500" y="124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89222</xdr:rowOff>
    </xdr:from>
    <xdr:ext cx="534377" cy="259045"/>
    <xdr:sp macro="" textlink="">
      <xdr:nvSpPr>
        <xdr:cNvPr id="597" name="テキスト ボックス 596"/>
        <xdr:cNvSpPr txBox="1"/>
      </xdr:nvSpPr>
      <xdr:spPr>
        <a:xfrm>
          <a:off x="15201411" y="122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6414</xdr:rowOff>
    </xdr:from>
    <xdr:to>
      <xdr:col>21</xdr:col>
      <xdr:colOff>212725</xdr:colOff>
      <xdr:row>73</xdr:row>
      <xdr:rowOff>108014</xdr:rowOff>
    </xdr:to>
    <xdr:sp macro="" textlink="">
      <xdr:nvSpPr>
        <xdr:cNvPr id="598" name="円/楕円 597"/>
        <xdr:cNvSpPr/>
      </xdr:nvSpPr>
      <xdr:spPr>
        <a:xfrm>
          <a:off x="14541500" y="125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124541</xdr:rowOff>
    </xdr:from>
    <xdr:ext cx="534377" cy="259045"/>
    <xdr:sp macro="" textlink="">
      <xdr:nvSpPr>
        <xdr:cNvPr id="599" name="テキスト ボックス 598"/>
        <xdr:cNvSpPr txBox="1"/>
      </xdr:nvSpPr>
      <xdr:spPr>
        <a:xfrm>
          <a:off x="14325111" y="122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96786</xdr:rowOff>
    </xdr:from>
    <xdr:to>
      <xdr:col>20</xdr:col>
      <xdr:colOff>9525</xdr:colOff>
      <xdr:row>74</xdr:row>
      <xdr:rowOff>26936</xdr:rowOff>
    </xdr:to>
    <xdr:sp macro="" textlink="">
      <xdr:nvSpPr>
        <xdr:cNvPr id="600" name="円/楕円 599"/>
        <xdr:cNvSpPr/>
      </xdr:nvSpPr>
      <xdr:spPr>
        <a:xfrm>
          <a:off x="13652500" y="126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43463</xdr:rowOff>
    </xdr:from>
    <xdr:ext cx="534377" cy="259045"/>
    <xdr:sp macro="" textlink="">
      <xdr:nvSpPr>
        <xdr:cNvPr id="601" name="テキスト ボックス 600"/>
        <xdr:cNvSpPr txBox="1"/>
      </xdr:nvSpPr>
      <xdr:spPr>
        <a:xfrm>
          <a:off x="13436111" y="12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16015</xdr:rowOff>
    </xdr:from>
    <xdr:to>
      <xdr:col>18</xdr:col>
      <xdr:colOff>492125</xdr:colOff>
      <xdr:row>73</xdr:row>
      <xdr:rowOff>117615</xdr:rowOff>
    </xdr:to>
    <xdr:sp macro="" textlink="">
      <xdr:nvSpPr>
        <xdr:cNvPr id="602" name="円/楕円 601"/>
        <xdr:cNvSpPr/>
      </xdr:nvSpPr>
      <xdr:spPr>
        <a:xfrm>
          <a:off x="12763500" y="125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134142</xdr:rowOff>
    </xdr:from>
    <xdr:ext cx="534377" cy="259045"/>
    <xdr:sp macro="" textlink="">
      <xdr:nvSpPr>
        <xdr:cNvPr id="603" name="テキスト ボックス 602"/>
        <xdr:cNvSpPr txBox="1"/>
      </xdr:nvSpPr>
      <xdr:spPr>
        <a:xfrm>
          <a:off x="12547111" y="123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157341</xdr:rowOff>
    </xdr:from>
    <xdr:to>
      <xdr:col>23</xdr:col>
      <xdr:colOff>517525</xdr:colOff>
      <xdr:row>99</xdr:row>
      <xdr:rowOff>15425</xdr:rowOff>
    </xdr:to>
    <xdr:cxnSp macro="">
      <xdr:nvCxnSpPr>
        <xdr:cNvPr id="630" name="直線コネクタ 629"/>
        <xdr:cNvCxnSpPr/>
      </xdr:nvCxnSpPr>
      <xdr:spPr>
        <a:xfrm>
          <a:off x="15481300" y="16959441"/>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108291</xdr:rowOff>
    </xdr:from>
    <xdr:to>
      <xdr:col>22</xdr:col>
      <xdr:colOff>365125</xdr:colOff>
      <xdr:row>98</xdr:row>
      <xdr:rowOff>157341</xdr:rowOff>
    </xdr:to>
    <xdr:cxnSp macro="">
      <xdr:nvCxnSpPr>
        <xdr:cNvPr id="633" name="直線コネクタ 632"/>
        <xdr:cNvCxnSpPr/>
      </xdr:nvCxnSpPr>
      <xdr:spPr>
        <a:xfrm>
          <a:off x="14592300" y="16910391"/>
          <a:ext cx="889000" cy="4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108291</xdr:rowOff>
    </xdr:from>
    <xdr:to>
      <xdr:col>21</xdr:col>
      <xdr:colOff>161925</xdr:colOff>
      <xdr:row>98</xdr:row>
      <xdr:rowOff>119644</xdr:rowOff>
    </xdr:to>
    <xdr:cxnSp macro="">
      <xdr:nvCxnSpPr>
        <xdr:cNvPr id="636" name="直線コネクタ 635"/>
        <xdr:cNvCxnSpPr/>
      </xdr:nvCxnSpPr>
      <xdr:spPr>
        <a:xfrm flipV="1">
          <a:off x="13703300" y="16910391"/>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118363</xdr:rowOff>
    </xdr:from>
    <xdr:to>
      <xdr:col>19</xdr:col>
      <xdr:colOff>644525</xdr:colOff>
      <xdr:row>98</xdr:row>
      <xdr:rowOff>119644</xdr:rowOff>
    </xdr:to>
    <xdr:cxnSp macro="">
      <xdr:nvCxnSpPr>
        <xdr:cNvPr id="639" name="直線コネクタ 638"/>
        <xdr:cNvCxnSpPr/>
      </xdr:nvCxnSpPr>
      <xdr:spPr>
        <a:xfrm>
          <a:off x="12814300" y="16920463"/>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1993</xdr:rowOff>
    </xdr:from>
    <xdr:ext cx="534377" cy="259045"/>
    <xdr:sp macro="" textlink="">
      <xdr:nvSpPr>
        <xdr:cNvPr id="641" name="テキスト ボックス 640"/>
        <xdr:cNvSpPr txBox="1"/>
      </xdr:nvSpPr>
      <xdr:spPr>
        <a:xfrm>
          <a:off x="13436111" y="169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136075</xdr:rowOff>
    </xdr:from>
    <xdr:to>
      <xdr:col>23</xdr:col>
      <xdr:colOff>568325</xdr:colOff>
      <xdr:row>99</xdr:row>
      <xdr:rowOff>66225</xdr:rowOff>
    </xdr:to>
    <xdr:sp macro="" textlink="">
      <xdr:nvSpPr>
        <xdr:cNvPr id="649" name="円/楕円 648"/>
        <xdr:cNvSpPr/>
      </xdr:nvSpPr>
      <xdr:spPr>
        <a:xfrm>
          <a:off x="16268700" y="169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58205</xdr:rowOff>
    </xdr:from>
    <xdr:ext cx="469744" cy="259045"/>
    <xdr:sp macro="" textlink="">
      <xdr:nvSpPr>
        <xdr:cNvPr id="650" name="積立金該当値テキスト"/>
        <xdr:cNvSpPr txBox="1"/>
      </xdr:nvSpPr>
      <xdr:spPr>
        <a:xfrm>
          <a:off x="16370300" y="16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106541</xdr:rowOff>
    </xdr:from>
    <xdr:to>
      <xdr:col>22</xdr:col>
      <xdr:colOff>415925</xdr:colOff>
      <xdr:row>99</xdr:row>
      <xdr:rowOff>36691</xdr:rowOff>
    </xdr:to>
    <xdr:sp macro="" textlink="">
      <xdr:nvSpPr>
        <xdr:cNvPr id="651" name="円/楕円 650"/>
        <xdr:cNvSpPr/>
      </xdr:nvSpPr>
      <xdr:spPr>
        <a:xfrm>
          <a:off x="15430500" y="169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27818</xdr:rowOff>
    </xdr:from>
    <xdr:ext cx="469744" cy="259045"/>
    <xdr:sp macro="" textlink="">
      <xdr:nvSpPr>
        <xdr:cNvPr id="652" name="テキスト ボックス 651"/>
        <xdr:cNvSpPr txBox="1"/>
      </xdr:nvSpPr>
      <xdr:spPr>
        <a:xfrm>
          <a:off x="15233727" y="170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57491</xdr:rowOff>
    </xdr:from>
    <xdr:to>
      <xdr:col>21</xdr:col>
      <xdr:colOff>212725</xdr:colOff>
      <xdr:row>98</xdr:row>
      <xdr:rowOff>159091</xdr:rowOff>
    </xdr:to>
    <xdr:sp macro="" textlink="">
      <xdr:nvSpPr>
        <xdr:cNvPr id="653" name="円/楕円 652"/>
        <xdr:cNvSpPr/>
      </xdr:nvSpPr>
      <xdr:spPr>
        <a:xfrm>
          <a:off x="14541500" y="168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4168</xdr:rowOff>
    </xdr:from>
    <xdr:ext cx="534377" cy="259045"/>
    <xdr:sp macro="" textlink="">
      <xdr:nvSpPr>
        <xdr:cNvPr id="654" name="テキスト ボックス 653"/>
        <xdr:cNvSpPr txBox="1"/>
      </xdr:nvSpPr>
      <xdr:spPr>
        <a:xfrm>
          <a:off x="14325111" y="166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68844</xdr:rowOff>
    </xdr:from>
    <xdr:to>
      <xdr:col>20</xdr:col>
      <xdr:colOff>9525</xdr:colOff>
      <xdr:row>98</xdr:row>
      <xdr:rowOff>170444</xdr:rowOff>
    </xdr:to>
    <xdr:sp macro="" textlink="">
      <xdr:nvSpPr>
        <xdr:cNvPr id="655" name="円/楕円 654"/>
        <xdr:cNvSpPr/>
      </xdr:nvSpPr>
      <xdr:spPr>
        <a:xfrm>
          <a:off x="13652500" y="168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15521</xdr:rowOff>
    </xdr:from>
    <xdr:ext cx="534377" cy="259045"/>
    <xdr:sp macro="" textlink="">
      <xdr:nvSpPr>
        <xdr:cNvPr id="656" name="テキスト ボックス 655"/>
        <xdr:cNvSpPr txBox="1"/>
      </xdr:nvSpPr>
      <xdr:spPr>
        <a:xfrm>
          <a:off x="13436111" y="166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67563</xdr:rowOff>
    </xdr:from>
    <xdr:to>
      <xdr:col>18</xdr:col>
      <xdr:colOff>492125</xdr:colOff>
      <xdr:row>98</xdr:row>
      <xdr:rowOff>169163</xdr:rowOff>
    </xdr:to>
    <xdr:sp macro="" textlink="">
      <xdr:nvSpPr>
        <xdr:cNvPr id="657" name="円/楕円 656"/>
        <xdr:cNvSpPr/>
      </xdr:nvSpPr>
      <xdr:spPr>
        <a:xfrm>
          <a:off x="127635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160290</xdr:rowOff>
    </xdr:from>
    <xdr:ext cx="534377" cy="259045"/>
    <xdr:sp macro="" textlink="">
      <xdr:nvSpPr>
        <xdr:cNvPr id="658" name="テキスト ボックス 657"/>
        <xdr:cNvSpPr txBox="1"/>
      </xdr:nvSpPr>
      <xdr:spPr>
        <a:xfrm>
          <a:off x="12547111" y="169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67" name="直線コネクタ 66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68" name="テキスト ボックス 66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69" name="直線コネクタ 66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70" name="テキスト ボックス 66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1" name="直線コネクタ 67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2" name="テキスト ボックス 67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3" name="直線コネクタ 67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4" name="テキスト ボックス 67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5" name="直線コネクタ 67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76" name="テキスト ボックス 67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7" name="直線コネクタ 67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78" name="テキスト ボックス 67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7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141986</xdr:rowOff>
    </xdr:from>
    <xdr:to>
      <xdr:col>32</xdr:col>
      <xdr:colOff>186689</xdr:colOff>
      <xdr:row>39</xdr:row>
      <xdr:rowOff>44450</xdr:rowOff>
    </xdr:to>
    <xdr:cxnSp macro="">
      <xdr:nvCxnSpPr>
        <xdr:cNvPr id="680" name="直線コネクタ 679"/>
        <xdr:cNvCxnSpPr/>
      </xdr:nvCxnSpPr>
      <xdr:spPr>
        <a:xfrm flipV="1">
          <a:off x="22159595" y="5799836"/>
          <a:ext cx="1269" cy="93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2" name="直線コネクタ 68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88663</xdr:rowOff>
    </xdr:from>
    <xdr:ext cx="469744" cy="259045"/>
    <xdr:sp macro="" textlink="">
      <xdr:nvSpPr>
        <xdr:cNvPr id="683" name="投資及び出資金最大値テキスト"/>
        <xdr:cNvSpPr txBox="1"/>
      </xdr:nvSpPr>
      <xdr:spPr>
        <a:xfrm>
          <a:off x="22212300"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33</xdr:row>
      <xdr:rowOff>141986</xdr:rowOff>
    </xdr:from>
    <xdr:to>
      <xdr:col>32</xdr:col>
      <xdr:colOff>276225</xdr:colOff>
      <xdr:row>33</xdr:row>
      <xdr:rowOff>141986</xdr:rowOff>
    </xdr:to>
    <xdr:cxnSp macro="">
      <xdr:nvCxnSpPr>
        <xdr:cNvPr id="684" name="直線コネクタ 683"/>
        <xdr:cNvCxnSpPr/>
      </xdr:nvCxnSpPr>
      <xdr:spPr>
        <a:xfrm>
          <a:off x="22072600" y="579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136652</xdr:rowOff>
    </xdr:from>
    <xdr:to>
      <xdr:col>32</xdr:col>
      <xdr:colOff>187325</xdr:colOff>
      <xdr:row>36</xdr:row>
      <xdr:rowOff>49022</xdr:rowOff>
    </xdr:to>
    <xdr:cxnSp macro="">
      <xdr:nvCxnSpPr>
        <xdr:cNvPr id="685" name="直線コネクタ 684"/>
        <xdr:cNvCxnSpPr/>
      </xdr:nvCxnSpPr>
      <xdr:spPr>
        <a:xfrm>
          <a:off x="21323300" y="6137402"/>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28465</xdr:rowOff>
    </xdr:from>
    <xdr:ext cx="378565" cy="259045"/>
    <xdr:sp macro="" textlink="">
      <xdr:nvSpPr>
        <xdr:cNvPr id="686" name="投資及び出資金平均値テキスト"/>
        <xdr:cNvSpPr txBox="1"/>
      </xdr:nvSpPr>
      <xdr:spPr>
        <a:xfrm>
          <a:off x="22212300" y="6372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50038</xdr:rowOff>
    </xdr:from>
    <xdr:to>
      <xdr:col>32</xdr:col>
      <xdr:colOff>238125</xdr:colOff>
      <xdr:row>37</xdr:row>
      <xdr:rowOff>151638</xdr:rowOff>
    </xdr:to>
    <xdr:sp macro="" textlink="">
      <xdr:nvSpPr>
        <xdr:cNvPr id="687" name="フローチャート : 判断 686"/>
        <xdr:cNvSpPr/>
      </xdr:nvSpPr>
      <xdr:spPr>
        <a:xfrm>
          <a:off x="22110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80264</xdr:rowOff>
    </xdr:from>
    <xdr:to>
      <xdr:col>31</xdr:col>
      <xdr:colOff>34925</xdr:colOff>
      <xdr:row>35</xdr:row>
      <xdr:rowOff>136652</xdr:rowOff>
    </xdr:to>
    <xdr:cxnSp macro="">
      <xdr:nvCxnSpPr>
        <xdr:cNvPr id="688" name="直線コネクタ 687"/>
        <xdr:cNvCxnSpPr/>
      </xdr:nvCxnSpPr>
      <xdr:spPr>
        <a:xfrm>
          <a:off x="20434300" y="608101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152908</xdr:rowOff>
    </xdr:from>
    <xdr:to>
      <xdr:col>31</xdr:col>
      <xdr:colOff>85725</xdr:colOff>
      <xdr:row>37</xdr:row>
      <xdr:rowOff>83058</xdr:rowOff>
    </xdr:to>
    <xdr:sp macro="" textlink="">
      <xdr:nvSpPr>
        <xdr:cNvPr id="689" name="フローチャート : 判断 688"/>
        <xdr:cNvSpPr/>
      </xdr:nvSpPr>
      <xdr:spPr>
        <a:xfrm>
          <a:off x="212725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74185</xdr:rowOff>
    </xdr:from>
    <xdr:ext cx="378565" cy="259045"/>
    <xdr:sp macro="" textlink="">
      <xdr:nvSpPr>
        <xdr:cNvPr id="690" name="テキスト ボックス 689"/>
        <xdr:cNvSpPr txBox="1"/>
      </xdr:nvSpPr>
      <xdr:spPr>
        <a:xfrm>
          <a:off x="211213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169418</xdr:rowOff>
    </xdr:from>
    <xdr:to>
      <xdr:col>29</xdr:col>
      <xdr:colOff>517525</xdr:colOff>
      <xdr:row>35</xdr:row>
      <xdr:rowOff>80264</xdr:rowOff>
    </xdr:to>
    <xdr:cxnSp macro="">
      <xdr:nvCxnSpPr>
        <xdr:cNvPr id="691" name="直線コネクタ 690"/>
        <xdr:cNvCxnSpPr/>
      </xdr:nvCxnSpPr>
      <xdr:spPr>
        <a:xfrm>
          <a:off x="19545300" y="599871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86614</xdr:rowOff>
    </xdr:from>
    <xdr:to>
      <xdr:col>29</xdr:col>
      <xdr:colOff>568325</xdr:colOff>
      <xdr:row>37</xdr:row>
      <xdr:rowOff>16764</xdr:rowOff>
    </xdr:to>
    <xdr:sp macro="" textlink="">
      <xdr:nvSpPr>
        <xdr:cNvPr id="692" name="フローチャート : 判断 691"/>
        <xdr:cNvSpPr/>
      </xdr:nvSpPr>
      <xdr:spPr>
        <a:xfrm>
          <a:off x="20383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7891</xdr:rowOff>
    </xdr:from>
    <xdr:ext cx="378565" cy="259045"/>
    <xdr:sp macro="" textlink="">
      <xdr:nvSpPr>
        <xdr:cNvPr id="693" name="テキスト ボックス 692"/>
        <xdr:cNvSpPr txBox="1"/>
      </xdr:nvSpPr>
      <xdr:spPr>
        <a:xfrm>
          <a:off x="20245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129032</xdr:rowOff>
    </xdr:from>
    <xdr:to>
      <xdr:col>28</xdr:col>
      <xdr:colOff>314325</xdr:colOff>
      <xdr:row>34</xdr:row>
      <xdr:rowOff>169418</xdr:rowOff>
    </xdr:to>
    <xdr:cxnSp macro="">
      <xdr:nvCxnSpPr>
        <xdr:cNvPr id="694" name="直線コネクタ 693"/>
        <xdr:cNvCxnSpPr/>
      </xdr:nvCxnSpPr>
      <xdr:spPr>
        <a:xfrm>
          <a:off x="18656300" y="5443982"/>
          <a:ext cx="889000" cy="5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63754</xdr:rowOff>
    </xdr:from>
    <xdr:to>
      <xdr:col>28</xdr:col>
      <xdr:colOff>365125</xdr:colOff>
      <xdr:row>36</xdr:row>
      <xdr:rowOff>165354</xdr:rowOff>
    </xdr:to>
    <xdr:sp macro="" textlink="">
      <xdr:nvSpPr>
        <xdr:cNvPr id="695" name="フローチャート : 判断 694"/>
        <xdr:cNvSpPr/>
      </xdr:nvSpPr>
      <xdr:spPr>
        <a:xfrm>
          <a:off x="19494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156481</xdr:rowOff>
    </xdr:from>
    <xdr:ext cx="378565" cy="259045"/>
    <xdr:sp macro="" textlink="">
      <xdr:nvSpPr>
        <xdr:cNvPr id="696" name="テキスト ボックス 695"/>
        <xdr:cNvSpPr txBox="1"/>
      </xdr:nvSpPr>
      <xdr:spPr>
        <a:xfrm>
          <a:off x="19356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155194</xdr:rowOff>
    </xdr:from>
    <xdr:to>
      <xdr:col>27</xdr:col>
      <xdr:colOff>161925</xdr:colOff>
      <xdr:row>33</xdr:row>
      <xdr:rowOff>85344</xdr:rowOff>
    </xdr:to>
    <xdr:sp macro="" textlink="">
      <xdr:nvSpPr>
        <xdr:cNvPr id="697" name="フローチャート : 判断 696"/>
        <xdr:cNvSpPr/>
      </xdr:nvSpPr>
      <xdr:spPr>
        <a:xfrm>
          <a:off x="18605500" y="56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76471</xdr:rowOff>
    </xdr:from>
    <xdr:ext cx="469744" cy="259045"/>
    <xdr:sp macro="" textlink="">
      <xdr:nvSpPr>
        <xdr:cNvPr id="698" name="テキスト ボックス 697"/>
        <xdr:cNvSpPr txBox="1"/>
      </xdr:nvSpPr>
      <xdr:spPr>
        <a:xfrm>
          <a:off x="18421427" y="57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699" name="テキスト ボックス 69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0" name="テキスト ボックス 69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1" name="テキスト ボックス 70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2" name="テキスト ボックス 70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3" name="テキスト ボックス 70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169672</xdr:rowOff>
    </xdr:from>
    <xdr:to>
      <xdr:col>32</xdr:col>
      <xdr:colOff>238125</xdr:colOff>
      <xdr:row>36</xdr:row>
      <xdr:rowOff>99822</xdr:rowOff>
    </xdr:to>
    <xdr:sp macro="" textlink="">
      <xdr:nvSpPr>
        <xdr:cNvPr id="704" name="円/楕円 703"/>
        <xdr:cNvSpPr/>
      </xdr:nvSpPr>
      <xdr:spPr>
        <a:xfrm>
          <a:off x="221107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21099</xdr:rowOff>
    </xdr:from>
    <xdr:ext cx="378565" cy="259045"/>
    <xdr:sp macro="" textlink="">
      <xdr:nvSpPr>
        <xdr:cNvPr id="705" name="投資及び出資金該当値テキスト"/>
        <xdr:cNvSpPr txBox="1"/>
      </xdr:nvSpPr>
      <xdr:spPr>
        <a:xfrm>
          <a:off x="22212300" y="602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85852</xdr:rowOff>
    </xdr:from>
    <xdr:to>
      <xdr:col>31</xdr:col>
      <xdr:colOff>85725</xdr:colOff>
      <xdr:row>36</xdr:row>
      <xdr:rowOff>16002</xdr:rowOff>
    </xdr:to>
    <xdr:sp macro="" textlink="">
      <xdr:nvSpPr>
        <xdr:cNvPr id="706" name="円/楕円 705"/>
        <xdr:cNvSpPr/>
      </xdr:nvSpPr>
      <xdr:spPr>
        <a:xfrm>
          <a:off x="21272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32529</xdr:rowOff>
    </xdr:from>
    <xdr:ext cx="378565" cy="259045"/>
    <xdr:sp macro="" textlink="">
      <xdr:nvSpPr>
        <xdr:cNvPr id="707" name="テキスト ボックス 706"/>
        <xdr:cNvSpPr txBox="1"/>
      </xdr:nvSpPr>
      <xdr:spPr>
        <a:xfrm>
          <a:off x="21121317" y="586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29464</xdr:rowOff>
    </xdr:from>
    <xdr:to>
      <xdr:col>29</xdr:col>
      <xdr:colOff>568325</xdr:colOff>
      <xdr:row>35</xdr:row>
      <xdr:rowOff>131064</xdr:rowOff>
    </xdr:to>
    <xdr:sp macro="" textlink="">
      <xdr:nvSpPr>
        <xdr:cNvPr id="708" name="円/楕円 707"/>
        <xdr:cNvSpPr/>
      </xdr:nvSpPr>
      <xdr:spPr>
        <a:xfrm>
          <a:off x="20383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147591</xdr:rowOff>
    </xdr:from>
    <xdr:ext cx="378565" cy="259045"/>
    <xdr:sp macro="" textlink="">
      <xdr:nvSpPr>
        <xdr:cNvPr id="709" name="テキスト ボックス 708"/>
        <xdr:cNvSpPr txBox="1"/>
      </xdr:nvSpPr>
      <xdr:spPr>
        <a:xfrm>
          <a:off x="20245017" y="580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118618</xdr:rowOff>
    </xdr:from>
    <xdr:to>
      <xdr:col>28</xdr:col>
      <xdr:colOff>365125</xdr:colOff>
      <xdr:row>35</xdr:row>
      <xdr:rowOff>48768</xdr:rowOff>
    </xdr:to>
    <xdr:sp macro="" textlink="">
      <xdr:nvSpPr>
        <xdr:cNvPr id="710" name="円/楕円 709"/>
        <xdr:cNvSpPr/>
      </xdr:nvSpPr>
      <xdr:spPr>
        <a:xfrm>
          <a:off x="19494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65295</xdr:rowOff>
    </xdr:from>
    <xdr:ext cx="378565" cy="259045"/>
    <xdr:sp macro="" textlink="">
      <xdr:nvSpPr>
        <xdr:cNvPr id="711" name="テキスト ボックス 710"/>
        <xdr:cNvSpPr txBox="1"/>
      </xdr:nvSpPr>
      <xdr:spPr>
        <a:xfrm>
          <a:off x="193560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78232</xdr:rowOff>
    </xdr:from>
    <xdr:to>
      <xdr:col>27</xdr:col>
      <xdr:colOff>161925</xdr:colOff>
      <xdr:row>32</xdr:row>
      <xdr:rowOff>8382</xdr:rowOff>
    </xdr:to>
    <xdr:sp macro="" textlink="">
      <xdr:nvSpPr>
        <xdr:cNvPr id="712" name="円/楕円 711"/>
        <xdr:cNvSpPr/>
      </xdr:nvSpPr>
      <xdr:spPr>
        <a:xfrm>
          <a:off x="18605500" y="53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24909</xdr:rowOff>
    </xdr:from>
    <xdr:ext cx="469744" cy="259045"/>
    <xdr:sp macro="" textlink="">
      <xdr:nvSpPr>
        <xdr:cNvPr id="713" name="テキスト ボックス 712"/>
        <xdr:cNvSpPr txBox="1"/>
      </xdr:nvSpPr>
      <xdr:spPr>
        <a:xfrm>
          <a:off x="18421427" y="516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4" name="正方形/長方形 71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5" name="正方形/長方形 71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6" name="正方形/長方形 71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7" name="正方形/長方形 71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18" name="正方形/長方形 71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19" name="正方形/長方形 71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0" name="テキスト ボックス 71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1" name="直線コネクタ 72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22" name="直線コネクタ 72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23" name="テキスト ボックス 72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24" name="直線コネクタ 72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25" name="テキスト ボックス 72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26" name="直線コネクタ 72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27" name="テキスト ボックス 72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28" name="直線コネクタ 72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29" name="テキスト ボックス 72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0" name="直線コネクタ 72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1" name="テキスト ボックス 73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44054</xdr:rowOff>
    </xdr:from>
    <xdr:to>
      <xdr:col>32</xdr:col>
      <xdr:colOff>186689</xdr:colOff>
      <xdr:row>58</xdr:row>
      <xdr:rowOff>120772</xdr:rowOff>
    </xdr:to>
    <xdr:cxnSp macro="">
      <xdr:nvCxnSpPr>
        <xdr:cNvPr id="733" name="直線コネクタ 732"/>
        <xdr:cNvCxnSpPr/>
      </xdr:nvCxnSpPr>
      <xdr:spPr>
        <a:xfrm flipV="1">
          <a:off x="22159595" y="8788004"/>
          <a:ext cx="1269" cy="127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124599</xdr:rowOff>
    </xdr:from>
    <xdr:ext cx="378565" cy="259045"/>
    <xdr:sp macro="" textlink="">
      <xdr:nvSpPr>
        <xdr:cNvPr id="734" name="貸付金最小値テキスト"/>
        <xdr:cNvSpPr txBox="1"/>
      </xdr:nvSpPr>
      <xdr:spPr>
        <a:xfrm>
          <a:off x="22212300" y="1006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58</xdr:row>
      <xdr:rowOff>120772</xdr:rowOff>
    </xdr:from>
    <xdr:to>
      <xdr:col>32</xdr:col>
      <xdr:colOff>276225</xdr:colOff>
      <xdr:row>58</xdr:row>
      <xdr:rowOff>120772</xdr:rowOff>
    </xdr:to>
    <xdr:cxnSp macro="">
      <xdr:nvCxnSpPr>
        <xdr:cNvPr id="735" name="直線コネクタ 734"/>
        <xdr:cNvCxnSpPr/>
      </xdr:nvCxnSpPr>
      <xdr:spPr>
        <a:xfrm>
          <a:off x="22072600" y="1006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162181</xdr:rowOff>
    </xdr:from>
    <xdr:ext cx="534377" cy="259045"/>
    <xdr:sp macro="" textlink="">
      <xdr:nvSpPr>
        <xdr:cNvPr id="736" name="貸付金最大値テキスト"/>
        <xdr:cNvSpPr txBox="1"/>
      </xdr:nvSpPr>
      <xdr:spPr>
        <a:xfrm>
          <a:off x="22212300" y="85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51</xdr:row>
      <xdr:rowOff>44054</xdr:rowOff>
    </xdr:from>
    <xdr:to>
      <xdr:col>32</xdr:col>
      <xdr:colOff>276225</xdr:colOff>
      <xdr:row>51</xdr:row>
      <xdr:rowOff>44054</xdr:rowOff>
    </xdr:to>
    <xdr:cxnSp macro="">
      <xdr:nvCxnSpPr>
        <xdr:cNvPr id="737" name="直線コネクタ 736"/>
        <xdr:cNvCxnSpPr/>
      </xdr:nvCxnSpPr>
      <xdr:spPr>
        <a:xfrm>
          <a:off x="22072600" y="87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103330</xdr:rowOff>
    </xdr:from>
    <xdr:to>
      <xdr:col>32</xdr:col>
      <xdr:colOff>187325</xdr:colOff>
      <xdr:row>56</xdr:row>
      <xdr:rowOff>154650</xdr:rowOff>
    </xdr:to>
    <xdr:cxnSp macro="">
      <xdr:nvCxnSpPr>
        <xdr:cNvPr id="738" name="直線コネクタ 737"/>
        <xdr:cNvCxnSpPr/>
      </xdr:nvCxnSpPr>
      <xdr:spPr>
        <a:xfrm>
          <a:off x="21323300" y="9704530"/>
          <a:ext cx="8382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91591</xdr:rowOff>
    </xdr:from>
    <xdr:ext cx="534377" cy="259045"/>
    <xdr:sp macro="" textlink="">
      <xdr:nvSpPr>
        <xdr:cNvPr id="739" name="貸付金平均値テキスト"/>
        <xdr:cNvSpPr txBox="1"/>
      </xdr:nvSpPr>
      <xdr:spPr>
        <a:xfrm>
          <a:off x="22212300" y="9349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68714</xdr:rowOff>
    </xdr:from>
    <xdr:to>
      <xdr:col>32</xdr:col>
      <xdr:colOff>238125</xdr:colOff>
      <xdr:row>55</xdr:row>
      <xdr:rowOff>170314</xdr:rowOff>
    </xdr:to>
    <xdr:sp macro="" textlink="">
      <xdr:nvSpPr>
        <xdr:cNvPr id="740" name="フローチャート : 判断 739"/>
        <xdr:cNvSpPr/>
      </xdr:nvSpPr>
      <xdr:spPr>
        <a:xfrm>
          <a:off x="221107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49449</xdr:rowOff>
    </xdr:from>
    <xdr:to>
      <xdr:col>31</xdr:col>
      <xdr:colOff>34925</xdr:colOff>
      <xdr:row>56</xdr:row>
      <xdr:rowOff>103330</xdr:rowOff>
    </xdr:to>
    <xdr:cxnSp macro="">
      <xdr:nvCxnSpPr>
        <xdr:cNvPr id="741" name="直線コネクタ 740"/>
        <xdr:cNvCxnSpPr/>
      </xdr:nvCxnSpPr>
      <xdr:spPr>
        <a:xfrm>
          <a:off x="20434300" y="9650649"/>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67206</xdr:rowOff>
    </xdr:from>
    <xdr:to>
      <xdr:col>31</xdr:col>
      <xdr:colOff>85725</xdr:colOff>
      <xdr:row>55</xdr:row>
      <xdr:rowOff>168806</xdr:rowOff>
    </xdr:to>
    <xdr:sp macro="" textlink="">
      <xdr:nvSpPr>
        <xdr:cNvPr id="742" name="フローチャート : 判断 741"/>
        <xdr:cNvSpPr/>
      </xdr:nvSpPr>
      <xdr:spPr>
        <a:xfrm>
          <a:off x="21272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13883</xdr:rowOff>
    </xdr:from>
    <xdr:ext cx="534377" cy="259045"/>
    <xdr:sp macro="" textlink="">
      <xdr:nvSpPr>
        <xdr:cNvPr id="743" name="テキスト ボックス 742"/>
        <xdr:cNvSpPr txBox="1"/>
      </xdr:nvSpPr>
      <xdr:spPr>
        <a:xfrm>
          <a:off x="210434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49449</xdr:rowOff>
    </xdr:from>
    <xdr:to>
      <xdr:col>29</xdr:col>
      <xdr:colOff>517525</xdr:colOff>
      <xdr:row>56</xdr:row>
      <xdr:rowOff>58821</xdr:rowOff>
    </xdr:to>
    <xdr:cxnSp macro="">
      <xdr:nvCxnSpPr>
        <xdr:cNvPr id="744" name="直線コネクタ 743"/>
        <xdr:cNvCxnSpPr/>
      </xdr:nvCxnSpPr>
      <xdr:spPr>
        <a:xfrm flipV="1">
          <a:off x="19545300" y="965064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523</xdr:rowOff>
    </xdr:from>
    <xdr:to>
      <xdr:col>29</xdr:col>
      <xdr:colOff>568325</xdr:colOff>
      <xdr:row>55</xdr:row>
      <xdr:rowOff>102123</xdr:rowOff>
    </xdr:to>
    <xdr:sp macro="" textlink="">
      <xdr:nvSpPr>
        <xdr:cNvPr id="745" name="フローチャート : 判断 744"/>
        <xdr:cNvSpPr/>
      </xdr:nvSpPr>
      <xdr:spPr>
        <a:xfrm>
          <a:off x="20383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118650</xdr:rowOff>
    </xdr:from>
    <xdr:ext cx="534377" cy="259045"/>
    <xdr:sp macro="" textlink="">
      <xdr:nvSpPr>
        <xdr:cNvPr id="746" name="テキスト ボックス 745"/>
        <xdr:cNvSpPr txBox="1"/>
      </xdr:nvSpPr>
      <xdr:spPr>
        <a:xfrm>
          <a:off x="20167111" y="92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40008</xdr:rowOff>
    </xdr:from>
    <xdr:to>
      <xdr:col>28</xdr:col>
      <xdr:colOff>314325</xdr:colOff>
      <xdr:row>56</xdr:row>
      <xdr:rowOff>58821</xdr:rowOff>
    </xdr:to>
    <xdr:cxnSp macro="">
      <xdr:nvCxnSpPr>
        <xdr:cNvPr id="747" name="直線コネクタ 746"/>
        <xdr:cNvCxnSpPr/>
      </xdr:nvCxnSpPr>
      <xdr:spPr>
        <a:xfrm>
          <a:off x="18656300" y="9641208"/>
          <a:ext cx="889000" cy="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108879</xdr:rowOff>
    </xdr:from>
    <xdr:to>
      <xdr:col>28</xdr:col>
      <xdr:colOff>365125</xdr:colOff>
      <xdr:row>55</xdr:row>
      <xdr:rowOff>39029</xdr:rowOff>
    </xdr:to>
    <xdr:sp macro="" textlink="">
      <xdr:nvSpPr>
        <xdr:cNvPr id="748" name="フローチャート : 判断 747"/>
        <xdr:cNvSpPr/>
      </xdr:nvSpPr>
      <xdr:spPr>
        <a:xfrm>
          <a:off x="19494500" y="936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55556</xdr:rowOff>
    </xdr:from>
    <xdr:ext cx="534377" cy="259045"/>
    <xdr:sp macro="" textlink="">
      <xdr:nvSpPr>
        <xdr:cNvPr id="749" name="テキスト ボックス 748"/>
        <xdr:cNvSpPr txBox="1"/>
      </xdr:nvSpPr>
      <xdr:spPr>
        <a:xfrm>
          <a:off x="19278111" y="914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30333</xdr:rowOff>
    </xdr:from>
    <xdr:to>
      <xdr:col>27</xdr:col>
      <xdr:colOff>161925</xdr:colOff>
      <xdr:row>54</xdr:row>
      <xdr:rowOff>131933</xdr:rowOff>
    </xdr:to>
    <xdr:sp macro="" textlink="">
      <xdr:nvSpPr>
        <xdr:cNvPr id="750" name="フローチャート : 判断 749"/>
        <xdr:cNvSpPr/>
      </xdr:nvSpPr>
      <xdr:spPr>
        <a:xfrm>
          <a:off x="18605500" y="928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148460</xdr:rowOff>
    </xdr:from>
    <xdr:ext cx="534377" cy="259045"/>
    <xdr:sp macro="" textlink="">
      <xdr:nvSpPr>
        <xdr:cNvPr id="751" name="テキスト ボックス 750"/>
        <xdr:cNvSpPr txBox="1"/>
      </xdr:nvSpPr>
      <xdr:spPr>
        <a:xfrm>
          <a:off x="18389111" y="90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2" name="テキスト ボックス 75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3" name="テキスト ボックス 75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4" name="テキスト ボックス 75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5" name="テキスト ボックス 75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56" name="テキスト ボックス 75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103850</xdr:rowOff>
    </xdr:from>
    <xdr:to>
      <xdr:col>32</xdr:col>
      <xdr:colOff>238125</xdr:colOff>
      <xdr:row>57</xdr:row>
      <xdr:rowOff>34000</xdr:rowOff>
    </xdr:to>
    <xdr:sp macro="" textlink="">
      <xdr:nvSpPr>
        <xdr:cNvPr id="757" name="円/楕円 756"/>
        <xdr:cNvSpPr/>
      </xdr:nvSpPr>
      <xdr:spPr>
        <a:xfrm>
          <a:off x="22110700" y="97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82277</xdr:rowOff>
    </xdr:from>
    <xdr:ext cx="534377" cy="259045"/>
    <xdr:sp macro="" textlink="">
      <xdr:nvSpPr>
        <xdr:cNvPr id="758" name="貸付金該当値テキスト"/>
        <xdr:cNvSpPr txBox="1"/>
      </xdr:nvSpPr>
      <xdr:spPr>
        <a:xfrm>
          <a:off x="22212300" y="96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52530</xdr:rowOff>
    </xdr:from>
    <xdr:to>
      <xdr:col>31</xdr:col>
      <xdr:colOff>85725</xdr:colOff>
      <xdr:row>56</xdr:row>
      <xdr:rowOff>154130</xdr:rowOff>
    </xdr:to>
    <xdr:sp macro="" textlink="">
      <xdr:nvSpPr>
        <xdr:cNvPr id="759" name="円/楕円 758"/>
        <xdr:cNvSpPr/>
      </xdr:nvSpPr>
      <xdr:spPr>
        <a:xfrm>
          <a:off x="212725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145257</xdr:rowOff>
    </xdr:from>
    <xdr:ext cx="534377" cy="259045"/>
    <xdr:sp macro="" textlink="">
      <xdr:nvSpPr>
        <xdr:cNvPr id="760" name="テキスト ボックス 759"/>
        <xdr:cNvSpPr txBox="1"/>
      </xdr:nvSpPr>
      <xdr:spPr>
        <a:xfrm>
          <a:off x="21043411" y="974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170099</xdr:rowOff>
    </xdr:from>
    <xdr:to>
      <xdr:col>29</xdr:col>
      <xdr:colOff>568325</xdr:colOff>
      <xdr:row>56</xdr:row>
      <xdr:rowOff>100249</xdr:rowOff>
    </xdr:to>
    <xdr:sp macro="" textlink="">
      <xdr:nvSpPr>
        <xdr:cNvPr id="761" name="円/楕円 760"/>
        <xdr:cNvSpPr/>
      </xdr:nvSpPr>
      <xdr:spPr>
        <a:xfrm>
          <a:off x="20383500" y="95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91376</xdr:rowOff>
    </xdr:from>
    <xdr:ext cx="534377" cy="259045"/>
    <xdr:sp macro="" textlink="">
      <xdr:nvSpPr>
        <xdr:cNvPr id="762" name="テキスト ボックス 761"/>
        <xdr:cNvSpPr txBox="1"/>
      </xdr:nvSpPr>
      <xdr:spPr>
        <a:xfrm>
          <a:off x="20167111" y="96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8021</xdr:rowOff>
    </xdr:from>
    <xdr:to>
      <xdr:col>28</xdr:col>
      <xdr:colOff>365125</xdr:colOff>
      <xdr:row>56</xdr:row>
      <xdr:rowOff>109621</xdr:rowOff>
    </xdr:to>
    <xdr:sp macro="" textlink="">
      <xdr:nvSpPr>
        <xdr:cNvPr id="763" name="円/楕円 762"/>
        <xdr:cNvSpPr/>
      </xdr:nvSpPr>
      <xdr:spPr>
        <a:xfrm>
          <a:off x="19494500" y="96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100748</xdr:rowOff>
    </xdr:from>
    <xdr:ext cx="534377" cy="259045"/>
    <xdr:sp macro="" textlink="">
      <xdr:nvSpPr>
        <xdr:cNvPr id="764" name="テキスト ボックス 763"/>
        <xdr:cNvSpPr txBox="1"/>
      </xdr:nvSpPr>
      <xdr:spPr>
        <a:xfrm>
          <a:off x="19278111" y="97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160658</xdr:rowOff>
    </xdr:from>
    <xdr:to>
      <xdr:col>27</xdr:col>
      <xdr:colOff>161925</xdr:colOff>
      <xdr:row>56</xdr:row>
      <xdr:rowOff>90808</xdr:rowOff>
    </xdr:to>
    <xdr:sp macro="" textlink="">
      <xdr:nvSpPr>
        <xdr:cNvPr id="765" name="円/楕円 764"/>
        <xdr:cNvSpPr/>
      </xdr:nvSpPr>
      <xdr:spPr>
        <a:xfrm>
          <a:off x="18605500" y="9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81935</xdr:rowOff>
    </xdr:from>
    <xdr:ext cx="534377" cy="259045"/>
    <xdr:sp macro="" textlink="">
      <xdr:nvSpPr>
        <xdr:cNvPr id="766" name="テキスト ボックス 765"/>
        <xdr:cNvSpPr txBox="1"/>
      </xdr:nvSpPr>
      <xdr:spPr>
        <a:xfrm>
          <a:off x="18389111" y="96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67" name="正方形/長方形 76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68" name="正方形/長方形 76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69" name="正方形/長方形 76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0" name="正方形/長方形 76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1" name="正方形/長方形 77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2" name="正方形/長方形 77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3" name="テキスト ボックス 77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4" name="直線コネクタ 77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5" name="直線コネクタ 77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76" name="テキスト ボックス 77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77" name="直線コネクタ 77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78" name="テキスト ボックス 77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79" name="直線コネクタ 77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0" name="テキスト ボックス 77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1" name="直線コネクタ 78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2" name="テキスト ボックス 78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3" name="直線コネクタ 78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4" name="テキスト ボックス 78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5" name="直線コネクタ 78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86" name="テキスト ボックス 78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8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88" name="直線コネクタ 787"/>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89"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0" name="直線コネクタ 789"/>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1"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2" name="直線コネクタ 791"/>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15684</xdr:rowOff>
    </xdr:from>
    <xdr:to>
      <xdr:col>32</xdr:col>
      <xdr:colOff>187325</xdr:colOff>
      <xdr:row>77</xdr:row>
      <xdr:rowOff>25972</xdr:rowOff>
    </xdr:to>
    <xdr:cxnSp macro="">
      <xdr:nvCxnSpPr>
        <xdr:cNvPr id="793" name="直線コネクタ 792"/>
        <xdr:cNvCxnSpPr/>
      </xdr:nvCxnSpPr>
      <xdr:spPr>
        <a:xfrm>
          <a:off x="21323300" y="13217334"/>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50944</xdr:rowOff>
    </xdr:from>
    <xdr:ext cx="469744" cy="259045"/>
    <xdr:sp macro="" textlink="">
      <xdr:nvSpPr>
        <xdr:cNvPr id="794" name="繰出金平均値テキスト"/>
        <xdr:cNvSpPr txBox="1"/>
      </xdr:nvSpPr>
      <xdr:spPr>
        <a:xfrm>
          <a:off x="22212300" y="13252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5" name="フローチャート : 判断 794"/>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636</xdr:rowOff>
    </xdr:from>
    <xdr:to>
      <xdr:col>31</xdr:col>
      <xdr:colOff>34925</xdr:colOff>
      <xdr:row>77</xdr:row>
      <xdr:rowOff>15684</xdr:rowOff>
    </xdr:to>
    <xdr:cxnSp macro="">
      <xdr:nvCxnSpPr>
        <xdr:cNvPr id="796" name="直線コネクタ 795"/>
        <xdr:cNvCxnSpPr/>
      </xdr:nvCxnSpPr>
      <xdr:spPr>
        <a:xfrm>
          <a:off x="20434300" y="13202286"/>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797" name="フローチャート : 判断 796"/>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78185</xdr:rowOff>
    </xdr:from>
    <xdr:ext cx="469744" cy="259045"/>
    <xdr:sp macro="" textlink="">
      <xdr:nvSpPr>
        <xdr:cNvPr id="798" name="テキスト ボックス 797"/>
        <xdr:cNvSpPr txBox="1"/>
      </xdr:nvSpPr>
      <xdr:spPr>
        <a:xfrm>
          <a:off x="21075727" y="1327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636</xdr:rowOff>
    </xdr:from>
    <xdr:to>
      <xdr:col>29</xdr:col>
      <xdr:colOff>517525</xdr:colOff>
      <xdr:row>77</xdr:row>
      <xdr:rowOff>17780</xdr:rowOff>
    </xdr:to>
    <xdr:cxnSp macro="">
      <xdr:nvCxnSpPr>
        <xdr:cNvPr id="799" name="直線コネクタ 798"/>
        <xdr:cNvCxnSpPr/>
      </xdr:nvCxnSpPr>
      <xdr:spPr>
        <a:xfrm flipV="1">
          <a:off x="19545300" y="132022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0" name="フローチャート : 判断 799"/>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125620</xdr:rowOff>
    </xdr:from>
    <xdr:ext cx="469744" cy="259045"/>
    <xdr:sp macro="" textlink="">
      <xdr:nvSpPr>
        <xdr:cNvPr id="801" name="テキスト ボックス 800"/>
        <xdr:cNvSpPr txBox="1"/>
      </xdr:nvSpPr>
      <xdr:spPr>
        <a:xfrm>
          <a:off x="20199427"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17780</xdr:rowOff>
    </xdr:from>
    <xdr:to>
      <xdr:col>28</xdr:col>
      <xdr:colOff>314325</xdr:colOff>
      <xdr:row>77</xdr:row>
      <xdr:rowOff>36640</xdr:rowOff>
    </xdr:to>
    <xdr:cxnSp macro="">
      <xdr:nvCxnSpPr>
        <xdr:cNvPr id="802" name="直線コネクタ 801"/>
        <xdr:cNvCxnSpPr/>
      </xdr:nvCxnSpPr>
      <xdr:spPr>
        <a:xfrm flipV="1">
          <a:off x="18656300" y="1321943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3" name="フローチャート : 判断 802"/>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94378</xdr:rowOff>
    </xdr:from>
    <xdr:ext cx="469744" cy="259045"/>
    <xdr:sp macro="" textlink="">
      <xdr:nvSpPr>
        <xdr:cNvPr id="804" name="テキスト ボックス 803"/>
        <xdr:cNvSpPr txBox="1"/>
      </xdr:nvSpPr>
      <xdr:spPr>
        <a:xfrm>
          <a:off x="19310427" y="132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5" name="フローチャート : 判断 804"/>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06" name="テキスト ボックス 805"/>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07" name="テキスト ボックス 80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08" name="テキスト ボックス 80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09" name="テキスト ボックス 80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0" name="テキスト ボックス 80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1" name="テキスト ボックス 81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146622</xdr:rowOff>
    </xdr:from>
    <xdr:to>
      <xdr:col>32</xdr:col>
      <xdr:colOff>238125</xdr:colOff>
      <xdr:row>77</xdr:row>
      <xdr:rowOff>76772</xdr:rowOff>
    </xdr:to>
    <xdr:sp macro="" textlink="">
      <xdr:nvSpPr>
        <xdr:cNvPr id="812" name="円/楕円 811"/>
        <xdr:cNvSpPr/>
      </xdr:nvSpPr>
      <xdr:spPr>
        <a:xfrm>
          <a:off x="22110700" y="13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169499</xdr:rowOff>
    </xdr:from>
    <xdr:ext cx="469744" cy="259045"/>
    <xdr:sp macro="" textlink="">
      <xdr:nvSpPr>
        <xdr:cNvPr id="813" name="繰出金該当値テキスト"/>
        <xdr:cNvSpPr txBox="1"/>
      </xdr:nvSpPr>
      <xdr:spPr>
        <a:xfrm>
          <a:off x="22212300" y="1302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136334</xdr:rowOff>
    </xdr:from>
    <xdr:to>
      <xdr:col>31</xdr:col>
      <xdr:colOff>85725</xdr:colOff>
      <xdr:row>77</xdr:row>
      <xdr:rowOff>66484</xdr:rowOff>
    </xdr:to>
    <xdr:sp macro="" textlink="">
      <xdr:nvSpPr>
        <xdr:cNvPr id="814" name="円/楕円 813"/>
        <xdr:cNvSpPr/>
      </xdr:nvSpPr>
      <xdr:spPr>
        <a:xfrm>
          <a:off x="21272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83011</xdr:rowOff>
    </xdr:from>
    <xdr:ext cx="469744" cy="259045"/>
    <xdr:sp macro="" textlink="">
      <xdr:nvSpPr>
        <xdr:cNvPr id="815" name="テキスト ボックス 814"/>
        <xdr:cNvSpPr txBox="1"/>
      </xdr:nvSpPr>
      <xdr:spPr>
        <a:xfrm>
          <a:off x="21075727" y="12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121286</xdr:rowOff>
    </xdr:from>
    <xdr:to>
      <xdr:col>29</xdr:col>
      <xdr:colOff>568325</xdr:colOff>
      <xdr:row>77</xdr:row>
      <xdr:rowOff>51436</xdr:rowOff>
    </xdr:to>
    <xdr:sp macro="" textlink="">
      <xdr:nvSpPr>
        <xdr:cNvPr id="816" name="円/楕円 815"/>
        <xdr:cNvSpPr/>
      </xdr:nvSpPr>
      <xdr:spPr>
        <a:xfrm>
          <a:off x="20383500" y="13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67962</xdr:rowOff>
    </xdr:from>
    <xdr:ext cx="469744" cy="259045"/>
    <xdr:sp macro="" textlink="">
      <xdr:nvSpPr>
        <xdr:cNvPr id="817" name="テキスト ボックス 816"/>
        <xdr:cNvSpPr txBox="1"/>
      </xdr:nvSpPr>
      <xdr:spPr>
        <a:xfrm>
          <a:off x="20199427" y="129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138430</xdr:rowOff>
    </xdr:from>
    <xdr:to>
      <xdr:col>28</xdr:col>
      <xdr:colOff>365125</xdr:colOff>
      <xdr:row>77</xdr:row>
      <xdr:rowOff>68580</xdr:rowOff>
    </xdr:to>
    <xdr:sp macro="" textlink="">
      <xdr:nvSpPr>
        <xdr:cNvPr id="818" name="円/楕円 817"/>
        <xdr:cNvSpPr/>
      </xdr:nvSpPr>
      <xdr:spPr>
        <a:xfrm>
          <a:off x="19494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85107</xdr:rowOff>
    </xdr:from>
    <xdr:ext cx="469744" cy="259045"/>
    <xdr:sp macro="" textlink="">
      <xdr:nvSpPr>
        <xdr:cNvPr id="819" name="テキスト ボックス 818"/>
        <xdr:cNvSpPr txBox="1"/>
      </xdr:nvSpPr>
      <xdr:spPr>
        <a:xfrm>
          <a:off x="19310427" y="129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157290</xdr:rowOff>
    </xdr:from>
    <xdr:to>
      <xdr:col>27</xdr:col>
      <xdr:colOff>161925</xdr:colOff>
      <xdr:row>77</xdr:row>
      <xdr:rowOff>87440</xdr:rowOff>
    </xdr:to>
    <xdr:sp macro="" textlink="">
      <xdr:nvSpPr>
        <xdr:cNvPr id="820" name="円/楕円 819"/>
        <xdr:cNvSpPr/>
      </xdr:nvSpPr>
      <xdr:spPr>
        <a:xfrm>
          <a:off x="18605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78567</xdr:rowOff>
    </xdr:from>
    <xdr:ext cx="469744" cy="259045"/>
    <xdr:sp macro="" textlink="">
      <xdr:nvSpPr>
        <xdr:cNvPr id="821" name="テキスト ボックス 820"/>
        <xdr:cNvSpPr txBox="1"/>
      </xdr:nvSpPr>
      <xdr:spPr>
        <a:xfrm>
          <a:off x="18421427" y="1328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2" name="正方形/長方形 82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3" name="正方形/長方形 82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4" name="正方形/長方形 82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5" name="正方形/長方形 82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6" name="正方形/長方形 82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27" name="正方形/長方形 82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28" name="テキスト ボックス 82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29" name="直線コネクタ 82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0" name="直線コネクタ 82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1" name="テキスト ボックス 83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2" name="直線コネクタ 83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3" name="テキスト ボックス 83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5" name="直線コネクタ 83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7" name="直線コネクタ 83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3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39" name="直線コネクタ 83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0" name="直線コネクタ 83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2" name="フローチャート : 判断 84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3" name="直線コネクタ 84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4" name="フローチャート : 判断 84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5" name="テキスト ボックス 844"/>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6" name="直線コネクタ 84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47" name="フローチャート : 判断 84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48" name="テキスト ボックス 84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49" name="直線コネクタ 84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0" name="フローチャート : 判断 84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1" name="テキスト ボックス 85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2" name="フローチャート : 判断 85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3" name="テキスト ボックス 85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4" name="テキスト ボックス 85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5" name="テキスト ボックス 85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6" name="テキスト ボックス 85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57" name="テキスト ボックス 85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58" name="テキスト ボックス 85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9" name="円/楕円 85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1" name="円/楕円 86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2" name="テキスト ボックス 861"/>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3" name="円/楕円 86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4" name="テキスト ボックス 86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5" name="円/楕円 86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6" name="テキスト ボックス 86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円/楕円 86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68" name="テキスト ボックス 86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69" name="正方形/長方形 86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0" name="正方形/長方形 86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1" name="テキスト ボックス 87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年度の歳出決算総額は住民１人当たり</a:t>
          </a:r>
          <a:r>
            <a:rPr kumimoji="1" lang="en-US" altLang="ja-JP" sz="1300" baseline="0">
              <a:latin typeface="ＭＳ Ｐゴシック"/>
            </a:rPr>
            <a:t>353,685</a:t>
          </a:r>
          <a:r>
            <a:rPr kumimoji="1" lang="ja-JP" altLang="en-US" sz="1300" baseline="0">
              <a:latin typeface="ＭＳ Ｐゴシック"/>
            </a:rPr>
            <a:t>円で、昨年度から</a:t>
          </a:r>
          <a:r>
            <a:rPr kumimoji="1" lang="en-US" altLang="ja-JP" sz="1300" baseline="0">
              <a:latin typeface="ＭＳ Ｐゴシック"/>
            </a:rPr>
            <a:t>1,440</a:t>
          </a:r>
          <a:r>
            <a:rPr kumimoji="1" lang="ja-JP" altLang="en-US" sz="1300" baseline="0">
              <a:latin typeface="ＭＳ Ｐゴシック"/>
            </a:rPr>
            <a:t>円増加した。</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年度は、地方消費税率引上げの影響による県税市町交付金の大幅増や社会保障関係経費の増等に伴い、住民</a:t>
          </a:r>
          <a:r>
            <a:rPr kumimoji="1" lang="en-US" altLang="ja-JP" sz="1300" baseline="0">
              <a:latin typeface="ＭＳ Ｐゴシック"/>
            </a:rPr>
            <a:t>1</a:t>
          </a:r>
          <a:r>
            <a:rPr kumimoji="1" lang="ja-JP" altLang="en-US" sz="1300" baseline="0">
              <a:latin typeface="ＭＳ Ｐゴシック"/>
            </a:rPr>
            <a:t>人当たりの補助費等が昨年度より</a:t>
          </a:r>
          <a:r>
            <a:rPr kumimoji="1" lang="en-US" altLang="ja-JP" sz="1300" baseline="0">
              <a:latin typeface="ＭＳ Ｐゴシック"/>
            </a:rPr>
            <a:t>11,422</a:t>
          </a:r>
          <a:r>
            <a:rPr kumimoji="1" lang="ja-JP" altLang="en-US" sz="1300" baseline="0">
              <a:latin typeface="ＭＳ Ｐゴシック"/>
            </a:rPr>
            <a:t>円増加したことが主な要因であるが、平成</a:t>
          </a:r>
          <a:r>
            <a:rPr kumimoji="1" lang="en-US" altLang="ja-JP" sz="1300" baseline="0">
              <a:latin typeface="ＭＳ Ｐゴシック"/>
            </a:rPr>
            <a:t>25</a:t>
          </a:r>
          <a:r>
            <a:rPr kumimoji="1" lang="ja-JP" altLang="en-US" sz="1300" baseline="0">
              <a:latin typeface="ＭＳ Ｐゴシック"/>
            </a:rPr>
            <a:t>年台風</a:t>
          </a:r>
          <a:r>
            <a:rPr kumimoji="1" lang="en-US" altLang="ja-JP" sz="1300" baseline="0">
              <a:latin typeface="ＭＳ Ｐゴシック"/>
            </a:rPr>
            <a:t>18</a:t>
          </a:r>
          <a:r>
            <a:rPr kumimoji="1" lang="ja-JP" altLang="en-US" sz="1300" baseline="0">
              <a:latin typeface="ＭＳ Ｐゴシック"/>
            </a:rPr>
            <a:t>号被害に係る復旧の収束により災害復旧費が大きく減少した（△</a:t>
          </a:r>
          <a:r>
            <a:rPr kumimoji="1" lang="en-US" altLang="ja-JP" sz="1300" baseline="0">
              <a:latin typeface="ＭＳ Ｐゴシック"/>
            </a:rPr>
            <a:t>3,494</a:t>
          </a:r>
          <a:r>
            <a:rPr kumimoji="1" lang="ja-JP" altLang="en-US" sz="1300" baseline="0">
              <a:latin typeface="ＭＳ Ｐゴシック"/>
            </a:rPr>
            <a:t>円）ほか、基金への積立金が減少した（△</a:t>
          </a:r>
          <a:r>
            <a:rPr kumimoji="1" lang="en-US" altLang="ja-JP" sz="1300" baseline="0">
              <a:latin typeface="ＭＳ Ｐゴシック"/>
            </a:rPr>
            <a:t>3,876</a:t>
          </a:r>
          <a:r>
            <a:rPr kumimoji="1" lang="ja-JP" altLang="en-US" sz="1300" baseline="0">
              <a:latin typeface="ＭＳ Ｐゴシック"/>
            </a:rPr>
            <a:t>円）ことなどから、全体としては小幅な伸びにとどまった。</a:t>
          </a:r>
          <a:endParaRPr kumimoji="1" lang="en-US" altLang="ja-JP" sz="1300" baseline="0">
            <a:latin typeface="ＭＳ Ｐゴシック"/>
          </a:endParaRPr>
        </a:p>
        <a:p>
          <a:r>
            <a:rPr kumimoji="1" lang="ja-JP" altLang="en-US" sz="1300" baseline="0">
              <a:latin typeface="ＭＳ Ｐゴシック"/>
            </a:rPr>
            <a:t>　なお、本県では、人件費および公債費でグループ内平均との乖離が顕著に大きいが、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27686</xdr:rowOff>
    </xdr:from>
    <xdr:to>
      <xdr:col>6</xdr:col>
      <xdr:colOff>511175</xdr:colOff>
      <xdr:row>30</xdr:row>
      <xdr:rowOff>103124</xdr:rowOff>
    </xdr:to>
    <xdr:cxnSp macro="">
      <xdr:nvCxnSpPr>
        <xdr:cNvPr id="59" name="直線コネクタ 58"/>
        <xdr:cNvCxnSpPr/>
      </xdr:nvCxnSpPr>
      <xdr:spPr>
        <a:xfrm flipV="1">
          <a:off x="3797300" y="517118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62755</xdr:rowOff>
    </xdr:from>
    <xdr:ext cx="378565" cy="259045"/>
    <xdr:sp macro="" textlink="">
      <xdr:nvSpPr>
        <xdr:cNvPr id="60" name="議会費平均値テキスト"/>
        <xdr:cNvSpPr txBox="1"/>
      </xdr:nvSpPr>
      <xdr:spPr>
        <a:xfrm>
          <a:off x="4686300" y="5892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103124</xdr:rowOff>
    </xdr:from>
    <xdr:to>
      <xdr:col>5</xdr:col>
      <xdr:colOff>358775</xdr:colOff>
      <xdr:row>30</xdr:row>
      <xdr:rowOff>146558</xdr:rowOff>
    </xdr:to>
    <xdr:cxnSp macro="">
      <xdr:nvCxnSpPr>
        <xdr:cNvPr id="62" name="直線コネクタ 61"/>
        <xdr:cNvCxnSpPr/>
      </xdr:nvCxnSpPr>
      <xdr:spPr>
        <a:xfrm flipV="1">
          <a:off x="2908300" y="52466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39895</xdr:rowOff>
    </xdr:from>
    <xdr:ext cx="378565" cy="259045"/>
    <xdr:sp macro="" textlink="">
      <xdr:nvSpPr>
        <xdr:cNvPr id="64" name="テキスト ボックス 63"/>
        <xdr:cNvSpPr txBox="1"/>
      </xdr:nvSpPr>
      <xdr:spPr>
        <a:xfrm>
          <a:off x="3595317" y="604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123698</xdr:rowOff>
    </xdr:from>
    <xdr:to>
      <xdr:col>4</xdr:col>
      <xdr:colOff>155575</xdr:colOff>
      <xdr:row>30</xdr:row>
      <xdr:rowOff>146558</xdr:rowOff>
    </xdr:to>
    <xdr:cxnSp macro="">
      <xdr:nvCxnSpPr>
        <xdr:cNvPr id="65" name="直線コネクタ 64"/>
        <xdr:cNvCxnSpPr/>
      </xdr:nvCxnSpPr>
      <xdr:spPr>
        <a:xfrm>
          <a:off x="2019300" y="52671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69613</xdr:rowOff>
    </xdr:from>
    <xdr:ext cx="378565" cy="259045"/>
    <xdr:sp macro="" textlink="">
      <xdr:nvSpPr>
        <xdr:cNvPr id="67" name="テキスト ボックス 66"/>
        <xdr:cNvSpPr txBox="1"/>
      </xdr:nvSpPr>
      <xdr:spPr>
        <a:xfrm>
          <a:off x="2719017" y="6070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4826</xdr:rowOff>
    </xdr:from>
    <xdr:to>
      <xdr:col>2</xdr:col>
      <xdr:colOff>638175</xdr:colOff>
      <xdr:row>30</xdr:row>
      <xdr:rowOff>123698</xdr:rowOff>
    </xdr:to>
    <xdr:cxnSp macro="">
      <xdr:nvCxnSpPr>
        <xdr:cNvPr id="68" name="直線コネクタ 67"/>
        <xdr:cNvCxnSpPr/>
      </xdr:nvCxnSpPr>
      <xdr:spPr>
        <a:xfrm>
          <a:off x="1130300" y="514832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26179</xdr:rowOff>
    </xdr:from>
    <xdr:ext cx="378565" cy="259045"/>
    <xdr:sp macro="" textlink="">
      <xdr:nvSpPr>
        <xdr:cNvPr id="70" name="テキスト ボックス 69"/>
        <xdr:cNvSpPr txBox="1"/>
      </xdr:nvSpPr>
      <xdr:spPr>
        <a:xfrm>
          <a:off x="1830017" y="602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140479</xdr:rowOff>
    </xdr:from>
    <xdr:ext cx="378565" cy="259045"/>
    <xdr:sp macro="" textlink="">
      <xdr:nvSpPr>
        <xdr:cNvPr id="72" name="テキスト ボックス 71"/>
        <xdr:cNvSpPr txBox="1"/>
      </xdr:nvSpPr>
      <xdr:spPr>
        <a:xfrm>
          <a:off x="941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148336</xdr:rowOff>
    </xdr:from>
    <xdr:to>
      <xdr:col>6</xdr:col>
      <xdr:colOff>561975</xdr:colOff>
      <xdr:row>30</xdr:row>
      <xdr:rowOff>78486</xdr:rowOff>
    </xdr:to>
    <xdr:sp macro="" textlink="">
      <xdr:nvSpPr>
        <xdr:cNvPr id="78" name="円/楕円 77"/>
        <xdr:cNvSpPr/>
      </xdr:nvSpPr>
      <xdr:spPr>
        <a:xfrm>
          <a:off x="4584700" y="51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101363</xdr:rowOff>
    </xdr:from>
    <xdr:ext cx="378565" cy="259045"/>
    <xdr:sp macro="" textlink="">
      <xdr:nvSpPr>
        <xdr:cNvPr id="79" name="議会費該当値テキスト"/>
        <xdr:cNvSpPr txBox="1"/>
      </xdr:nvSpPr>
      <xdr:spPr>
        <a:xfrm>
          <a:off x="4686300" y="507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52324</xdr:rowOff>
    </xdr:from>
    <xdr:to>
      <xdr:col>5</xdr:col>
      <xdr:colOff>409575</xdr:colOff>
      <xdr:row>30</xdr:row>
      <xdr:rowOff>153924</xdr:rowOff>
    </xdr:to>
    <xdr:sp macro="" textlink="">
      <xdr:nvSpPr>
        <xdr:cNvPr id="80" name="円/楕円 79"/>
        <xdr:cNvSpPr/>
      </xdr:nvSpPr>
      <xdr:spPr>
        <a:xfrm>
          <a:off x="3746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28</xdr:row>
      <xdr:rowOff>170451</xdr:rowOff>
    </xdr:from>
    <xdr:ext cx="378565" cy="259045"/>
    <xdr:sp macro="" textlink="">
      <xdr:nvSpPr>
        <xdr:cNvPr id="81" name="テキスト ボックス 80"/>
        <xdr:cNvSpPr txBox="1"/>
      </xdr:nvSpPr>
      <xdr:spPr>
        <a:xfrm>
          <a:off x="35953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95758</xdr:rowOff>
    </xdr:from>
    <xdr:to>
      <xdr:col>4</xdr:col>
      <xdr:colOff>206375</xdr:colOff>
      <xdr:row>31</xdr:row>
      <xdr:rowOff>25908</xdr:rowOff>
    </xdr:to>
    <xdr:sp macro="" textlink="">
      <xdr:nvSpPr>
        <xdr:cNvPr id="82" name="円/楕円 81"/>
        <xdr:cNvSpPr/>
      </xdr:nvSpPr>
      <xdr:spPr>
        <a:xfrm>
          <a:off x="2857500" y="52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29</xdr:row>
      <xdr:rowOff>42435</xdr:rowOff>
    </xdr:from>
    <xdr:ext cx="378565" cy="259045"/>
    <xdr:sp macro="" textlink="">
      <xdr:nvSpPr>
        <xdr:cNvPr id="83" name="テキスト ボックス 82"/>
        <xdr:cNvSpPr txBox="1"/>
      </xdr:nvSpPr>
      <xdr:spPr>
        <a:xfrm>
          <a:off x="2719017" y="501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72898</xdr:rowOff>
    </xdr:from>
    <xdr:to>
      <xdr:col>3</xdr:col>
      <xdr:colOff>3175</xdr:colOff>
      <xdr:row>31</xdr:row>
      <xdr:rowOff>3048</xdr:rowOff>
    </xdr:to>
    <xdr:sp macro="" textlink="">
      <xdr:nvSpPr>
        <xdr:cNvPr id="84" name="円/楕円 83"/>
        <xdr:cNvSpPr/>
      </xdr:nvSpPr>
      <xdr:spPr>
        <a:xfrm>
          <a:off x="19685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29</xdr:row>
      <xdr:rowOff>19575</xdr:rowOff>
    </xdr:from>
    <xdr:ext cx="378565" cy="259045"/>
    <xdr:sp macro="" textlink="">
      <xdr:nvSpPr>
        <xdr:cNvPr id="85" name="テキスト ボックス 84"/>
        <xdr:cNvSpPr txBox="1"/>
      </xdr:nvSpPr>
      <xdr:spPr>
        <a:xfrm>
          <a:off x="1830017" y="499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125476</xdr:rowOff>
    </xdr:from>
    <xdr:to>
      <xdr:col>1</xdr:col>
      <xdr:colOff>485775</xdr:colOff>
      <xdr:row>30</xdr:row>
      <xdr:rowOff>55626</xdr:rowOff>
    </xdr:to>
    <xdr:sp macro="" textlink="">
      <xdr:nvSpPr>
        <xdr:cNvPr id="86" name="円/楕円 85"/>
        <xdr:cNvSpPr/>
      </xdr:nvSpPr>
      <xdr:spPr>
        <a:xfrm>
          <a:off x="1079500" y="50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28</xdr:row>
      <xdr:rowOff>72153</xdr:rowOff>
    </xdr:from>
    <xdr:ext cx="378565" cy="259045"/>
    <xdr:sp macro="" textlink="">
      <xdr:nvSpPr>
        <xdr:cNvPr id="87" name="テキスト ボックス 86"/>
        <xdr:cNvSpPr txBox="1"/>
      </xdr:nvSpPr>
      <xdr:spPr>
        <a:xfrm>
          <a:off x="941017" y="487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122310</xdr:rowOff>
    </xdr:from>
    <xdr:to>
      <xdr:col>6</xdr:col>
      <xdr:colOff>511175</xdr:colOff>
      <xdr:row>57</xdr:row>
      <xdr:rowOff>152453</xdr:rowOff>
    </xdr:to>
    <xdr:cxnSp macro="">
      <xdr:nvCxnSpPr>
        <xdr:cNvPr id="116" name="直線コネクタ 115"/>
        <xdr:cNvCxnSpPr/>
      </xdr:nvCxnSpPr>
      <xdr:spPr>
        <a:xfrm>
          <a:off x="3797300" y="9894960"/>
          <a:ext cx="8382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98286</xdr:rowOff>
    </xdr:from>
    <xdr:ext cx="534377" cy="259045"/>
    <xdr:sp macro="" textlink="">
      <xdr:nvSpPr>
        <xdr:cNvPr id="117" name="総務費平均値テキスト"/>
        <xdr:cNvSpPr txBox="1"/>
      </xdr:nvSpPr>
      <xdr:spPr>
        <a:xfrm>
          <a:off x="4686300" y="9870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55869</xdr:rowOff>
    </xdr:from>
    <xdr:to>
      <xdr:col>5</xdr:col>
      <xdr:colOff>358775</xdr:colOff>
      <xdr:row>57</xdr:row>
      <xdr:rowOff>122310</xdr:rowOff>
    </xdr:to>
    <xdr:cxnSp macro="">
      <xdr:nvCxnSpPr>
        <xdr:cNvPr id="119" name="直線コネクタ 118"/>
        <xdr:cNvCxnSpPr/>
      </xdr:nvCxnSpPr>
      <xdr:spPr>
        <a:xfrm>
          <a:off x="2908300" y="9828519"/>
          <a:ext cx="889000" cy="6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18733</xdr:rowOff>
    </xdr:from>
    <xdr:ext cx="534377" cy="259045"/>
    <xdr:sp macro="" textlink="">
      <xdr:nvSpPr>
        <xdr:cNvPr id="121" name="テキスト ボックス 120"/>
        <xdr:cNvSpPr txBox="1"/>
      </xdr:nvSpPr>
      <xdr:spPr>
        <a:xfrm>
          <a:off x="3517411" y="9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55869</xdr:rowOff>
    </xdr:from>
    <xdr:to>
      <xdr:col>4</xdr:col>
      <xdr:colOff>155575</xdr:colOff>
      <xdr:row>57</xdr:row>
      <xdr:rowOff>97180</xdr:rowOff>
    </xdr:to>
    <xdr:cxnSp macro="">
      <xdr:nvCxnSpPr>
        <xdr:cNvPr id="122" name="直線コネクタ 121"/>
        <xdr:cNvCxnSpPr/>
      </xdr:nvCxnSpPr>
      <xdr:spPr>
        <a:xfrm flipV="1">
          <a:off x="2019300" y="9828519"/>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86518</xdr:rowOff>
    </xdr:from>
    <xdr:to>
      <xdr:col>2</xdr:col>
      <xdr:colOff>638175</xdr:colOff>
      <xdr:row>57</xdr:row>
      <xdr:rowOff>97180</xdr:rowOff>
    </xdr:to>
    <xdr:cxnSp macro="">
      <xdr:nvCxnSpPr>
        <xdr:cNvPr id="125" name="直線コネクタ 124"/>
        <xdr:cNvCxnSpPr/>
      </xdr:nvCxnSpPr>
      <xdr:spPr>
        <a:xfrm>
          <a:off x="1130300" y="9859168"/>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17035</xdr:rowOff>
    </xdr:from>
    <xdr:ext cx="534377" cy="259045"/>
    <xdr:sp macro="" textlink="">
      <xdr:nvSpPr>
        <xdr:cNvPr id="127" name="テキスト ボックス 126"/>
        <xdr:cNvSpPr txBox="1"/>
      </xdr:nvSpPr>
      <xdr:spPr>
        <a:xfrm>
          <a:off x="1752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27665</xdr:rowOff>
    </xdr:from>
    <xdr:ext cx="534377" cy="259045"/>
    <xdr:sp macro="" textlink="">
      <xdr:nvSpPr>
        <xdr:cNvPr id="129" name="テキスト ボックス 128"/>
        <xdr:cNvSpPr txBox="1"/>
      </xdr:nvSpPr>
      <xdr:spPr>
        <a:xfrm>
          <a:off x="863111" y="99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101653</xdr:rowOff>
    </xdr:from>
    <xdr:to>
      <xdr:col>6</xdr:col>
      <xdr:colOff>561975</xdr:colOff>
      <xdr:row>58</xdr:row>
      <xdr:rowOff>31803</xdr:rowOff>
    </xdr:to>
    <xdr:sp macro="" textlink="">
      <xdr:nvSpPr>
        <xdr:cNvPr id="135" name="円/楕円 134"/>
        <xdr:cNvSpPr/>
      </xdr:nvSpPr>
      <xdr:spPr>
        <a:xfrm>
          <a:off x="4584700" y="9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61030</xdr:rowOff>
    </xdr:from>
    <xdr:ext cx="534377" cy="259045"/>
    <xdr:sp macro="" textlink="">
      <xdr:nvSpPr>
        <xdr:cNvPr id="136" name="総務費該当値テキスト"/>
        <xdr:cNvSpPr txBox="1"/>
      </xdr:nvSpPr>
      <xdr:spPr>
        <a:xfrm>
          <a:off x="4686300" y="96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71510</xdr:rowOff>
    </xdr:from>
    <xdr:to>
      <xdr:col>5</xdr:col>
      <xdr:colOff>409575</xdr:colOff>
      <xdr:row>58</xdr:row>
      <xdr:rowOff>1660</xdr:rowOff>
    </xdr:to>
    <xdr:sp macro="" textlink="">
      <xdr:nvSpPr>
        <xdr:cNvPr id="137" name="円/楕円 136"/>
        <xdr:cNvSpPr/>
      </xdr:nvSpPr>
      <xdr:spPr>
        <a:xfrm>
          <a:off x="3746500" y="98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18187</xdr:rowOff>
    </xdr:from>
    <xdr:ext cx="534377" cy="259045"/>
    <xdr:sp macro="" textlink="">
      <xdr:nvSpPr>
        <xdr:cNvPr id="138" name="テキスト ボックス 137"/>
        <xdr:cNvSpPr txBox="1"/>
      </xdr:nvSpPr>
      <xdr:spPr>
        <a:xfrm>
          <a:off x="3517411" y="96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5069</xdr:rowOff>
    </xdr:from>
    <xdr:to>
      <xdr:col>4</xdr:col>
      <xdr:colOff>206375</xdr:colOff>
      <xdr:row>57</xdr:row>
      <xdr:rowOff>106669</xdr:rowOff>
    </xdr:to>
    <xdr:sp macro="" textlink="">
      <xdr:nvSpPr>
        <xdr:cNvPr id="139" name="円/楕円 138"/>
        <xdr:cNvSpPr/>
      </xdr:nvSpPr>
      <xdr:spPr>
        <a:xfrm>
          <a:off x="2857500" y="97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123196</xdr:rowOff>
    </xdr:from>
    <xdr:ext cx="534377" cy="259045"/>
    <xdr:sp macro="" textlink="">
      <xdr:nvSpPr>
        <xdr:cNvPr id="140" name="テキスト ボックス 139"/>
        <xdr:cNvSpPr txBox="1"/>
      </xdr:nvSpPr>
      <xdr:spPr>
        <a:xfrm>
          <a:off x="2641111" y="95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46380</xdr:rowOff>
    </xdr:from>
    <xdr:to>
      <xdr:col>3</xdr:col>
      <xdr:colOff>3175</xdr:colOff>
      <xdr:row>57</xdr:row>
      <xdr:rowOff>147980</xdr:rowOff>
    </xdr:to>
    <xdr:sp macro="" textlink="">
      <xdr:nvSpPr>
        <xdr:cNvPr id="141" name="円/楕円 140"/>
        <xdr:cNvSpPr/>
      </xdr:nvSpPr>
      <xdr:spPr>
        <a:xfrm>
          <a:off x="1968500" y="98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164507</xdr:rowOff>
    </xdr:from>
    <xdr:ext cx="534377" cy="259045"/>
    <xdr:sp macro="" textlink="">
      <xdr:nvSpPr>
        <xdr:cNvPr id="142" name="テキスト ボックス 141"/>
        <xdr:cNvSpPr txBox="1"/>
      </xdr:nvSpPr>
      <xdr:spPr>
        <a:xfrm>
          <a:off x="1752111" y="9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35718</xdr:rowOff>
    </xdr:from>
    <xdr:to>
      <xdr:col>1</xdr:col>
      <xdr:colOff>485775</xdr:colOff>
      <xdr:row>57</xdr:row>
      <xdr:rowOff>137318</xdr:rowOff>
    </xdr:to>
    <xdr:sp macro="" textlink="">
      <xdr:nvSpPr>
        <xdr:cNvPr id="143" name="円/楕円 142"/>
        <xdr:cNvSpPr/>
      </xdr:nvSpPr>
      <xdr:spPr>
        <a:xfrm>
          <a:off x="1079500" y="98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153845</xdr:rowOff>
    </xdr:from>
    <xdr:ext cx="534377" cy="259045"/>
    <xdr:sp macro="" textlink="">
      <xdr:nvSpPr>
        <xdr:cNvPr id="144" name="テキスト ボックス 143"/>
        <xdr:cNvSpPr txBox="1"/>
      </xdr:nvSpPr>
      <xdr:spPr>
        <a:xfrm>
          <a:off x="863111" y="95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14332</xdr:rowOff>
    </xdr:from>
    <xdr:to>
      <xdr:col>6</xdr:col>
      <xdr:colOff>511175</xdr:colOff>
      <xdr:row>78</xdr:row>
      <xdr:rowOff>19106</xdr:rowOff>
    </xdr:to>
    <xdr:cxnSp macro="">
      <xdr:nvCxnSpPr>
        <xdr:cNvPr id="171" name="直線コネクタ 170"/>
        <xdr:cNvCxnSpPr/>
      </xdr:nvCxnSpPr>
      <xdr:spPr>
        <a:xfrm>
          <a:off x="3797300" y="13387432"/>
          <a:ext cx="8382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14332</xdr:rowOff>
    </xdr:from>
    <xdr:to>
      <xdr:col>5</xdr:col>
      <xdr:colOff>358775</xdr:colOff>
      <xdr:row>78</xdr:row>
      <xdr:rowOff>33417</xdr:rowOff>
    </xdr:to>
    <xdr:cxnSp macro="">
      <xdr:nvCxnSpPr>
        <xdr:cNvPr id="174" name="直線コネクタ 173"/>
        <xdr:cNvCxnSpPr/>
      </xdr:nvCxnSpPr>
      <xdr:spPr>
        <a:xfrm flipV="1">
          <a:off x="2908300" y="13387432"/>
          <a:ext cx="889000" cy="1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69663</xdr:rowOff>
    </xdr:from>
    <xdr:ext cx="534377" cy="259045"/>
    <xdr:sp macro="" textlink="">
      <xdr:nvSpPr>
        <xdr:cNvPr id="176" name="テキスト ボックス 175"/>
        <xdr:cNvSpPr txBox="1"/>
      </xdr:nvSpPr>
      <xdr:spPr>
        <a:xfrm>
          <a:off x="3517411" y="134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26208</xdr:rowOff>
    </xdr:from>
    <xdr:to>
      <xdr:col>4</xdr:col>
      <xdr:colOff>155575</xdr:colOff>
      <xdr:row>78</xdr:row>
      <xdr:rowOff>33417</xdr:rowOff>
    </xdr:to>
    <xdr:cxnSp macro="">
      <xdr:nvCxnSpPr>
        <xdr:cNvPr id="177" name="直線コネクタ 176"/>
        <xdr:cNvCxnSpPr/>
      </xdr:nvCxnSpPr>
      <xdr:spPr>
        <a:xfrm>
          <a:off x="2019300" y="13399308"/>
          <a:ext cx="8890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24268</xdr:rowOff>
    </xdr:from>
    <xdr:to>
      <xdr:col>2</xdr:col>
      <xdr:colOff>638175</xdr:colOff>
      <xdr:row>78</xdr:row>
      <xdr:rowOff>26208</xdr:rowOff>
    </xdr:to>
    <xdr:cxnSp macro="">
      <xdr:nvCxnSpPr>
        <xdr:cNvPr id="180" name="直線コネクタ 179"/>
        <xdr:cNvCxnSpPr/>
      </xdr:nvCxnSpPr>
      <xdr:spPr>
        <a:xfrm>
          <a:off x="1130300" y="13397368"/>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139756</xdr:rowOff>
    </xdr:from>
    <xdr:to>
      <xdr:col>6</xdr:col>
      <xdr:colOff>561975</xdr:colOff>
      <xdr:row>78</xdr:row>
      <xdr:rowOff>69906</xdr:rowOff>
    </xdr:to>
    <xdr:sp macro="" textlink="">
      <xdr:nvSpPr>
        <xdr:cNvPr id="190" name="円/楕円 189"/>
        <xdr:cNvSpPr/>
      </xdr:nvSpPr>
      <xdr:spPr>
        <a:xfrm>
          <a:off x="4584700" y="133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134982</xdr:rowOff>
    </xdr:from>
    <xdr:to>
      <xdr:col>5</xdr:col>
      <xdr:colOff>409575</xdr:colOff>
      <xdr:row>78</xdr:row>
      <xdr:rowOff>65132</xdr:rowOff>
    </xdr:to>
    <xdr:sp macro="" textlink="">
      <xdr:nvSpPr>
        <xdr:cNvPr id="192" name="円/楕円 191"/>
        <xdr:cNvSpPr/>
      </xdr:nvSpPr>
      <xdr:spPr>
        <a:xfrm>
          <a:off x="3746500" y="133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81659</xdr:rowOff>
    </xdr:from>
    <xdr:ext cx="534377" cy="259045"/>
    <xdr:sp macro="" textlink="">
      <xdr:nvSpPr>
        <xdr:cNvPr id="193" name="テキスト ボックス 192"/>
        <xdr:cNvSpPr txBox="1"/>
      </xdr:nvSpPr>
      <xdr:spPr>
        <a:xfrm>
          <a:off x="3517411" y="131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154067</xdr:rowOff>
    </xdr:from>
    <xdr:to>
      <xdr:col>4</xdr:col>
      <xdr:colOff>206375</xdr:colOff>
      <xdr:row>78</xdr:row>
      <xdr:rowOff>84217</xdr:rowOff>
    </xdr:to>
    <xdr:sp macro="" textlink="">
      <xdr:nvSpPr>
        <xdr:cNvPr id="194" name="円/楕円 193"/>
        <xdr:cNvSpPr/>
      </xdr:nvSpPr>
      <xdr:spPr>
        <a:xfrm>
          <a:off x="2857500" y="133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75344</xdr:rowOff>
    </xdr:from>
    <xdr:ext cx="534377" cy="259045"/>
    <xdr:sp macro="" textlink="">
      <xdr:nvSpPr>
        <xdr:cNvPr id="195" name="テキスト ボックス 194"/>
        <xdr:cNvSpPr txBox="1"/>
      </xdr:nvSpPr>
      <xdr:spPr>
        <a:xfrm>
          <a:off x="2641111" y="1344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146858</xdr:rowOff>
    </xdr:from>
    <xdr:to>
      <xdr:col>3</xdr:col>
      <xdr:colOff>3175</xdr:colOff>
      <xdr:row>78</xdr:row>
      <xdr:rowOff>77008</xdr:rowOff>
    </xdr:to>
    <xdr:sp macro="" textlink="">
      <xdr:nvSpPr>
        <xdr:cNvPr id="196" name="円/楕円 195"/>
        <xdr:cNvSpPr/>
      </xdr:nvSpPr>
      <xdr:spPr>
        <a:xfrm>
          <a:off x="1968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68135</xdr:rowOff>
    </xdr:from>
    <xdr:ext cx="534377" cy="259045"/>
    <xdr:sp macro="" textlink="">
      <xdr:nvSpPr>
        <xdr:cNvPr id="197" name="テキスト ボックス 196"/>
        <xdr:cNvSpPr txBox="1"/>
      </xdr:nvSpPr>
      <xdr:spPr>
        <a:xfrm>
          <a:off x="1752111" y="134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144918</xdr:rowOff>
    </xdr:from>
    <xdr:to>
      <xdr:col>1</xdr:col>
      <xdr:colOff>485775</xdr:colOff>
      <xdr:row>78</xdr:row>
      <xdr:rowOff>75068</xdr:rowOff>
    </xdr:to>
    <xdr:sp macro="" textlink="">
      <xdr:nvSpPr>
        <xdr:cNvPr id="198" name="円/楕円 197"/>
        <xdr:cNvSpPr/>
      </xdr:nvSpPr>
      <xdr:spPr>
        <a:xfrm>
          <a:off x="1079500" y="13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66195</xdr:rowOff>
    </xdr:from>
    <xdr:ext cx="534377" cy="259045"/>
    <xdr:sp macro="" textlink="">
      <xdr:nvSpPr>
        <xdr:cNvPr id="199" name="テキスト ボックス 198"/>
        <xdr:cNvSpPr txBox="1"/>
      </xdr:nvSpPr>
      <xdr:spPr>
        <a:xfrm>
          <a:off x="863111" y="134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13018</xdr:rowOff>
    </xdr:from>
    <xdr:to>
      <xdr:col>6</xdr:col>
      <xdr:colOff>511175</xdr:colOff>
      <xdr:row>96</xdr:row>
      <xdr:rowOff>15151</xdr:rowOff>
    </xdr:to>
    <xdr:cxnSp macro="">
      <xdr:nvCxnSpPr>
        <xdr:cNvPr id="226" name="直線コネクタ 225"/>
        <xdr:cNvCxnSpPr/>
      </xdr:nvCxnSpPr>
      <xdr:spPr>
        <a:xfrm flipV="1">
          <a:off x="3797300" y="16472218"/>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73462</xdr:rowOff>
    </xdr:from>
    <xdr:ext cx="534377" cy="259045"/>
    <xdr:sp macro="" textlink="">
      <xdr:nvSpPr>
        <xdr:cNvPr id="227" name="衛生費平均値テキスト"/>
        <xdr:cNvSpPr txBox="1"/>
      </xdr:nvSpPr>
      <xdr:spPr>
        <a:xfrm>
          <a:off x="4686300" y="165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149377</xdr:rowOff>
    </xdr:from>
    <xdr:to>
      <xdr:col>5</xdr:col>
      <xdr:colOff>358775</xdr:colOff>
      <xdr:row>96</xdr:row>
      <xdr:rowOff>15151</xdr:rowOff>
    </xdr:to>
    <xdr:cxnSp macro="">
      <xdr:nvCxnSpPr>
        <xdr:cNvPr id="229" name="直線コネクタ 228"/>
        <xdr:cNvCxnSpPr/>
      </xdr:nvCxnSpPr>
      <xdr:spPr>
        <a:xfrm>
          <a:off x="2908300" y="16437127"/>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149377</xdr:rowOff>
    </xdr:from>
    <xdr:to>
      <xdr:col>4</xdr:col>
      <xdr:colOff>155575</xdr:colOff>
      <xdr:row>95</xdr:row>
      <xdr:rowOff>166294</xdr:rowOff>
    </xdr:to>
    <xdr:cxnSp macro="">
      <xdr:nvCxnSpPr>
        <xdr:cNvPr id="232" name="直線コネクタ 231"/>
        <xdr:cNvCxnSpPr/>
      </xdr:nvCxnSpPr>
      <xdr:spPr>
        <a:xfrm flipV="1">
          <a:off x="2019300" y="1643712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60850</xdr:rowOff>
    </xdr:from>
    <xdr:ext cx="469744" cy="259045"/>
    <xdr:sp macro="" textlink="">
      <xdr:nvSpPr>
        <xdr:cNvPr id="234" name="テキスト ボックス 233"/>
        <xdr:cNvSpPr txBox="1"/>
      </xdr:nvSpPr>
      <xdr:spPr>
        <a:xfrm>
          <a:off x="2673427"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18199</xdr:rowOff>
    </xdr:from>
    <xdr:to>
      <xdr:col>2</xdr:col>
      <xdr:colOff>638175</xdr:colOff>
      <xdr:row>95</xdr:row>
      <xdr:rowOff>166294</xdr:rowOff>
    </xdr:to>
    <xdr:cxnSp macro="">
      <xdr:nvCxnSpPr>
        <xdr:cNvPr id="235" name="直線コネクタ 234"/>
        <xdr:cNvCxnSpPr/>
      </xdr:nvCxnSpPr>
      <xdr:spPr>
        <a:xfrm>
          <a:off x="1130300" y="16305949"/>
          <a:ext cx="889000" cy="1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58945</xdr:rowOff>
    </xdr:from>
    <xdr:ext cx="469744" cy="259045"/>
    <xdr:sp macro="" textlink="">
      <xdr:nvSpPr>
        <xdr:cNvPr id="237" name="テキスト ボックス 236"/>
        <xdr:cNvSpPr txBox="1"/>
      </xdr:nvSpPr>
      <xdr:spPr>
        <a:xfrm>
          <a:off x="1784427" y="1668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119257</xdr:rowOff>
    </xdr:from>
    <xdr:ext cx="534377" cy="259045"/>
    <xdr:sp macro="" textlink="">
      <xdr:nvSpPr>
        <xdr:cNvPr id="239" name="テキスト ボックス 238"/>
        <xdr:cNvSpPr txBox="1"/>
      </xdr:nvSpPr>
      <xdr:spPr>
        <a:xfrm>
          <a:off x="863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133668</xdr:rowOff>
    </xdr:from>
    <xdr:to>
      <xdr:col>6</xdr:col>
      <xdr:colOff>561975</xdr:colOff>
      <xdr:row>96</xdr:row>
      <xdr:rowOff>63818</xdr:rowOff>
    </xdr:to>
    <xdr:sp macro="" textlink="">
      <xdr:nvSpPr>
        <xdr:cNvPr id="245" name="円/楕円 244"/>
        <xdr:cNvSpPr/>
      </xdr:nvSpPr>
      <xdr:spPr>
        <a:xfrm>
          <a:off x="4584700" y="164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156545</xdr:rowOff>
    </xdr:from>
    <xdr:ext cx="534377" cy="259045"/>
    <xdr:sp macro="" textlink="">
      <xdr:nvSpPr>
        <xdr:cNvPr id="246" name="衛生費該当値テキスト"/>
        <xdr:cNvSpPr txBox="1"/>
      </xdr:nvSpPr>
      <xdr:spPr>
        <a:xfrm>
          <a:off x="4686300" y="1627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135801</xdr:rowOff>
    </xdr:from>
    <xdr:to>
      <xdr:col>5</xdr:col>
      <xdr:colOff>409575</xdr:colOff>
      <xdr:row>96</xdr:row>
      <xdr:rowOff>65951</xdr:rowOff>
    </xdr:to>
    <xdr:sp macro="" textlink="">
      <xdr:nvSpPr>
        <xdr:cNvPr id="247" name="円/楕円 246"/>
        <xdr:cNvSpPr/>
      </xdr:nvSpPr>
      <xdr:spPr>
        <a:xfrm>
          <a:off x="3746500" y="164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82478</xdr:rowOff>
    </xdr:from>
    <xdr:ext cx="534377" cy="259045"/>
    <xdr:sp macro="" textlink="">
      <xdr:nvSpPr>
        <xdr:cNvPr id="248" name="テキスト ボックス 247"/>
        <xdr:cNvSpPr txBox="1"/>
      </xdr:nvSpPr>
      <xdr:spPr>
        <a:xfrm>
          <a:off x="3517411" y="161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98577</xdr:rowOff>
    </xdr:from>
    <xdr:to>
      <xdr:col>4</xdr:col>
      <xdr:colOff>206375</xdr:colOff>
      <xdr:row>96</xdr:row>
      <xdr:rowOff>28727</xdr:rowOff>
    </xdr:to>
    <xdr:sp macro="" textlink="">
      <xdr:nvSpPr>
        <xdr:cNvPr id="249" name="円/楕円 248"/>
        <xdr:cNvSpPr/>
      </xdr:nvSpPr>
      <xdr:spPr>
        <a:xfrm>
          <a:off x="2857500" y="1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45254</xdr:rowOff>
    </xdr:from>
    <xdr:ext cx="534377" cy="259045"/>
    <xdr:sp macro="" textlink="">
      <xdr:nvSpPr>
        <xdr:cNvPr id="250" name="テキスト ボックス 249"/>
        <xdr:cNvSpPr txBox="1"/>
      </xdr:nvSpPr>
      <xdr:spPr>
        <a:xfrm>
          <a:off x="2641111" y="161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115494</xdr:rowOff>
    </xdr:from>
    <xdr:to>
      <xdr:col>3</xdr:col>
      <xdr:colOff>3175</xdr:colOff>
      <xdr:row>96</xdr:row>
      <xdr:rowOff>45644</xdr:rowOff>
    </xdr:to>
    <xdr:sp macro="" textlink="">
      <xdr:nvSpPr>
        <xdr:cNvPr id="251" name="円/楕円 250"/>
        <xdr:cNvSpPr/>
      </xdr:nvSpPr>
      <xdr:spPr>
        <a:xfrm>
          <a:off x="1968500" y="164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62171</xdr:rowOff>
    </xdr:from>
    <xdr:ext cx="534377" cy="259045"/>
    <xdr:sp macro="" textlink="">
      <xdr:nvSpPr>
        <xdr:cNvPr id="252" name="テキスト ボックス 251"/>
        <xdr:cNvSpPr txBox="1"/>
      </xdr:nvSpPr>
      <xdr:spPr>
        <a:xfrm>
          <a:off x="1752111" y="16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138849</xdr:rowOff>
    </xdr:from>
    <xdr:to>
      <xdr:col>1</xdr:col>
      <xdr:colOff>485775</xdr:colOff>
      <xdr:row>95</xdr:row>
      <xdr:rowOff>68999</xdr:rowOff>
    </xdr:to>
    <xdr:sp macro="" textlink="">
      <xdr:nvSpPr>
        <xdr:cNvPr id="253" name="円/楕円 252"/>
        <xdr:cNvSpPr/>
      </xdr:nvSpPr>
      <xdr:spPr>
        <a:xfrm>
          <a:off x="1079500" y="162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85526</xdr:rowOff>
    </xdr:from>
    <xdr:ext cx="534377" cy="259045"/>
    <xdr:sp macro="" textlink="">
      <xdr:nvSpPr>
        <xdr:cNvPr id="254" name="テキスト ボックス 253"/>
        <xdr:cNvSpPr txBox="1"/>
      </xdr:nvSpPr>
      <xdr:spPr>
        <a:xfrm>
          <a:off x="863111" y="160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71011</xdr:rowOff>
    </xdr:from>
    <xdr:to>
      <xdr:col>15</xdr:col>
      <xdr:colOff>180975</xdr:colOff>
      <xdr:row>38</xdr:row>
      <xdr:rowOff>89626</xdr:rowOff>
    </xdr:to>
    <xdr:cxnSp macro="">
      <xdr:nvCxnSpPr>
        <xdr:cNvPr id="283" name="直線コネクタ 282"/>
        <xdr:cNvCxnSpPr/>
      </xdr:nvCxnSpPr>
      <xdr:spPr>
        <a:xfrm>
          <a:off x="9639300" y="6586111"/>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55445</xdr:rowOff>
    </xdr:from>
    <xdr:to>
      <xdr:col>14</xdr:col>
      <xdr:colOff>28575</xdr:colOff>
      <xdr:row>38</xdr:row>
      <xdr:rowOff>71011</xdr:rowOff>
    </xdr:to>
    <xdr:cxnSp macro="">
      <xdr:nvCxnSpPr>
        <xdr:cNvPr id="286" name="直線コネクタ 285"/>
        <xdr:cNvCxnSpPr/>
      </xdr:nvCxnSpPr>
      <xdr:spPr>
        <a:xfrm>
          <a:off x="8750300" y="6399095"/>
          <a:ext cx="889000" cy="1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109273</xdr:rowOff>
    </xdr:from>
    <xdr:ext cx="469744" cy="259045"/>
    <xdr:sp macro="" textlink="">
      <xdr:nvSpPr>
        <xdr:cNvPr id="288" name="テキスト ボックス 287"/>
        <xdr:cNvSpPr txBox="1"/>
      </xdr:nvSpPr>
      <xdr:spPr>
        <a:xfrm>
          <a:off x="9391727" y="6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32802</xdr:rowOff>
    </xdr:from>
    <xdr:to>
      <xdr:col>12</xdr:col>
      <xdr:colOff>511175</xdr:colOff>
      <xdr:row>37</xdr:row>
      <xdr:rowOff>55445</xdr:rowOff>
    </xdr:to>
    <xdr:cxnSp macro="">
      <xdr:nvCxnSpPr>
        <xdr:cNvPr id="289" name="直線コネクタ 288"/>
        <xdr:cNvCxnSpPr/>
      </xdr:nvCxnSpPr>
      <xdr:spPr>
        <a:xfrm>
          <a:off x="7861300" y="6205002"/>
          <a:ext cx="889000" cy="19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70358</xdr:rowOff>
    </xdr:from>
    <xdr:to>
      <xdr:col>11</xdr:col>
      <xdr:colOff>307975</xdr:colOff>
      <xdr:row>36</xdr:row>
      <xdr:rowOff>32802</xdr:rowOff>
    </xdr:to>
    <xdr:cxnSp macro="">
      <xdr:nvCxnSpPr>
        <xdr:cNvPr id="292" name="直線コネクタ 291"/>
        <xdr:cNvCxnSpPr/>
      </xdr:nvCxnSpPr>
      <xdr:spPr>
        <a:xfrm>
          <a:off x="6972300" y="607110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22151</xdr:rowOff>
    </xdr:from>
    <xdr:ext cx="469744" cy="259045"/>
    <xdr:sp macro="" textlink="">
      <xdr:nvSpPr>
        <xdr:cNvPr id="296" name="テキスト ボックス 295"/>
        <xdr:cNvSpPr txBox="1"/>
      </xdr:nvSpPr>
      <xdr:spPr>
        <a:xfrm>
          <a:off x="6737427" y="61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38826</xdr:rowOff>
    </xdr:from>
    <xdr:to>
      <xdr:col>15</xdr:col>
      <xdr:colOff>231775</xdr:colOff>
      <xdr:row>38</xdr:row>
      <xdr:rowOff>140426</xdr:rowOff>
    </xdr:to>
    <xdr:sp macro="" textlink="">
      <xdr:nvSpPr>
        <xdr:cNvPr id="302" name="円/楕円 301"/>
        <xdr:cNvSpPr/>
      </xdr:nvSpPr>
      <xdr:spPr>
        <a:xfrm>
          <a:off x="10426700" y="6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3"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20211</xdr:rowOff>
    </xdr:from>
    <xdr:to>
      <xdr:col>14</xdr:col>
      <xdr:colOff>79375</xdr:colOff>
      <xdr:row>38</xdr:row>
      <xdr:rowOff>121811</xdr:rowOff>
    </xdr:to>
    <xdr:sp macro="" textlink="">
      <xdr:nvSpPr>
        <xdr:cNvPr id="304" name="円/楕円 303"/>
        <xdr:cNvSpPr/>
      </xdr:nvSpPr>
      <xdr:spPr>
        <a:xfrm>
          <a:off x="9588500" y="65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112938</xdr:rowOff>
    </xdr:from>
    <xdr:ext cx="469744" cy="259045"/>
    <xdr:sp macro="" textlink="">
      <xdr:nvSpPr>
        <xdr:cNvPr id="305" name="テキスト ボックス 304"/>
        <xdr:cNvSpPr txBox="1"/>
      </xdr:nvSpPr>
      <xdr:spPr>
        <a:xfrm>
          <a:off x="9391727" y="662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4645</xdr:rowOff>
    </xdr:from>
    <xdr:to>
      <xdr:col>12</xdr:col>
      <xdr:colOff>561975</xdr:colOff>
      <xdr:row>37</xdr:row>
      <xdr:rowOff>106245</xdr:rowOff>
    </xdr:to>
    <xdr:sp macro="" textlink="">
      <xdr:nvSpPr>
        <xdr:cNvPr id="306" name="円/楕円 305"/>
        <xdr:cNvSpPr/>
      </xdr:nvSpPr>
      <xdr:spPr>
        <a:xfrm>
          <a:off x="8699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122772</xdr:rowOff>
    </xdr:from>
    <xdr:ext cx="469744" cy="259045"/>
    <xdr:sp macro="" textlink="">
      <xdr:nvSpPr>
        <xdr:cNvPr id="307" name="テキスト ボックス 306"/>
        <xdr:cNvSpPr txBox="1"/>
      </xdr:nvSpPr>
      <xdr:spPr>
        <a:xfrm>
          <a:off x="8515427" y="612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153452</xdr:rowOff>
    </xdr:from>
    <xdr:to>
      <xdr:col>11</xdr:col>
      <xdr:colOff>358775</xdr:colOff>
      <xdr:row>36</xdr:row>
      <xdr:rowOff>83602</xdr:rowOff>
    </xdr:to>
    <xdr:sp macro="" textlink="">
      <xdr:nvSpPr>
        <xdr:cNvPr id="308" name="円/楕円 307"/>
        <xdr:cNvSpPr/>
      </xdr:nvSpPr>
      <xdr:spPr>
        <a:xfrm>
          <a:off x="7810500" y="61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100129</xdr:rowOff>
    </xdr:from>
    <xdr:ext cx="469744" cy="259045"/>
    <xdr:sp macro="" textlink="">
      <xdr:nvSpPr>
        <xdr:cNvPr id="309" name="テキスト ボックス 308"/>
        <xdr:cNvSpPr txBox="1"/>
      </xdr:nvSpPr>
      <xdr:spPr>
        <a:xfrm>
          <a:off x="7626427" y="59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19558</xdr:rowOff>
    </xdr:from>
    <xdr:to>
      <xdr:col>10</xdr:col>
      <xdr:colOff>155575</xdr:colOff>
      <xdr:row>35</xdr:row>
      <xdr:rowOff>121158</xdr:rowOff>
    </xdr:to>
    <xdr:sp macro="" textlink="">
      <xdr:nvSpPr>
        <xdr:cNvPr id="310" name="円/楕円 309"/>
        <xdr:cNvSpPr/>
      </xdr:nvSpPr>
      <xdr:spPr>
        <a:xfrm>
          <a:off x="6921500" y="60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137685</xdr:rowOff>
    </xdr:from>
    <xdr:ext cx="469744" cy="259045"/>
    <xdr:sp macro="" textlink="">
      <xdr:nvSpPr>
        <xdr:cNvPr id="311" name="テキスト ボックス 310"/>
        <xdr:cNvSpPr txBox="1"/>
      </xdr:nvSpPr>
      <xdr:spPr>
        <a:xfrm>
          <a:off x="6737427" y="579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67576</xdr:rowOff>
    </xdr:from>
    <xdr:to>
      <xdr:col>15</xdr:col>
      <xdr:colOff>180975</xdr:colOff>
      <xdr:row>56</xdr:row>
      <xdr:rowOff>84813</xdr:rowOff>
    </xdr:to>
    <xdr:cxnSp macro="">
      <xdr:nvCxnSpPr>
        <xdr:cNvPr id="336" name="直線コネクタ 335"/>
        <xdr:cNvCxnSpPr/>
      </xdr:nvCxnSpPr>
      <xdr:spPr>
        <a:xfrm>
          <a:off x="9639300" y="9668776"/>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67576</xdr:rowOff>
    </xdr:from>
    <xdr:to>
      <xdr:col>14</xdr:col>
      <xdr:colOff>28575</xdr:colOff>
      <xdr:row>56</xdr:row>
      <xdr:rowOff>68925</xdr:rowOff>
    </xdr:to>
    <xdr:cxnSp macro="">
      <xdr:nvCxnSpPr>
        <xdr:cNvPr id="339" name="直線コネクタ 338"/>
        <xdr:cNvCxnSpPr/>
      </xdr:nvCxnSpPr>
      <xdr:spPr>
        <a:xfrm flipV="1">
          <a:off x="8750300" y="966877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68925</xdr:rowOff>
    </xdr:from>
    <xdr:to>
      <xdr:col>12</xdr:col>
      <xdr:colOff>511175</xdr:colOff>
      <xdr:row>56</xdr:row>
      <xdr:rowOff>140637</xdr:rowOff>
    </xdr:to>
    <xdr:cxnSp macro="">
      <xdr:nvCxnSpPr>
        <xdr:cNvPr id="342" name="直線コネクタ 341"/>
        <xdr:cNvCxnSpPr/>
      </xdr:nvCxnSpPr>
      <xdr:spPr>
        <a:xfrm flipV="1">
          <a:off x="7861300" y="9670125"/>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80241</xdr:rowOff>
    </xdr:from>
    <xdr:to>
      <xdr:col>11</xdr:col>
      <xdr:colOff>307975</xdr:colOff>
      <xdr:row>56</xdr:row>
      <xdr:rowOff>140637</xdr:rowOff>
    </xdr:to>
    <xdr:cxnSp macro="">
      <xdr:nvCxnSpPr>
        <xdr:cNvPr id="345" name="直線コネクタ 344"/>
        <xdr:cNvCxnSpPr/>
      </xdr:nvCxnSpPr>
      <xdr:spPr>
        <a:xfrm>
          <a:off x="6972300" y="9681441"/>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34013</xdr:rowOff>
    </xdr:from>
    <xdr:to>
      <xdr:col>15</xdr:col>
      <xdr:colOff>231775</xdr:colOff>
      <xdr:row>56</xdr:row>
      <xdr:rowOff>135613</xdr:rowOff>
    </xdr:to>
    <xdr:sp macro="" textlink="">
      <xdr:nvSpPr>
        <xdr:cNvPr id="355" name="円/楕円 354"/>
        <xdr:cNvSpPr/>
      </xdr:nvSpPr>
      <xdr:spPr>
        <a:xfrm>
          <a:off x="10426700" y="9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56890</xdr:rowOff>
    </xdr:from>
    <xdr:ext cx="534377" cy="259045"/>
    <xdr:sp macro="" textlink="">
      <xdr:nvSpPr>
        <xdr:cNvPr id="356" name="農林水産業費該当値テキスト"/>
        <xdr:cNvSpPr txBox="1"/>
      </xdr:nvSpPr>
      <xdr:spPr>
        <a:xfrm>
          <a:off x="10528300" y="94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16776</xdr:rowOff>
    </xdr:from>
    <xdr:to>
      <xdr:col>14</xdr:col>
      <xdr:colOff>79375</xdr:colOff>
      <xdr:row>56</xdr:row>
      <xdr:rowOff>118376</xdr:rowOff>
    </xdr:to>
    <xdr:sp macro="" textlink="">
      <xdr:nvSpPr>
        <xdr:cNvPr id="357" name="円/楕円 356"/>
        <xdr:cNvSpPr/>
      </xdr:nvSpPr>
      <xdr:spPr>
        <a:xfrm>
          <a:off x="9588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134903</xdr:rowOff>
    </xdr:from>
    <xdr:ext cx="534377" cy="259045"/>
    <xdr:sp macro="" textlink="">
      <xdr:nvSpPr>
        <xdr:cNvPr id="358" name="テキスト ボックス 357"/>
        <xdr:cNvSpPr txBox="1"/>
      </xdr:nvSpPr>
      <xdr:spPr>
        <a:xfrm>
          <a:off x="93594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18125</xdr:rowOff>
    </xdr:from>
    <xdr:to>
      <xdr:col>12</xdr:col>
      <xdr:colOff>561975</xdr:colOff>
      <xdr:row>56</xdr:row>
      <xdr:rowOff>119725</xdr:rowOff>
    </xdr:to>
    <xdr:sp macro="" textlink="">
      <xdr:nvSpPr>
        <xdr:cNvPr id="359" name="円/楕円 358"/>
        <xdr:cNvSpPr/>
      </xdr:nvSpPr>
      <xdr:spPr>
        <a:xfrm>
          <a:off x="8699500" y="9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136252</xdr:rowOff>
    </xdr:from>
    <xdr:ext cx="534377" cy="259045"/>
    <xdr:sp macro="" textlink="">
      <xdr:nvSpPr>
        <xdr:cNvPr id="360" name="テキスト ボックス 359"/>
        <xdr:cNvSpPr txBox="1"/>
      </xdr:nvSpPr>
      <xdr:spPr>
        <a:xfrm>
          <a:off x="8483111" y="93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89837</xdr:rowOff>
    </xdr:from>
    <xdr:to>
      <xdr:col>11</xdr:col>
      <xdr:colOff>358775</xdr:colOff>
      <xdr:row>57</xdr:row>
      <xdr:rowOff>19987</xdr:rowOff>
    </xdr:to>
    <xdr:sp macro="" textlink="">
      <xdr:nvSpPr>
        <xdr:cNvPr id="361" name="円/楕円 360"/>
        <xdr:cNvSpPr/>
      </xdr:nvSpPr>
      <xdr:spPr>
        <a:xfrm>
          <a:off x="7810500" y="96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36514</xdr:rowOff>
    </xdr:from>
    <xdr:ext cx="534377" cy="259045"/>
    <xdr:sp macro="" textlink="">
      <xdr:nvSpPr>
        <xdr:cNvPr id="362" name="テキスト ボックス 361"/>
        <xdr:cNvSpPr txBox="1"/>
      </xdr:nvSpPr>
      <xdr:spPr>
        <a:xfrm>
          <a:off x="7594111" y="94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29441</xdr:rowOff>
    </xdr:from>
    <xdr:to>
      <xdr:col>10</xdr:col>
      <xdr:colOff>155575</xdr:colOff>
      <xdr:row>56</xdr:row>
      <xdr:rowOff>131041</xdr:rowOff>
    </xdr:to>
    <xdr:sp macro="" textlink="">
      <xdr:nvSpPr>
        <xdr:cNvPr id="363" name="円/楕円 362"/>
        <xdr:cNvSpPr/>
      </xdr:nvSpPr>
      <xdr:spPr>
        <a:xfrm>
          <a:off x="6921500" y="96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147568</xdr:rowOff>
    </xdr:from>
    <xdr:ext cx="534377" cy="259045"/>
    <xdr:sp macro="" textlink="">
      <xdr:nvSpPr>
        <xdr:cNvPr id="364" name="テキスト ボックス 363"/>
        <xdr:cNvSpPr txBox="1"/>
      </xdr:nvSpPr>
      <xdr:spPr>
        <a:xfrm>
          <a:off x="6705111" y="94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91751</xdr:rowOff>
    </xdr:from>
    <xdr:to>
      <xdr:col>15</xdr:col>
      <xdr:colOff>180975</xdr:colOff>
      <xdr:row>77</xdr:row>
      <xdr:rowOff>105011</xdr:rowOff>
    </xdr:to>
    <xdr:cxnSp macro="">
      <xdr:nvCxnSpPr>
        <xdr:cNvPr id="391" name="直線コネクタ 390"/>
        <xdr:cNvCxnSpPr/>
      </xdr:nvCxnSpPr>
      <xdr:spPr>
        <a:xfrm>
          <a:off x="9639300" y="13293401"/>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50093</xdr:rowOff>
    </xdr:from>
    <xdr:ext cx="534377" cy="259045"/>
    <xdr:sp macro="" textlink="">
      <xdr:nvSpPr>
        <xdr:cNvPr id="392" name="商工費平均値テキスト"/>
        <xdr:cNvSpPr txBox="1"/>
      </xdr:nvSpPr>
      <xdr:spPr>
        <a:xfrm>
          <a:off x="10528300" y="12908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59099</xdr:rowOff>
    </xdr:from>
    <xdr:to>
      <xdr:col>14</xdr:col>
      <xdr:colOff>28575</xdr:colOff>
      <xdr:row>77</xdr:row>
      <xdr:rowOff>91751</xdr:rowOff>
    </xdr:to>
    <xdr:cxnSp macro="">
      <xdr:nvCxnSpPr>
        <xdr:cNvPr id="394" name="直線コネクタ 393"/>
        <xdr:cNvCxnSpPr/>
      </xdr:nvCxnSpPr>
      <xdr:spPr>
        <a:xfrm>
          <a:off x="8750300" y="13260749"/>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150734</xdr:rowOff>
    </xdr:from>
    <xdr:ext cx="534377" cy="259045"/>
    <xdr:sp macro="" textlink="">
      <xdr:nvSpPr>
        <xdr:cNvPr id="396" name="テキスト ボックス 395"/>
        <xdr:cNvSpPr txBox="1"/>
      </xdr:nvSpPr>
      <xdr:spPr>
        <a:xfrm>
          <a:off x="93594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46737</xdr:rowOff>
    </xdr:from>
    <xdr:to>
      <xdr:col>12</xdr:col>
      <xdr:colOff>511175</xdr:colOff>
      <xdr:row>77</xdr:row>
      <xdr:rowOff>59099</xdr:rowOff>
    </xdr:to>
    <xdr:cxnSp macro="">
      <xdr:nvCxnSpPr>
        <xdr:cNvPr id="397" name="直線コネクタ 396"/>
        <xdr:cNvCxnSpPr/>
      </xdr:nvCxnSpPr>
      <xdr:spPr>
        <a:xfrm>
          <a:off x="7861300" y="13248387"/>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399" name="テキスト ボックス 398"/>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46737</xdr:rowOff>
    </xdr:from>
    <xdr:to>
      <xdr:col>11</xdr:col>
      <xdr:colOff>307975</xdr:colOff>
      <xdr:row>77</xdr:row>
      <xdr:rowOff>48183</xdr:rowOff>
    </xdr:to>
    <xdr:cxnSp macro="">
      <xdr:nvCxnSpPr>
        <xdr:cNvPr id="400" name="直線コネクタ 399"/>
        <xdr:cNvCxnSpPr/>
      </xdr:nvCxnSpPr>
      <xdr:spPr>
        <a:xfrm flipV="1">
          <a:off x="6972300" y="1324838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42454</xdr:rowOff>
    </xdr:from>
    <xdr:ext cx="534377" cy="259045"/>
    <xdr:sp macro="" textlink="">
      <xdr:nvSpPr>
        <xdr:cNvPr id="402" name="テキスト ボックス 401"/>
        <xdr:cNvSpPr txBox="1"/>
      </xdr:nvSpPr>
      <xdr:spPr>
        <a:xfrm>
          <a:off x="7594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171232</xdr:rowOff>
    </xdr:from>
    <xdr:ext cx="534377" cy="259045"/>
    <xdr:sp macro="" textlink="">
      <xdr:nvSpPr>
        <xdr:cNvPr id="404" name="テキスト ボックス 403"/>
        <xdr:cNvSpPr txBox="1"/>
      </xdr:nvSpPr>
      <xdr:spPr>
        <a:xfrm>
          <a:off x="6705111"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54211</xdr:rowOff>
    </xdr:from>
    <xdr:to>
      <xdr:col>15</xdr:col>
      <xdr:colOff>231775</xdr:colOff>
      <xdr:row>77</xdr:row>
      <xdr:rowOff>155811</xdr:rowOff>
    </xdr:to>
    <xdr:sp macro="" textlink="">
      <xdr:nvSpPr>
        <xdr:cNvPr id="410" name="円/楕円 409"/>
        <xdr:cNvSpPr/>
      </xdr:nvSpPr>
      <xdr:spPr>
        <a:xfrm>
          <a:off x="10426700" y="132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32638</xdr:rowOff>
    </xdr:from>
    <xdr:ext cx="534377" cy="259045"/>
    <xdr:sp macro="" textlink="">
      <xdr:nvSpPr>
        <xdr:cNvPr id="411" name="商工費該当値テキスト"/>
        <xdr:cNvSpPr txBox="1"/>
      </xdr:nvSpPr>
      <xdr:spPr>
        <a:xfrm>
          <a:off x="10528300" y="132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40951</xdr:rowOff>
    </xdr:from>
    <xdr:to>
      <xdr:col>14</xdr:col>
      <xdr:colOff>79375</xdr:colOff>
      <xdr:row>77</xdr:row>
      <xdr:rowOff>142551</xdr:rowOff>
    </xdr:to>
    <xdr:sp macro="" textlink="">
      <xdr:nvSpPr>
        <xdr:cNvPr id="412" name="円/楕円 411"/>
        <xdr:cNvSpPr/>
      </xdr:nvSpPr>
      <xdr:spPr>
        <a:xfrm>
          <a:off x="9588500" y="13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133678</xdr:rowOff>
    </xdr:from>
    <xdr:ext cx="534377" cy="259045"/>
    <xdr:sp macro="" textlink="">
      <xdr:nvSpPr>
        <xdr:cNvPr id="413" name="テキスト ボックス 412"/>
        <xdr:cNvSpPr txBox="1"/>
      </xdr:nvSpPr>
      <xdr:spPr>
        <a:xfrm>
          <a:off x="9359411" y="133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8299</xdr:rowOff>
    </xdr:from>
    <xdr:to>
      <xdr:col>12</xdr:col>
      <xdr:colOff>561975</xdr:colOff>
      <xdr:row>77</xdr:row>
      <xdr:rowOff>109899</xdr:rowOff>
    </xdr:to>
    <xdr:sp macro="" textlink="">
      <xdr:nvSpPr>
        <xdr:cNvPr id="414" name="円/楕円 413"/>
        <xdr:cNvSpPr/>
      </xdr:nvSpPr>
      <xdr:spPr>
        <a:xfrm>
          <a:off x="8699500" y="132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101026</xdr:rowOff>
    </xdr:from>
    <xdr:ext cx="534377" cy="259045"/>
    <xdr:sp macro="" textlink="">
      <xdr:nvSpPr>
        <xdr:cNvPr id="415" name="テキスト ボックス 414"/>
        <xdr:cNvSpPr txBox="1"/>
      </xdr:nvSpPr>
      <xdr:spPr>
        <a:xfrm>
          <a:off x="8483111" y="133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167387</xdr:rowOff>
    </xdr:from>
    <xdr:to>
      <xdr:col>11</xdr:col>
      <xdr:colOff>358775</xdr:colOff>
      <xdr:row>77</xdr:row>
      <xdr:rowOff>97537</xdr:rowOff>
    </xdr:to>
    <xdr:sp macro="" textlink="">
      <xdr:nvSpPr>
        <xdr:cNvPr id="416" name="円/楕円 415"/>
        <xdr:cNvSpPr/>
      </xdr:nvSpPr>
      <xdr:spPr>
        <a:xfrm>
          <a:off x="7810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88664</xdr:rowOff>
    </xdr:from>
    <xdr:ext cx="534377" cy="259045"/>
    <xdr:sp macro="" textlink="">
      <xdr:nvSpPr>
        <xdr:cNvPr id="417" name="テキスト ボックス 416"/>
        <xdr:cNvSpPr txBox="1"/>
      </xdr:nvSpPr>
      <xdr:spPr>
        <a:xfrm>
          <a:off x="7594111" y="13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168833</xdr:rowOff>
    </xdr:from>
    <xdr:to>
      <xdr:col>10</xdr:col>
      <xdr:colOff>155575</xdr:colOff>
      <xdr:row>77</xdr:row>
      <xdr:rowOff>98983</xdr:rowOff>
    </xdr:to>
    <xdr:sp macro="" textlink="">
      <xdr:nvSpPr>
        <xdr:cNvPr id="418" name="円/楕円 417"/>
        <xdr:cNvSpPr/>
      </xdr:nvSpPr>
      <xdr:spPr>
        <a:xfrm>
          <a:off x="6921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90110</xdr:rowOff>
    </xdr:from>
    <xdr:ext cx="534377" cy="259045"/>
    <xdr:sp macro="" textlink="">
      <xdr:nvSpPr>
        <xdr:cNvPr id="419" name="テキスト ボックス 418"/>
        <xdr:cNvSpPr txBox="1"/>
      </xdr:nvSpPr>
      <xdr:spPr>
        <a:xfrm>
          <a:off x="6705111" y="132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12827</xdr:rowOff>
    </xdr:from>
    <xdr:to>
      <xdr:col>15</xdr:col>
      <xdr:colOff>180975</xdr:colOff>
      <xdr:row>96</xdr:row>
      <xdr:rowOff>54759</xdr:rowOff>
    </xdr:to>
    <xdr:cxnSp macro="">
      <xdr:nvCxnSpPr>
        <xdr:cNvPr id="448" name="直線コネクタ 447"/>
        <xdr:cNvCxnSpPr/>
      </xdr:nvCxnSpPr>
      <xdr:spPr>
        <a:xfrm>
          <a:off x="9639300" y="16472027"/>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111860</xdr:rowOff>
    </xdr:from>
    <xdr:to>
      <xdr:col>14</xdr:col>
      <xdr:colOff>28575</xdr:colOff>
      <xdr:row>96</xdr:row>
      <xdr:rowOff>12827</xdr:rowOff>
    </xdr:to>
    <xdr:cxnSp macro="">
      <xdr:nvCxnSpPr>
        <xdr:cNvPr id="451" name="直線コネクタ 450"/>
        <xdr:cNvCxnSpPr/>
      </xdr:nvCxnSpPr>
      <xdr:spPr>
        <a:xfrm>
          <a:off x="8750300" y="16399610"/>
          <a:ext cx="889000" cy="7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111860</xdr:rowOff>
    </xdr:from>
    <xdr:to>
      <xdr:col>12</xdr:col>
      <xdr:colOff>511175</xdr:colOff>
      <xdr:row>96</xdr:row>
      <xdr:rowOff>106846</xdr:rowOff>
    </xdr:to>
    <xdr:cxnSp macro="">
      <xdr:nvCxnSpPr>
        <xdr:cNvPr id="454" name="直線コネクタ 453"/>
        <xdr:cNvCxnSpPr/>
      </xdr:nvCxnSpPr>
      <xdr:spPr>
        <a:xfrm flipV="1">
          <a:off x="7861300" y="16399610"/>
          <a:ext cx="889000" cy="16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33629</xdr:rowOff>
    </xdr:from>
    <xdr:to>
      <xdr:col>11</xdr:col>
      <xdr:colOff>307975</xdr:colOff>
      <xdr:row>96</xdr:row>
      <xdr:rowOff>106846</xdr:rowOff>
    </xdr:to>
    <xdr:cxnSp macro="">
      <xdr:nvCxnSpPr>
        <xdr:cNvPr id="457" name="直線コネクタ 456"/>
        <xdr:cNvCxnSpPr/>
      </xdr:nvCxnSpPr>
      <xdr:spPr>
        <a:xfrm>
          <a:off x="6972300" y="16492829"/>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3959</xdr:rowOff>
    </xdr:from>
    <xdr:to>
      <xdr:col>15</xdr:col>
      <xdr:colOff>231775</xdr:colOff>
      <xdr:row>96</xdr:row>
      <xdr:rowOff>105559</xdr:rowOff>
    </xdr:to>
    <xdr:sp macro="" textlink="">
      <xdr:nvSpPr>
        <xdr:cNvPr id="467" name="円/楕円 466"/>
        <xdr:cNvSpPr/>
      </xdr:nvSpPr>
      <xdr:spPr>
        <a:xfrm>
          <a:off x="10426700" y="164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26836</xdr:rowOff>
    </xdr:from>
    <xdr:ext cx="534377" cy="259045"/>
    <xdr:sp macro="" textlink="">
      <xdr:nvSpPr>
        <xdr:cNvPr id="468" name="土木費該当値テキスト"/>
        <xdr:cNvSpPr txBox="1"/>
      </xdr:nvSpPr>
      <xdr:spPr>
        <a:xfrm>
          <a:off x="10528300" y="163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133477</xdr:rowOff>
    </xdr:from>
    <xdr:to>
      <xdr:col>14</xdr:col>
      <xdr:colOff>79375</xdr:colOff>
      <xdr:row>96</xdr:row>
      <xdr:rowOff>63627</xdr:rowOff>
    </xdr:to>
    <xdr:sp macro="" textlink="">
      <xdr:nvSpPr>
        <xdr:cNvPr id="469" name="円/楕円 468"/>
        <xdr:cNvSpPr/>
      </xdr:nvSpPr>
      <xdr:spPr>
        <a:xfrm>
          <a:off x="9588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80154</xdr:rowOff>
    </xdr:from>
    <xdr:ext cx="534377" cy="259045"/>
    <xdr:sp macro="" textlink="">
      <xdr:nvSpPr>
        <xdr:cNvPr id="470" name="テキスト ボックス 469"/>
        <xdr:cNvSpPr txBox="1"/>
      </xdr:nvSpPr>
      <xdr:spPr>
        <a:xfrm>
          <a:off x="93594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61060</xdr:rowOff>
    </xdr:from>
    <xdr:to>
      <xdr:col>12</xdr:col>
      <xdr:colOff>561975</xdr:colOff>
      <xdr:row>95</xdr:row>
      <xdr:rowOff>162660</xdr:rowOff>
    </xdr:to>
    <xdr:sp macro="" textlink="">
      <xdr:nvSpPr>
        <xdr:cNvPr id="471" name="円/楕円 470"/>
        <xdr:cNvSpPr/>
      </xdr:nvSpPr>
      <xdr:spPr>
        <a:xfrm>
          <a:off x="8699500" y="163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7737</xdr:rowOff>
    </xdr:from>
    <xdr:ext cx="534377" cy="259045"/>
    <xdr:sp macro="" textlink="">
      <xdr:nvSpPr>
        <xdr:cNvPr id="472" name="テキスト ボックス 471"/>
        <xdr:cNvSpPr txBox="1"/>
      </xdr:nvSpPr>
      <xdr:spPr>
        <a:xfrm>
          <a:off x="8483111" y="161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56046</xdr:rowOff>
    </xdr:from>
    <xdr:to>
      <xdr:col>11</xdr:col>
      <xdr:colOff>358775</xdr:colOff>
      <xdr:row>96</xdr:row>
      <xdr:rowOff>157646</xdr:rowOff>
    </xdr:to>
    <xdr:sp macro="" textlink="">
      <xdr:nvSpPr>
        <xdr:cNvPr id="473" name="円/楕円 472"/>
        <xdr:cNvSpPr/>
      </xdr:nvSpPr>
      <xdr:spPr>
        <a:xfrm>
          <a:off x="7810500" y="165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2723</xdr:rowOff>
    </xdr:from>
    <xdr:ext cx="534377" cy="259045"/>
    <xdr:sp macro="" textlink="">
      <xdr:nvSpPr>
        <xdr:cNvPr id="474" name="テキスト ボックス 473"/>
        <xdr:cNvSpPr txBox="1"/>
      </xdr:nvSpPr>
      <xdr:spPr>
        <a:xfrm>
          <a:off x="7594111" y="162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154279</xdr:rowOff>
    </xdr:from>
    <xdr:to>
      <xdr:col>10</xdr:col>
      <xdr:colOff>155575</xdr:colOff>
      <xdr:row>96</xdr:row>
      <xdr:rowOff>84429</xdr:rowOff>
    </xdr:to>
    <xdr:sp macro="" textlink="">
      <xdr:nvSpPr>
        <xdr:cNvPr id="475" name="円/楕円 474"/>
        <xdr:cNvSpPr/>
      </xdr:nvSpPr>
      <xdr:spPr>
        <a:xfrm>
          <a:off x="69215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100956</xdr:rowOff>
    </xdr:from>
    <xdr:ext cx="534377" cy="259045"/>
    <xdr:sp macro="" textlink="">
      <xdr:nvSpPr>
        <xdr:cNvPr id="476" name="テキスト ボックス 475"/>
        <xdr:cNvSpPr txBox="1"/>
      </xdr:nvSpPr>
      <xdr:spPr>
        <a:xfrm>
          <a:off x="6705111" y="16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11303</xdr:rowOff>
    </xdr:from>
    <xdr:to>
      <xdr:col>23</xdr:col>
      <xdr:colOff>517525</xdr:colOff>
      <xdr:row>37</xdr:row>
      <xdr:rowOff>98298</xdr:rowOff>
    </xdr:to>
    <xdr:cxnSp macro="">
      <xdr:nvCxnSpPr>
        <xdr:cNvPr id="504" name="直線コネクタ 503"/>
        <xdr:cNvCxnSpPr/>
      </xdr:nvCxnSpPr>
      <xdr:spPr>
        <a:xfrm flipV="1">
          <a:off x="15481300" y="6183503"/>
          <a:ext cx="8382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107840</xdr:rowOff>
    </xdr:from>
    <xdr:ext cx="534377" cy="259045"/>
    <xdr:sp macro="" textlink="">
      <xdr:nvSpPr>
        <xdr:cNvPr id="505" name="警察費平均値テキスト"/>
        <xdr:cNvSpPr txBox="1"/>
      </xdr:nvSpPr>
      <xdr:spPr>
        <a:xfrm>
          <a:off x="16370300" y="59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94742</xdr:rowOff>
    </xdr:from>
    <xdr:to>
      <xdr:col>22</xdr:col>
      <xdr:colOff>365125</xdr:colOff>
      <xdr:row>37</xdr:row>
      <xdr:rowOff>98298</xdr:rowOff>
    </xdr:to>
    <xdr:cxnSp macro="">
      <xdr:nvCxnSpPr>
        <xdr:cNvPr id="507" name="直線コネクタ 506"/>
        <xdr:cNvCxnSpPr/>
      </xdr:nvCxnSpPr>
      <xdr:spPr>
        <a:xfrm>
          <a:off x="14592300" y="643839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71645</xdr:rowOff>
    </xdr:from>
    <xdr:ext cx="534377" cy="259045"/>
    <xdr:sp macro="" textlink="">
      <xdr:nvSpPr>
        <xdr:cNvPr id="509" name="テキスト ボックス 508"/>
        <xdr:cNvSpPr txBox="1"/>
      </xdr:nvSpPr>
      <xdr:spPr>
        <a:xfrm>
          <a:off x="152014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94742</xdr:rowOff>
    </xdr:from>
    <xdr:to>
      <xdr:col>21</xdr:col>
      <xdr:colOff>161925</xdr:colOff>
      <xdr:row>38</xdr:row>
      <xdr:rowOff>6350</xdr:rowOff>
    </xdr:to>
    <xdr:cxnSp macro="">
      <xdr:nvCxnSpPr>
        <xdr:cNvPr id="510" name="直線コネクタ 509"/>
        <xdr:cNvCxnSpPr/>
      </xdr:nvCxnSpPr>
      <xdr:spPr>
        <a:xfrm flipV="1">
          <a:off x="13703300" y="643839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12463</xdr:rowOff>
    </xdr:from>
    <xdr:ext cx="534377" cy="259045"/>
    <xdr:sp macro="" textlink="">
      <xdr:nvSpPr>
        <xdr:cNvPr id="512" name="テキスト ボックス 511"/>
        <xdr:cNvSpPr txBox="1"/>
      </xdr:nvSpPr>
      <xdr:spPr>
        <a:xfrm>
          <a:off x="14325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90805</xdr:rowOff>
    </xdr:from>
    <xdr:to>
      <xdr:col>19</xdr:col>
      <xdr:colOff>644525</xdr:colOff>
      <xdr:row>38</xdr:row>
      <xdr:rowOff>6350</xdr:rowOff>
    </xdr:to>
    <xdr:cxnSp macro="">
      <xdr:nvCxnSpPr>
        <xdr:cNvPr id="513" name="直線コネクタ 512"/>
        <xdr:cNvCxnSpPr/>
      </xdr:nvCxnSpPr>
      <xdr:spPr>
        <a:xfrm>
          <a:off x="12814300" y="6434455"/>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79519</xdr:rowOff>
    </xdr:from>
    <xdr:ext cx="534377" cy="259045"/>
    <xdr:sp macro="" textlink="">
      <xdr:nvSpPr>
        <xdr:cNvPr id="515" name="テキスト ボックス 514"/>
        <xdr:cNvSpPr txBox="1"/>
      </xdr:nvSpPr>
      <xdr:spPr>
        <a:xfrm>
          <a:off x="13436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16654</xdr:rowOff>
    </xdr:from>
    <xdr:ext cx="534377" cy="259045"/>
    <xdr:sp macro="" textlink="">
      <xdr:nvSpPr>
        <xdr:cNvPr id="517" name="テキスト ボックス 516"/>
        <xdr:cNvSpPr txBox="1"/>
      </xdr:nvSpPr>
      <xdr:spPr>
        <a:xfrm>
          <a:off x="12547111" y="58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131953</xdr:rowOff>
    </xdr:from>
    <xdr:to>
      <xdr:col>23</xdr:col>
      <xdr:colOff>568325</xdr:colOff>
      <xdr:row>36</xdr:row>
      <xdr:rowOff>62103</xdr:rowOff>
    </xdr:to>
    <xdr:sp macro="" textlink="">
      <xdr:nvSpPr>
        <xdr:cNvPr id="523" name="円/楕円 522"/>
        <xdr:cNvSpPr/>
      </xdr:nvSpPr>
      <xdr:spPr>
        <a:xfrm>
          <a:off x="162687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110380</xdr:rowOff>
    </xdr:from>
    <xdr:ext cx="534377" cy="259045"/>
    <xdr:sp macro="" textlink="">
      <xdr:nvSpPr>
        <xdr:cNvPr id="524" name="警察費該当値テキスト"/>
        <xdr:cNvSpPr txBox="1"/>
      </xdr:nvSpPr>
      <xdr:spPr>
        <a:xfrm>
          <a:off x="16370300" y="61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47498</xdr:rowOff>
    </xdr:from>
    <xdr:to>
      <xdr:col>22</xdr:col>
      <xdr:colOff>415925</xdr:colOff>
      <xdr:row>37</xdr:row>
      <xdr:rowOff>149098</xdr:rowOff>
    </xdr:to>
    <xdr:sp macro="" textlink="">
      <xdr:nvSpPr>
        <xdr:cNvPr id="525" name="円/楕円 524"/>
        <xdr:cNvSpPr/>
      </xdr:nvSpPr>
      <xdr:spPr>
        <a:xfrm>
          <a:off x="15430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140225</xdr:rowOff>
    </xdr:from>
    <xdr:ext cx="534377" cy="259045"/>
    <xdr:sp macro="" textlink="">
      <xdr:nvSpPr>
        <xdr:cNvPr id="526" name="テキスト ボックス 525"/>
        <xdr:cNvSpPr txBox="1"/>
      </xdr:nvSpPr>
      <xdr:spPr>
        <a:xfrm>
          <a:off x="15201411" y="64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43942</xdr:rowOff>
    </xdr:from>
    <xdr:to>
      <xdr:col>21</xdr:col>
      <xdr:colOff>212725</xdr:colOff>
      <xdr:row>37</xdr:row>
      <xdr:rowOff>145542</xdr:rowOff>
    </xdr:to>
    <xdr:sp macro="" textlink="">
      <xdr:nvSpPr>
        <xdr:cNvPr id="527" name="円/楕円 526"/>
        <xdr:cNvSpPr/>
      </xdr:nvSpPr>
      <xdr:spPr>
        <a:xfrm>
          <a:off x="14541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136669</xdr:rowOff>
    </xdr:from>
    <xdr:ext cx="534377" cy="259045"/>
    <xdr:sp macro="" textlink="">
      <xdr:nvSpPr>
        <xdr:cNvPr id="528" name="テキスト ボックス 527"/>
        <xdr:cNvSpPr txBox="1"/>
      </xdr:nvSpPr>
      <xdr:spPr>
        <a:xfrm>
          <a:off x="14325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127000</xdr:rowOff>
    </xdr:from>
    <xdr:to>
      <xdr:col>20</xdr:col>
      <xdr:colOff>9525</xdr:colOff>
      <xdr:row>38</xdr:row>
      <xdr:rowOff>57150</xdr:rowOff>
    </xdr:to>
    <xdr:sp macro="" textlink="">
      <xdr:nvSpPr>
        <xdr:cNvPr id="529" name="円/楕円 528"/>
        <xdr:cNvSpPr/>
      </xdr:nvSpPr>
      <xdr:spPr>
        <a:xfrm>
          <a:off x="13652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48277</xdr:rowOff>
    </xdr:from>
    <xdr:ext cx="534377" cy="259045"/>
    <xdr:sp macro="" textlink="">
      <xdr:nvSpPr>
        <xdr:cNvPr id="530" name="テキスト ボックス 529"/>
        <xdr:cNvSpPr txBox="1"/>
      </xdr:nvSpPr>
      <xdr:spPr>
        <a:xfrm>
          <a:off x="13436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40005</xdr:rowOff>
    </xdr:from>
    <xdr:to>
      <xdr:col>18</xdr:col>
      <xdr:colOff>492125</xdr:colOff>
      <xdr:row>37</xdr:row>
      <xdr:rowOff>141605</xdr:rowOff>
    </xdr:to>
    <xdr:sp macro="" textlink="">
      <xdr:nvSpPr>
        <xdr:cNvPr id="531" name="円/楕円 530"/>
        <xdr:cNvSpPr/>
      </xdr:nvSpPr>
      <xdr:spPr>
        <a:xfrm>
          <a:off x="12763500" y="63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132732</xdr:rowOff>
    </xdr:from>
    <xdr:ext cx="534377" cy="259045"/>
    <xdr:sp macro="" textlink="">
      <xdr:nvSpPr>
        <xdr:cNvPr id="532" name="テキスト ボックス 531"/>
        <xdr:cNvSpPr txBox="1"/>
      </xdr:nvSpPr>
      <xdr:spPr>
        <a:xfrm>
          <a:off x="12547111" y="64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81384</xdr:rowOff>
    </xdr:from>
    <xdr:to>
      <xdr:col>23</xdr:col>
      <xdr:colOff>517525</xdr:colOff>
      <xdr:row>53</xdr:row>
      <xdr:rowOff>150764</xdr:rowOff>
    </xdr:to>
    <xdr:cxnSp macro="">
      <xdr:nvCxnSpPr>
        <xdr:cNvPr id="558" name="直線コネクタ 557"/>
        <xdr:cNvCxnSpPr/>
      </xdr:nvCxnSpPr>
      <xdr:spPr>
        <a:xfrm flipV="1">
          <a:off x="15481300" y="9168234"/>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119379</xdr:rowOff>
    </xdr:from>
    <xdr:ext cx="534377" cy="259045"/>
    <xdr:sp macro="" textlink="">
      <xdr:nvSpPr>
        <xdr:cNvPr id="559" name="教育費平均値テキスト"/>
        <xdr:cNvSpPr txBox="1"/>
      </xdr:nvSpPr>
      <xdr:spPr>
        <a:xfrm>
          <a:off x="16370300" y="9549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150764</xdr:rowOff>
    </xdr:from>
    <xdr:to>
      <xdr:col>22</xdr:col>
      <xdr:colOff>365125</xdr:colOff>
      <xdr:row>54</xdr:row>
      <xdr:rowOff>26681</xdr:rowOff>
    </xdr:to>
    <xdr:cxnSp macro="">
      <xdr:nvCxnSpPr>
        <xdr:cNvPr id="561" name="直線コネクタ 560"/>
        <xdr:cNvCxnSpPr/>
      </xdr:nvCxnSpPr>
      <xdr:spPr>
        <a:xfrm flipV="1">
          <a:off x="14592300" y="9237614"/>
          <a:ext cx="8890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26681</xdr:rowOff>
    </xdr:from>
    <xdr:to>
      <xdr:col>21</xdr:col>
      <xdr:colOff>161925</xdr:colOff>
      <xdr:row>54</xdr:row>
      <xdr:rowOff>53701</xdr:rowOff>
    </xdr:to>
    <xdr:cxnSp macro="">
      <xdr:nvCxnSpPr>
        <xdr:cNvPr id="564" name="直線コネクタ 563"/>
        <xdr:cNvCxnSpPr/>
      </xdr:nvCxnSpPr>
      <xdr:spPr>
        <a:xfrm flipV="1">
          <a:off x="13703300" y="9284981"/>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168366</xdr:rowOff>
    </xdr:from>
    <xdr:to>
      <xdr:col>19</xdr:col>
      <xdr:colOff>644525</xdr:colOff>
      <xdr:row>54</xdr:row>
      <xdr:rowOff>53701</xdr:rowOff>
    </xdr:to>
    <xdr:cxnSp macro="">
      <xdr:nvCxnSpPr>
        <xdr:cNvPr id="567" name="直線コネクタ 566"/>
        <xdr:cNvCxnSpPr/>
      </xdr:nvCxnSpPr>
      <xdr:spPr>
        <a:xfrm>
          <a:off x="12814300" y="9255216"/>
          <a:ext cx="889000" cy="5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30584</xdr:rowOff>
    </xdr:from>
    <xdr:to>
      <xdr:col>23</xdr:col>
      <xdr:colOff>568325</xdr:colOff>
      <xdr:row>53</xdr:row>
      <xdr:rowOff>132184</xdr:rowOff>
    </xdr:to>
    <xdr:sp macro="" textlink="">
      <xdr:nvSpPr>
        <xdr:cNvPr id="577" name="円/楕円 576"/>
        <xdr:cNvSpPr/>
      </xdr:nvSpPr>
      <xdr:spPr>
        <a:xfrm>
          <a:off x="16268700" y="91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53461</xdr:rowOff>
    </xdr:from>
    <xdr:ext cx="599010" cy="259045"/>
    <xdr:sp macro="" textlink="">
      <xdr:nvSpPr>
        <xdr:cNvPr id="578" name="教育費該当値テキスト"/>
        <xdr:cNvSpPr txBox="1"/>
      </xdr:nvSpPr>
      <xdr:spPr>
        <a:xfrm>
          <a:off x="16370300" y="89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99964</xdr:rowOff>
    </xdr:from>
    <xdr:to>
      <xdr:col>22</xdr:col>
      <xdr:colOff>415925</xdr:colOff>
      <xdr:row>54</xdr:row>
      <xdr:rowOff>30114</xdr:rowOff>
    </xdr:to>
    <xdr:sp macro="" textlink="">
      <xdr:nvSpPr>
        <xdr:cNvPr id="579" name="円/楕円 578"/>
        <xdr:cNvSpPr/>
      </xdr:nvSpPr>
      <xdr:spPr>
        <a:xfrm>
          <a:off x="15430500" y="91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46641</xdr:rowOff>
    </xdr:from>
    <xdr:ext cx="534377" cy="259045"/>
    <xdr:sp macro="" textlink="">
      <xdr:nvSpPr>
        <xdr:cNvPr id="580" name="テキスト ボックス 579"/>
        <xdr:cNvSpPr txBox="1"/>
      </xdr:nvSpPr>
      <xdr:spPr>
        <a:xfrm>
          <a:off x="15201411" y="89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147331</xdr:rowOff>
    </xdr:from>
    <xdr:to>
      <xdr:col>21</xdr:col>
      <xdr:colOff>212725</xdr:colOff>
      <xdr:row>54</xdr:row>
      <xdr:rowOff>77481</xdr:rowOff>
    </xdr:to>
    <xdr:sp macro="" textlink="">
      <xdr:nvSpPr>
        <xdr:cNvPr id="581" name="円/楕円 580"/>
        <xdr:cNvSpPr/>
      </xdr:nvSpPr>
      <xdr:spPr>
        <a:xfrm>
          <a:off x="14541500" y="92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94008</xdr:rowOff>
    </xdr:from>
    <xdr:ext cx="534377" cy="259045"/>
    <xdr:sp macro="" textlink="">
      <xdr:nvSpPr>
        <xdr:cNvPr id="582" name="テキスト ボックス 581"/>
        <xdr:cNvSpPr txBox="1"/>
      </xdr:nvSpPr>
      <xdr:spPr>
        <a:xfrm>
          <a:off x="14325111" y="90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2901</xdr:rowOff>
    </xdr:from>
    <xdr:to>
      <xdr:col>20</xdr:col>
      <xdr:colOff>9525</xdr:colOff>
      <xdr:row>54</xdr:row>
      <xdr:rowOff>104501</xdr:rowOff>
    </xdr:to>
    <xdr:sp macro="" textlink="">
      <xdr:nvSpPr>
        <xdr:cNvPr id="583" name="円/楕円 582"/>
        <xdr:cNvSpPr/>
      </xdr:nvSpPr>
      <xdr:spPr>
        <a:xfrm>
          <a:off x="13652500" y="92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121028</xdr:rowOff>
    </xdr:from>
    <xdr:ext cx="534377" cy="259045"/>
    <xdr:sp macro="" textlink="">
      <xdr:nvSpPr>
        <xdr:cNvPr id="584" name="テキスト ボックス 583"/>
        <xdr:cNvSpPr txBox="1"/>
      </xdr:nvSpPr>
      <xdr:spPr>
        <a:xfrm>
          <a:off x="13436111" y="90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93,762</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117566</xdr:rowOff>
    </xdr:from>
    <xdr:to>
      <xdr:col>18</xdr:col>
      <xdr:colOff>492125</xdr:colOff>
      <xdr:row>54</xdr:row>
      <xdr:rowOff>47716</xdr:rowOff>
    </xdr:to>
    <xdr:sp macro="" textlink="">
      <xdr:nvSpPr>
        <xdr:cNvPr id="585" name="円/楕円 584"/>
        <xdr:cNvSpPr/>
      </xdr:nvSpPr>
      <xdr:spPr>
        <a:xfrm>
          <a:off x="12763500" y="92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64243</xdr:rowOff>
    </xdr:from>
    <xdr:ext cx="534377" cy="259045"/>
    <xdr:sp macro="" textlink="">
      <xdr:nvSpPr>
        <xdr:cNvPr id="586" name="テキスト ボックス 585"/>
        <xdr:cNvSpPr txBox="1"/>
      </xdr:nvSpPr>
      <xdr:spPr>
        <a:xfrm>
          <a:off x="12547111" y="89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29629</xdr:rowOff>
    </xdr:from>
    <xdr:to>
      <xdr:col>23</xdr:col>
      <xdr:colOff>517525</xdr:colOff>
      <xdr:row>78</xdr:row>
      <xdr:rowOff>109502</xdr:rowOff>
    </xdr:to>
    <xdr:cxnSp macro="">
      <xdr:nvCxnSpPr>
        <xdr:cNvPr id="611" name="直線コネクタ 610"/>
        <xdr:cNvCxnSpPr/>
      </xdr:nvCxnSpPr>
      <xdr:spPr>
        <a:xfrm>
          <a:off x="15481300" y="13402729"/>
          <a:ext cx="8382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29629</xdr:rowOff>
    </xdr:from>
    <xdr:to>
      <xdr:col>22</xdr:col>
      <xdr:colOff>365125</xdr:colOff>
      <xdr:row>78</xdr:row>
      <xdr:rowOff>91717</xdr:rowOff>
    </xdr:to>
    <xdr:cxnSp macro="">
      <xdr:nvCxnSpPr>
        <xdr:cNvPr id="614" name="直線コネクタ 613"/>
        <xdr:cNvCxnSpPr/>
      </xdr:nvCxnSpPr>
      <xdr:spPr>
        <a:xfrm flipV="1">
          <a:off x="14592300" y="13402729"/>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123905</xdr:rowOff>
    </xdr:from>
    <xdr:ext cx="469744" cy="259045"/>
    <xdr:sp macro="" textlink="">
      <xdr:nvSpPr>
        <xdr:cNvPr id="616" name="テキスト ボックス 615"/>
        <xdr:cNvSpPr txBox="1"/>
      </xdr:nvSpPr>
      <xdr:spPr>
        <a:xfrm>
          <a:off x="15233727" y="134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91717</xdr:rowOff>
    </xdr:from>
    <xdr:to>
      <xdr:col>21</xdr:col>
      <xdr:colOff>161925</xdr:colOff>
      <xdr:row>78</xdr:row>
      <xdr:rowOff>132911</xdr:rowOff>
    </xdr:to>
    <xdr:cxnSp macro="">
      <xdr:nvCxnSpPr>
        <xdr:cNvPr id="617" name="直線コネクタ 616"/>
        <xdr:cNvCxnSpPr/>
      </xdr:nvCxnSpPr>
      <xdr:spPr>
        <a:xfrm flipV="1">
          <a:off x="13703300" y="13464817"/>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132911</xdr:rowOff>
    </xdr:from>
    <xdr:to>
      <xdr:col>19</xdr:col>
      <xdr:colOff>644525</xdr:colOff>
      <xdr:row>78</xdr:row>
      <xdr:rowOff>136775</xdr:rowOff>
    </xdr:to>
    <xdr:cxnSp macro="">
      <xdr:nvCxnSpPr>
        <xdr:cNvPr id="620" name="直線コネクタ 619"/>
        <xdr:cNvCxnSpPr/>
      </xdr:nvCxnSpPr>
      <xdr:spPr>
        <a:xfrm flipV="1">
          <a:off x="12814300" y="13506011"/>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24" name="テキスト ボックス 623"/>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58702</xdr:rowOff>
    </xdr:from>
    <xdr:to>
      <xdr:col>23</xdr:col>
      <xdr:colOff>568325</xdr:colOff>
      <xdr:row>78</xdr:row>
      <xdr:rowOff>160302</xdr:rowOff>
    </xdr:to>
    <xdr:sp macro="" textlink="">
      <xdr:nvSpPr>
        <xdr:cNvPr id="630" name="円/楕円 629"/>
        <xdr:cNvSpPr/>
      </xdr:nvSpPr>
      <xdr:spPr>
        <a:xfrm>
          <a:off x="16268700" y="134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152069</xdr:rowOff>
    </xdr:from>
    <xdr:ext cx="469744" cy="259045"/>
    <xdr:sp macro="" textlink="">
      <xdr:nvSpPr>
        <xdr:cNvPr id="631" name="災害復旧費該当値テキスト"/>
        <xdr:cNvSpPr txBox="1"/>
      </xdr:nvSpPr>
      <xdr:spPr>
        <a:xfrm>
          <a:off x="16370300" y="133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150279</xdr:rowOff>
    </xdr:from>
    <xdr:to>
      <xdr:col>22</xdr:col>
      <xdr:colOff>415925</xdr:colOff>
      <xdr:row>78</xdr:row>
      <xdr:rowOff>80429</xdr:rowOff>
    </xdr:to>
    <xdr:sp macro="" textlink="">
      <xdr:nvSpPr>
        <xdr:cNvPr id="632" name="円/楕円 631"/>
        <xdr:cNvSpPr/>
      </xdr:nvSpPr>
      <xdr:spPr>
        <a:xfrm>
          <a:off x="154305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96956</xdr:rowOff>
    </xdr:from>
    <xdr:ext cx="469744" cy="259045"/>
    <xdr:sp macro="" textlink="">
      <xdr:nvSpPr>
        <xdr:cNvPr id="633" name="テキスト ボックス 632"/>
        <xdr:cNvSpPr txBox="1"/>
      </xdr:nvSpPr>
      <xdr:spPr>
        <a:xfrm>
          <a:off x="15233727" y="1312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40917</xdr:rowOff>
    </xdr:from>
    <xdr:to>
      <xdr:col>21</xdr:col>
      <xdr:colOff>212725</xdr:colOff>
      <xdr:row>78</xdr:row>
      <xdr:rowOff>142517</xdr:rowOff>
    </xdr:to>
    <xdr:sp macro="" textlink="">
      <xdr:nvSpPr>
        <xdr:cNvPr id="634" name="円/楕円 633"/>
        <xdr:cNvSpPr/>
      </xdr:nvSpPr>
      <xdr:spPr>
        <a:xfrm>
          <a:off x="14541500" y="1341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133644</xdr:rowOff>
    </xdr:from>
    <xdr:ext cx="469744" cy="259045"/>
    <xdr:sp macro="" textlink="">
      <xdr:nvSpPr>
        <xdr:cNvPr id="635" name="テキスト ボックス 634"/>
        <xdr:cNvSpPr txBox="1"/>
      </xdr:nvSpPr>
      <xdr:spPr>
        <a:xfrm>
          <a:off x="14357427" y="1350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82111</xdr:rowOff>
    </xdr:from>
    <xdr:to>
      <xdr:col>20</xdr:col>
      <xdr:colOff>9525</xdr:colOff>
      <xdr:row>79</xdr:row>
      <xdr:rowOff>12261</xdr:rowOff>
    </xdr:to>
    <xdr:sp macro="" textlink="">
      <xdr:nvSpPr>
        <xdr:cNvPr id="636" name="円/楕円 635"/>
        <xdr:cNvSpPr/>
      </xdr:nvSpPr>
      <xdr:spPr>
        <a:xfrm>
          <a:off x="13652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3388</xdr:rowOff>
    </xdr:from>
    <xdr:ext cx="378565" cy="259045"/>
    <xdr:sp macro="" textlink="">
      <xdr:nvSpPr>
        <xdr:cNvPr id="637" name="テキスト ボックス 636"/>
        <xdr:cNvSpPr txBox="1"/>
      </xdr:nvSpPr>
      <xdr:spPr>
        <a:xfrm>
          <a:off x="13514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85975</xdr:rowOff>
    </xdr:from>
    <xdr:to>
      <xdr:col>18</xdr:col>
      <xdr:colOff>492125</xdr:colOff>
      <xdr:row>79</xdr:row>
      <xdr:rowOff>16125</xdr:rowOff>
    </xdr:to>
    <xdr:sp macro="" textlink="">
      <xdr:nvSpPr>
        <xdr:cNvPr id="638" name="円/楕円 637"/>
        <xdr:cNvSpPr/>
      </xdr:nvSpPr>
      <xdr:spPr>
        <a:xfrm>
          <a:off x="12763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7252</xdr:rowOff>
    </xdr:from>
    <xdr:ext cx="378565" cy="259045"/>
    <xdr:sp macro="" textlink="">
      <xdr:nvSpPr>
        <xdr:cNvPr id="639" name="テキスト ボックス 638"/>
        <xdr:cNvSpPr txBox="1"/>
      </xdr:nvSpPr>
      <xdr:spPr>
        <a:xfrm>
          <a:off x="12625017" y="1355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20865</xdr:rowOff>
    </xdr:from>
    <xdr:to>
      <xdr:col>23</xdr:col>
      <xdr:colOff>517525</xdr:colOff>
      <xdr:row>93</xdr:row>
      <xdr:rowOff>36868</xdr:rowOff>
    </xdr:to>
    <xdr:cxnSp macro="">
      <xdr:nvCxnSpPr>
        <xdr:cNvPr id="667" name="直線コネクタ 666"/>
        <xdr:cNvCxnSpPr/>
      </xdr:nvCxnSpPr>
      <xdr:spPr>
        <a:xfrm>
          <a:off x="15481300" y="1596571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20865</xdr:rowOff>
    </xdr:from>
    <xdr:to>
      <xdr:col>22</xdr:col>
      <xdr:colOff>365125</xdr:colOff>
      <xdr:row>93</xdr:row>
      <xdr:rowOff>56147</xdr:rowOff>
    </xdr:to>
    <xdr:cxnSp macro="">
      <xdr:nvCxnSpPr>
        <xdr:cNvPr id="670" name="直線コネクタ 669"/>
        <xdr:cNvCxnSpPr/>
      </xdr:nvCxnSpPr>
      <xdr:spPr>
        <a:xfrm flipV="1">
          <a:off x="14592300" y="15965715"/>
          <a:ext cx="889000" cy="3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56147</xdr:rowOff>
    </xdr:from>
    <xdr:to>
      <xdr:col>21</xdr:col>
      <xdr:colOff>161925</xdr:colOff>
      <xdr:row>93</xdr:row>
      <xdr:rowOff>146520</xdr:rowOff>
    </xdr:to>
    <xdr:cxnSp macro="">
      <xdr:nvCxnSpPr>
        <xdr:cNvPr id="673" name="直線コネクタ 672"/>
        <xdr:cNvCxnSpPr/>
      </xdr:nvCxnSpPr>
      <xdr:spPr>
        <a:xfrm flipV="1">
          <a:off x="13703300" y="16000997"/>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65481</xdr:rowOff>
    </xdr:from>
    <xdr:to>
      <xdr:col>19</xdr:col>
      <xdr:colOff>644525</xdr:colOff>
      <xdr:row>93</xdr:row>
      <xdr:rowOff>146520</xdr:rowOff>
    </xdr:to>
    <xdr:cxnSp macro="">
      <xdr:nvCxnSpPr>
        <xdr:cNvPr id="676" name="直線コネクタ 675"/>
        <xdr:cNvCxnSpPr/>
      </xdr:nvCxnSpPr>
      <xdr:spPr>
        <a:xfrm>
          <a:off x="12814300" y="16010331"/>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157518</xdr:rowOff>
    </xdr:from>
    <xdr:to>
      <xdr:col>23</xdr:col>
      <xdr:colOff>568325</xdr:colOff>
      <xdr:row>93</xdr:row>
      <xdr:rowOff>87668</xdr:rowOff>
    </xdr:to>
    <xdr:sp macro="" textlink="">
      <xdr:nvSpPr>
        <xdr:cNvPr id="686" name="円/楕円 685"/>
        <xdr:cNvSpPr/>
      </xdr:nvSpPr>
      <xdr:spPr>
        <a:xfrm>
          <a:off x="16268700" y="159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8945</xdr:rowOff>
    </xdr:from>
    <xdr:ext cx="534377" cy="259045"/>
    <xdr:sp macro="" textlink="">
      <xdr:nvSpPr>
        <xdr:cNvPr id="687" name="公債費該当値テキスト"/>
        <xdr:cNvSpPr txBox="1"/>
      </xdr:nvSpPr>
      <xdr:spPr>
        <a:xfrm>
          <a:off x="16370300" y="15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141515</xdr:rowOff>
    </xdr:from>
    <xdr:to>
      <xdr:col>22</xdr:col>
      <xdr:colOff>415925</xdr:colOff>
      <xdr:row>93</xdr:row>
      <xdr:rowOff>71665</xdr:rowOff>
    </xdr:to>
    <xdr:sp macro="" textlink="">
      <xdr:nvSpPr>
        <xdr:cNvPr id="688" name="円/楕円 687"/>
        <xdr:cNvSpPr/>
      </xdr:nvSpPr>
      <xdr:spPr>
        <a:xfrm>
          <a:off x="15430500" y="159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88192</xdr:rowOff>
    </xdr:from>
    <xdr:ext cx="534377" cy="259045"/>
    <xdr:sp macro="" textlink="">
      <xdr:nvSpPr>
        <xdr:cNvPr id="689" name="テキスト ボックス 688"/>
        <xdr:cNvSpPr txBox="1"/>
      </xdr:nvSpPr>
      <xdr:spPr>
        <a:xfrm>
          <a:off x="15201411" y="156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5347</xdr:rowOff>
    </xdr:from>
    <xdr:to>
      <xdr:col>21</xdr:col>
      <xdr:colOff>212725</xdr:colOff>
      <xdr:row>93</xdr:row>
      <xdr:rowOff>106947</xdr:rowOff>
    </xdr:to>
    <xdr:sp macro="" textlink="">
      <xdr:nvSpPr>
        <xdr:cNvPr id="690" name="円/楕円 689"/>
        <xdr:cNvSpPr/>
      </xdr:nvSpPr>
      <xdr:spPr>
        <a:xfrm>
          <a:off x="14541500" y="159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123474</xdr:rowOff>
    </xdr:from>
    <xdr:ext cx="534377" cy="259045"/>
    <xdr:sp macro="" textlink="">
      <xdr:nvSpPr>
        <xdr:cNvPr id="691" name="テキスト ボックス 690"/>
        <xdr:cNvSpPr txBox="1"/>
      </xdr:nvSpPr>
      <xdr:spPr>
        <a:xfrm>
          <a:off x="14325111" y="157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95720</xdr:rowOff>
    </xdr:from>
    <xdr:to>
      <xdr:col>20</xdr:col>
      <xdr:colOff>9525</xdr:colOff>
      <xdr:row>94</xdr:row>
      <xdr:rowOff>25870</xdr:rowOff>
    </xdr:to>
    <xdr:sp macro="" textlink="">
      <xdr:nvSpPr>
        <xdr:cNvPr id="692" name="円/楕円 691"/>
        <xdr:cNvSpPr/>
      </xdr:nvSpPr>
      <xdr:spPr>
        <a:xfrm>
          <a:off x="13652500" y="160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42397</xdr:rowOff>
    </xdr:from>
    <xdr:ext cx="534377" cy="259045"/>
    <xdr:sp macro="" textlink="">
      <xdr:nvSpPr>
        <xdr:cNvPr id="693" name="テキスト ボックス 692"/>
        <xdr:cNvSpPr txBox="1"/>
      </xdr:nvSpPr>
      <xdr:spPr>
        <a:xfrm>
          <a:off x="13436111" y="158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14681</xdr:rowOff>
    </xdr:from>
    <xdr:to>
      <xdr:col>18</xdr:col>
      <xdr:colOff>492125</xdr:colOff>
      <xdr:row>93</xdr:row>
      <xdr:rowOff>116281</xdr:rowOff>
    </xdr:to>
    <xdr:sp macro="" textlink="">
      <xdr:nvSpPr>
        <xdr:cNvPr id="694" name="円/楕円 693"/>
        <xdr:cNvSpPr/>
      </xdr:nvSpPr>
      <xdr:spPr>
        <a:xfrm>
          <a:off x="12763500" y="159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132808</xdr:rowOff>
    </xdr:from>
    <xdr:ext cx="534377" cy="259045"/>
    <xdr:sp macro="" textlink="">
      <xdr:nvSpPr>
        <xdr:cNvPr id="695" name="テキスト ボックス 694"/>
        <xdr:cNvSpPr txBox="1"/>
      </xdr:nvSpPr>
      <xdr:spPr>
        <a:xfrm>
          <a:off x="12547111" y="157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年度の歳出決算総額は住民１人当たり</a:t>
          </a:r>
          <a:r>
            <a:rPr kumimoji="1" lang="en-US" altLang="ja-JP" sz="1300" baseline="0">
              <a:latin typeface="ＭＳ Ｐゴシック"/>
            </a:rPr>
            <a:t>353,685</a:t>
          </a:r>
          <a:r>
            <a:rPr kumimoji="1" lang="ja-JP" altLang="en-US" sz="1300" baseline="0">
              <a:latin typeface="ＭＳ Ｐゴシック"/>
            </a:rPr>
            <a:t>円で、昨年度から</a:t>
          </a:r>
          <a:r>
            <a:rPr kumimoji="1" lang="en-US" altLang="ja-JP" sz="1300" baseline="0">
              <a:latin typeface="ＭＳ Ｐゴシック"/>
            </a:rPr>
            <a:t>1,440</a:t>
          </a:r>
          <a:r>
            <a:rPr kumimoji="1" lang="ja-JP" altLang="en-US" sz="1300" baseline="0">
              <a:latin typeface="ＭＳ Ｐゴシック"/>
            </a:rPr>
            <a:t>円増加した。</a:t>
          </a:r>
          <a:endParaRPr kumimoji="1" lang="en-US" altLang="ja-JP" sz="1300" baseline="0">
            <a:latin typeface="ＭＳ Ｐゴシック"/>
          </a:endParaRPr>
        </a:p>
        <a:p>
          <a:r>
            <a:rPr kumimoji="1" lang="ja-JP" altLang="en-US" sz="1300" baseline="0">
              <a:latin typeface="ＭＳ Ｐゴシック"/>
            </a:rPr>
            <a:t>　</a:t>
          </a:r>
          <a:r>
            <a:rPr kumimoji="1" lang="ja-JP" altLang="en-US" sz="1300" baseline="0">
              <a:solidFill>
                <a:sysClr val="windowText" lastClr="000000"/>
              </a:solidFill>
              <a:latin typeface="ＭＳ Ｐゴシック"/>
            </a:rPr>
            <a:t>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年度は、高等学校建設や特別支援学校の改修に係る経費等が増加したことから教育費が</a:t>
          </a:r>
          <a:r>
            <a:rPr kumimoji="1" lang="en-US" altLang="ja-JP" sz="1300" baseline="0">
              <a:solidFill>
                <a:sysClr val="windowText" lastClr="000000"/>
              </a:solidFill>
              <a:latin typeface="ＭＳ Ｐゴシック"/>
            </a:rPr>
            <a:t>3,035</a:t>
          </a:r>
          <a:r>
            <a:rPr kumimoji="1" lang="ja-JP" altLang="en-US" sz="1300" baseline="0">
              <a:solidFill>
                <a:sysClr val="windowText" lastClr="000000"/>
              </a:solidFill>
              <a:latin typeface="ＭＳ Ｐゴシック"/>
            </a:rPr>
            <a:t>円伸びたほか、警察署の整備工事の実施に伴い警察費も</a:t>
          </a:r>
          <a:r>
            <a:rPr kumimoji="1" lang="en-US" altLang="ja-JP" sz="1300" baseline="0">
              <a:solidFill>
                <a:sysClr val="windowText" lastClr="000000"/>
              </a:solidFill>
              <a:latin typeface="ＭＳ Ｐゴシック"/>
            </a:rPr>
            <a:t>2,035</a:t>
          </a:r>
          <a:r>
            <a:rPr kumimoji="1" lang="ja-JP" altLang="en-US" sz="1300" baseline="0">
              <a:solidFill>
                <a:sysClr val="windowText" lastClr="000000"/>
              </a:solidFill>
              <a:latin typeface="ＭＳ Ｐゴシック"/>
            </a:rPr>
            <a:t>円伸びた。一方で、平成</a:t>
          </a:r>
          <a:r>
            <a:rPr kumimoji="1" lang="en-US" altLang="ja-JP" sz="1300" baseline="0">
              <a:solidFill>
                <a:sysClr val="windowText" lastClr="000000"/>
              </a:solidFill>
              <a:latin typeface="ＭＳ Ｐゴシック"/>
            </a:rPr>
            <a:t>25</a:t>
          </a:r>
          <a:r>
            <a:rPr kumimoji="1" lang="ja-JP" altLang="en-US" sz="1300" baseline="0">
              <a:solidFill>
                <a:sysClr val="windowText" lastClr="000000"/>
              </a:solidFill>
              <a:latin typeface="ＭＳ Ｐゴシック"/>
            </a:rPr>
            <a:t>年台風</a:t>
          </a:r>
          <a:r>
            <a:rPr kumimoji="1" lang="en-US" altLang="ja-JP" sz="1300" baseline="0">
              <a:solidFill>
                <a:sysClr val="windowText" lastClr="000000"/>
              </a:solidFill>
              <a:latin typeface="ＭＳ Ｐゴシック"/>
            </a:rPr>
            <a:t>18</a:t>
          </a:r>
          <a:r>
            <a:rPr kumimoji="1" lang="ja-JP" altLang="en-US" sz="1300" baseline="0">
              <a:solidFill>
                <a:sysClr val="windowText" lastClr="000000"/>
              </a:solidFill>
              <a:latin typeface="ＭＳ Ｐゴシック"/>
            </a:rPr>
            <a:t>号被害に係る復旧の収束により災害復旧費が</a:t>
          </a:r>
          <a:r>
            <a:rPr kumimoji="1" lang="en-US" altLang="ja-JP" sz="1300" baseline="0">
              <a:solidFill>
                <a:sysClr val="windowText" lastClr="000000"/>
              </a:solidFill>
              <a:latin typeface="ＭＳ Ｐゴシック"/>
            </a:rPr>
            <a:t>3,494</a:t>
          </a:r>
          <a:r>
            <a:rPr kumimoji="1" lang="ja-JP" altLang="en-US" sz="1300" baseline="0">
              <a:solidFill>
                <a:sysClr val="windowText" lastClr="000000"/>
              </a:solidFill>
              <a:latin typeface="ＭＳ Ｐゴシック"/>
            </a:rPr>
            <a:t>円減少したほか、土木公共工事の減などにより土木費が</a:t>
          </a:r>
          <a:r>
            <a:rPr kumimoji="1" lang="en-US" altLang="ja-JP" sz="1300" baseline="0">
              <a:solidFill>
                <a:sysClr val="windowText" lastClr="000000"/>
              </a:solidFill>
              <a:latin typeface="ＭＳ Ｐゴシック"/>
            </a:rPr>
            <a:t>2,568</a:t>
          </a:r>
          <a:r>
            <a:rPr kumimoji="1" lang="ja-JP" altLang="en-US" sz="1300" baseline="0">
              <a:solidFill>
                <a:sysClr val="windowText" lastClr="000000"/>
              </a:solidFill>
              <a:latin typeface="ＭＳ Ｐゴシック"/>
            </a:rPr>
            <a:t>円減少したことなどから、全体としては小幅な伸びにとどまった。</a:t>
          </a:r>
          <a:endParaRPr kumimoji="1" lang="en-US" altLang="ja-JP" sz="1300" baseline="0">
            <a:solidFill>
              <a:sysClr val="windowText" lastClr="000000"/>
            </a:solidFill>
            <a:latin typeface="ＭＳ Ｐゴシック"/>
          </a:endParaRPr>
        </a:p>
        <a:p>
          <a:r>
            <a:rPr kumimoji="1" lang="ja-JP" altLang="en-US" sz="1300" baseline="0">
              <a:latin typeface="ＭＳ Ｐゴシック"/>
            </a:rPr>
            <a:t>　本県では、教育費および公債費でグループ内平均との乖離が顕著に大きい。公債費について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300" baseline="0">
              <a:latin typeface="ＭＳ Ｐゴシック"/>
            </a:rPr>
            <a:t>5</a:t>
          </a:r>
          <a:r>
            <a:rPr kumimoji="1" lang="ja-JP" altLang="en-US" sz="1300" baseline="0">
              <a:latin typeface="ＭＳ Ｐゴシック"/>
            </a:rPr>
            <a:t>～</a:t>
          </a:r>
          <a:r>
            <a:rPr kumimoji="1" lang="en-US" altLang="ja-JP" sz="1300" baseline="0">
              <a:latin typeface="ＭＳ Ｐゴシック"/>
            </a:rPr>
            <a:t>19</a:t>
          </a:r>
          <a:r>
            <a:rPr kumimoji="1" lang="ja-JP" altLang="en-US" sz="1300" baseline="0">
              <a:latin typeface="ＭＳ Ｐゴシック"/>
            </a:rPr>
            <a:t>歳の人口比率が全国的に見てもとくに高く（平成</a:t>
          </a:r>
          <a:r>
            <a:rPr kumimoji="1" lang="en-US" altLang="ja-JP" sz="1300" baseline="0">
              <a:latin typeface="ＭＳ Ｐゴシック"/>
            </a:rPr>
            <a:t>28</a:t>
          </a:r>
          <a:r>
            <a:rPr kumimoji="1" lang="ja-JP" altLang="en-US" sz="1300" baseline="0">
              <a:latin typeface="ＭＳ Ｐゴシック"/>
            </a:rPr>
            <a:t>年</a:t>
          </a:r>
          <a:r>
            <a:rPr kumimoji="1" lang="en-US" altLang="ja-JP" sz="1300" baseline="0">
              <a:latin typeface="ＭＳ Ｐゴシック"/>
            </a:rPr>
            <a:t>1</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日住基人口で全国第２位）、教育費が相対的に大きくなっている。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pPr>
            <a:lnSpc>
              <a:spcPts val="1600"/>
            </a:lnSpc>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年度は、社会保障関係経費の増や退職者数の増等により歳出が増加したものの、実質収支、実質単年度収支ともに黒字を堅持し、直近５年度においても、一貫して黒字で推移している。　</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年度の財政調整基金への積み増しは約１億円にとどまったものの、県債管理基金と合わせた財政調整的な基金残高はほぼ前年度並みの</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億円が確保できたところであり、今後も行政経営方針（平成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月）に基づき、これらの財政調整的な基金残高</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億円程度の維持に取り組む。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年度は、いずれの会計も黒字を維持したが、標準財政規模が消費税率引上げの影響により拡大したことに加え、</a:t>
          </a:r>
          <a:r>
            <a:rPr kumimoji="1" lang="ja-JP" altLang="en-US" sz="1400">
              <a:solidFill>
                <a:sysClr val="windowText" lastClr="000000"/>
              </a:solidFill>
              <a:latin typeface="ＭＳ ゴシック" pitchFamily="49" charset="-128"/>
              <a:ea typeface="ＭＳ ゴシック" pitchFamily="49" charset="-128"/>
            </a:rPr>
            <a:t>水道用水供給事業会計</a:t>
          </a:r>
          <a:r>
            <a:rPr kumimoji="1" lang="ja-JP" altLang="en-US" sz="1400">
              <a:latin typeface="ＭＳ ゴシック" pitchFamily="49" charset="-128"/>
              <a:ea typeface="ＭＳ ゴシック" pitchFamily="49" charset="-128"/>
            </a:rPr>
            <a:t>や病院事業会計において黒字幅が縮小したことから、全体として比率は低下した。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直近５年度においても、常に黒字で推移している。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pPr>
            <a:lnSpc>
              <a:spcPts val="1600"/>
            </a:lnSpc>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臨時財政対策債の償還額が大幅に伸びた反面、公共事業等債や地方道路等整備事業債を中心に減額となったものが多く、全体として元利償還金が減となったこと、臨時財政対策債の償還増に伴い、算入公債費の額が伸びたことから、</a:t>
          </a:r>
          <a:r>
            <a:rPr kumimoji="1" lang="ja-JP" altLang="en-US" sz="1400">
              <a:solidFill>
                <a:sysClr val="windowText" lastClr="000000"/>
              </a:solidFill>
              <a:latin typeface="ＭＳ ゴシック" pitchFamily="49" charset="-128"/>
              <a:ea typeface="ＭＳ ゴシック" pitchFamily="49" charset="-128"/>
            </a:rPr>
            <a:t>実質公債費比率の分子は約</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億円縮小した。</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直近５年度においては、臨時財政対策債を除く元利償還金の額が年々減少していることなどから、おおむね減少傾向で推移している。</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引き続き行政経営方針（平成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年３月）に基づき、平成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年度末の臨時財政対策債除く県債残高</a:t>
          </a:r>
          <a:r>
            <a:rPr kumimoji="1" lang="en-US" altLang="ja-JP" sz="1400">
              <a:latin typeface="ＭＳ ゴシック" pitchFamily="49" charset="-128"/>
              <a:ea typeface="ＭＳ ゴシック" pitchFamily="49" charset="-128"/>
            </a:rPr>
            <a:t>6,200</a:t>
          </a:r>
          <a:r>
            <a:rPr kumimoji="1" lang="ja-JP" altLang="en-US" sz="1400">
              <a:latin typeface="ＭＳ ゴシック" pitchFamily="49" charset="-128"/>
              <a:ea typeface="ＭＳ ゴシック" pitchFamily="49" charset="-128"/>
            </a:rPr>
            <a:t>億円を目標に県債発行の抑制を図り、実質公債費の縮減に努める。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lstStyle/>
        <a:p>
          <a:pPr>
            <a:lnSpc>
              <a:spcPts val="1600"/>
            </a:lnSpc>
          </a:pPr>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年度は、臨時財政対策債等の発行に伴う地方債残高の増、給与制度の総合的見直しおよび平均年齢の低下に伴う退職手当負担見込額の減などにより、将来負担額は前年度より約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また、臨時財政対策債の増加等に伴う基準財政需要額算入見込額の増、充当可能基金の残高の減などにより、</a:t>
          </a:r>
          <a:r>
            <a:rPr kumimoji="1" lang="ja-JP" altLang="en-US" sz="1400">
              <a:solidFill>
                <a:sysClr val="windowText" lastClr="000000"/>
              </a:solidFill>
              <a:latin typeface="ＭＳ ゴシック" pitchFamily="49" charset="-128"/>
              <a:ea typeface="ＭＳ ゴシック" pitchFamily="49" charset="-128"/>
            </a:rPr>
            <a:t>充当可能財源等は</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億円増加したことから、全体としては約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億円増加した。</a:t>
          </a:r>
          <a:endParaRPr kumimoji="1" lang="en-US" altLang="ja-JP" sz="1400">
            <a:latin typeface="ＭＳ ゴシック" pitchFamily="49" charset="-128"/>
            <a:ea typeface="ＭＳ ゴシック" pitchFamily="49" charset="-128"/>
          </a:endParaRPr>
        </a:p>
        <a:p>
          <a:pPr>
            <a:lnSpc>
              <a:spcPts val="1600"/>
            </a:lnSpc>
          </a:pPr>
          <a:r>
            <a:rPr kumimoji="1" lang="ja-JP" altLang="en-US" sz="1400">
              <a:latin typeface="ＭＳ ゴシック" pitchFamily="49" charset="-128"/>
              <a:ea typeface="ＭＳ ゴシック" pitchFamily="49" charset="-128"/>
            </a:rPr>
            <a:t>　直近５年度においては、臨時財政対策債以外の県債残高の縮減、対象職員数の減や制度改正による退職手当負担見込額の減少などにより、全体としては微減している。</a:t>
          </a:r>
        </a:p>
        <a:p>
          <a:pPr>
            <a:lnSpc>
              <a:spcPts val="1600"/>
            </a:lnSpc>
          </a:pPr>
          <a:r>
            <a:rPr kumimoji="1" lang="ja-JP" altLang="en-US" sz="1400">
              <a:latin typeface="ＭＳ ゴシック" pitchFamily="49" charset="-128"/>
              <a:ea typeface="ＭＳ ゴシック" pitchFamily="49" charset="-128"/>
            </a:rPr>
            <a:t>　引き続き行政経営方針（平成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年３月）に基づき、平成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年度末の臨時財政対策債以外の県債残高</a:t>
          </a:r>
          <a:r>
            <a:rPr kumimoji="1" lang="en-US" altLang="ja-JP" sz="1400">
              <a:latin typeface="ＭＳ ゴシック" pitchFamily="49" charset="-128"/>
              <a:ea typeface="ＭＳ ゴシック" pitchFamily="49" charset="-128"/>
            </a:rPr>
            <a:t>6,200</a:t>
          </a:r>
          <a:r>
            <a:rPr kumimoji="1" lang="ja-JP" altLang="en-US" sz="1400">
              <a:latin typeface="ＭＳ ゴシック" pitchFamily="49" charset="-128"/>
              <a:ea typeface="ＭＳ ゴシック" pitchFamily="49" charset="-128"/>
            </a:rPr>
            <a:t>億円を目標にその縮減を図り、さらなる将来負担の低減に努める。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1,419,863
1,396,024
4,017.38
506,783,449
502,184,873
1,110,292
328,555,290
1,064,688,745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14.1
194.7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58</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59</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60</v>
      </c>
      <c r="C3" s="506"/>
      <c r="D3" s="507"/>
      <c r="E3" s="507"/>
      <c r="F3" s="507"/>
      <c r="G3" s="507"/>
      <c r="H3" s="507"/>
      <c r="I3" s="507"/>
      <c r="J3" s="507"/>
      <c r="K3" s="507"/>
      <c r="L3" s="507" t="s">
        <v>61</v>
      </c>
      <c r="M3" s="507"/>
      <c r="N3" s="507"/>
      <c r="O3" s="507"/>
      <c r="P3" s="507"/>
      <c r="Q3" s="507"/>
      <c r="R3" s="508"/>
      <c r="S3" s="508"/>
      <c r="T3" s="508"/>
      <c r="U3" s="508"/>
      <c r="V3" s="509"/>
      <c r="W3" s="537" t="s">
        <v>62</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63</v>
      </c>
      <c r="BO3" s="505"/>
      <c r="BP3" s="505"/>
      <c r="BQ3" s="505"/>
      <c r="BR3" s="505"/>
      <c r="BS3" s="505"/>
      <c r="BT3" s="505"/>
      <c r="BU3" s="541"/>
      <c r="BV3" s="504" t="s">
        <v>64</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65</v>
      </c>
      <c r="CU3" s="505"/>
      <c r="CV3" s="505"/>
      <c r="CW3" s="505"/>
      <c r="CX3" s="505"/>
      <c r="CY3" s="505"/>
      <c r="CZ3" s="505"/>
      <c r="DA3" s="541"/>
      <c r="DB3" s="504" t="s">
        <v>66</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67</v>
      </c>
      <c r="X4" s="457"/>
      <c r="Y4" s="458"/>
      <c r="Z4" s="465" t="s">
        <v>1</v>
      </c>
      <c r="AA4" s="466"/>
      <c r="AB4" s="466"/>
      <c r="AC4" s="466"/>
      <c r="AD4" s="466"/>
      <c r="AE4" s="466"/>
      <c r="AF4" s="466"/>
      <c r="AG4" s="466"/>
      <c r="AH4" s="467"/>
      <c r="AI4" s="465" t="s">
        <v>68</v>
      </c>
      <c r="AJ4" s="515"/>
      <c r="AK4" s="515"/>
      <c r="AL4" s="515"/>
      <c r="AM4" s="515"/>
      <c r="AN4" s="515"/>
      <c r="AO4" s="515"/>
      <c r="AP4" s="516"/>
      <c r="AQ4" s="471" t="s">
        <v>69</v>
      </c>
      <c r="AR4" s="472"/>
      <c r="AS4" s="515"/>
      <c r="AT4" s="515"/>
      <c r="AU4" s="515"/>
      <c r="AV4" s="515"/>
      <c r="AW4" s="515"/>
      <c r="AX4" s="515"/>
      <c r="AY4" s="520"/>
      <c r="AZ4" s="377" t="s">
        <v>70</v>
      </c>
      <c r="BA4" s="378"/>
      <c r="BB4" s="378"/>
      <c r="BC4" s="378"/>
      <c r="BD4" s="378"/>
      <c r="BE4" s="378"/>
      <c r="BF4" s="378"/>
      <c r="BG4" s="378"/>
      <c r="BH4" s="378"/>
      <c r="BI4" s="378"/>
      <c r="BJ4" s="378"/>
      <c r="BK4" s="378"/>
      <c r="BL4" s="378"/>
      <c r="BM4" s="379"/>
      <c r="BN4" s="380">
        <v>506783449</v>
      </c>
      <c r="BO4" s="381"/>
      <c r="BP4" s="381"/>
      <c r="BQ4" s="381"/>
      <c r="BR4" s="381"/>
      <c r="BS4" s="381"/>
      <c r="BT4" s="381"/>
      <c r="BU4" s="382"/>
      <c r="BV4" s="380">
        <v>506830620</v>
      </c>
      <c r="BW4" s="381"/>
      <c r="BX4" s="381"/>
      <c r="BY4" s="381"/>
      <c r="BZ4" s="381"/>
      <c r="CA4" s="381"/>
      <c r="CB4" s="381"/>
      <c r="CC4" s="382"/>
      <c r="CD4" s="489" t="s">
        <v>71</v>
      </c>
      <c r="CE4" s="490"/>
      <c r="CF4" s="490"/>
      <c r="CG4" s="490"/>
      <c r="CH4" s="490"/>
      <c r="CI4" s="490"/>
      <c r="CJ4" s="490"/>
      <c r="CK4" s="490"/>
      <c r="CL4" s="490"/>
      <c r="CM4" s="490"/>
      <c r="CN4" s="490"/>
      <c r="CO4" s="490"/>
      <c r="CP4" s="490"/>
      <c r="CQ4" s="490"/>
      <c r="CR4" s="490"/>
      <c r="CS4" s="491"/>
      <c r="CT4" s="542">
        <v>0.3</v>
      </c>
      <c r="CU4" s="543"/>
      <c r="CV4" s="543"/>
      <c r="CW4" s="543"/>
      <c r="CX4" s="543"/>
      <c r="CY4" s="543"/>
      <c r="CZ4" s="543"/>
      <c r="DA4" s="544"/>
      <c r="DB4" s="542">
        <v>0.3</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72</v>
      </c>
      <c r="BA5" s="384"/>
      <c r="BB5" s="384"/>
      <c r="BC5" s="384"/>
      <c r="BD5" s="384"/>
      <c r="BE5" s="384"/>
      <c r="BF5" s="384"/>
      <c r="BG5" s="384"/>
      <c r="BH5" s="384"/>
      <c r="BI5" s="384"/>
      <c r="BJ5" s="384"/>
      <c r="BK5" s="384"/>
      <c r="BL5" s="384"/>
      <c r="BM5" s="385"/>
      <c r="BN5" s="386">
        <v>502184873</v>
      </c>
      <c r="BO5" s="387"/>
      <c r="BP5" s="387"/>
      <c r="BQ5" s="387"/>
      <c r="BR5" s="387"/>
      <c r="BS5" s="387"/>
      <c r="BT5" s="387"/>
      <c r="BU5" s="388"/>
      <c r="BV5" s="386">
        <v>500661235</v>
      </c>
      <c r="BW5" s="387"/>
      <c r="BX5" s="387"/>
      <c r="BY5" s="387"/>
      <c r="BZ5" s="387"/>
      <c r="CA5" s="387"/>
      <c r="CB5" s="387"/>
      <c r="CC5" s="388"/>
      <c r="CD5" s="433" t="s">
        <v>73</v>
      </c>
      <c r="CE5" s="434"/>
      <c r="CF5" s="434"/>
      <c r="CG5" s="434"/>
      <c r="CH5" s="434"/>
      <c r="CI5" s="434"/>
      <c r="CJ5" s="434"/>
      <c r="CK5" s="434"/>
      <c r="CL5" s="434"/>
      <c r="CM5" s="434"/>
      <c r="CN5" s="434"/>
      <c r="CO5" s="434"/>
      <c r="CP5" s="434"/>
      <c r="CQ5" s="434"/>
      <c r="CR5" s="434"/>
      <c r="CS5" s="435"/>
      <c r="CT5" s="365">
        <v>95.1</v>
      </c>
      <c r="CU5" s="366"/>
      <c r="CV5" s="366"/>
      <c r="CW5" s="366"/>
      <c r="CX5" s="366"/>
      <c r="CY5" s="366"/>
      <c r="CZ5" s="366"/>
      <c r="DA5" s="367"/>
      <c r="DB5" s="365">
        <v>92.9</v>
      </c>
      <c r="DC5" s="366"/>
      <c r="DD5" s="366"/>
      <c r="DE5" s="366"/>
      <c r="DF5" s="366"/>
      <c r="DG5" s="366"/>
      <c r="DH5" s="366"/>
      <c r="DI5" s="367"/>
      <c r="DJ5" s="112"/>
      <c r="DK5" s="112"/>
      <c r="DL5" s="112"/>
      <c r="DM5" s="112"/>
      <c r="DN5" s="112"/>
      <c r="DO5" s="112"/>
    </row>
    <row r="6" spans="1:119" ht="18.75" customHeight="1" x14ac:dyDescent="0.15">
      <c r="A6" s="113"/>
      <c r="B6" s="504" t="s">
        <v>74</v>
      </c>
      <c r="C6" s="505"/>
      <c r="D6" s="505"/>
      <c r="E6" s="505"/>
      <c r="F6" s="505"/>
      <c r="G6" s="505"/>
      <c r="H6" s="505"/>
      <c r="I6" s="505"/>
      <c r="J6" s="505"/>
      <c r="K6" s="506"/>
      <c r="L6" s="507" t="s">
        <v>75</v>
      </c>
      <c r="M6" s="507"/>
      <c r="N6" s="507"/>
      <c r="O6" s="507"/>
      <c r="P6" s="507"/>
      <c r="Q6" s="507"/>
      <c r="R6" s="508"/>
      <c r="S6" s="508"/>
      <c r="T6" s="508"/>
      <c r="U6" s="508"/>
      <c r="V6" s="509"/>
      <c r="W6" s="459"/>
      <c r="X6" s="460"/>
      <c r="Y6" s="461"/>
      <c r="Z6" s="486" t="s">
        <v>76</v>
      </c>
      <c r="AA6" s="487"/>
      <c r="AB6" s="487"/>
      <c r="AC6" s="487"/>
      <c r="AD6" s="487"/>
      <c r="AE6" s="487"/>
      <c r="AF6" s="487"/>
      <c r="AG6" s="487"/>
      <c r="AH6" s="488"/>
      <c r="AI6" s="411">
        <v>1</v>
      </c>
      <c r="AJ6" s="412"/>
      <c r="AK6" s="412"/>
      <c r="AL6" s="412"/>
      <c r="AM6" s="412"/>
      <c r="AN6" s="412"/>
      <c r="AO6" s="412"/>
      <c r="AP6" s="413"/>
      <c r="AQ6" s="411">
        <v>11250</v>
      </c>
      <c r="AR6" s="412"/>
      <c r="AS6" s="412"/>
      <c r="AT6" s="412"/>
      <c r="AU6" s="412"/>
      <c r="AV6" s="412"/>
      <c r="AW6" s="412"/>
      <c r="AX6" s="412"/>
      <c r="AY6" s="414"/>
      <c r="AZ6" s="383" t="s">
        <v>77</v>
      </c>
      <c r="BA6" s="384"/>
      <c r="BB6" s="384"/>
      <c r="BC6" s="384"/>
      <c r="BD6" s="384"/>
      <c r="BE6" s="384"/>
      <c r="BF6" s="384"/>
      <c r="BG6" s="384"/>
      <c r="BH6" s="384"/>
      <c r="BI6" s="384"/>
      <c r="BJ6" s="384"/>
      <c r="BK6" s="384"/>
      <c r="BL6" s="384"/>
      <c r="BM6" s="385"/>
      <c r="BN6" s="386">
        <v>4598576</v>
      </c>
      <c r="BO6" s="387"/>
      <c r="BP6" s="387"/>
      <c r="BQ6" s="387"/>
      <c r="BR6" s="387"/>
      <c r="BS6" s="387"/>
      <c r="BT6" s="387"/>
      <c r="BU6" s="388"/>
      <c r="BV6" s="386">
        <v>6169385</v>
      </c>
      <c r="BW6" s="387"/>
      <c r="BX6" s="387"/>
      <c r="BY6" s="387"/>
      <c r="BZ6" s="387"/>
      <c r="CA6" s="387"/>
      <c r="CB6" s="387"/>
      <c r="CC6" s="388"/>
      <c r="CD6" s="433" t="s">
        <v>78</v>
      </c>
      <c r="CE6" s="434"/>
      <c r="CF6" s="434"/>
      <c r="CG6" s="434"/>
      <c r="CH6" s="434"/>
      <c r="CI6" s="434"/>
      <c r="CJ6" s="434"/>
      <c r="CK6" s="434"/>
      <c r="CL6" s="434"/>
      <c r="CM6" s="434"/>
      <c r="CN6" s="434"/>
      <c r="CO6" s="434"/>
      <c r="CP6" s="434"/>
      <c r="CQ6" s="434"/>
      <c r="CR6" s="434"/>
      <c r="CS6" s="435"/>
      <c r="CT6" s="531">
        <v>106.6</v>
      </c>
      <c r="CU6" s="532"/>
      <c r="CV6" s="532"/>
      <c r="CW6" s="532"/>
      <c r="CX6" s="532"/>
      <c r="CY6" s="532"/>
      <c r="CZ6" s="532"/>
      <c r="DA6" s="533"/>
      <c r="DB6" s="531">
        <v>107.6</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79</v>
      </c>
      <c r="AA7" s="487"/>
      <c r="AB7" s="487"/>
      <c r="AC7" s="487"/>
      <c r="AD7" s="487"/>
      <c r="AE7" s="487"/>
      <c r="AF7" s="487"/>
      <c r="AG7" s="487"/>
      <c r="AH7" s="488"/>
      <c r="AI7" s="411">
        <v>2</v>
      </c>
      <c r="AJ7" s="412"/>
      <c r="AK7" s="412"/>
      <c r="AL7" s="412"/>
      <c r="AM7" s="412"/>
      <c r="AN7" s="412"/>
      <c r="AO7" s="412"/>
      <c r="AP7" s="413"/>
      <c r="AQ7" s="411">
        <v>9800</v>
      </c>
      <c r="AR7" s="412"/>
      <c r="AS7" s="412"/>
      <c r="AT7" s="412"/>
      <c r="AU7" s="412"/>
      <c r="AV7" s="412"/>
      <c r="AW7" s="412"/>
      <c r="AX7" s="412"/>
      <c r="AY7" s="414"/>
      <c r="AZ7" s="383" t="s">
        <v>80</v>
      </c>
      <c r="BA7" s="384"/>
      <c r="BB7" s="384"/>
      <c r="BC7" s="384"/>
      <c r="BD7" s="384"/>
      <c r="BE7" s="384"/>
      <c r="BF7" s="384"/>
      <c r="BG7" s="384"/>
      <c r="BH7" s="384"/>
      <c r="BI7" s="384"/>
      <c r="BJ7" s="384"/>
      <c r="BK7" s="384"/>
      <c r="BL7" s="384"/>
      <c r="BM7" s="385"/>
      <c r="BN7" s="386">
        <v>3488284</v>
      </c>
      <c r="BO7" s="387"/>
      <c r="BP7" s="387"/>
      <c r="BQ7" s="387"/>
      <c r="BR7" s="387"/>
      <c r="BS7" s="387"/>
      <c r="BT7" s="387"/>
      <c r="BU7" s="388"/>
      <c r="BV7" s="386">
        <v>5069452</v>
      </c>
      <c r="BW7" s="387"/>
      <c r="BX7" s="387"/>
      <c r="BY7" s="387"/>
      <c r="BZ7" s="387"/>
      <c r="CA7" s="387"/>
      <c r="CB7" s="387"/>
      <c r="CC7" s="388"/>
      <c r="CD7" s="433" t="s">
        <v>81</v>
      </c>
      <c r="CE7" s="434"/>
      <c r="CF7" s="434"/>
      <c r="CG7" s="434"/>
      <c r="CH7" s="434"/>
      <c r="CI7" s="434"/>
      <c r="CJ7" s="434"/>
      <c r="CK7" s="434"/>
      <c r="CL7" s="434"/>
      <c r="CM7" s="434"/>
      <c r="CN7" s="434"/>
      <c r="CO7" s="434"/>
      <c r="CP7" s="434"/>
      <c r="CQ7" s="434"/>
      <c r="CR7" s="434"/>
      <c r="CS7" s="435"/>
      <c r="CT7" s="386">
        <v>328555290</v>
      </c>
      <c r="CU7" s="387"/>
      <c r="CV7" s="387"/>
      <c r="CW7" s="387"/>
      <c r="CX7" s="387"/>
      <c r="CY7" s="387"/>
      <c r="CZ7" s="387"/>
      <c r="DA7" s="388"/>
      <c r="DB7" s="386">
        <v>319583114</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82</v>
      </c>
      <c r="AA8" s="487"/>
      <c r="AB8" s="487"/>
      <c r="AC8" s="487"/>
      <c r="AD8" s="487"/>
      <c r="AE8" s="487"/>
      <c r="AF8" s="487"/>
      <c r="AG8" s="487"/>
      <c r="AH8" s="488"/>
      <c r="AI8" s="411">
        <v>1</v>
      </c>
      <c r="AJ8" s="412"/>
      <c r="AK8" s="412"/>
      <c r="AL8" s="412"/>
      <c r="AM8" s="412"/>
      <c r="AN8" s="412"/>
      <c r="AO8" s="412"/>
      <c r="AP8" s="413"/>
      <c r="AQ8" s="411">
        <v>8000</v>
      </c>
      <c r="AR8" s="412"/>
      <c r="AS8" s="412"/>
      <c r="AT8" s="412"/>
      <c r="AU8" s="412"/>
      <c r="AV8" s="412"/>
      <c r="AW8" s="412"/>
      <c r="AX8" s="412"/>
      <c r="AY8" s="414"/>
      <c r="AZ8" s="383" t="s">
        <v>83</v>
      </c>
      <c r="BA8" s="384"/>
      <c r="BB8" s="384"/>
      <c r="BC8" s="384"/>
      <c r="BD8" s="384"/>
      <c r="BE8" s="384"/>
      <c r="BF8" s="384"/>
      <c r="BG8" s="384"/>
      <c r="BH8" s="384"/>
      <c r="BI8" s="384"/>
      <c r="BJ8" s="384"/>
      <c r="BK8" s="384"/>
      <c r="BL8" s="384"/>
      <c r="BM8" s="385"/>
      <c r="BN8" s="386">
        <v>1110292</v>
      </c>
      <c r="BO8" s="387"/>
      <c r="BP8" s="387"/>
      <c r="BQ8" s="387"/>
      <c r="BR8" s="387"/>
      <c r="BS8" s="387"/>
      <c r="BT8" s="387"/>
      <c r="BU8" s="388"/>
      <c r="BV8" s="386">
        <v>1099933</v>
      </c>
      <c r="BW8" s="387"/>
      <c r="BX8" s="387"/>
      <c r="BY8" s="387"/>
      <c r="BZ8" s="387"/>
      <c r="CA8" s="387"/>
      <c r="CB8" s="387"/>
      <c r="CC8" s="388"/>
      <c r="CD8" s="433" t="s">
        <v>84</v>
      </c>
      <c r="CE8" s="434"/>
      <c r="CF8" s="434"/>
      <c r="CG8" s="434"/>
      <c r="CH8" s="434"/>
      <c r="CI8" s="434"/>
      <c r="CJ8" s="434"/>
      <c r="CK8" s="434"/>
      <c r="CL8" s="434"/>
      <c r="CM8" s="434"/>
      <c r="CN8" s="434"/>
      <c r="CO8" s="434"/>
      <c r="CP8" s="434"/>
      <c r="CQ8" s="434"/>
      <c r="CR8" s="434"/>
      <c r="CS8" s="435"/>
      <c r="CT8" s="528">
        <v>0.53932000000000002</v>
      </c>
      <c r="CU8" s="529"/>
      <c r="CV8" s="529"/>
      <c r="CW8" s="529"/>
      <c r="CX8" s="529"/>
      <c r="CY8" s="529"/>
      <c r="CZ8" s="529"/>
      <c r="DA8" s="530"/>
      <c r="DB8" s="528">
        <v>0.52854999999999996</v>
      </c>
      <c r="DC8" s="529"/>
      <c r="DD8" s="529"/>
      <c r="DE8" s="529"/>
      <c r="DF8" s="529"/>
      <c r="DG8" s="529"/>
      <c r="DH8" s="529"/>
      <c r="DI8" s="530"/>
      <c r="DJ8" s="112"/>
      <c r="DK8" s="112"/>
      <c r="DL8" s="112"/>
      <c r="DM8" s="112"/>
      <c r="DN8" s="112"/>
      <c r="DO8" s="112"/>
    </row>
    <row r="9" spans="1:119" ht="18.75" customHeight="1" thickBot="1" x14ac:dyDescent="0.2">
      <c r="A9" s="113"/>
      <c r="B9" s="492" t="s">
        <v>85</v>
      </c>
      <c r="C9" s="466"/>
      <c r="D9" s="466"/>
      <c r="E9" s="466"/>
      <c r="F9" s="466"/>
      <c r="G9" s="466"/>
      <c r="H9" s="466"/>
      <c r="I9" s="466"/>
      <c r="J9" s="466"/>
      <c r="K9" s="467"/>
      <c r="L9" s="498" t="s">
        <v>86</v>
      </c>
      <c r="M9" s="499"/>
      <c r="N9" s="499"/>
      <c r="O9" s="499"/>
      <c r="P9" s="499"/>
      <c r="Q9" s="500"/>
      <c r="R9" s="501">
        <v>1412916</v>
      </c>
      <c r="S9" s="502"/>
      <c r="T9" s="502"/>
      <c r="U9" s="502"/>
      <c r="V9" s="503"/>
      <c r="W9" s="459"/>
      <c r="X9" s="460"/>
      <c r="Y9" s="461"/>
      <c r="Z9" s="486" t="s">
        <v>87</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88</v>
      </c>
      <c r="BA9" s="384"/>
      <c r="BB9" s="384"/>
      <c r="BC9" s="384"/>
      <c r="BD9" s="384"/>
      <c r="BE9" s="384"/>
      <c r="BF9" s="384"/>
      <c r="BG9" s="384"/>
      <c r="BH9" s="384"/>
      <c r="BI9" s="384"/>
      <c r="BJ9" s="384"/>
      <c r="BK9" s="384"/>
      <c r="BL9" s="384"/>
      <c r="BM9" s="385"/>
      <c r="BN9" s="386">
        <v>10359</v>
      </c>
      <c r="BO9" s="387"/>
      <c r="BP9" s="387"/>
      <c r="BQ9" s="387"/>
      <c r="BR9" s="387"/>
      <c r="BS9" s="387"/>
      <c r="BT9" s="387"/>
      <c r="BU9" s="388"/>
      <c r="BV9" s="386">
        <v>-65499</v>
      </c>
      <c r="BW9" s="387"/>
      <c r="BX9" s="387"/>
      <c r="BY9" s="387"/>
      <c r="BZ9" s="387"/>
      <c r="CA9" s="387"/>
      <c r="CB9" s="387"/>
      <c r="CC9" s="388"/>
      <c r="CD9" s="357" t="s">
        <v>89</v>
      </c>
      <c r="CE9" s="358"/>
      <c r="CF9" s="358"/>
      <c r="CG9" s="358"/>
      <c r="CH9" s="358"/>
      <c r="CI9" s="358"/>
      <c r="CJ9" s="358"/>
      <c r="CK9" s="358"/>
      <c r="CL9" s="358"/>
      <c r="CM9" s="358"/>
      <c r="CN9" s="358"/>
      <c r="CO9" s="358"/>
      <c r="CP9" s="358"/>
      <c r="CQ9" s="358"/>
      <c r="CR9" s="358"/>
      <c r="CS9" s="359"/>
      <c r="CT9" s="365">
        <v>21.7</v>
      </c>
      <c r="CU9" s="366"/>
      <c r="CV9" s="366"/>
      <c r="CW9" s="366"/>
      <c r="CX9" s="366"/>
      <c r="CY9" s="366"/>
      <c r="CZ9" s="366"/>
      <c r="DA9" s="367"/>
      <c r="DB9" s="365">
        <v>22.3</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90</v>
      </c>
      <c r="M10" s="409"/>
      <c r="N10" s="409"/>
      <c r="O10" s="409"/>
      <c r="P10" s="409"/>
      <c r="Q10" s="410"/>
      <c r="R10" s="411">
        <v>1410777</v>
      </c>
      <c r="S10" s="412"/>
      <c r="T10" s="412"/>
      <c r="U10" s="412"/>
      <c r="V10" s="414"/>
      <c r="W10" s="459"/>
      <c r="X10" s="460"/>
      <c r="Y10" s="461"/>
      <c r="Z10" s="486" t="s">
        <v>91</v>
      </c>
      <c r="AA10" s="487"/>
      <c r="AB10" s="487"/>
      <c r="AC10" s="487"/>
      <c r="AD10" s="487"/>
      <c r="AE10" s="487"/>
      <c r="AF10" s="487"/>
      <c r="AG10" s="487"/>
      <c r="AH10" s="488"/>
      <c r="AI10" s="411">
        <v>1</v>
      </c>
      <c r="AJ10" s="412"/>
      <c r="AK10" s="412"/>
      <c r="AL10" s="412"/>
      <c r="AM10" s="412"/>
      <c r="AN10" s="412"/>
      <c r="AO10" s="412"/>
      <c r="AP10" s="413"/>
      <c r="AQ10" s="411">
        <v>8500</v>
      </c>
      <c r="AR10" s="412"/>
      <c r="AS10" s="412"/>
      <c r="AT10" s="412"/>
      <c r="AU10" s="412"/>
      <c r="AV10" s="412"/>
      <c r="AW10" s="412"/>
      <c r="AX10" s="412"/>
      <c r="AY10" s="414"/>
      <c r="AZ10" s="383" t="s">
        <v>92</v>
      </c>
      <c r="BA10" s="384"/>
      <c r="BB10" s="384"/>
      <c r="BC10" s="384"/>
      <c r="BD10" s="384"/>
      <c r="BE10" s="384"/>
      <c r="BF10" s="384"/>
      <c r="BG10" s="384"/>
      <c r="BH10" s="384"/>
      <c r="BI10" s="384"/>
      <c r="BJ10" s="384"/>
      <c r="BK10" s="384"/>
      <c r="BL10" s="384"/>
      <c r="BM10" s="385"/>
      <c r="BN10" s="386">
        <v>440660</v>
      </c>
      <c r="BO10" s="387"/>
      <c r="BP10" s="387"/>
      <c r="BQ10" s="387"/>
      <c r="BR10" s="387"/>
      <c r="BS10" s="387"/>
      <c r="BT10" s="387"/>
      <c r="BU10" s="388"/>
      <c r="BV10" s="386">
        <v>869781</v>
      </c>
      <c r="BW10" s="387"/>
      <c r="BX10" s="387"/>
      <c r="BY10" s="387"/>
      <c r="BZ10" s="387"/>
      <c r="CA10" s="387"/>
      <c r="CB10" s="387"/>
      <c r="CC10" s="388"/>
      <c r="CD10" s="489" t="s">
        <v>93</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94</v>
      </c>
      <c r="M11" s="523"/>
      <c r="N11" s="523"/>
      <c r="O11" s="523"/>
      <c r="P11" s="523"/>
      <c r="Q11" s="524"/>
      <c r="R11" s="525" t="s">
        <v>95</v>
      </c>
      <c r="S11" s="526"/>
      <c r="T11" s="526"/>
      <c r="U11" s="526"/>
      <c r="V11" s="527"/>
      <c r="W11" s="462"/>
      <c r="X11" s="463"/>
      <c r="Y11" s="464"/>
      <c r="Z11" s="486" t="s">
        <v>96</v>
      </c>
      <c r="AA11" s="487"/>
      <c r="AB11" s="487"/>
      <c r="AC11" s="487"/>
      <c r="AD11" s="487"/>
      <c r="AE11" s="487"/>
      <c r="AF11" s="487"/>
      <c r="AG11" s="487"/>
      <c r="AH11" s="488"/>
      <c r="AI11" s="411">
        <v>41</v>
      </c>
      <c r="AJ11" s="412"/>
      <c r="AK11" s="412"/>
      <c r="AL11" s="412"/>
      <c r="AM11" s="412"/>
      <c r="AN11" s="412"/>
      <c r="AO11" s="412"/>
      <c r="AP11" s="413"/>
      <c r="AQ11" s="411">
        <v>8000</v>
      </c>
      <c r="AR11" s="412"/>
      <c r="AS11" s="412"/>
      <c r="AT11" s="412"/>
      <c r="AU11" s="412"/>
      <c r="AV11" s="412"/>
      <c r="AW11" s="412"/>
      <c r="AX11" s="412"/>
      <c r="AY11" s="414"/>
      <c r="AZ11" s="383" t="s">
        <v>97</v>
      </c>
      <c r="BA11" s="384"/>
      <c r="BB11" s="384"/>
      <c r="BC11" s="384"/>
      <c r="BD11" s="384"/>
      <c r="BE11" s="384"/>
      <c r="BF11" s="384"/>
      <c r="BG11" s="384"/>
      <c r="BH11" s="384"/>
      <c r="BI11" s="384"/>
      <c r="BJ11" s="384"/>
      <c r="BK11" s="384"/>
      <c r="BL11" s="384"/>
      <c r="BM11" s="385"/>
      <c r="BN11" s="386" t="s">
        <v>98</v>
      </c>
      <c r="BO11" s="387"/>
      <c r="BP11" s="387"/>
      <c r="BQ11" s="387"/>
      <c r="BR11" s="387"/>
      <c r="BS11" s="387"/>
      <c r="BT11" s="387"/>
      <c r="BU11" s="388"/>
      <c r="BV11" s="386" t="s">
        <v>98</v>
      </c>
      <c r="BW11" s="387"/>
      <c r="BX11" s="387"/>
      <c r="BY11" s="387"/>
      <c r="BZ11" s="387"/>
      <c r="CA11" s="387"/>
      <c r="CB11" s="387"/>
      <c r="CC11" s="388"/>
      <c r="CD11" s="433" t="s">
        <v>99</v>
      </c>
      <c r="CE11" s="434"/>
      <c r="CF11" s="434"/>
      <c r="CG11" s="434"/>
      <c r="CH11" s="434"/>
      <c r="CI11" s="434"/>
      <c r="CJ11" s="434"/>
      <c r="CK11" s="434"/>
      <c r="CL11" s="434"/>
      <c r="CM11" s="434"/>
      <c r="CN11" s="434"/>
      <c r="CO11" s="434"/>
      <c r="CP11" s="434"/>
      <c r="CQ11" s="434"/>
      <c r="CR11" s="434"/>
      <c r="CS11" s="435"/>
      <c r="CT11" s="436" t="s">
        <v>98</v>
      </c>
      <c r="CU11" s="437"/>
      <c r="CV11" s="437"/>
      <c r="CW11" s="437"/>
      <c r="CX11" s="437"/>
      <c r="CY11" s="437"/>
      <c r="CZ11" s="437"/>
      <c r="DA11" s="438"/>
      <c r="DB11" s="436" t="s">
        <v>98</v>
      </c>
      <c r="DC11" s="437"/>
      <c r="DD11" s="437"/>
      <c r="DE11" s="437"/>
      <c r="DF11" s="437"/>
      <c r="DG11" s="437"/>
      <c r="DH11" s="437"/>
      <c r="DI11" s="438"/>
      <c r="DJ11" s="112"/>
      <c r="DK11" s="112"/>
      <c r="DL11" s="112"/>
      <c r="DM11" s="112"/>
      <c r="DN11" s="112"/>
      <c r="DO11" s="112"/>
    </row>
    <row r="12" spans="1:119" ht="18.75" customHeight="1" x14ac:dyDescent="0.15">
      <c r="A12" s="113"/>
      <c r="B12" s="441" t="s">
        <v>100</v>
      </c>
      <c r="C12" s="442"/>
      <c r="D12" s="442"/>
      <c r="E12" s="442"/>
      <c r="F12" s="442"/>
      <c r="G12" s="442"/>
      <c r="H12" s="442"/>
      <c r="I12" s="442"/>
      <c r="J12" s="442"/>
      <c r="K12" s="443"/>
      <c r="L12" s="450" t="s">
        <v>101</v>
      </c>
      <c r="M12" s="451"/>
      <c r="N12" s="451"/>
      <c r="O12" s="451"/>
      <c r="P12" s="451"/>
      <c r="Q12" s="452"/>
      <c r="R12" s="453">
        <v>1419863</v>
      </c>
      <c r="S12" s="454"/>
      <c r="T12" s="454"/>
      <c r="U12" s="454"/>
      <c r="V12" s="455"/>
      <c r="W12" s="456" t="s">
        <v>102</v>
      </c>
      <c r="X12" s="457"/>
      <c r="Y12" s="458"/>
      <c r="Z12" s="465" t="s">
        <v>1</v>
      </c>
      <c r="AA12" s="466"/>
      <c r="AB12" s="466"/>
      <c r="AC12" s="466"/>
      <c r="AD12" s="466"/>
      <c r="AE12" s="466"/>
      <c r="AF12" s="466"/>
      <c r="AG12" s="466"/>
      <c r="AH12" s="467"/>
      <c r="AI12" s="471" t="s">
        <v>103</v>
      </c>
      <c r="AJ12" s="466"/>
      <c r="AK12" s="466"/>
      <c r="AL12" s="466"/>
      <c r="AM12" s="467"/>
      <c r="AN12" s="471" t="s">
        <v>104</v>
      </c>
      <c r="AO12" s="472"/>
      <c r="AP12" s="472"/>
      <c r="AQ12" s="472"/>
      <c r="AR12" s="472"/>
      <c r="AS12" s="473"/>
      <c r="AT12" s="480" t="s">
        <v>105</v>
      </c>
      <c r="AU12" s="481"/>
      <c r="AV12" s="481"/>
      <c r="AW12" s="481"/>
      <c r="AX12" s="481"/>
      <c r="AY12" s="482"/>
      <c r="AZ12" s="383" t="s">
        <v>106</v>
      </c>
      <c r="BA12" s="384"/>
      <c r="BB12" s="384"/>
      <c r="BC12" s="384"/>
      <c r="BD12" s="384"/>
      <c r="BE12" s="384"/>
      <c r="BF12" s="384"/>
      <c r="BG12" s="384"/>
      <c r="BH12" s="384"/>
      <c r="BI12" s="384"/>
      <c r="BJ12" s="384"/>
      <c r="BK12" s="384"/>
      <c r="BL12" s="384"/>
      <c r="BM12" s="385"/>
      <c r="BN12" s="386">
        <v>342715</v>
      </c>
      <c r="BO12" s="387"/>
      <c r="BP12" s="387"/>
      <c r="BQ12" s="387"/>
      <c r="BR12" s="387"/>
      <c r="BS12" s="387"/>
      <c r="BT12" s="387"/>
      <c r="BU12" s="388"/>
      <c r="BV12" s="386" t="s">
        <v>107</v>
      </c>
      <c r="BW12" s="387"/>
      <c r="BX12" s="387"/>
      <c r="BY12" s="387"/>
      <c r="BZ12" s="387"/>
      <c r="CA12" s="387"/>
      <c r="CB12" s="387"/>
      <c r="CC12" s="388"/>
      <c r="CD12" s="433" t="s">
        <v>108</v>
      </c>
      <c r="CE12" s="434"/>
      <c r="CF12" s="434"/>
      <c r="CG12" s="434"/>
      <c r="CH12" s="434"/>
      <c r="CI12" s="434"/>
      <c r="CJ12" s="434"/>
      <c r="CK12" s="434"/>
      <c r="CL12" s="434"/>
      <c r="CM12" s="434"/>
      <c r="CN12" s="434"/>
      <c r="CO12" s="434"/>
      <c r="CP12" s="434"/>
      <c r="CQ12" s="434"/>
      <c r="CR12" s="434"/>
      <c r="CS12" s="435"/>
      <c r="CT12" s="436" t="s">
        <v>107</v>
      </c>
      <c r="CU12" s="437"/>
      <c r="CV12" s="437"/>
      <c r="CW12" s="437"/>
      <c r="CX12" s="437"/>
      <c r="CY12" s="437"/>
      <c r="CZ12" s="437"/>
      <c r="DA12" s="438"/>
      <c r="DB12" s="436" t="s">
        <v>107</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109</v>
      </c>
      <c r="N13" s="428"/>
      <c r="O13" s="428"/>
      <c r="P13" s="428"/>
      <c r="Q13" s="429"/>
      <c r="R13" s="477">
        <v>1396024</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110</v>
      </c>
      <c r="BA13" s="395"/>
      <c r="BB13" s="395"/>
      <c r="BC13" s="395"/>
      <c r="BD13" s="395"/>
      <c r="BE13" s="395"/>
      <c r="BF13" s="395"/>
      <c r="BG13" s="395"/>
      <c r="BH13" s="395"/>
      <c r="BI13" s="395"/>
      <c r="BJ13" s="395"/>
      <c r="BK13" s="395"/>
      <c r="BL13" s="395"/>
      <c r="BM13" s="396"/>
      <c r="BN13" s="386">
        <v>108304</v>
      </c>
      <c r="BO13" s="387"/>
      <c r="BP13" s="387"/>
      <c r="BQ13" s="387"/>
      <c r="BR13" s="387"/>
      <c r="BS13" s="387"/>
      <c r="BT13" s="387"/>
      <c r="BU13" s="388"/>
      <c r="BV13" s="386">
        <v>804282</v>
      </c>
      <c r="BW13" s="387"/>
      <c r="BX13" s="387"/>
      <c r="BY13" s="387"/>
      <c r="BZ13" s="387"/>
      <c r="CA13" s="387"/>
      <c r="CB13" s="387"/>
      <c r="CC13" s="388"/>
      <c r="CD13" s="433" t="s">
        <v>111</v>
      </c>
      <c r="CE13" s="434"/>
      <c r="CF13" s="434"/>
      <c r="CG13" s="434"/>
      <c r="CH13" s="434"/>
      <c r="CI13" s="434"/>
      <c r="CJ13" s="434"/>
      <c r="CK13" s="434"/>
      <c r="CL13" s="434"/>
      <c r="CM13" s="434"/>
      <c r="CN13" s="434"/>
      <c r="CO13" s="434"/>
      <c r="CP13" s="434"/>
      <c r="CQ13" s="434"/>
      <c r="CR13" s="434"/>
      <c r="CS13" s="435"/>
      <c r="CT13" s="365">
        <v>14.1</v>
      </c>
      <c r="CU13" s="366"/>
      <c r="CV13" s="366"/>
      <c r="CW13" s="366"/>
      <c r="CX13" s="366"/>
      <c r="CY13" s="366"/>
      <c r="CZ13" s="366"/>
      <c r="DA13" s="367"/>
      <c r="DB13" s="365">
        <v>14.5</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112</v>
      </c>
      <c r="M14" s="439"/>
      <c r="N14" s="439"/>
      <c r="O14" s="439"/>
      <c r="P14" s="439"/>
      <c r="Q14" s="440"/>
      <c r="R14" s="430">
        <v>1421342</v>
      </c>
      <c r="S14" s="431"/>
      <c r="T14" s="431"/>
      <c r="U14" s="431"/>
      <c r="V14" s="432"/>
      <c r="W14" s="459"/>
      <c r="X14" s="460"/>
      <c r="Y14" s="461"/>
      <c r="Z14" s="408" t="s">
        <v>113</v>
      </c>
      <c r="AA14" s="409"/>
      <c r="AB14" s="409"/>
      <c r="AC14" s="409"/>
      <c r="AD14" s="409"/>
      <c r="AE14" s="409"/>
      <c r="AF14" s="409"/>
      <c r="AG14" s="409"/>
      <c r="AH14" s="410"/>
      <c r="AI14" s="411">
        <v>4122</v>
      </c>
      <c r="AJ14" s="412"/>
      <c r="AK14" s="412"/>
      <c r="AL14" s="412"/>
      <c r="AM14" s="413"/>
      <c r="AN14" s="411">
        <v>13792212</v>
      </c>
      <c r="AO14" s="412"/>
      <c r="AP14" s="412"/>
      <c r="AQ14" s="412"/>
      <c r="AR14" s="412"/>
      <c r="AS14" s="413"/>
      <c r="AT14" s="411">
        <v>3346</v>
      </c>
      <c r="AU14" s="412"/>
      <c r="AV14" s="412"/>
      <c r="AW14" s="412"/>
      <c r="AX14" s="412"/>
      <c r="AY14" s="414"/>
      <c r="AZ14" s="377" t="s">
        <v>114</v>
      </c>
      <c r="BA14" s="378"/>
      <c r="BB14" s="378"/>
      <c r="BC14" s="378"/>
      <c r="BD14" s="378"/>
      <c r="BE14" s="378"/>
      <c r="BF14" s="378"/>
      <c r="BG14" s="378"/>
      <c r="BH14" s="378"/>
      <c r="BI14" s="378"/>
      <c r="BJ14" s="378"/>
      <c r="BK14" s="378"/>
      <c r="BL14" s="378"/>
      <c r="BM14" s="379"/>
      <c r="BN14" s="380">
        <v>145002586</v>
      </c>
      <c r="BO14" s="381"/>
      <c r="BP14" s="381"/>
      <c r="BQ14" s="381"/>
      <c r="BR14" s="381"/>
      <c r="BS14" s="381"/>
      <c r="BT14" s="381"/>
      <c r="BU14" s="382"/>
      <c r="BV14" s="380">
        <v>127014888</v>
      </c>
      <c r="BW14" s="381"/>
      <c r="BX14" s="381"/>
      <c r="BY14" s="381"/>
      <c r="BZ14" s="381"/>
      <c r="CA14" s="381"/>
      <c r="CB14" s="381"/>
      <c r="CC14" s="382"/>
      <c r="CD14" s="357" t="s">
        <v>115</v>
      </c>
      <c r="CE14" s="358"/>
      <c r="CF14" s="358"/>
      <c r="CG14" s="358"/>
      <c r="CH14" s="358"/>
      <c r="CI14" s="358"/>
      <c r="CJ14" s="358"/>
      <c r="CK14" s="358"/>
      <c r="CL14" s="358"/>
      <c r="CM14" s="358"/>
      <c r="CN14" s="358"/>
      <c r="CO14" s="358"/>
      <c r="CP14" s="358"/>
      <c r="CQ14" s="358"/>
      <c r="CR14" s="358"/>
      <c r="CS14" s="359"/>
      <c r="CT14" s="391">
        <v>194.7</v>
      </c>
      <c r="CU14" s="392"/>
      <c r="CV14" s="392"/>
      <c r="CW14" s="392"/>
      <c r="CX14" s="392"/>
      <c r="CY14" s="392"/>
      <c r="CZ14" s="392"/>
      <c r="DA14" s="393"/>
      <c r="DB14" s="391">
        <v>198.7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109</v>
      </c>
      <c r="N15" s="428"/>
      <c r="O15" s="428"/>
      <c r="P15" s="428"/>
      <c r="Q15" s="429"/>
      <c r="R15" s="430">
        <v>1397783</v>
      </c>
      <c r="S15" s="431"/>
      <c r="T15" s="431"/>
      <c r="U15" s="431"/>
      <c r="V15" s="432"/>
      <c r="W15" s="459"/>
      <c r="X15" s="460"/>
      <c r="Y15" s="461"/>
      <c r="Z15" s="408" t="s">
        <v>116</v>
      </c>
      <c r="AA15" s="409"/>
      <c r="AB15" s="409"/>
      <c r="AC15" s="409"/>
      <c r="AD15" s="409"/>
      <c r="AE15" s="409"/>
      <c r="AF15" s="409"/>
      <c r="AG15" s="409"/>
      <c r="AH15" s="410"/>
      <c r="AI15" s="411" t="s">
        <v>107</v>
      </c>
      <c r="AJ15" s="412"/>
      <c r="AK15" s="412"/>
      <c r="AL15" s="412"/>
      <c r="AM15" s="413"/>
      <c r="AN15" s="411" t="s">
        <v>107</v>
      </c>
      <c r="AO15" s="412"/>
      <c r="AP15" s="412"/>
      <c r="AQ15" s="412"/>
      <c r="AR15" s="412"/>
      <c r="AS15" s="413"/>
      <c r="AT15" s="411" t="s">
        <v>107</v>
      </c>
      <c r="AU15" s="412"/>
      <c r="AV15" s="412"/>
      <c r="AW15" s="412"/>
      <c r="AX15" s="412"/>
      <c r="AY15" s="414"/>
      <c r="AZ15" s="383" t="s">
        <v>117</v>
      </c>
      <c r="BA15" s="384"/>
      <c r="BB15" s="384"/>
      <c r="BC15" s="384"/>
      <c r="BD15" s="384"/>
      <c r="BE15" s="384"/>
      <c r="BF15" s="384"/>
      <c r="BG15" s="384"/>
      <c r="BH15" s="384"/>
      <c r="BI15" s="384"/>
      <c r="BJ15" s="384"/>
      <c r="BK15" s="384"/>
      <c r="BL15" s="384"/>
      <c r="BM15" s="385"/>
      <c r="BN15" s="386">
        <v>257113562</v>
      </c>
      <c r="BO15" s="387"/>
      <c r="BP15" s="387"/>
      <c r="BQ15" s="387"/>
      <c r="BR15" s="387"/>
      <c r="BS15" s="387"/>
      <c r="BT15" s="387"/>
      <c r="BU15" s="388"/>
      <c r="BV15" s="386">
        <v>241308622</v>
      </c>
      <c r="BW15" s="387"/>
      <c r="BX15" s="387"/>
      <c r="BY15" s="387"/>
      <c r="BZ15" s="387"/>
      <c r="CA15" s="387"/>
      <c r="CB15" s="387"/>
      <c r="CC15" s="388"/>
      <c r="CD15" s="424" t="s">
        <v>118</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119</v>
      </c>
      <c r="M16" s="422"/>
      <c r="N16" s="422"/>
      <c r="O16" s="422"/>
      <c r="P16" s="422"/>
      <c r="Q16" s="423"/>
      <c r="R16" s="418" t="s">
        <v>120</v>
      </c>
      <c r="S16" s="419"/>
      <c r="T16" s="419"/>
      <c r="U16" s="419"/>
      <c r="V16" s="420"/>
      <c r="W16" s="459"/>
      <c r="X16" s="460"/>
      <c r="Y16" s="461"/>
      <c r="Z16" s="408" t="s">
        <v>121</v>
      </c>
      <c r="AA16" s="409"/>
      <c r="AB16" s="409"/>
      <c r="AC16" s="409"/>
      <c r="AD16" s="409"/>
      <c r="AE16" s="409"/>
      <c r="AF16" s="409"/>
      <c r="AG16" s="409"/>
      <c r="AH16" s="410"/>
      <c r="AI16" s="411">
        <v>165</v>
      </c>
      <c r="AJ16" s="412"/>
      <c r="AK16" s="412"/>
      <c r="AL16" s="412"/>
      <c r="AM16" s="413"/>
      <c r="AN16" s="411">
        <v>530640</v>
      </c>
      <c r="AO16" s="412"/>
      <c r="AP16" s="412"/>
      <c r="AQ16" s="412"/>
      <c r="AR16" s="412"/>
      <c r="AS16" s="413"/>
      <c r="AT16" s="411">
        <v>3216</v>
      </c>
      <c r="AU16" s="412"/>
      <c r="AV16" s="412"/>
      <c r="AW16" s="412"/>
      <c r="AX16" s="412"/>
      <c r="AY16" s="414"/>
      <c r="AZ16" s="383" t="s">
        <v>122</v>
      </c>
      <c r="BA16" s="384"/>
      <c r="BB16" s="384"/>
      <c r="BC16" s="384"/>
      <c r="BD16" s="384"/>
      <c r="BE16" s="384"/>
      <c r="BF16" s="384"/>
      <c r="BG16" s="384"/>
      <c r="BH16" s="384"/>
      <c r="BI16" s="384"/>
      <c r="BJ16" s="384"/>
      <c r="BK16" s="384"/>
      <c r="BL16" s="384"/>
      <c r="BM16" s="385"/>
      <c r="BN16" s="386">
        <v>181399583</v>
      </c>
      <c r="BO16" s="387"/>
      <c r="BP16" s="387"/>
      <c r="BQ16" s="387"/>
      <c r="BR16" s="387"/>
      <c r="BS16" s="387"/>
      <c r="BT16" s="387"/>
      <c r="BU16" s="388"/>
      <c r="BV16" s="386">
        <v>159951831</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123</v>
      </c>
      <c r="N17" s="416"/>
      <c r="O17" s="416"/>
      <c r="P17" s="416"/>
      <c r="Q17" s="417"/>
      <c r="R17" s="418" t="s">
        <v>124</v>
      </c>
      <c r="S17" s="419"/>
      <c r="T17" s="419"/>
      <c r="U17" s="419"/>
      <c r="V17" s="420"/>
      <c r="W17" s="459"/>
      <c r="X17" s="460"/>
      <c r="Y17" s="461"/>
      <c r="Z17" s="408" t="s">
        <v>125</v>
      </c>
      <c r="AA17" s="409"/>
      <c r="AB17" s="409"/>
      <c r="AC17" s="409"/>
      <c r="AD17" s="409"/>
      <c r="AE17" s="409"/>
      <c r="AF17" s="409"/>
      <c r="AG17" s="409"/>
      <c r="AH17" s="410"/>
      <c r="AI17" s="411">
        <v>2295</v>
      </c>
      <c r="AJ17" s="412"/>
      <c r="AK17" s="412"/>
      <c r="AL17" s="412"/>
      <c r="AM17" s="413"/>
      <c r="AN17" s="411">
        <v>7380720</v>
      </c>
      <c r="AO17" s="412"/>
      <c r="AP17" s="412"/>
      <c r="AQ17" s="412"/>
      <c r="AR17" s="412"/>
      <c r="AS17" s="413"/>
      <c r="AT17" s="411">
        <v>3216</v>
      </c>
      <c r="AU17" s="412"/>
      <c r="AV17" s="412"/>
      <c r="AW17" s="412"/>
      <c r="AX17" s="412"/>
      <c r="AY17" s="414"/>
      <c r="AZ17" s="383" t="s">
        <v>126</v>
      </c>
      <c r="BA17" s="384"/>
      <c r="BB17" s="384"/>
      <c r="BC17" s="384"/>
      <c r="BD17" s="384"/>
      <c r="BE17" s="384"/>
      <c r="BF17" s="384"/>
      <c r="BG17" s="384"/>
      <c r="BH17" s="384"/>
      <c r="BI17" s="384"/>
      <c r="BJ17" s="384"/>
      <c r="BK17" s="384"/>
      <c r="BL17" s="384"/>
      <c r="BM17" s="385"/>
      <c r="BN17" s="386">
        <v>311780182</v>
      </c>
      <c r="BO17" s="387"/>
      <c r="BP17" s="387"/>
      <c r="BQ17" s="387"/>
      <c r="BR17" s="387"/>
      <c r="BS17" s="387"/>
      <c r="BT17" s="387"/>
      <c r="BU17" s="388"/>
      <c r="BV17" s="386">
        <v>307342139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127</v>
      </c>
      <c r="C18" s="404"/>
      <c r="D18" s="404"/>
      <c r="E18" s="404"/>
      <c r="F18" s="404"/>
      <c r="G18" s="404"/>
      <c r="H18" s="404"/>
      <c r="I18" s="404"/>
      <c r="J18" s="404"/>
      <c r="K18" s="405"/>
      <c r="L18" s="406">
        <v>4017</v>
      </c>
      <c r="M18" s="407"/>
      <c r="N18" s="407"/>
      <c r="O18" s="407"/>
      <c r="P18" s="407"/>
      <c r="Q18" s="407"/>
      <c r="R18" s="407"/>
      <c r="S18" s="407"/>
      <c r="T18" s="407"/>
      <c r="U18" s="407"/>
      <c r="V18" s="407"/>
      <c r="W18" s="459"/>
      <c r="X18" s="460"/>
      <c r="Y18" s="461"/>
      <c r="Z18" s="408" t="s">
        <v>128</v>
      </c>
      <c r="AA18" s="409"/>
      <c r="AB18" s="409"/>
      <c r="AC18" s="409"/>
      <c r="AD18" s="409"/>
      <c r="AE18" s="409"/>
      <c r="AF18" s="409"/>
      <c r="AG18" s="409"/>
      <c r="AH18" s="410"/>
      <c r="AI18" s="411">
        <v>10803</v>
      </c>
      <c r="AJ18" s="412"/>
      <c r="AK18" s="412"/>
      <c r="AL18" s="412"/>
      <c r="AM18" s="413"/>
      <c r="AN18" s="411">
        <v>39419006</v>
      </c>
      <c r="AO18" s="412"/>
      <c r="AP18" s="412"/>
      <c r="AQ18" s="412"/>
      <c r="AR18" s="412"/>
      <c r="AS18" s="413"/>
      <c r="AT18" s="411">
        <v>3649</v>
      </c>
      <c r="AU18" s="412"/>
      <c r="AV18" s="412"/>
      <c r="AW18" s="412"/>
      <c r="AX18" s="412"/>
      <c r="AY18" s="414"/>
      <c r="AZ18" s="394" t="s">
        <v>129</v>
      </c>
      <c r="BA18" s="395"/>
      <c r="BB18" s="395"/>
      <c r="BC18" s="395"/>
      <c r="BD18" s="395"/>
      <c r="BE18" s="395"/>
      <c r="BF18" s="395"/>
      <c r="BG18" s="395"/>
      <c r="BH18" s="395"/>
      <c r="BI18" s="395"/>
      <c r="BJ18" s="395"/>
      <c r="BK18" s="395"/>
      <c r="BL18" s="395"/>
      <c r="BM18" s="396"/>
      <c r="BN18" s="360">
        <v>370855649</v>
      </c>
      <c r="BO18" s="361"/>
      <c r="BP18" s="361"/>
      <c r="BQ18" s="361"/>
      <c r="BR18" s="361"/>
      <c r="BS18" s="361"/>
      <c r="BT18" s="361"/>
      <c r="BU18" s="362"/>
      <c r="BV18" s="360">
        <v>363579140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130</v>
      </c>
      <c r="C19" s="404"/>
      <c r="D19" s="404"/>
      <c r="E19" s="404"/>
      <c r="F19" s="404"/>
      <c r="G19" s="404"/>
      <c r="H19" s="404"/>
      <c r="I19" s="404"/>
      <c r="J19" s="404"/>
      <c r="K19" s="405"/>
      <c r="L19" s="406">
        <v>353</v>
      </c>
      <c r="M19" s="407"/>
      <c r="N19" s="407"/>
      <c r="O19" s="407"/>
      <c r="P19" s="407"/>
      <c r="Q19" s="407"/>
      <c r="R19" s="407"/>
      <c r="S19" s="407"/>
      <c r="T19" s="407"/>
      <c r="U19" s="407"/>
      <c r="V19" s="407"/>
      <c r="W19" s="459"/>
      <c r="X19" s="460"/>
      <c r="Y19" s="461"/>
      <c r="Z19" s="408" t="s">
        <v>131</v>
      </c>
      <c r="AA19" s="409"/>
      <c r="AB19" s="409"/>
      <c r="AC19" s="409"/>
      <c r="AD19" s="409"/>
      <c r="AE19" s="409"/>
      <c r="AF19" s="409"/>
      <c r="AG19" s="409"/>
      <c r="AH19" s="410"/>
      <c r="AI19" s="411" t="s">
        <v>98</v>
      </c>
      <c r="AJ19" s="412"/>
      <c r="AK19" s="412"/>
      <c r="AL19" s="412"/>
      <c r="AM19" s="413"/>
      <c r="AN19" s="411" t="s">
        <v>98</v>
      </c>
      <c r="AO19" s="412"/>
      <c r="AP19" s="412"/>
      <c r="AQ19" s="412"/>
      <c r="AR19" s="412"/>
      <c r="AS19" s="413"/>
      <c r="AT19" s="411" t="s">
        <v>98</v>
      </c>
      <c r="AU19" s="412"/>
      <c r="AV19" s="412"/>
      <c r="AW19" s="412"/>
      <c r="AX19" s="412"/>
      <c r="AY19" s="414"/>
      <c r="AZ19" s="377" t="s">
        <v>132</v>
      </c>
      <c r="BA19" s="378"/>
      <c r="BB19" s="378"/>
      <c r="BC19" s="378"/>
      <c r="BD19" s="378"/>
      <c r="BE19" s="378"/>
      <c r="BF19" s="378"/>
      <c r="BG19" s="378"/>
      <c r="BH19" s="378"/>
      <c r="BI19" s="378"/>
      <c r="BJ19" s="378"/>
      <c r="BK19" s="378"/>
      <c r="BL19" s="378"/>
      <c r="BM19" s="379"/>
      <c r="BN19" s="380">
        <v>1064688745</v>
      </c>
      <c r="BO19" s="381"/>
      <c r="BP19" s="381"/>
      <c r="BQ19" s="381"/>
      <c r="BR19" s="381"/>
      <c r="BS19" s="381"/>
      <c r="BT19" s="381"/>
      <c r="BU19" s="382"/>
      <c r="BV19" s="380">
        <v>1059453230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133</v>
      </c>
      <c r="C20" s="404"/>
      <c r="D20" s="404"/>
      <c r="E20" s="404"/>
      <c r="F20" s="404"/>
      <c r="G20" s="404"/>
      <c r="H20" s="404"/>
      <c r="I20" s="404"/>
      <c r="J20" s="404"/>
      <c r="K20" s="405"/>
      <c r="L20" s="406">
        <v>537550</v>
      </c>
      <c r="M20" s="407"/>
      <c r="N20" s="407"/>
      <c r="O20" s="407"/>
      <c r="P20" s="407"/>
      <c r="Q20" s="407"/>
      <c r="R20" s="407"/>
      <c r="S20" s="407"/>
      <c r="T20" s="407"/>
      <c r="U20" s="407"/>
      <c r="V20" s="407"/>
      <c r="W20" s="462"/>
      <c r="X20" s="463"/>
      <c r="Y20" s="464"/>
      <c r="Z20" s="408" t="s">
        <v>134</v>
      </c>
      <c r="AA20" s="409"/>
      <c r="AB20" s="409"/>
      <c r="AC20" s="409"/>
      <c r="AD20" s="409"/>
      <c r="AE20" s="409"/>
      <c r="AF20" s="409"/>
      <c r="AG20" s="409"/>
      <c r="AH20" s="410"/>
      <c r="AI20" s="411">
        <v>17220</v>
      </c>
      <c r="AJ20" s="412"/>
      <c r="AK20" s="412"/>
      <c r="AL20" s="412"/>
      <c r="AM20" s="413"/>
      <c r="AN20" s="411">
        <v>60591938</v>
      </c>
      <c r="AO20" s="412"/>
      <c r="AP20" s="412"/>
      <c r="AQ20" s="412"/>
      <c r="AR20" s="412"/>
      <c r="AS20" s="413"/>
      <c r="AT20" s="411">
        <v>3519</v>
      </c>
      <c r="AU20" s="412"/>
      <c r="AV20" s="412"/>
      <c r="AW20" s="412"/>
      <c r="AX20" s="412"/>
      <c r="AY20" s="414"/>
      <c r="AZ20" s="394" t="s">
        <v>135</v>
      </c>
      <c r="BA20" s="395"/>
      <c r="BB20" s="395"/>
      <c r="BC20" s="395"/>
      <c r="BD20" s="395"/>
      <c r="BE20" s="395"/>
      <c r="BF20" s="395"/>
      <c r="BG20" s="395"/>
      <c r="BH20" s="395"/>
      <c r="BI20" s="395"/>
      <c r="BJ20" s="395"/>
      <c r="BK20" s="395"/>
      <c r="BL20" s="395"/>
      <c r="BM20" s="396"/>
      <c r="BN20" s="360">
        <v>302764288</v>
      </c>
      <c r="BO20" s="361"/>
      <c r="BP20" s="361"/>
      <c r="BQ20" s="361"/>
      <c r="BR20" s="361"/>
      <c r="BS20" s="361"/>
      <c r="BT20" s="361"/>
      <c r="BU20" s="362"/>
      <c r="BV20" s="360">
        <v>310142933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136</v>
      </c>
      <c r="X21" s="398"/>
      <c r="Y21" s="398"/>
      <c r="Z21" s="398"/>
      <c r="AA21" s="398"/>
      <c r="AB21" s="398"/>
      <c r="AC21" s="398"/>
      <c r="AD21" s="398"/>
      <c r="AE21" s="398"/>
      <c r="AF21" s="398"/>
      <c r="AG21" s="398"/>
      <c r="AH21" s="399"/>
      <c r="AI21" s="400">
        <v>100.6</v>
      </c>
      <c r="AJ21" s="401"/>
      <c r="AK21" s="401"/>
      <c r="AL21" s="401"/>
      <c r="AM21" s="401"/>
      <c r="AN21" s="401"/>
      <c r="AO21" s="401"/>
      <c r="AP21" s="401"/>
      <c r="AQ21" s="401"/>
      <c r="AR21" s="401"/>
      <c r="AS21" s="401"/>
      <c r="AT21" s="401"/>
      <c r="AU21" s="401"/>
      <c r="AV21" s="401"/>
      <c r="AW21" s="401"/>
      <c r="AX21" s="401"/>
      <c r="AY21" s="402"/>
      <c r="AZ21" s="377" t="s">
        <v>137</v>
      </c>
      <c r="BA21" s="378"/>
      <c r="BB21" s="378"/>
      <c r="BC21" s="378"/>
      <c r="BD21" s="378"/>
      <c r="BE21" s="378"/>
      <c r="BF21" s="378"/>
      <c r="BG21" s="378"/>
      <c r="BH21" s="378"/>
      <c r="BI21" s="378"/>
      <c r="BJ21" s="378"/>
      <c r="BK21" s="378"/>
      <c r="BL21" s="378"/>
      <c r="BM21" s="379"/>
      <c r="BN21" s="380">
        <v>107162736</v>
      </c>
      <c r="BO21" s="381"/>
      <c r="BP21" s="381"/>
      <c r="BQ21" s="381"/>
      <c r="BR21" s="381"/>
      <c r="BS21" s="381"/>
      <c r="BT21" s="381"/>
      <c r="BU21" s="382"/>
      <c r="BV21" s="380">
        <v>99597513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138</v>
      </c>
      <c r="BA22" s="384"/>
      <c r="BB22" s="384"/>
      <c r="BC22" s="384"/>
      <c r="BD22" s="384"/>
      <c r="BE22" s="384"/>
      <c r="BF22" s="384"/>
      <c r="BG22" s="384"/>
      <c r="BH22" s="384"/>
      <c r="BI22" s="384"/>
      <c r="BJ22" s="384"/>
      <c r="BK22" s="384"/>
      <c r="BL22" s="384"/>
      <c r="BM22" s="385"/>
      <c r="BN22" s="386">
        <v>3691830</v>
      </c>
      <c r="BO22" s="387"/>
      <c r="BP22" s="387"/>
      <c r="BQ22" s="387"/>
      <c r="BR22" s="387"/>
      <c r="BS22" s="387"/>
      <c r="BT22" s="387"/>
      <c r="BU22" s="388"/>
      <c r="BV22" s="386">
        <v>3610896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139</v>
      </c>
      <c r="BA23" s="384"/>
      <c r="BB23" s="384"/>
      <c r="BC23" s="384"/>
      <c r="BD23" s="384"/>
      <c r="BE23" s="384"/>
      <c r="BF23" s="384"/>
      <c r="BG23" s="384"/>
      <c r="BH23" s="384"/>
      <c r="BI23" s="384"/>
      <c r="BJ23" s="384"/>
      <c r="BK23" s="384"/>
      <c r="BL23" s="384"/>
      <c r="BM23" s="385"/>
      <c r="BN23" s="386">
        <v>7622109</v>
      </c>
      <c r="BO23" s="387"/>
      <c r="BP23" s="387"/>
      <c r="BQ23" s="387"/>
      <c r="BR23" s="387"/>
      <c r="BS23" s="387"/>
      <c r="BT23" s="387"/>
      <c r="BU23" s="388"/>
      <c r="BV23" s="386">
        <v>7616994</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140</v>
      </c>
      <c r="BA24" s="358"/>
      <c r="BB24" s="358"/>
      <c r="BC24" s="358"/>
      <c r="BD24" s="358"/>
      <c r="BE24" s="358"/>
      <c r="BF24" s="358"/>
      <c r="BG24" s="358"/>
      <c r="BH24" s="358"/>
      <c r="BI24" s="358"/>
      <c r="BJ24" s="358"/>
      <c r="BK24" s="358"/>
      <c r="BL24" s="358"/>
      <c r="BM24" s="359"/>
      <c r="BN24" s="360">
        <v>7622109</v>
      </c>
      <c r="BO24" s="361"/>
      <c r="BP24" s="361"/>
      <c r="BQ24" s="361"/>
      <c r="BR24" s="361"/>
      <c r="BS24" s="361"/>
      <c r="BT24" s="361"/>
      <c r="BU24" s="362"/>
      <c r="BV24" s="360">
        <v>7616994</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141</v>
      </c>
      <c r="BA25" s="369"/>
      <c r="BB25" s="369"/>
      <c r="BC25" s="370"/>
      <c r="BD25" s="377" t="s">
        <v>142</v>
      </c>
      <c r="BE25" s="378"/>
      <c r="BF25" s="378"/>
      <c r="BG25" s="378"/>
      <c r="BH25" s="378"/>
      <c r="BI25" s="378"/>
      <c r="BJ25" s="378"/>
      <c r="BK25" s="378"/>
      <c r="BL25" s="378"/>
      <c r="BM25" s="379"/>
      <c r="BN25" s="380">
        <v>19094149</v>
      </c>
      <c r="BO25" s="381"/>
      <c r="BP25" s="381"/>
      <c r="BQ25" s="381"/>
      <c r="BR25" s="381"/>
      <c r="BS25" s="381"/>
      <c r="BT25" s="381"/>
      <c r="BU25" s="382"/>
      <c r="BV25" s="380">
        <v>18996204</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143</v>
      </c>
      <c r="BE26" s="384"/>
      <c r="BF26" s="384"/>
      <c r="BG26" s="384"/>
      <c r="BH26" s="384"/>
      <c r="BI26" s="384"/>
      <c r="BJ26" s="384"/>
      <c r="BK26" s="384"/>
      <c r="BL26" s="384"/>
      <c r="BM26" s="385"/>
      <c r="BN26" s="386">
        <v>12068665</v>
      </c>
      <c r="BO26" s="387"/>
      <c r="BP26" s="387"/>
      <c r="BQ26" s="387"/>
      <c r="BR26" s="387"/>
      <c r="BS26" s="387"/>
      <c r="BT26" s="387"/>
      <c r="BU26" s="388"/>
      <c r="BV26" s="386">
        <v>12344609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144</v>
      </c>
      <c r="BE27" s="395"/>
      <c r="BF27" s="395"/>
      <c r="BG27" s="395"/>
      <c r="BH27" s="395"/>
      <c r="BI27" s="395"/>
      <c r="BJ27" s="395"/>
      <c r="BK27" s="395"/>
      <c r="BL27" s="395"/>
      <c r="BM27" s="396"/>
      <c r="BN27" s="360">
        <v>32701599</v>
      </c>
      <c r="BO27" s="361"/>
      <c r="BP27" s="361"/>
      <c r="BQ27" s="361"/>
      <c r="BR27" s="361"/>
      <c r="BS27" s="361"/>
      <c r="BT27" s="361"/>
      <c r="BU27" s="362"/>
      <c r="BV27" s="360">
        <v>36269494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145</v>
      </c>
      <c r="D29" s="154"/>
      <c r="E29" s="146"/>
      <c r="F29" s="146"/>
      <c r="G29" s="146"/>
      <c r="H29" s="146"/>
      <c r="I29" s="146"/>
      <c r="J29" s="146"/>
      <c r="K29" s="146"/>
      <c r="L29" s="146"/>
      <c r="M29" s="146"/>
      <c r="N29" s="146"/>
      <c r="O29" s="146"/>
      <c r="P29" s="146"/>
      <c r="Q29" s="146"/>
      <c r="R29" s="146"/>
      <c r="S29" s="146"/>
      <c r="T29" s="146"/>
      <c r="U29" s="146" t="s">
        <v>146</v>
      </c>
      <c r="V29" s="146"/>
      <c r="W29" s="146"/>
      <c r="X29" s="146"/>
      <c r="Y29" s="146"/>
      <c r="Z29" s="146"/>
      <c r="AA29" s="146"/>
      <c r="AB29" s="146"/>
      <c r="AC29" s="146"/>
      <c r="AD29" s="146"/>
      <c r="AE29" s="146"/>
      <c r="AF29" s="146"/>
      <c r="AG29" s="146"/>
      <c r="AH29" s="146"/>
      <c r="AI29" s="146"/>
      <c r="AJ29" s="146"/>
      <c r="AK29" s="146"/>
      <c r="AL29" s="146"/>
      <c r="AM29" s="136" t="s">
        <v>147</v>
      </c>
      <c r="AN29" s="146"/>
      <c r="AO29" s="146"/>
      <c r="AP29" s="146"/>
      <c r="AQ29" s="146"/>
      <c r="AR29" s="136"/>
      <c r="AS29" s="136"/>
      <c r="AT29" s="136"/>
      <c r="AU29" s="136"/>
      <c r="AV29" s="136"/>
      <c r="AW29" s="136"/>
      <c r="AX29" s="136"/>
      <c r="AY29" s="136"/>
      <c r="AZ29" s="136"/>
      <c r="BA29" s="136"/>
      <c r="BB29" s="146"/>
      <c r="BC29" s="136"/>
      <c r="BD29" s="136"/>
      <c r="BE29" s="136" t="s">
        <v>148</v>
      </c>
      <c r="BF29" s="146"/>
      <c r="BG29" s="146"/>
      <c r="BH29" s="146"/>
      <c r="BI29" s="146"/>
      <c r="BJ29" s="136"/>
      <c r="BK29" s="136"/>
      <c r="BL29" s="136"/>
      <c r="BM29" s="136"/>
      <c r="BN29" s="136"/>
      <c r="BO29" s="136"/>
      <c r="BP29" s="136"/>
      <c r="BQ29" s="136"/>
      <c r="BR29" s="146"/>
      <c r="BS29" s="146"/>
      <c r="BT29" s="146"/>
      <c r="BU29" s="146"/>
      <c r="BV29" s="146"/>
      <c r="BW29" s="146" t="s">
        <v>149</v>
      </c>
      <c r="BX29" s="146"/>
      <c r="BY29" s="146"/>
      <c r="BZ29" s="146"/>
      <c r="CA29" s="146"/>
      <c r="CB29" s="136"/>
      <c r="CC29" s="136"/>
      <c r="CD29" s="136"/>
      <c r="CE29" s="136"/>
      <c r="CF29" s="136"/>
      <c r="CG29" s="136"/>
      <c r="CH29" s="136"/>
      <c r="CI29" s="136"/>
      <c r="CJ29" s="136"/>
      <c r="CK29" s="136"/>
      <c r="CL29" s="136"/>
      <c r="CM29" s="136"/>
      <c r="CN29" s="136"/>
      <c r="CO29" s="136" t="s">
        <v>150</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151</v>
      </c>
      <c r="D30" s="356"/>
      <c r="E30" s="355" t="s">
        <v>152</v>
      </c>
      <c r="F30" s="355"/>
      <c r="G30" s="355"/>
      <c r="H30" s="355"/>
      <c r="I30" s="355"/>
      <c r="J30" s="355"/>
      <c r="K30" s="355"/>
      <c r="L30" s="355"/>
      <c r="M30" s="355"/>
      <c r="N30" s="355"/>
      <c r="O30" s="355"/>
      <c r="P30" s="355"/>
      <c r="Q30" s="355"/>
      <c r="R30" s="355"/>
      <c r="S30" s="355"/>
      <c r="T30" s="130"/>
      <c r="U30" s="356" t="s">
        <v>151</v>
      </c>
      <c r="V30" s="356"/>
      <c r="W30" s="355" t="s">
        <v>152</v>
      </c>
      <c r="X30" s="355"/>
      <c r="Y30" s="355"/>
      <c r="Z30" s="355"/>
      <c r="AA30" s="355"/>
      <c r="AB30" s="355"/>
      <c r="AC30" s="355"/>
      <c r="AD30" s="355"/>
      <c r="AE30" s="355"/>
      <c r="AF30" s="355"/>
      <c r="AG30" s="355"/>
      <c r="AH30" s="355"/>
      <c r="AI30" s="355"/>
      <c r="AJ30" s="355"/>
      <c r="AK30" s="355"/>
      <c r="AL30" s="130"/>
      <c r="AM30" s="356" t="s">
        <v>151</v>
      </c>
      <c r="AN30" s="356"/>
      <c r="AO30" s="355" t="s">
        <v>152</v>
      </c>
      <c r="AP30" s="355"/>
      <c r="AQ30" s="355"/>
      <c r="AR30" s="355"/>
      <c r="AS30" s="355"/>
      <c r="AT30" s="355"/>
      <c r="AU30" s="355"/>
      <c r="AV30" s="355"/>
      <c r="AW30" s="355"/>
      <c r="AX30" s="355"/>
      <c r="AY30" s="355"/>
      <c r="AZ30" s="355"/>
      <c r="BA30" s="355"/>
      <c r="BB30" s="355"/>
      <c r="BC30" s="355"/>
      <c r="BD30" s="155"/>
      <c r="BE30" s="356" t="s">
        <v>151</v>
      </c>
      <c r="BF30" s="356"/>
      <c r="BG30" s="355" t="s">
        <v>152</v>
      </c>
      <c r="BH30" s="355"/>
      <c r="BI30" s="355"/>
      <c r="BJ30" s="355"/>
      <c r="BK30" s="355"/>
      <c r="BL30" s="355"/>
      <c r="BM30" s="355"/>
      <c r="BN30" s="355"/>
      <c r="BO30" s="355"/>
      <c r="BP30" s="355"/>
      <c r="BQ30" s="355"/>
      <c r="BR30" s="355"/>
      <c r="BS30" s="355"/>
      <c r="BT30" s="355"/>
      <c r="BU30" s="355"/>
      <c r="BV30" s="156"/>
      <c r="BW30" s="356" t="s">
        <v>151</v>
      </c>
      <c r="BX30" s="356"/>
      <c r="BY30" s="355" t="s">
        <v>153</v>
      </c>
      <c r="BZ30" s="355"/>
      <c r="CA30" s="355"/>
      <c r="CB30" s="355"/>
      <c r="CC30" s="355"/>
      <c r="CD30" s="355"/>
      <c r="CE30" s="355"/>
      <c r="CF30" s="355"/>
      <c r="CG30" s="355"/>
      <c r="CH30" s="355"/>
      <c r="CI30" s="355"/>
      <c r="CJ30" s="355"/>
      <c r="CK30" s="355"/>
      <c r="CL30" s="355"/>
      <c r="CM30" s="355"/>
      <c r="CN30" s="130"/>
      <c r="CO30" s="356" t="s">
        <v>151</v>
      </c>
      <c r="CP30" s="356"/>
      <c r="CQ30" s="355" t="s">
        <v>154</v>
      </c>
      <c r="CR30" s="355"/>
      <c r="CS30" s="355"/>
      <c r="CT30" s="355"/>
      <c r="CU30" s="355"/>
      <c r="CV30" s="355"/>
      <c r="CW30" s="355"/>
      <c r="CX30" s="355"/>
      <c r="CY30" s="355"/>
      <c r="CZ30" s="355"/>
      <c r="DA30" s="355"/>
      <c r="DB30" s="355"/>
      <c r="DC30" s="355"/>
      <c r="DD30" s="355"/>
      <c r="DE30" s="355"/>
      <c r="DF30" s="130"/>
      <c r="DG30" s="355" t="s">
        <v>155</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公営競技事業特別会計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水道用水供給事業会計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16</v>
      </c>
      <c r="BX31" s="353"/>
      <c r="BY31" s="352" t="str">
        <f>IF('各会計、関係団体の財政状況及び健全化判断比率'!B68="","",'各会計、関係団体の財政状況及び健全化判断比率'!B68)</f>
        <v>関西広域連合</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滋賀県造林公社（林業公社）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市町振興資金貸付事業特別会計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工業用水道事業会計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滋賀県建設技術センター</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母子父子寡婦福祉資金貸付事業特別会計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病院事業会計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滋賀県水産振興協会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中小企業支援資金貸付事業特別会計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滋賀県農林漁業担い手育成基金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就農支援資金貸付事業等特別会計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滋賀食肉公社</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林業・木材産業改善資金貸付事業特別会計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滋賀県緑化推進会</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沿岸漁業改善資金貸付事業特別会計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滋賀県産業支援プラザ</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琵琶湖総合開発資金管理事業特別会計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滋賀県陶芸の森</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公債管理特別会計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糸賀一雄記念財団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土地取得事業特別会計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滋賀県生活衛生営業指導センター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156</v>
      </c>
      <c r="C43" s="112"/>
      <c r="D43" s="112"/>
      <c r="E43" s="112" t="s">
        <v>157</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158</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159</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160</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161</v>
      </c>
    </row>
    <row r="48" spans="1:119" x14ac:dyDescent="0.15">
      <c r="E48" s="114" t="s">
        <v>162</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176</v>
      </c>
      <c r="C5" s="601"/>
      <c r="D5" s="601"/>
      <c r="E5" s="601"/>
      <c r="F5" s="601"/>
      <c r="G5" s="601"/>
      <c r="H5" s="601"/>
      <c r="I5" s="601"/>
      <c r="J5" s="601"/>
      <c r="K5" s="601"/>
      <c r="L5" s="601"/>
      <c r="M5" s="601"/>
      <c r="N5" s="601"/>
      <c r="O5" s="601"/>
      <c r="P5" s="601"/>
      <c r="Q5" s="602"/>
      <c r="R5" s="629">
        <v>183436338</v>
      </c>
      <c r="S5" s="612"/>
      <c r="T5" s="612"/>
      <c r="U5" s="612"/>
      <c r="V5" s="612"/>
      <c r="W5" s="612"/>
      <c r="X5" s="612"/>
      <c r="Y5" s="613"/>
      <c r="Z5" s="635">
        <v>36.200000000000003</v>
      </c>
      <c r="AA5" s="635"/>
      <c r="AB5" s="635"/>
      <c r="AC5" s="635"/>
      <c r="AD5" s="636">
        <v>153331325</v>
      </c>
      <c r="AE5" s="636"/>
      <c r="AF5" s="636"/>
      <c r="AG5" s="636"/>
      <c r="AH5" s="636"/>
      <c r="AI5" s="636"/>
      <c r="AJ5" s="636"/>
      <c r="AK5" s="636"/>
      <c r="AL5" s="637">
        <v>52.4</v>
      </c>
      <c r="AM5" s="622"/>
      <c r="AN5" s="622"/>
      <c r="AO5" s="623"/>
      <c r="AP5" s="600" t="s">
        <v>177</v>
      </c>
      <c r="AQ5" s="601"/>
      <c r="AR5" s="601"/>
      <c r="AS5" s="601"/>
      <c r="AT5" s="601"/>
      <c r="AU5" s="601"/>
      <c r="AV5" s="601"/>
      <c r="AW5" s="601"/>
      <c r="AX5" s="601"/>
      <c r="AY5" s="601"/>
      <c r="AZ5" s="601"/>
      <c r="BA5" s="601"/>
      <c r="BB5" s="601"/>
      <c r="BC5" s="602"/>
      <c r="BD5" s="575">
        <v>183370337</v>
      </c>
      <c r="BE5" s="576"/>
      <c r="BF5" s="576"/>
      <c r="BG5" s="576"/>
      <c r="BH5" s="576"/>
      <c r="BI5" s="576"/>
      <c r="BJ5" s="576"/>
      <c r="BK5" s="577"/>
      <c r="BL5" s="626">
        <v>100</v>
      </c>
      <c r="BM5" s="626"/>
      <c r="BN5" s="626"/>
      <c r="BO5" s="626"/>
      <c r="BP5" s="627">
        <v>1412263</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x14ac:dyDescent="0.15">
      <c r="B6" s="572" t="s">
        <v>181</v>
      </c>
      <c r="C6" s="573"/>
      <c r="D6" s="573"/>
      <c r="E6" s="573"/>
      <c r="F6" s="573"/>
      <c r="G6" s="573"/>
      <c r="H6" s="573"/>
      <c r="I6" s="573"/>
      <c r="J6" s="573"/>
      <c r="K6" s="573"/>
      <c r="L6" s="573"/>
      <c r="M6" s="573"/>
      <c r="N6" s="573"/>
      <c r="O6" s="573"/>
      <c r="P6" s="573"/>
      <c r="Q6" s="574"/>
      <c r="R6" s="575">
        <v>24888286</v>
      </c>
      <c r="S6" s="576"/>
      <c r="T6" s="576"/>
      <c r="U6" s="576"/>
      <c r="V6" s="576"/>
      <c r="W6" s="576"/>
      <c r="X6" s="576"/>
      <c r="Y6" s="577"/>
      <c r="Z6" s="626">
        <v>4.9000000000000004</v>
      </c>
      <c r="AA6" s="626"/>
      <c r="AB6" s="626"/>
      <c r="AC6" s="626"/>
      <c r="AD6" s="627">
        <v>24888286</v>
      </c>
      <c r="AE6" s="627"/>
      <c r="AF6" s="627"/>
      <c r="AG6" s="627"/>
      <c r="AH6" s="627"/>
      <c r="AI6" s="627"/>
      <c r="AJ6" s="627"/>
      <c r="AK6" s="627"/>
      <c r="AL6" s="624">
        <v>8.5</v>
      </c>
      <c r="AM6" s="589"/>
      <c r="AN6" s="589"/>
      <c r="AO6" s="604"/>
      <c r="AP6" s="572" t="s">
        <v>182</v>
      </c>
      <c r="AQ6" s="573"/>
      <c r="AR6" s="573"/>
      <c r="AS6" s="573"/>
      <c r="AT6" s="573"/>
      <c r="AU6" s="573"/>
      <c r="AV6" s="573"/>
      <c r="AW6" s="573"/>
      <c r="AX6" s="573"/>
      <c r="AY6" s="573"/>
      <c r="AZ6" s="573"/>
      <c r="BA6" s="573"/>
      <c r="BB6" s="573"/>
      <c r="BC6" s="574"/>
      <c r="BD6" s="575">
        <v>183370337</v>
      </c>
      <c r="BE6" s="576"/>
      <c r="BF6" s="576"/>
      <c r="BG6" s="576"/>
      <c r="BH6" s="576"/>
      <c r="BI6" s="576"/>
      <c r="BJ6" s="576"/>
      <c r="BK6" s="577"/>
      <c r="BL6" s="626">
        <v>100</v>
      </c>
      <c r="BM6" s="626"/>
      <c r="BN6" s="626"/>
      <c r="BO6" s="626"/>
      <c r="BP6" s="627">
        <v>1412263</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1205474</v>
      </c>
      <c r="CN6" s="576"/>
      <c r="CO6" s="576"/>
      <c r="CP6" s="576"/>
      <c r="CQ6" s="576"/>
      <c r="CR6" s="576"/>
      <c r="CS6" s="576"/>
      <c r="CT6" s="577"/>
      <c r="CU6" s="626">
        <v>0.2</v>
      </c>
      <c r="CV6" s="626"/>
      <c r="CW6" s="626"/>
      <c r="CX6" s="626"/>
      <c r="CY6" s="563">
        <v>2787</v>
      </c>
      <c r="CZ6" s="576"/>
      <c r="DA6" s="576"/>
      <c r="DB6" s="576"/>
      <c r="DC6" s="576"/>
      <c r="DD6" s="576"/>
      <c r="DE6" s="576"/>
      <c r="DF6" s="576"/>
      <c r="DG6" s="576"/>
      <c r="DH6" s="576"/>
      <c r="DI6" s="576"/>
      <c r="DJ6" s="576"/>
      <c r="DK6" s="577"/>
      <c r="DL6" s="563">
        <v>1205474</v>
      </c>
      <c r="DM6" s="576"/>
      <c r="DN6" s="576"/>
      <c r="DO6" s="576"/>
      <c r="DP6" s="576"/>
      <c r="DQ6" s="576"/>
      <c r="DR6" s="576"/>
      <c r="DS6" s="576"/>
      <c r="DT6" s="576"/>
      <c r="DU6" s="576"/>
      <c r="DV6" s="576"/>
      <c r="DW6" s="576"/>
      <c r="DX6" s="633"/>
    </row>
    <row r="7" spans="2:138" ht="11.25" customHeight="1" x14ac:dyDescent="0.15">
      <c r="B7" s="572" t="s">
        <v>184</v>
      </c>
      <c r="C7" s="573"/>
      <c r="D7" s="573"/>
      <c r="E7" s="573"/>
      <c r="F7" s="573"/>
      <c r="G7" s="573"/>
      <c r="H7" s="573"/>
      <c r="I7" s="573"/>
      <c r="J7" s="573"/>
      <c r="K7" s="573"/>
      <c r="L7" s="573"/>
      <c r="M7" s="573"/>
      <c r="N7" s="573"/>
      <c r="O7" s="573"/>
      <c r="P7" s="573"/>
      <c r="Q7" s="574"/>
      <c r="R7" s="575">
        <v>2044725</v>
      </c>
      <c r="S7" s="576"/>
      <c r="T7" s="576"/>
      <c r="U7" s="576"/>
      <c r="V7" s="576"/>
      <c r="W7" s="576"/>
      <c r="X7" s="576"/>
      <c r="Y7" s="577"/>
      <c r="Z7" s="626">
        <v>0.4</v>
      </c>
      <c r="AA7" s="626"/>
      <c r="AB7" s="626"/>
      <c r="AC7" s="626"/>
      <c r="AD7" s="627">
        <v>2044725</v>
      </c>
      <c r="AE7" s="627"/>
      <c r="AF7" s="627"/>
      <c r="AG7" s="627"/>
      <c r="AH7" s="627"/>
      <c r="AI7" s="627"/>
      <c r="AJ7" s="627"/>
      <c r="AK7" s="627"/>
      <c r="AL7" s="624">
        <v>0.7</v>
      </c>
      <c r="AM7" s="589"/>
      <c r="AN7" s="589"/>
      <c r="AO7" s="604"/>
      <c r="AP7" s="572" t="s">
        <v>185</v>
      </c>
      <c r="AQ7" s="573"/>
      <c r="AR7" s="573"/>
      <c r="AS7" s="573"/>
      <c r="AT7" s="573"/>
      <c r="AU7" s="573"/>
      <c r="AV7" s="573"/>
      <c r="AW7" s="573"/>
      <c r="AX7" s="573"/>
      <c r="AY7" s="573"/>
      <c r="AZ7" s="573"/>
      <c r="BA7" s="573"/>
      <c r="BB7" s="573"/>
      <c r="BC7" s="574"/>
      <c r="BD7" s="575">
        <v>61523341</v>
      </c>
      <c r="BE7" s="576"/>
      <c r="BF7" s="576"/>
      <c r="BG7" s="576"/>
      <c r="BH7" s="576"/>
      <c r="BI7" s="576"/>
      <c r="BJ7" s="576"/>
      <c r="BK7" s="577"/>
      <c r="BL7" s="626">
        <v>33.5</v>
      </c>
      <c r="BM7" s="626"/>
      <c r="BN7" s="626"/>
      <c r="BO7" s="626"/>
      <c r="BP7" s="627">
        <v>1412263</v>
      </c>
      <c r="BQ7" s="627"/>
      <c r="BR7" s="627"/>
      <c r="BS7" s="627"/>
      <c r="BT7" s="627"/>
      <c r="BU7" s="627"/>
      <c r="BV7" s="627"/>
      <c r="BW7" s="628"/>
      <c r="BY7" s="572" t="s">
        <v>186</v>
      </c>
      <c r="BZ7" s="573"/>
      <c r="CA7" s="573"/>
      <c r="CB7" s="573"/>
      <c r="CC7" s="573"/>
      <c r="CD7" s="573"/>
      <c r="CE7" s="573"/>
      <c r="CF7" s="573"/>
      <c r="CG7" s="573"/>
      <c r="CH7" s="573"/>
      <c r="CI7" s="573"/>
      <c r="CJ7" s="573"/>
      <c r="CK7" s="573"/>
      <c r="CL7" s="574"/>
      <c r="CM7" s="575">
        <v>25158195</v>
      </c>
      <c r="CN7" s="576"/>
      <c r="CO7" s="576"/>
      <c r="CP7" s="576"/>
      <c r="CQ7" s="576"/>
      <c r="CR7" s="576"/>
      <c r="CS7" s="576"/>
      <c r="CT7" s="577"/>
      <c r="CU7" s="626">
        <v>5</v>
      </c>
      <c r="CV7" s="626"/>
      <c r="CW7" s="626"/>
      <c r="CX7" s="626"/>
      <c r="CY7" s="563">
        <v>4299226</v>
      </c>
      <c r="CZ7" s="576"/>
      <c r="DA7" s="576"/>
      <c r="DB7" s="576"/>
      <c r="DC7" s="576"/>
      <c r="DD7" s="576"/>
      <c r="DE7" s="576"/>
      <c r="DF7" s="576"/>
      <c r="DG7" s="576"/>
      <c r="DH7" s="576"/>
      <c r="DI7" s="576"/>
      <c r="DJ7" s="576"/>
      <c r="DK7" s="577"/>
      <c r="DL7" s="563">
        <v>19033134</v>
      </c>
      <c r="DM7" s="576"/>
      <c r="DN7" s="576"/>
      <c r="DO7" s="576"/>
      <c r="DP7" s="576"/>
      <c r="DQ7" s="576"/>
      <c r="DR7" s="576"/>
      <c r="DS7" s="576"/>
      <c r="DT7" s="576"/>
      <c r="DU7" s="576"/>
      <c r="DV7" s="576"/>
      <c r="DW7" s="576"/>
      <c r="DX7" s="633"/>
    </row>
    <row r="8" spans="2:138" ht="11.25" customHeight="1" x14ac:dyDescent="0.15">
      <c r="B8" s="572" t="s">
        <v>187</v>
      </c>
      <c r="C8" s="573"/>
      <c r="D8" s="573"/>
      <c r="E8" s="573"/>
      <c r="F8" s="573"/>
      <c r="G8" s="573"/>
      <c r="H8" s="573"/>
      <c r="I8" s="573"/>
      <c r="J8" s="573"/>
      <c r="K8" s="573"/>
      <c r="L8" s="573"/>
      <c r="M8" s="573"/>
      <c r="N8" s="573"/>
      <c r="O8" s="573"/>
      <c r="P8" s="573"/>
      <c r="Q8" s="574"/>
      <c r="R8" s="575" t="s">
        <v>98</v>
      </c>
      <c r="S8" s="576"/>
      <c r="T8" s="576"/>
      <c r="U8" s="576"/>
      <c r="V8" s="576"/>
      <c r="W8" s="576"/>
      <c r="X8" s="576"/>
      <c r="Y8" s="577"/>
      <c r="Z8" s="626" t="s">
        <v>98</v>
      </c>
      <c r="AA8" s="626"/>
      <c r="AB8" s="626"/>
      <c r="AC8" s="626"/>
      <c r="AD8" s="627" t="s">
        <v>98</v>
      </c>
      <c r="AE8" s="627"/>
      <c r="AF8" s="627"/>
      <c r="AG8" s="627"/>
      <c r="AH8" s="627"/>
      <c r="AI8" s="627"/>
      <c r="AJ8" s="627"/>
      <c r="AK8" s="627"/>
      <c r="AL8" s="624" t="s">
        <v>98</v>
      </c>
      <c r="AM8" s="589"/>
      <c r="AN8" s="589"/>
      <c r="AO8" s="604"/>
      <c r="AP8" s="572" t="s">
        <v>188</v>
      </c>
      <c r="AQ8" s="573"/>
      <c r="AR8" s="573"/>
      <c r="AS8" s="573"/>
      <c r="AT8" s="573"/>
      <c r="AU8" s="573"/>
      <c r="AV8" s="573"/>
      <c r="AW8" s="573"/>
      <c r="AX8" s="573"/>
      <c r="AY8" s="573"/>
      <c r="AZ8" s="573"/>
      <c r="BA8" s="573"/>
      <c r="BB8" s="573"/>
      <c r="BC8" s="574"/>
      <c r="BD8" s="575">
        <v>1557497</v>
      </c>
      <c r="BE8" s="576"/>
      <c r="BF8" s="576"/>
      <c r="BG8" s="576"/>
      <c r="BH8" s="576"/>
      <c r="BI8" s="576"/>
      <c r="BJ8" s="576"/>
      <c r="BK8" s="577"/>
      <c r="BL8" s="626">
        <v>0.8</v>
      </c>
      <c r="BM8" s="626"/>
      <c r="BN8" s="626"/>
      <c r="BO8" s="626"/>
      <c r="BP8" s="627">
        <v>537695</v>
      </c>
      <c r="BQ8" s="627"/>
      <c r="BR8" s="627"/>
      <c r="BS8" s="627"/>
      <c r="BT8" s="627"/>
      <c r="BU8" s="627"/>
      <c r="BV8" s="627"/>
      <c r="BW8" s="628"/>
      <c r="BY8" s="572" t="s">
        <v>189</v>
      </c>
      <c r="BZ8" s="573"/>
      <c r="CA8" s="573"/>
      <c r="CB8" s="573"/>
      <c r="CC8" s="573"/>
      <c r="CD8" s="573"/>
      <c r="CE8" s="573"/>
      <c r="CF8" s="573"/>
      <c r="CG8" s="573"/>
      <c r="CH8" s="573"/>
      <c r="CI8" s="573"/>
      <c r="CJ8" s="573"/>
      <c r="CK8" s="573"/>
      <c r="CL8" s="574"/>
      <c r="CM8" s="575">
        <v>73338878</v>
      </c>
      <c r="CN8" s="576"/>
      <c r="CO8" s="576"/>
      <c r="CP8" s="576"/>
      <c r="CQ8" s="576"/>
      <c r="CR8" s="576"/>
      <c r="CS8" s="576"/>
      <c r="CT8" s="577"/>
      <c r="CU8" s="626">
        <v>14.6</v>
      </c>
      <c r="CV8" s="626"/>
      <c r="CW8" s="626"/>
      <c r="CX8" s="626"/>
      <c r="CY8" s="563">
        <v>2587380</v>
      </c>
      <c r="CZ8" s="576"/>
      <c r="DA8" s="576"/>
      <c r="DB8" s="576"/>
      <c r="DC8" s="576"/>
      <c r="DD8" s="576"/>
      <c r="DE8" s="576"/>
      <c r="DF8" s="576"/>
      <c r="DG8" s="576"/>
      <c r="DH8" s="576"/>
      <c r="DI8" s="576"/>
      <c r="DJ8" s="576"/>
      <c r="DK8" s="577"/>
      <c r="DL8" s="563">
        <v>62979383</v>
      </c>
      <c r="DM8" s="576"/>
      <c r="DN8" s="576"/>
      <c r="DO8" s="576"/>
      <c r="DP8" s="576"/>
      <c r="DQ8" s="576"/>
      <c r="DR8" s="576"/>
      <c r="DS8" s="576"/>
      <c r="DT8" s="576"/>
      <c r="DU8" s="576"/>
      <c r="DV8" s="576"/>
      <c r="DW8" s="576"/>
      <c r="DX8" s="633"/>
    </row>
    <row r="9" spans="2:138" ht="11.25" customHeight="1" x14ac:dyDescent="0.15">
      <c r="B9" s="572" t="s">
        <v>190</v>
      </c>
      <c r="C9" s="573"/>
      <c r="D9" s="573"/>
      <c r="E9" s="573"/>
      <c r="F9" s="573"/>
      <c r="G9" s="573"/>
      <c r="H9" s="573"/>
      <c r="I9" s="573"/>
      <c r="J9" s="573"/>
      <c r="K9" s="573"/>
      <c r="L9" s="573"/>
      <c r="M9" s="573"/>
      <c r="N9" s="573"/>
      <c r="O9" s="573"/>
      <c r="P9" s="573"/>
      <c r="Q9" s="574"/>
      <c r="R9" s="575" t="s">
        <v>98</v>
      </c>
      <c r="S9" s="576"/>
      <c r="T9" s="576"/>
      <c r="U9" s="576"/>
      <c r="V9" s="576"/>
      <c r="W9" s="576"/>
      <c r="X9" s="576"/>
      <c r="Y9" s="577"/>
      <c r="Z9" s="626" t="s">
        <v>98</v>
      </c>
      <c r="AA9" s="626"/>
      <c r="AB9" s="626"/>
      <c r="AC9" s="626"/>
      <c r="AD9" s="627" t="s">
        <v>98</v>
      </c>
      <c r="AE9" s="627"/>
      <c r="AF9" s="627"/>
      <c r="AG9" s="627"/>
      <c r="AH9" s="627"/>
      <c r="AI9" s="627"/>
      <c r="AJ9" s="627"/>
      <c r="AK9" s="627"/>
      <c r="AL9" s="624" t="s">
        <v>98</v>
      </c>
      <c r="AM9" s="589"/>
      <c r="AN9" s="589"/>
      <c r="AO9" s="604"/>
      <c r="AP9" s="572" t="s">
        <v>191</v>
      </c>
      <c r="AQ9" s="573"/>
      <c r="AR9" s="573"/>
      <c r="AS9" s="573"/>
      <c r="AT9" s="573"/>
      <c r="AU9" s="573"/>
      <c r="AV9" s="573"/>
      <c r="AW9" s="573"/>
      <c r="AX9" s="573"/>
      <c r="AY9" s="573"/>
      <c r="AZ9" s="573"/>
      <c r="BA9" s="573"/>
      <c r="BB9" s="573"/>
      <c r="BC9" s="574"/>
      <c r="BD9" s="575">
        <v>48187980</v>
      </c>
      <c r="BE9" s="576"/>
      <c r="BF9" s="576"/>
      <c r="BG9" s="576"/>
      <c r="BH9" s="576"/>
      <c r="BI9" s="576"/>
      <c r="BJ9" s="576"/>
      <c r="BK9" s="577"/>
      <c r="BL9" s="626">
        <v>26.3</v>
      </c>
      <c r="BM9" s="626"/>
      <c r="BN9" s="626"/>
      <c r="BO9" s="626"/>
      <c r="BP9" s="627" t="s">
        <v>98</v>
      </c>
      <c r="BQ9" s="627"/>
      <c r="BR9" s="627"/>
      <c r="BS9" s="627"/>
      <c r="BT9" s="627"/>
      <c r="BU9" s="627"/>
      <c r="BV9" s="627"/>
      <c r="BW9" s="628"/>
      <c r="BY9" s="572" t="s">
        <v>192</v>
      </c>
      <c r="BZ9" s="573"/>
      <c r="CA9" s="573"/>
      <c r="CB9" s="573"/>
      <c r="CC9" s="573"/>
      <c r="CD9" s="573"/>
      <c r="CE9" s="573"/>
      <c r="CF9" s="573"/>
      <c r="CG9" s="573"/>
      <c r="CH9" s="573"/>
      <c r="CI9" s="573"/>
      <c r="CJ9" s="573"/>
      <c r="CK9" s="573"/>
      <c r="CL9" s="574"/>
      <c r="CM9" s="575">
        <v>20339846</v>
      </c>
      <c r="CN9" s="576"/>
      <c r="CO9" s="576"/>
      <c r="CP9" s="576"/>
      <c r="CQ9" s="576"/>
      <c r="CR9" s="576"/>
      <c r="CS9" s="576"/>
      <c r="CT9" s="577"/>
      <c r="CU9" s="626">
        <v>4.0999999999999996</v>
      </c>
      <c r="CV9" s="626"/>
      <c r="CW9" s="626"/>
      <c r="CX9" s="626"/>
      <c r="CY9" s="563">
        <v>1798138</v>
      </c>
      <c r="CZ9" s="576"/>
      <c r="DA9" s="576"/>
      <c r="DB9" s="576"/>
      <c r="DC9" s="576"/>
      <c r="DD9" s="576"/>
      <c r="DE9" s="576"/>
      <c r="DF9" s="576"/>
      <c r="DG9" s="576"/>
      <c r="DH9" s="576"/>
      <c r="DI9" s="576"/>
      <c r="DJ9" s="576"/>
      <c r="DK9" s="577"/>
      <c r="DL9" s="563">
        <v>13557060</v>
      </c>
      <c r="DM9" s="576"/>
      <c r="DN9" s="576"/>
      <c r="DO9" s="576"/>
      <c r="DP9" s="576"/>
      <c r="DQ9" s="576"/>
      <c r="DR9" s="576"/>
      <c r="DS9" s="576"/>
      <c r="DT9" s="576"/>
      <c r="DU9" s="576"/>
      <c r="DV9" s="576"/>
      <c r="DW9" s="576"/>
      <c r="DX9" s="633"/>
    </row>
    <row r="10" spans="2:138" ht="11.25" customHeight="1" x14ac:dyDescent="0.15">
      <c r="B10" s="572" t="s">
        <v>193</v>
      </c>
      <c r="C10" s="573"/>
      <c r="D10" s="573"/>
      <c r="E10" s="573"/>
      <c r="F10" s="573"/>
      <c r="G10" s="573"/>
      <c r="H10" s="573"/>
      <c r="I10" s="573"/>
      <c r="J10" s="573"/>
      <c r="K10" s="573"/>
      <c r="L10" s="573"/>
      <c r="M10" s="573"/>
      <c r="N10" s="573"/>
      <c r="O10" s="573"/>
      <c r="P10" s="573"/>
      <c r="Q10" s="574"/>
      <c r="R10" s="575">
        <v>112700</v>
      </c>
      <c r="S10" s="576"/>
      <c r="T10" s="576"/>
      <c r="U10" s="576"/>
      <c r="V10" s="576"/>
      <c r="W10" s="576"/>
      <c r="X10" s="576"/>
      <c r="Y10" s="577"/>
      <c r="Z10" s="626">
        <v>0</v>
      </c>
      <c r="AA10" s="626"/>
      <c r="AB10" s="626"/>
      <c r="AC10" s="626"/>
      <c r="AD10" s="627">
        <v>112700</v>
      </c>
      <c r="AE10" s="627"/>
      <c r="AF10" s="627"/>
      <c r="AG10" s="627"/>
      <c r="AH10" s="627"/>
      <c r="AI10" s="627"/>
      <c r="AJ10" s="627"/>
      <c r="AK10" s="627"/>
      <c r="AL10" s="624">
        <v>0</v>
      </c>
      <c r="AM10" s="589"/>
      <c r="AN10" s="589"/>
      <c r="AO10" s="604"/>
      <c r="AP10" s="572" t="s">
        <v>194</v>
      </c>
      <c r="AQ10" s="573"/>
      <c r="AR10" s="573"/>
      <c r="AS10" s="573"/>
      <c r="AT10" s="573"/>
      <c r="AU10" s="573"/>
      <c r="AV10" s="573"/>
      <c r="AW10" s="573"/>
      <c r="AX10" s="573"/>
      <c r="AY10" s="573"/>
      <c r="AZ10" s="573"/>
      <c r="BA10" s="573"/>
      <c r="BB10" s="573"/>
      <c r="BC10" s="574"/>
      <c r="BD10" s="575">
        <v>1629559</v>
      </c>
      <c r="BE10" s="576"/>
      <c r="BF10" s="576"/>
      <c r="BG10" s="576"/>
      <c r="BH10" s="576"/>
      <c r="BI10" s="576"/>
      <c r="BJ10" s="576"/>
      <c r="BK10" s="577"/>
      <c r="BL10" s="626">
        <v>0.9</v>
      </c>
      <c r="BM10" s="626"/>
      <c r="BN10" s="626"/>
      <c r="BO10" s="626"/>
      <c r="BP10" s="627">
        <v>160501</v>
      </c>
      <c r="BQ10" s="627"/>
      <c r="BR10" s="627"/>
      <c r="BS10" s="627"/>
      <c r="BT10" s="627"/>
      <c r="BU10" s="627"/>
      <c r="BV10" s="627"/>
      <c r="BW10" s="628"/>
      <c r="BY10" s="572" t="s">
        <v>195</v>
      </c>
      <c r="BZ10" s="573"/>
      <c r="CA10" s="573"/>
      <c r="CB10" s="573"/>
      <c r="CC10" s="573"/>
      <c r="CD10" s="573"/>
      <c r="CE10" s="573"/>
      <c r="CF10" s="573"/>
      <c r="CG10" s="573"/>
      <c r="CH10" s="573"/>
      <c r="CI10" s="573"/>
      <c r="CJ10" s="573"/>
      <c r="CK10" s="573"/>
      <c r="CL10" s="574"/>
      <c r="CM10" s="575">
        <v>2356515</v>
      </c>
      <c r="CN10" s="576"/>
      <c r="CO10" s="576"/>
      <c r="CP10" s="576"/>
      <c r="CQ10" s="576"/>
      <c r="CR10" s="576"/>
      <c r="CS10" s="576"/>
      <c r="CT10" s="577"/>
      <c r="CU10" s="626">
        <v>0.5</v>
      </c>
      <c r="CV10" s="626"/>
      <c r="CW10" s="626"/>
      <c r="CX10" s="626"/>
      <c r="CY10" s="563">
        <v>56279</v>
      </c>
      <c r="CZ10" s="576"/>
      <c r="DA10" s="576"/>
      <c r="DB10" s="576"/>
      <c r="DC10" s="576"/>
      <c r="DD10" s="576"/>
      <c r="DE10" s="576"/>
      <c r="DF10" s="576"/>
      <c r="DG10" s="576"/>
      <c r="DH10" s="576"/>
      <c r="DI10" s="576"/>
      <c r="DJ10" s="576"/>
      <c r="DK10" s="577"/>
      <c r="DL10" s="563">
        <v>821260</v>
      </c>
      <c r="DM10" s="576"/>
      <c r="DN10" s="576"/>
      <c r="DO10" s="576"/>
      <c r="DP10" s="576"/>
      <c r="DQ10" s="576"/>
      <c r="DR10" s="576"/>
      <c r="DS10" s="576"/>
      <c r="DT10" s="576"/>
      <c r="DU10" s="576"/>
      <c r="DV10" s="576"/>
      <c r="DW10" s="576"/>
      <c r="DX10" s="633"/>
    </row>
    <row r="11" spans="2:138" ht="11.25" customHeight="1" x14ac:dyDescent="0.15">
      <c r="B11" s="572" t="s">
        <v>196</v>
      </c>
      <c r="C11" s="573"/>
      <c r="D11" s="573"/>
      <c r="E11" s="573"/>
      <c r="F11" s="573"/>
      <c r="G11" s="573"/>
      <c r="H11" s="573"/>
      <c r="I11" s="573"/>
      <c r="J11" s="573"/>
      <c r="K11" s="573"/>
      <c r="L11" s="573"/>
      <c r="M11" s="573"/>
      <c r="N11" s="573"/>
      <c r="O11" s="573"/>
      <c r="P11" s="573"/>
      <c r="Q11" s="574"/>
      <c r="R11" s="575" t="s">
        <v>98</v>
      </c>
      <c r="S11" s="576"/>
      <c r="T11" s="576"/>
      <c r="U11" s="576"/>
      <c r="V11" s="576"/>
      <c r="W11" s="576"/>
      <c r="X11" s="576"/>
      <c r="Y11" s="577"/>
      <c r="Z11" s="626" t="s">
        <v>98</v>
      </c>
      <c r="AA11" s="626"/>
      <c r="AB11" s="626"/>
      <c r="AC11" s="626"/>
      <c r="AD11" s="627" t="s">
        <v>98</v>
      </c>
      <c r="AE11" s="627"/>
      <c r="AF11" s="627"/>
      <c r="AG11" s="627"/>
      <c r="AH11" s="627"/>
      <c r="AI11" s="627"/>
      <c r="AJ11" s="627"/>
      <c r="AK11" s="627"/>
      <c r="AL11" s="624" t="s">
        <v>98</v>
      </c>
      <c r="AM11" s="589"/>
      <c r="AN11" s="589"/>
      <c r="AO11" s="604"/>
      <c r="AP11" s="572" t="s">
        <v>197</v>
      </c>
      <c r="AQ11" s="573"/>
      <c r="AR11" s="573"/>
      <c r="AS11" s="573"/>
      <c r="AT11" s="573"/>
      <c r="AU11" s="573"/>
      <c r="AV11" s="573"/>
      <c r="AW11" s="573"/>
      <c r="AX11" s="573"/>
      <c r="AY11" s="573"/>
      <c r="AZ11" s="573"/>
      <c r="BA11" s="573"/>
      <c r="BB11" s="573"/>
      <c r="BC11" s="574"/>
      <c r="BD11" s="575">
        <v>5830697</v>
      </c>
      <c r="BE11" s="576"/>
      <c r="BF11" s="576"/>
      <c r="BG11" s="576"/>
      <c r="BH11" s="576"/>
      <c r="BI11" s="576"/>
      <c r="BJ11" s="576"/>
      <c r="BK11" s="577"/>
      <c r="BL11" s="626">
        <v>3.2</v>
      </c>
      <c r="BM11" s="626"/>
      <c r="BN11" s="626"/>
      <c r="BO11" s="626"/>
      <c r="BP11" s="627">
        <v>714067</v>
      </c>
      <c r="BQ11" s="627"/>
      <c r="BR11" s="627"/>
      <c r="BS11" s="627"/>
      <c r="BT11" s="627"/>
      <c r="BU11" s="627"/>
      <c r="BV11" s="627"/>
      <c r="BW11" s="628"/>
      <c r="BY11" s="572" t="s">
        <v>198</v>
      </c>
      <c r="BZ11" s="573"/>
      <c r="CA11" s="573"/>
      <c r="CB11" s="573"/>
      <c r="CC11" s="573"/>
      <c r="CD11" s="573"/>
      <c r="CE11" s="573"/>
      <c r="CF11" s="573"/>
      <c r="CG11" s="573"/>
      <c r="CH11" s="573"/>
      <c r="CI11" s="573"/>
      <c r="CJ11" s="573"/>
      <c r="CK11" s="573"/>
      <c r="CL11" s="574"/>
      <c r="CM11" s="575">
        <v>24706828</v>
      </c>
      <c r="CN11" s="576"/>
      <c r="CO11" s="576"/>
      <c r="CP11" s="576"/>
      <c r="CQ11" s="576"/>
      <c r="CR11" s="576"/>
      <c r="CS11" s="576"/>
      <c r="CT11" s="577"/>
      <c r="CU11" s="626">
        <v>4.9000000000000004</v>
      </c>
      <c r="CV11" s="626"/>
      <c r="CW11" s="626"/>
      <c r="CX11" s="626"/>
      <c r="CY11" s="563">
        <v>8908544</v>
      </c>
      <c r="CZ11" s="576"/>
      <c r="DA11" s="576"/>
      <c r="DB11" s="576"/>
      <c r="DC11" s="576"/>
      <c r="DD11" s="576"/>
      <c r="DE11" s="576"/>
      <c r="DF11" s="576"/>
      <c r="DG11" s="576"/>
      <c r="DH11" s="576"/>
      <c r="DI11" s="576"/>
      <c r="DJ11" s="576"/>
      <c r="DK11" s="577"/>
      <c r="DL11" s="563">
        <v>11411801</v>
      </c>
      <c r="DM11" s="576"/>
      <c r="DN11" s="576"/>
      <c r="DO11" s="576"/>
      <c r="DP11" s="576"/>
      <c r="DQ11" s="576"/>
      <c r="DR11" s="576"/>
      <c r="DS11" s="576"/>
      <c r="DT11" s="576"/>
      <c r="DU11" s="576"/>
      <c r="DV11" s="576"/>
      <c r="DW11" s="576"/>
      <c r="DX11" s="633"/>
    </row>
    <row r="12" spans="2:138" ht="11.25" customHeight="1" x14ac:dyDescent="0.15">
      <c r="B12" s="572" t="s">
        <v>199</v>
      </c>
      <c r="C12" s="573"/>
      <c r="D12" s="573"/>
      <c r="E12" s="573"/>
      <c r="F12" s="573"/>
      <c r="G12" s="573"/>
      <c r="H12" s="573"/>
      <c r="I12" s="573"/>
      <c r="J12" s="573"/>
      <c r="K12" s="573"/>
      <c r="L12" s="573"/>
      <c r="M12" s="573"/>
      <c r="N12" s="573"/>
      <c r="O12" s="573"/>
      <c r="P12" s="573"/>
      <c r="Q12" s="574"/>
      <c r="R12" s="575">
        <v>22730861</v>
      </c>
      <c r="S12" s="576"/>
      <c r="T12" s="576"/>
      <c r="U12" s="576"/>
      <c r="V12" s="576"/>
      <c r="W12" s="576"/>
      <c r="X12" s="576"/>
      <c r="Y12" s="577"/>
      <c r="Z12" s="626">
        <v>4.5</v>
      </c>
      <c r="AA12" s="626"/>
      <c r="AB12" s="626"/>
      <c r="AC12" s="626"/>
      <c r="AD12" s="627">
        <v>22730861</v>
      </c>
      <c r="AE12" s="627"/>
      <c r="AF12" s="627"/>
      <c r="AG12" s="627"/>
      <c r="AH12" s="627"/>
      <c r="AI12" s="627"/>
      <c r="AJ12" s="627"/>
      <c r="AK12" s="627"/>
      <c r="AL12" s="624">
        <v>7.8</v>
      </c>
      <c r="AM12" s="589"/>
      <c r="AN12" s="589"/>
      <c r="AO12" s="604"/>
      <c r="AP12" s="572" t="s">
        <v>200</v>
      </c>
      <c r="AQ12" s="573"/>
      <c r="AR12" s="573"/>
      <c r="AS12" s="573"/>
      <c r="AT12" s="573"/>
      <c r="AU12" s="573"/>
      <c r="AV12" s="573"/>
      <c r="AW12" s="573"/>
      <c r="AX12" s="573"/>
      <c r="AY12" s="573"/>
      <c r="AZ12" s="573"/>
      <c r="BA12" s="573"/>
      <c r="BB12" s="573"/>
      <c r="BC12" s="574"/>
      <c r="BD12" s="575">
        <v>613503</v>
      </c>
      <c r="BE12" s="576"/>
      <c r="BF12" s="576"/>
      <c r="BG12" s="576"/>
      <c r="BH12" s="576"/>
      <c r="BI12" s="576"/>
      <c r="BJ12" s="576"/>
      <c r="BK12" s="577"/>
      <c r="BL12" s="626">
        <v>0.3</v>
      </c>
      <c r="BM12" s="626"/>
      <c r="BN12" s="626"/>
      <c r="BO12" s="626"/>
      <c r="BP12" s="627" t="s">
        <v>98</v>
      </c>
      <c r="BQ12" s="627"/>
      <c r="BR12" s="627"/>
      <c r="BS12" s="627"/>
      <c r="BT12" s="627"/>
      <c r="BU12" s="627"/>
      <c r="BV12" s="627"/>
      <c r="BW12" s="628"/>
      <c r="BY12" s="572" t="s">
        <v>201</v>
      </c>
      <c r="BZ12" s="573"/>
      <c r="CA12" s="573"/>
      <c r="CB12" s="573"/>
      <c r="CC12" s="573"/>
      <c r="CD12" s="573"/>
      <c r="CE12" s="573"/>
      <c r="CF12" s="573"/>
      <c r="CG12" s="573"/>
      <c r="CH12" s="573"/>
      <c r="CI12" s="573"/>
      <c r="CJ12" s="573"/>
      <c r="CK12" s="573"/>
      <c r="CL12" s="574"/>
      <c r="CM12" s="575">
        <v>21043645</v>
      </c>
      <c r="CN12" s="576"/>
      <c r="CO12" s="576"/>
      <c r="CP12" s="576"/>
      <c r="CQ12" s="576"/>
      <c r="CR12" s="576"/>
      <c r="CS12" s="576"/>
      <c r="CT12" s="577"/>
      <c r="CU12" s="626">
        <v>4.2</v>
      </c>
      <c r="CV12" s="626"/>
      <c r="CW12" s="626"/>
      <c r="CX12" s="626"/>
      <c r="CY12" s="563">
        <v>382962</v>
      </c>
      <c r="CZ12" s="576"/>
      <c r="DA12" s="576"/>
      <c r="DB12" s="576"/>
      <c r="DC12" s="576"/>
      <c r="DD12" s="576"/>
      <c r="DE12" s="576"/>
      <c r="DF12" s="576"/>
      <c r="DG12" s="576"/>
      <c r="DH12" s="576"/>
      <c r="DI12" s="576"/>
      <c r="DJ12" s="576"/>
      <c r="DK12" s="577"/>
      <c r="DL12" s="563">
        <v>7668057</v>
      </c>
      <c r="DM12" s="576"/>
      <c r="DN12" s="576"/>
      <c r="DO12" s="576"/>
      <c r="DP12" s="576"/>
      <c r="DQ12" s="576"/>
      <c r="DR12" s="576"/>
      <c r="DS12" s="576"/>
      <c r="DT12" s="576"/>
      <c r="DU12" s="576"/>
      <c r="DV12" s="576"/>
      <c r="DW12" s="576"/>
      <c r="DX12" s="633"/>
    </row>
    <row r="13" spans="2:138" ht="11.25" customHeight="1" x14ac:dyDescent="0.15">
      <c r="B13" s="572" t="s">
        <v>202</v>
      </c>
      <c r="C13" s="573"/>
      <c r="D13" s="573"/>
      <c r="E13" s="573"/>
      <c r="F13" s="573"/>
      <c r="G13" s="573"/>
      <c r="H13" s="573"/>
      <c r="I13" s="573"/>
      <c r="J13" s="573"/>
      <c r="K13" s="573"/>
      <c r="L13" s="573"/>
      <c r="M13" s="573"/>
      <c r="N13" s="573"/>
      <c r="O13" s="573"/>
      <c r="P13" s="573"/>
      <c r="Q13" s="574"/>
      <c r="R13" s="575" t="s">
        <v>98</v>
      </c>
      <c r="S13" s="576"/>
      <c r="T13" s="576"/>
      <c r="U13" s="576"/>
      <c r="V13" s="576"/>
      <c r="W13" s="576"/>
      <c r="X13" s="576"/>
      <c r="Y13" s="577"/>
      <c r="Z13" s="626" t="s">
        <v>98</v>
      </c>
      <c r="AA13" s="626"/>
      <c r="AB13" s="626"/>
      <c r="AC13" s="626"/>
      <c r="AD13" s="627" t="s">
        <v>98</v>
      </c>
      <c r="AE13" s="627"/>
      <c r="AF13" s="627"/>
      <c r="AG13" s="627"/>
      <c r="AH13" s="627"/>
      <c r="AI13" s="627"/>
      <c r="AJ13" s="627"/>
      <c r="AK13" s="627"/>
      <c r="AL13" s="624" t="s">
        <v>98</v>
      </c>
      <c r="AM13" s="589"/>
      <c r="AN13" s="589"/>
      <c r="AO13" s="604"/>
      <c r="AP13" s="572" t="s">
        <v>203</v>
      </c>
      <c r="AQ13" s="573"/>
      <c r="AR13" s="573"/>
      <c r="AS13" s="573"/>
      <c r="AT13" s="573"/>
      <c r="AU13" s="573"/>
      <c r="AV13" s="573"/>
      <c r="AW13" s="573"/>
      <c r="AX13" s="573"/>
      <c r="AY13" s="573"/>
      <c r="AZ13" s="573"/>
      <c r="BA13" s="573"/>
      <c r="BB13" s="573"/>
      <c r="BC13" s="574"/>
      <c r="BD13" s="575">
        <v>1774273</v>
      </c>
      <c r="BE13" s="576"/>
      <c r="BF13" s="576"/>
      <c r="BG13" s="576"/>
      <c r="BH13" s="576"/>
      <c r="BI13" s="576"/>
      <c r="BJ13" s="576"/>
      <c r="BK13" s="577"/>
      <c r="BL13" s="626">
        <v>1</v>
      </c>
      <c r="BM13" s="626"/>
      <c r="BN13" s="626"/>
      <c r="BO13" s="626"/>
      <c r="BP13" s="627" t="s">
        <v>98</v>
      </c>
      <c r="BQ13" s="627"/>
      <c r="BR13" s="627"/>
      <c r="BS13" s="627"/>
      <c r="BT13" s="627"/>
      <c r="BU13" s="627"/>
      <c r="BV13" s="627"/>
      <c r="BW13" s="628"/>
      <c r="BY13" s="572" t="s">
        <v>204</v>
      </c>
      <c r="BZ13" s="573"/>
      <c r="CA13" s="573"/>
      <c r="CB13" s="573"/>
      <c r="CC13" s="573"/>
      <c r="CD13" s="573"/>
      <c r="CE13" s="573"/>
      <c r="CF13" s="573"/>
      <c r="CG13" s="573"/>
      <c r="CH13" s="573"/>
      <c r="CI13" s="573"/>
      <c r="CJ13" s="573"/>
      <c r="CK13" s="573"/>
      <c r="CL13" s="574"/>
      <c r="CM13" s="575">
        <v>48561456</v>
      </c>
      <c r="CN13" s="576"/>
      <c r="CO13" s="576"/>
      <c r="CP13" s="576"/>
      <c r="CQ13" s="576"/>
      <c r="CR13" s="576"/>
      <c r="CS13" s="576"/>
      <c r="CT13" s="577"/>
      <c r="CU13" s="626">
        <v>9.6999999999999993</v>
      </c>
      <c r="CV13" s="626"/>
      <c r="CW13" s="626"/>
      <c r="CX13" s="626"/>
      <c r="CY13" s="563">
        <v>36103798</v>
      </c>
      <c r="CZ13" s="576"/>
      <c r="DA13" s="576"/>
      <c r="DB13" s="576"/>
      <c r="DC13" s="576"/>
      <c r="DD13" s="576"/>
      <c r="DE13" s="576"/>
      <c r="DF13" s="576"/>
      <c r="DG13" s="576"/>
      <c r="DH13" s="576"/>
      <c r="DI13" s="576"/>
      <c r="DJ13" s="576"/>
      <c r="DK13" s="577"/>
      <c r="DL13" s="563">
        <v>9643421</v>
      </c>
      <c r="DM13" s="576"/>
      <c r="DN13" s="576"/>
      <c r="DO13" s="576"/>
      <c r="DP13" s="576"/>
      <c r="DQ13" s="576"/>
      <c r="DR13" s="576"/>
      <c r="DS13" s="576"/>
      <c r="DT13" s="576"/>
      <c r="DU13" s="576"/>
      <c r="DV13" s="576"/>
      <c r="DW13" s="576"/>
      <c r="DX13" s="633"/>
    </row>
    <row r="14" spans="2:138" ht="11.25" customHeight="1" x14ac:dyDescent="0.15">
      <c r="B14" s="572" t="s">
        <v>205</v>
      </c>
      <c r="C14" s="573"/>
      <c r="D14" s="573"/>
      <c r="E14" s="573"/>
      <c r="F14" s="573"/>
      <c r="G14" s="573"/>
      <c r="H14" s="573"/>
      <c r="I14" s="573"/>
      <c r="J14" s="573"/>
      <c r="K14" s="573"/>
      <c r="L14" s="573"/>
      <c r="M14" s="573"/>
      <c r="N14" s="573"/>
      <c r="O14" s="573"/>
      <c r="P14" s="573"/>
      <c r="Q14" s="574"/>
      <c r="R14" s="575">
        <v>678739</v>
      </c>
      <c r="S14" s="576"/>
      <c r="T14" s="576"/>
      <c r="U14" s="576"/>
      <c r="V14" s="576"/>
      <c r="W14" s="576"/>
      <c r="X14" s="576"/>
      <c r="Y14" s="577"/>
      <c r="Z14" s="626">
        <v>0.1</v>
      </c>
      <c r="AA14" s="626"/>
      <c r="AB14" s="626"/>
      <c r="AC14" s="626"/>
      <c r="AD14" s="627">
        <v>678739</v>
      </c>
      <c r="AE14" s="627"/>
      <c r="AF14" s="627"/>
      <c r="AG14" s="627"/>
      <c r="AH14" s="627"/>
      <c r="AI14" s="627"/>
      <c r="AJ14" s="627"/>
      <c r="AK14" s="627"/>
      <c r="AL14" s="624">
        <v>0.2</v>
      </c>
      <c r="AM14" s="589"/>
      <c r="AN14" s="589"/>
      <c r="AO14" s="604"/>
      <c r="AP14" s="572" t="s">
        <v>206</v>
      </c>
      <c r="AQ14" s="573"/>
      <c r="AR14" s="573"/>
      <c r="AS14" s="573"/>
      <c r="AT14" s="573"/>
      <c r="AU14" s="573"/>
      <c r="AV14" s="573"/>
      <c r="AW14" s="573"/>
      <c r="AX14" s="573"/>
      <c r="AY14" s="573"/>
      <c r="AZ14" s="573"/>
      <c r="BA14" s="573"/>
      <c r="BB14" s="573"/>
      <c r="BC14" s="574"/>
      <c r="BD14" s="575">
        <v>1929832</v>
      </c>
      <c r="BE14" s="576"/>
      <c r="BF14" s="576"/>
      <c r="BG14" s="576"/>
      <c r="BH14" s="576"/>
      <c r="BI14" s="576"/>
      <c r="BJ14" s="576"/>
      <c r="BK14" s="577"/>
      <c r="BL14" s="626">
        <v>1.1000000000000001</v>
      </c>
      <c r="BM14" s="626"/>
      <c r="BN14" s="626"/>
      <c r="BO14" s="626"/>
      <c r="BP14" s="627" t="s">
        <v>98</v>
      </c>
      <c r="BQ14" s="627"/>
      <c r="BR14" s="627"/>
      <c r="BS14" s="627"/>
      <c r="BT14" s="627"/>
      <c r="BU14" s="627"/>
      <c r="BV14" s="627"/>
      <c r="BW14" s="628"/>
      <c r="BY14" s="572" t="s">
        <v>207</v>
      </c>
      <c r="BZ14" s="573"/>
      <c r="CA14" s="573"/>
      <c r="CB14" s="573"/>
      <c r="CC14" s="573"/>
      <c r="CD14" s="573"/>
      <c r="CE14" s="573"/>
      <c r="CF14" s="573"/>
      <c r="CG14" s="573"/>
      <c r="CH14" s="573"/>
      <c r="CI14" s="573"/>
      <c r="CJ14" s="573"/>
      <c r="CK14" s="573"/>
      <c r="CL14" s="574"/>
      <c r="CM14" s="575">
        <v>31678773</v>
      </c>
      <c r="CN14" s="576"/>
      <c r="CO14" s="576"/>
      <c r="CP14" s="576"/>
      <c r="CQ14" s="576"/>
      <c r="CR14" s="576"/>
      <c r="CS14" s="576"/>
      <c r="CT14" s="577"/>
      <c r="CU14" s="626">
        <v>6.3</v>
      </c>
      <c r="CV14" s="626"/>
      <c r="CW14" s="626"/>
      <c r="CX14" s="626"/>
      <c r="CY14" s="563">
        <v>4268253</v>
      </c>
      <c r="CZ14" s="576"/>
      <c r="DA14" s="576"/>
      <c r="DB14" s="576"/>
      <c r="DC14" s="576"/>
      <c r="DD14" s="576"/>
      <c r="DE14" s="576"/>
      <c r="DF14" s="576"/>
      <c r="DG14" s="576"/>
      <c r="DH14" s="576"/>
      <c r="DI14" s="576"/>
      <c r="DJ14" s="576"/>
      <c r="DK14" s="577"/>
      <c r="DL14" s="563">
        <v>26457186</v>
      </c>
      <c r="DM14" s="576"/>
      <c r="DN14" s="576"/>
      <c r="DO14" s="576"/>
      <c r="DP14" s="576"/>
      <c r="DQ14" s="576"/>
      <c r="DR14" s="576"/>
      <c r="DS14" s="576"/>
      <c r="DT14" s="576"/>
      <c r="DU14" s="576"/>
      <c r="DV14" s="576"/>
      <c r="DW14" s="576"/>
      <c r="DX14" s="633"/>
    </row>
    <row r="15" spans="2:138" ht="11.25" customHeight="1" x14ac:dyDescent="0.15">
      <c r="B15" s="572" t="s">
        <v>208</v>
      </c>
      <c r="C15" s="573"/>
      <c r="D15" s="573"/>
      <c r="E15" s="573"/>
      <c r="F15" s="573"/>
      <c r="G15" s="573"/>
      <c r="H15" s="573"/>
      <c r="I15" s="573"/>
      <c r="J15" s="573"/>
      <c r="K15" s="573"/>
      <c r="L15" s="573"/>
      <c r="M15" s="573"/>
      <c r="N15" s="573"/>
      <c r="O15" s="573"/>
      <c r="P15" s="573"/>
      <c r="Q15" s="574"/>
      <c r="R15" s="575">
        <v>113934876</v>
      </c>
      <c r="S15" s="576"/>
      <c r="T15" s="576"/>
      <c r="U15" s="576"/>
      <c r="V15" s="576"/>
      <c r="W15" s="576"/>
      <c r="X15" s="576"/>
      <c r="Y15" s="577"/>
      <c r="Z15" s="626">
        <v>22.5</v>
      </c>
      <c r="AA15" s="626"/>
      <c r="AB15" s="626"/>
      <c r="AC15" s="626"/>
      <c r="AD15" s="627">
        <v>111795598</v>
      </c>
      <c r="AE15" s="627"/>
      <c r="AF15" s="627"/>
      <c r="AG15" s="627"/>
      <c r="AH15" s="627"/>
      <c r="AI15" s="627"/>
      <c r="AJ15" s="627"/>
      <c r="AK15" s="627"/>
      <c r="AL15" s="624">
        <v>38.200000000000003</v>
      </c>
      <c r="AM15" s="589"/>
      <c r="AN15" s="589"/>
      <c r="AO15" s="604"/>
      <c r="AP15" s="572" t="s">
        <v>209</v>
      </c>
      <c r="AQ15" s="573"/>
      <c r="AR15" s="573"/>
      <c r="AS15" s="573"/>
      <c r="AT15" s="573"/>
      <c r="AU15" s="573"/>
      <c r="AV15" s="573"/>
      <c r="AW15" s="573"/>
      <c r="AX15" s="573"/>
      <c r="AY15" s="573"/>
      <c r="AZ15" s="573"/>
      <c r="BA15" s="573"/>
      <c r="BB15" s="573"/>
      <c r="BC15" s="574"/>
      <c r="BD15" s="575">
        <v>35248407</v>
      </c>
      <c r="BE15" s="576"/>
      <c r="BF15" s="576"/>
      <c r="BG15" s="576"/>
      <c r="BH15" s="576"/>
      <c r="BI15" s="576"/>
      <c r="BJ15" s="576"/>
      <c r="BK15" s="577"/>
      <c r="BL15" s="626">
        <v>19.2</v>
      </c>
      <c r="BM15" s="626"/>
      <c r="BN15" s="626"/>
      <c r="BO15" s="626"/>
      <c r="BP15" s="627" t="s">
        <v>98</v>
      </c>
      <c r="BQ15" s="627"/>
      <c r="BR15" s="627"/>
      <c r="BS15" s="627"/>
      <c r="BT15" s="627"/>
      <c r="BU15" s="627"/>
      <c r="BV15" s="627"/>
      <c r="BW15" s="628"/>
      <c r="BY15" s="572" t="s">
        <v>210</v>
      </c>
      <c r="BZ15" s="573"/>
      <c r="CA15" s="573"/>
      <c r="CB15" s="573"/>
      <c r="CC15" s="573"/>
      <c r="CD15" s="573"/>
      <c r="CE15" s="573"/>
      <c r="CF15" s="573"/>
      <c r="CG15" s="573"/>
      <c r="CH15" s="573"/>
      <c r="CI15" s="573"/>
      <c r="CJ15" s="573"/>
      <c r="CK15" s="573"/>
      <c r="CL15" s="574"/>
      <c r="CM15" s="575" t="s">
        <v>98</v>
      </c>
      <c r="CN15" s="576"/>
      <c r="CO15" s="576"/>
      <c r="CP15" s="576"/>
      <c r="CQ15" s="576"/>
      <c r="CR15" s="576"/>
      <c r="CS15" s="576"/>
      <c r="CT15" s="577"/>
      <c r="CU15" s="626" t="s">
        <v>98</v>
      </c>
      <c r="CV15" s="626"/>
      <c r="CW15" s="626"/>
      <c r="CX15" s="626"/>
      <c r="CY15" s="563" t="s">
        <v>98</v>
      </c>
      <c r="CZ15" s="576"/>
      <c r="DA15" s="576"/>
      <c r="DB15" s="576"/>
      <c r="DC15" s="576"/>
      <c r="DD15" s="576"/>
      <c r="DE15" s="576"/>
      <c r="DF15" s="576"/>
      <c r="DG15" s="576"/>
      <c r="DH15" s="576"/>
      <c r="DI15" s="576"/>
      <c r="DJ15" s="576"/>
      <c r="DK15" s="577"/>
      <c r="DL15" s="563" t="s">
        <v>98</v>
      </c>
      <c r="DM15" s="576"/>
      <c r="DN15" s="576"/>
      <c r="DO15" s="576"/>
      <c r="DP15" s="576"/>
      <c r="DQ15" s="576"/>
      <c r="DR15" s="576"/>
      <c r="DS15" s="576"/>
      <c r="DT15" s="576"/>
      <c r="DU15" s="576"/>
      <c r="DV15" s="576"/>
      <c r="DW15" s="576"/>
      <c r="DX15" s="633"/>
    </row>
    <row r="16" spans="2:138" ht="11.25" customHeight="1" x14ac:dyDescent="0.15">
      <c r="B16" s="572" t="s">
        <v>211</v>
      </c>
      <c r="C16" s="573"/>
      <c r="D16" s="573"/>
      <c r="E16" s="573"/>
      <c r="F16" s="573"/>
      <c r="G16" s="573"/>
      <c r="H16" s="573"/>
      <c r="I16" s="573"/>
      <c r="J16" s="573"/>
      <c r="K16" s="573"/>
      <c r="L16" s="573"/>
      <c r="M16" s="573"/>
      <c r="N16" s="573"/>
      <c r="O16" s="573"/>
      <c r="P16" s="573"/>
      <c r="Q16" s="574"/>
      <c r="R16" s="575">
        <v>111795598</v>
      </c>
      <c r="S16" s="576"/>
      <c r="T16" s="576"/>
      <c r="U16" s="576"/>
      <c r="V16" s="576"/>
      <c r="W16" s="576"/>
      <c r="X16" s="576"/>
      <c r="Y16" s="577"/>
      <c r="Z16" s="624">
        <v>22.1</v>
      </c>
      <c r="AA16" s="589"/>
      <c r="AB16" s="589"/>
      <c r="AC16" s="625"/>
      <c r="AD16" s="563">
        <v>111795598</v>
      </c>
      <c r="AE16" s="576"/>
      <c r="AF16" s="576"/>
      <c r="AG16" s="576"/>
      <c r="AH16" s="576"/>
      <c r="AI16" s="576"/>
      <c r="AJ16" s="576"/>
      <c r="AK16" s="577"/>
      <c r="AL16" s="624">
        <v>38.200000000000003</v>
      </c>
      <c r="AM16" s="589"/>
      <c r="AN16" s="589"/>
      <c r="AO16" s="604"/>
      <c r="AP16" s="572" t="s">
        <v>212</v>
      </c>
      <c r="AQ16" s="573"/>
      <c r="AR16" s="573"/>
      <c r="AS16" s="573"/>
      <c r="AT16" s="573"/>
      <c r="AU16" s="573"/>
      <c r="AV16" s="573"/>
      <c r="AW16" s="573"/>
      <c r="AX16" s="573"/>
      <c r="AY16" s="573"/>
      <c r="AZ16" s="573"/>
      <c r="BA16" s="573"/>
      <c r="BB16" s="573"/>
      <c r="BC16" s="574"/>
      <c r="BD16" s="575">
        <v>1381300</v>
      </c>
      <c r="BE16" s="576"/>
      <c r="BF16" s="576"/>
      <c r="BG16" s="576"/>
      <c r="BH16" s="576"/>
      <c r="BI16" s="576"/>
      <c r="BJ16" s="576"/>
      <c r="BK16" s="577"/>
      <c r="BL16" s="626">
        <v>0.8</v>
      </c>
      <c r="BM16" s="626"/>
      <c r="BN16" s="626"/>
      <c r="BO16" s="626"/>
      <c r="BP16" s="627" t="s">
        <v>98</v>
      </c>
      <c r="BQ16" s="627"/>
      <c r="BR16" s="627"/>
      <c r="BS16" s="627"/>
      <c r="BT16" s="627"/>
      <c r="BU16" s="627"/>
      <c r="BV16" s="627"/>
      <c r="BW16" s="628"/>
      <c r="BY16" s="572" t="s">
        <v>213</v>
      </c>
      <c r="BZ16" s="573"/>
      <c r="CA16" s="573"/>
      <c r="CB16" s="573"/>
      <c r="CC16" s="573"/>
      <c r="CD16" s="573"/>
      <c r="CE16" s="573"/>
      <c r="CF16" s="573"/>
      <c r="CG16" s="573"/>
      <c r="CH16" s="573"/>
      <c r="CI16" s="573"/>
      <c r="CJ16" s="573"/>
      <c r="CK16" s="573"/>
      <c r="CL16" s="574"/>
      <c r="CM16" s="575">
        <v>142059125</v>
      </c>
      <c r="CN16" s="576"/>
      <c r="CO16" s="576"/>
      <c r="CP16" s="576"/>
      <c r="CQ16" s="576"/>
      <c r="CR16" s="576"/>
      <c r="CS16" s="576"/>
      <c r="CT16" s="577"/>
      <c r="CU16" s="626">
        <v>28.3</v>
      </c>
      <c r="CV16" s="626"/>
      <c r="CW16" s="626"/>
      <c r="CX16" s="626"/>
      <c r="CY16" s="563">
        <v>8272235</v>
      </c>
      <c r="CZ16" s="576"/>
      <c r="DA16" s="576"/>
      <c r="DB16" s="576"/>
      <c r="DC16" s="576"/>
      <c r="DD16" s="576"/>
      <c r="DE16" s="576"/>
      <c r="DF16" s="576"/>
      <c r="DG16" s="576"/>
      <c r="DH16" s="576"/>
      <c r="DI16" s="576"/>
      <c r="DJ16" s="576"/>
      <c r="DK16" s="577"/>
      <c r="DL16" s="563">
        <v>106704696</v>
      </c>
      <c r="DM16" s="576"/>
      <c r="DN16" s="576"/>
      <c r="DO16" s="576"/>
      <c r="DP16" s="576"/>
      <c r="DQ16" s="576"/>
      <c r="DR16" s="576"/>
      <c r="DS16" s="576"/>
      <c r="DT16" s="576"/>
      <c r="DU16" s="576"/>
      <c r="DV16" s="576"/>
      <c r="DW16" s="576"/>
      <c r="DX16" s="633"/>
    </row>
    <row r="17" spans="2:128" ht="11.25" customHeight="1" x14ac:dyDescent="0.15">
      <c r="B17" s="572" t="s">
        <v>214</v>
      </c>
      <c r="C17" s="573"/>
      <c r="D17" s="573"/>
      <c r="E17" s="573"/>
      <c r="F17" s="573"/>
      <c r="G17" s="573"/>
      <c r="H17" s="573"/>
      <c r="I17" s="573"/>
      <c r="J17" s="573"/>
      <c r="K17" s="573"/>
      <c r="L17" s="573"/>
      <c r="M17" s="573"/>
      <c r="N17" s="573"/>
      <c r="O17" s="573"/>
      <c r="P17" s="573"/>
      <c r="Q17" s="574"/>
      <c r="R17" s="575">
        <v>2005162</v>
      </c>
      <c r="S17" s="576"/>
      <c r="T17" s="576"/>
      <c r="U17" s="576"/>
      <c r="V17" s="576"/>
      <c r="W17" s="576"/>
      <c r="X17" s="576"/>
      <c r="Y17" s="577"/>
      <c r="Z17" s="624">
        <v>0.4</v>
      </c>
      <c r="AA17" s="589"/>
      <c r="AB17" s="589"/>
      <c r="AC17" s="625"/>
      <c r="AD17" s="563" t="s">
        <v>98</v>
      </c>
      <c r="AE17" s="576"/>
      <c r="AF17" s="576"/>
      <c r="AG17" s="576"/>
      <c r="AH17" s="576"/>
      <c r="AI17" s="576"/>
      <c r="AJ17" s="576"/>
      <c r="AK17" s="577"/>
      <c r="AL17" s="624" t="s">
        <v>98</v>
      </c>
      <c r="AM17" s="589"/>
      <c r="AN17" s="589"/>
      <c r="AO17" s="604"/>
      <c r="AP17" s="572" t="s">
        <v>215</v>
      </c>
      <c r="AQ17" s="573"/>
      <c r="AR17" s="573"/>
      <c r="AS17" s="573"/>
      <c r="AT17" s="573"/>
      <c r="AU17" s="573"/>
      <c r="AV17" s="573"/>
      <c r="AW17" s="573"/>
      <c r="AX17" s="573"/>
      <c r="AY17" s="573"/>
      <c r="AZ17" s="573"/>
      <c r="BA17" s="573"/>
      <c r="BB17" s="573"/>
      <c r="BC17" s="574"/>
      <c r="BD17" s="575">
        <v>33867107</v>
      </c>
      <c r="BE17" s="576"/>
      <c r="BF17" s="576"/>
      <c r="BG17" s="576"/>
      <c r="BH17" s="576"/>
      <c r="BI17" s="576"/>
      <c r="BJ17" s="576"/>
      <c r="BK17" s="577"/>
      <c r="BL17" s="626">
        <v>18.5</v>
      </c>
      <c r="BM17" s="626"/>
      <c r="BN17" s="626"/>
      <c r="BO17" s="626"/>
      <c r="BP17" s="627" t="s">
        <v>98</v>
      </c>
      <c r="BQ17" s="627"/>
      <c r="BR17" s="627"/>
      <c r="BS17" s="627"/>
      <c r="BT17" s="627"/>
      <c r="BU17" s="627"/>
      <c r="BV17" s="627"/>
      <c r="BW17" s="628"/>
      <c r="BY17" s="572" t="s">
        <v>216</v>
      </c>
      <c r="BZ17" s="573"/>
      <c r="CA17" s="573"/>
      <c r="CB17" s="573"/>
      <c r="CC17" s="573"/>
      <c r="CD17" s="573"/>
      <c r="CE17" s="573"/>
      <c r="CF17" s="573"/>
      <c r="CG17" s="573"/>
      <c r="CH17" s="573"/>
      <c r="CI17" s="573"/>
      <c r="CJ17" s="573"/>
      <c r="CK17" s="573"/>
      <c r="CL17" s="574"/>
      <c r="CM17" s="575">
        <v>1875857</v>
      </c>
      <c r="CN17" s="576"/>
      <c r="CO17" s="576"/>
      <c r="CP17" s="576"/>
      <c r="CQ17" s="576"/>
      <c r="CR17" s="576"/>
      <c r="CS17" s="576"/>
      <c r="CT17" s="577"/>
      <c r="CU17" s="626">
        <v>0.4</v>
      </c>
      <c r="CV17" s="626"/>
      <c r="CW17" s="626"/>
      <c r="CX17" s="626"/>
      <c r="CY17" s="563" t="s">
        <v>98</v>
      </c>
      <c r="CZ17" s="576"/>
      <c r="DA17" s="576"/>
      <c r="DB17" s="576"/>
      <c r="DC17" s="576"/>
      <c r="DD17" s="576"/>
      <c r="DE17" s="576"/>
      <c r="DF17" s="576"/>
      <c r="DG17" s="576"/>
      <c r="DH17" s="576"/>
      <c r="DI17" s="576"/>
      <c r="DJ17" s="576"/>
      <c r="DK17" s="577"/>
      <c r="DL17" s="563">
        <v>96696</v>
      </c>
      <c r="DM17" s="576"/>
      <c r="DN17" s="576"/>
      <c r="DO17" s="576"/>
      <c r="DP17" s="576"/>
      <c r="DQ17" s="576"/>
      <c r="DR17" s="576"/>
      <c r="DS17" s="576"/>
      <c r="DT17" s="576"/>
      <c r="DU17" s="576"/>
      <c r="DV17" s="576"/>
      <c r="DW17" s="576"/>
      <c r="DX17" s="633"/>
    </row>
    <row r="18" spans="2:128" ht="11.25" customHeight="1" x14ac:dyDescent="0.15">
      <c r="B18" s="572" t="s">
        <v>217</v>
      </c>
      <c r="C18" s="573"/>
      <c r="D18" s="573"/>
      <c r="E18" s="573"/>
      <c r="F18" s="573"/>
      <c r="G18" s="573"/>
      <c r="H18" s="573"/>
      <c r="I18" s="573"/>
      <c r="J18" s="573"/>
      <c r="K18" s="573"/>
      <c r="L18" s="573"/>
      <c r="M18" s="573"/>
      <c r="N18" s="573"/>
      <c r="O18" s="573"/>
      <c r="P18" s="573"/>
      <c r="Q18" s="574"/>
      <c r="R18" s="575">
        <v>134116</v>
      </c>
      <c r="S18" s="576"/>
      <c r="T18" s="576"/>
      <c r="U18" s="576"/>
      <c r="V18" s="576"/>
      <c r="W18" s="576"/>
      <c r="X18" s="576"/>
      <c r="Y18" s="577"/>
      <c r="Z18" s="624">
        <v>0</v>
      </c>
      <c r="AA18" s="589"/>
      <c r="AB18" s="589"/>
      <c r="AC18" s="625"/>
      <c r="AD18" s="563" t="s">
        <v>98</v>
      </c>
      <c r="AE18" s="576"/>
      <c r="AF18" s="576"/>
      <c r="AG18" s="576"/>
      <c r="AH18" s="576"/>
      <c r="AI18" s="576"/>
      <c r="AJ18" s="576"/>
      <c r="AK18" s="577"/>
      <c r="AL18" s="624" t="s">
        <v>98</v>
      </c>
      <c r="AM18" s="589"/>
      <c r="AN18" s="589"/>
      <c r="AO18" s="604"/>
      <c r="AP18" s="572" t="s">
        <v>218</v>
      </c>
      <c r="AQ18" s="573"/>
      <c r="AR18" s="573"/>
      <c r="AS18" s="573"/>
      <c r="AT18" s="573"/>
      <c r="AU18" s="573"/>
      <c r="AV18" s="573"/>
      <c r="AW18" s="573"/>
      <c r="AX18" s="573"/>
      <c r="AY18" s="573"/>
      <c r="AZ18" s="573"/>
      <c r="BA18" s="573"/>
      <c r="BB18" s="573"/>
      <c r="BC18" s="574"/>
      <c r="BD18" s="575">
        <v>48485954</v>
      </c>
      <c r="BE18" s="576"/>
      <c r="BF18" s="576"/>
      <c r="BG18" s="576"/>
      <c r="BH18" s="576"/>
      <c r="BI18" s="576"/>
      <c r="BJ18" s="576"/>
      <c r="BK18" s="577"/>
      <c r="BL18" s="626">
        <v>26.4</v>
      </c>
      <c r="BM18" s="626"/>
      <c r="BN18" s="626"/>
      <c r="BO18" s="626"/>
      <c r="BP18" s="627" t="s">
        <v>98</v>
      </c>
      <c r="BQ18" s="627"/>
      <c r="BR18" s="627"/>
      <c r="BS18" s="627"/>
      <c r="BT18" s="627"/>
      <c r="BU18" s="627"/>
      <c r="BV18" s="627"/>
      <c r="BW18" s="628"/>
      <c r="BY18" s="572" t="s">
        <v>219</v>
      </c>
      <c r="BZ18" s="573"/>
      <c r="CA18" s="573"/>
      <c r="CB18" s="573"/>
      <c r="CC18" s="573"/>
      <c r="CD18" s="573"/>
      <c r="CE18" s="573"/>
      <c r="CF18" s="573"/>
      <c r="CG18" s="573"/>
      <c r="CH18" s="573"/>
      <c r="CI18" s="573"/>
      <c r="CJ18" s="573"/>
      <c r="CK18" s="573"/>
      <c r="CL18" s="574"/>
      <c r="CM18" s="575">
        <v>81214802</v>
      </c>
      <c r="CN18" s="576"/>
      <c r="CO18" s="576"/>
      <c r="CP18" s="576"/>
      <c r="CQ18" s="576"/>
      <c r="CR18" s="576"/>
      <c r="CS18" s="576"/>
      <c r="CT18" s="577"/>
      <c r="CU18" s="626">
        <v>16.2</v>
      </c>
      <c r="CV18" s="626"/>
      <c r="CW18" s="626"/>
      <c r="CX18" s="626"/>
      <c r="CY18" s="563" t="s">
        <v>98</v>
      </c>
      <c r="CZ18" s="576"/>
      <c r="DA18" s="576"/>
      <c r="DB18" s="576"/>
      <c r="DC18" s="576"/>
      <c r="DD18" s="576"/>
      <c r="DE18" s="576"/>
      <c r="DF18" s="576"/>
      <c r="DG18" s="576"/>
      <c r="DH18" s="576"/>
      <c r="DI18" s="576"/>
      <c r="DJ18" s="576"/>
      <c r="DK18" s="577"/>
      <c r="DL18" s="563">
        <v>80376230</v>
      </c>
      <c r="DM18" s="576"/>
      <c r="DN18" s="576"/>
      <c r="DO18" s="576"/>
      <c r="DP18" s="576"/>
      <c r="DQ18" s="576"/>
      <c r="DR18" s="576"/>
      <c r="DS18" s="576"/>
      <c r="DT18" s="576"/>
      <c r="DU18" s="576"/>
      <c r="DV18" s="576"/>
      <c r="DW18" s="576"/>
      <c r="DX18" s="633"/>
    </row>
    <row r="19" spans="2:128" ht="11.25" customHeight="1" x14ac:dyDescent="0.15">
      <c r="B19" s="572" t="s">
        <v>220</v>
      </c>
      <c r="C19" s="573"/>
      <c r="D19" s="573"/>
      <c r="E19" s="573"/>
      <c r="F19" s="573"/>
      <c r="G19" s="573"/>
      <c r="H19" s="573"/>
      <c r="I19" s="573"/>
      <c r="J19" s="573"/>
      <c r="K19" s="573"/>
      <c r="L19" s="573"/>
      <c r="M19" s="573"/>
      <c r="N19" s="573"/>
      <c r="O19" s="573"/>
      <c r="P19" s="573"/>
      <c r="Q19" s="574"/>
      <c r="R19" s="575">
        <v>322938239</v>
      </c>
      <c r="S19" s="576"/>
      <c r="T19" s="576"/>
      <c r="U19" s="576"/>
      <c r="V19" s="576"/>
      <c r="W19" s="576"/>
      <c r="X19" s="576"/>
      <c r="Y19" s="577"/>
      <c r="Z19" s="624">
        <v>63.7</v>
      </c>
      <c r="AA19" s="589"/>
      <c r="AB19" s="589"/>
      <c r="AC19" s="625"/>
      <c r="AD19" s="563">
        <v>290693948</v>
      </c>
      <c r="AE19" s="576"/>
      <c r="AF19" s="576"/>
      <c r="AG19" s="576"/>
      <c r="AH19" s="576"/>
      <c r="AI19" s="576"/>
      <c r="AJ19" s="576"/>
      <c r="AK19" s="577"/>
      <c r="AL19" s="624">
        <v>99.4</v>
      </c>
      <c r="AM19" s="589"/>
      <c r="AN19" s="589"/>
      <c r="AO19" s="604"/>
      <c r="AP19" s="572" t="s">
        <v>221</v>
      </c>
      <c r="AQ19" s="573"/>
      <c r="AR19" s="573"/>
      <c r="AS19" s="573"/>
      <c r="AT19" s="573"/>
      <c r="AU19" s="573"/>
      <c r="AV19" s="573"/>
      <c r="AW19" s="573"/>
      <c r="AX19" s="573"/>
      <c r="AY19" s="573"/>
      <c r="AZ19" s="573"/>
      <c r="BA19" s="573"/>
      <c r="BB19" s="573"/>
      <c r="BC19" s="574"/>
      <c r="BD19" s="575">
        <v>3663666</v>
      </c>
      <c r="BE19" s="576"/>
      <c r="BF19" s="576"/>
      <c r="BG19" s="576"/>
      <c r="BH19" s="576"/>
      <c r="BI19" s="576"/>
      <c r="BJ19" s="576"/>
      <c r="BK19" s="577"/>
      <c r="BL19" s="626">
        <v>2</v>
      </c>
      <c r="BM19" s="626"/>
      <c r="BN19" s="626"/>
      <c r="BO19" s="626"/>
      <c r="BP19" s="627" t="s">
        <v>98</v>
      </c>
      <c r="BQ19" s="627"/>
      <c r="BR19" s="627"/>
      <c r="BS19" s="627"/>
      <c r="BT19" s="627"/>
      <c r="BU19" s="627"/>
      <c r="BV19" s="627"/>
      <c r="BW19" s="628"/>
      <c r="BY19" s="572" t="s">
        <v>222</v>
      </c>
      <c r="BZ19" s="573"/>
      <c r="CA19" s="573"/>
      <c r="CB19" s="573"/>
      <c r="CC19" s="573"/>
      <c r="CD19" s="573"/>
      <c r="CE19" s="573"/>
      <c r="CF19" s="573"/>
      <c r="CG19" s="573"/>
      <c r="CH19" s="573"/>
      <c r="CI19" s="573"/>
      <c r="CJ19" s="573"/>
      <c r="CK19" s="573"/>
      <c r="CL19" s="574"/>
      <c r="CM19" s="575" t="s">
        <v>98</v>
      </c>
      <c r="CN19" s="576"/>
      <c r="CO19" s="576"/>
      <c r="CP19" s="576"/>
      <c r="CQ19" s="576"/>
      <c r="CR19" s="576"/>
      <c r="CS19" s="576"/>
      <c r="CT19" s="577"/>
      <c r="CU19" s="626" t="s">
        <v>98</v>
      </c>
      <c r="CV19" s="626"/>
      <c r="CW19" s="626"/>
      <c r="CX19" s="626"/>
      <c r="CY19" s="563" t="s">
        <v>98</v>
      </c>
      <c r="CZ19" s="576"/>
      <c r="DA19" s="576"/>
      <c r="DB19" s="576"/>
      <c r="DC19" s="576"/>
      <c r="DD19" s="576"/>
      <c r="DE19" s="576"/>
      <c r="DF19" s="576"/>
      <c r="DG19" s="576"/>
      <c r="DH19" s="576"/>
      <c r="DI19" s="576"/>
      <c r="DJ19" s="576"/>
      <c r="DK19" s="577"/>
      <c r="DL19" s="563" t="s">
        <v>98</v>
      </c>
      <c r="DM19" s="576"/>
      <c r="DN19" s="576"/>
      <c r="DO19" s="576"/>
      <c r="DP19" s="576"/>
      <c r="DQ19" s="576"/>
      <c r="DR19" s="576"/>
      <c r="DS19" s="576"/>
      <c r="DT19" s="576"/>
      <c r="DU19" s="576"/>
      <c r="DV19" s="576"/>
      <c r="DW19" s="576"/>
      <c r="DX19" s="633"/>
    </row>
    <row r="20" spans="2:128" ht="11.25" customHeight="1" x14ac:dyDescent="0.15">
      <c r="B20" s="572" t="s">
        <v>223</v>
      </c>
      <c r="C20" s="573"/>
      <c r="D20" s="573"/>
      <c r="E20" s="573"/>
      <c r="F20" s="573"/>
      <c r="G20" s="573"/>
      <c r="H20" s="573"/>
      <c r="I20" s="573"/>
      <c r="J20" s="573"/>
      <c r="K20" s="573"/>
      <c r="L20" s="573"/>
      <c r="M20" s="573"/>
      <c r="N20" s="573"/>
      <c r="O20" s="573"/>
      <c r="P20" s="573"/>
      <c r="Q20" s="574"/>
      <c r="R20" s="575">
        <v>428306</v>
      </c>
      <c r="S20" s="576"/>
      <c r="T20" s="576"/>
      <c r="U20" s="576"/>
      <c r="V20" s="576"/>
      <c r="W20" s="576"/>
      <c r="X20" s="576"/>
      <c r="Y20" s="577"/>
      <c r="Z20" s="624">
        <v>0.1</v>
      </c>
      <c r="AA20" s="589"/>
      <c r="AB20" s="589"/>
      <c r="AC20" s="625"/>
      <c r="AD20" s="563">
        <v>428306</v>
      </c>
      <c r="AE20" s="576"/>
      <c r="AF20" s="576"/>
      <c r="AG20" s="576"/>
      <c r="AH20" s="576"/>
      <c r="AI20" s="576"/>
      <c r="AJ20" s="576"/>
      <c r="AK20" s="577"/>
      <c r="AL20" s="624">
        <v>0.1</v>
      </c>
      <c r="AM20" s="589"/>
      <c r="AN20" s="589"/>
      <c r="AO20" s="604"/>
      <c r="AP20" s="630" t="s">
        <v>224</v>
      </c>
      <c r="AQ20" s="631"/>
      <c r="AR20" s="631"/>
      <c r="AS20" s="631"/>
      <c r="AT20" s="631"/>
      <c r="AU20" s="631"/>
      <c r="AV20" s="631"/>
      <c r="AW20" s="631"/>
      <c r="AX20" s="631"/>
      <c r="AY20" s="631"/>
      <c r="AZ20" s="631"/>
      <c r="BA20" s="631"/>
      <c r="BB20" s="631"/>
      <c r="BC20" s="632"/>
      <c r="BD20" s="575">
        <v>1567451</v>
      </c>
      <c r="BE20" s="576"/>
      <c r="BF20" s="576"/>
      <c r="BG20" s="576"/>
      <c r="BH20" s="576"/>
      <c r="BI20" s="576"/>
      <c r="BJ20" s="576"/>
      <c r="BK20" s="577"/>
      <c r="BL20" s="626">
        <v>0.9</v>
      </c>
      <c r="BM20" s="626"/>
      <c r="BN20" s="626"/>
      <c r="BO20" s="626"/>
      <c r="BP20" s="627" t="s">
        <v>98</v>
      </c>
      <c r="BQ20" s="627"/>
      <c r="BR20" s="627"/>
      <c r="BS20" s="627"/>
      <c r="BT20" s="627"/>
      <c r="BU20" s="627"/>
      <c r="BV20" s="627"/>
      <c r="BW20" s="628"/>
      <c r="BY20" s="630" t="s">
        <v>225</v>
      </c>
      <c r="BZ20" s="631"/>
      <c r="CA20" s="631"/>
      <c r="CB20" s="631"/>
      <c r="CC20" s="631"/>
      <c r="CD20" s="631"/>
      <c r="CE20" s="631"/>
      <c r="CF20" s="631"/>
      <c r="CG20" s="631"/>
      <c r="CH20" s="631"/>
      <c r="CI20" s="631"/>
      <c r="CJ20" s="631"/>
      <c r="CK20" s="631"/>
      <c r="CL20" s="632"/>
      <c r="CM20" s="575" t="s">
        <v>98</v>
      </c>
      <c r="CN20" s="576"/>
      <c r="CO20" s="576"/>
      <c r="CP20" s="576"/>
      <c r="CQ20" s="576"/>
      <c r="CR20" s="576"/>
      <c r="CS20" s="576"/>
      <c r="CT20" s="577"/>
      <c r="CU20" s="626" t="s">
        <v>98</v>
      </c>
      <c r="CV20" s="626"/>
      <c r="CW20" s="626"/>
      <c r="CX20" s="626"/>
      <c r="CY20" s="563" t="s">
        <v>98</v>
      </c>
      <c r="CZ20" s="576"/>
      <c r="DA20" s="576"/>
      <c r="DB20" s="576"/>
      <c r="DC20" s="576"/>
      <c r="DD20" s="576"/>
      <c r="DE20" s="576"/>
      <c r="DF20" s="576"/>
      <c r="DG20" s="576"/>
      <c r="DH20" s="576"/>
      <c r="DI20" s="576"/>
      <c r="DJ20" s="576"/>
      <c r="DK20" s="577"/>
      <c r="DL20" s="563" t="s">
        <v>98</v>
      </c>
      <c r="DM20" s="576"/>
      <c r="DN20" s="576"/>
      <c r="DO20" s="576"/>
      <c r="DP20" s="576"/>
      <c r="DQ20" s="576"/>
      <c r="DR20" s="576"/>
      <c r="DS20" s="576"/>
      <c r="DT20" s="576"/>
      <c r="DU20" s="576"/>
      <c r="DV20" s="576"/>
      <c r="DW20" s="576"/>
      <c r="DX20" s="633"/>
    </row>
    <row r="21" spans="2:128" ht="11.25" customHeight="1" x14ac:dyDescent="0.15">
      <c r="B21" s="572" t="s">
        <v>226</v>
      </c>
      <c r="C21" s="573"/>
      <c r="D21" s="573"/>
      <c r="E21" s="573"/>
      <c r="F21" s="573"/>
      <c r="G21" s="573"/>
      <c r="H21" s="573"/>
      <c r="I21" s="573"/>
      <c r="J21" s="573"/>
      <c r="K21" s="573"/>
      <c r="L21" s="573"/>
      <c r="M21" s="573"/>
      <c r="N21" s="573"/>
      <c r="O21" s="573"/>
      <c r="P21" s="573"/>
      <c r="Q21" s="574"/>
      <c r="R21" s="575">
        <v>1532675</v>
      </c>
      <c r="S21" s="576"/>
      <c r="T21" s="576"/>
      <c r="U21" s="576"/>
      <c r="V21" s="576"/>
      <c r="W21" s="576"/>
      <c r="X21" s="576"/>
      <c r="Y21" s="577"/>
      <c r="Z21" s="624">
        <v>0.3</v>
      </c>
      <c r="AA21" s="589"/>
      <c r="AB21" s="589"/>
      <c r="AC21" s="625"/>
      <c r="AD21" s="563" t="s">
        <v>98</v>
      </c>
      <c r="AE21" s="576"/>
      <c r="AF21" s="576"/>
      <c r="AG21" s="576"/>
      <c r="AH21" s="576"/>
      <c r="AI21" s="576"/>
      <c r="AJ21" s="576"/>
      <c r="AK21" s="577"/>
      <c r="AL21" s="624" t="s">
        <v>98</v>
      </c>
      <c r="AM21" s="589"/>
      <c r="AN21" s="589"/>
      <c r="AO21" s="604"/>
      <c r="AP21" s="630" t="s">
        <v>227</v>
      </c>
      <c r="AQ21" s="631"/>
      <c r="AR21" s="631"/>
      <c r="AS21" s="631"/>
      <c r="AT21" s="631"/>
      <c r="AU21" s="631"/>
      <c r="AV21" s="631"/>
      <c r="AW21" s="631"/>
      <c r="AX21" s="631"/>
      <c r="AY21" s="631"/>
      <c r="AZ21" s="631"/>
      <c r="BA21" s="631"/>
      <c r="BB21" s="631"/>
      <c r="BC21" s="632"/>
      <c r="BD21" s="575">
        <v>1118762</v>
      </c>
      <c r="BE21" s="576"/>
      <c r="BF21" s="576"/>
      <c r="BG21" s="576"/>
      <c r="BH21" s="576"/>
      <c r="BI21" s="576"/>
      <c r="BJ21" s="576"/>
      <c r="BK21" s="577"/>
      <c r="BL21" s="626">
        <v>0.6</v>
      </c>
      <c r="BM21" s="626"/>
      <c r="BN21" s="626"/>
      <c r="BO21" s="626"/>
      <c r="BP21" s="627" t="s">
        <v>98</v>
      </c>
      <c r="BQ21" s="627"/>
      <c r="BR21" s="627"/>
      <c r="BS21" s="627"/>
      <c r="BT21" s="627"/>
      <c r="BU21" s="627"/>
      <c r="BV21" s="627"/>
      <c r="BW21" s="628"/>
      <c r="BY21" s="630" t="s">
        <v>228</v>
      </c>
      <c r="BZ21" s="631"/>
      <c r="CA21" s="631"/>
      <c r="CB21" s="631"/>
      <c r="CC21" s="631"/>
      <c r="CD21" s="631"/>
      <c r="CE21" s="631"/>
      <c r="CF21" s="631"/>
      <c r="CG21" s="631"/>
      <c r="CH21" s="631"/>
      <c r="CI21" s="631"/>
      <c r="CJ21" s="631"/>
      <c r="CK21" s="631"/>
      <c r="CL21" s="632"/>
      <c r="CM21" s="575">
        <v>336266</v>
      </c>
      <c r="CN21" s="576"/>
      <c r="CO21" s="576"/>
      <c r="CP21" s="576"/>
      <c r="CQ21" s="576"/>
      <c r="CR21" s="576"/>
      <c r="CS21" s="576"/>
      <c r="CT21" s="577"/>
      <c r="CU21" s="626">
        <v>0.1</v>
      </c>
      <c r="CV21" s="626"/>
      <c r="CW21" s="626"/>
      <c r="CX21" s="626"/>
      <c r="CY21" s="563" t="s">
        <v>98</v>
      </c>
      <c r="CZ21" s="576"/>
      <c r="DA21" s="576"/>
      <c r="DB21" s="576"/>
      <c r="DC21" s="576"/>
      <c r="DD21" s="576"/>
      <c r="DE21" s="576"/>
      <c r="DF21" s="576"/>
      <c r="DG21" s="576"/>
      <c r="DH21" s="576"/>
      <c r="DI21" s="576"/>
      <c r="DJ21" s="576"/>
      <c r="DK21" s="577"/>
      <c r="DL21" s="563">
        <v>336266</v>
      </c>
      <c r="DM21" s="576"/>
      <c r="DN21" s="576"/>
      <c r="DO21" s="576"/>
      <c r="DP21" s="576"/>
      <c r="DQ21" s="576"/>
      <c r="DR21" s="576"/>
      <c r="DS21" s="576"/>
      <c r="DT21" s="576"/>
      <c r="DU21" s="576"/>
      <c r="DV21" s="576"/>
      <c r="DW21" s="576"/>
      <c r="DX21" s="633"/>
    </row>
    <row r="22" spans="2:128" ht="11.25" customHeight="1" x14ac:dyDescent="0.15">
      <c r="B22" s="572" t="s">
        <v>229</v>
      </c>
      <c r="C22" s="573"/>
      <c r="D22" s="573"/>
      <c r="E22" s="573"/>
      <c r="F22" s="573"/>
      <c r="G22" s="573"/>
      <c r="H22" s="573"/>
      <c r="I22" s="573"/>
      <c r="J22" s="573"/>
      <c r="K22" s="573"/>
      <c r="L22" s="573"/>
      <c r="M22" s="573"/>
      <c r="N22" s="573"/>
      <c r="O22" s="573"/>
      <c r="P22" s="573"/>
      <c r="Q22" s="574"/>
      <c r="R22" s="575">
        <v>4589320</v>
      </c>
      <c r="S22" s="576"/>
      <c r="T22" s="576"/>
      <c r="U22" s="576"/>
      <c r="V22" s="576"/>
      <c r="W22" s="576"/>
      <c r="X22" s="576"/>
      <c r="Y22" s="577"/>
      <c r="Z22" s="624">
        <v>0.9</v>
      </c>
      <c r="AA22" s="589"/>
      <c r="AB22" s="589"/>
      <c r="AC22" s="625"/>
      <c r="AD22" s="563">
        <v>486696</v>
      </c>
      <c r="AE22" s="576"/>
      <c r="AF22" s="576"/>
      <c r="AG22" s="576"/>
      <c r="AH22" s="576"/>
      <c r="AI22" s="576"/>
      <c r="AJ22" s="576"/>
      <c r="AK22" s="577"/>
      <c r="AL22" s="624">
        <v>0.2</v>
      </c>
      <c r="AM22" s="589"/>
      <c r="AN22" s="589"/>
      <c r="AO22" s="604"/>
      <c r="AP22" s="630" t="s">
        <v>230</v>
      </c>
      <c r="AQ22" s="631"/>
      <c r="AR22" s="631"/>
      <c r="AS22" s="631"/>
      <c r="AT22" s="631"/>
      <c r="AU22" s="631"/>
      <c r="AV22" s="631"/>
      <c r="AW22" s="631"/>
      <c r="AX22" s="631"/>
      <c r="AY22" s="631"/>
      <c r="AZ22" s="631"/>
      <c r="BA22" s="631"/>
      <c r="BB22" s="631"/>
      <c r="BC22" s="632"/>
      <c r="BD22" s="575">
        <v>1624390</v>
      </c>
      <c r="BE22" s="576"/>
      <c r="BF22" s="576"/>
      <c r="BG22" s="576"/>
      <c r="BH22" s="576"/>
      <c r="BI22" s="576"/>
      <c r="BJ22" s="576"/>
      <c r="BK22" s="577"/>
      <c r="BL22" s="626">
        <v>0.9</v>
      </c>
      <c r="BM22" s="626"/>
      <c r="BN22" s="626"/>
      <c r="BO22" s="626"/>
      <c r="BP22" s="627" t="s">
        <v>98</v>
      </c>
      <c r="BQ22" s="627"/>
      <c r="BR22" s="627"/>
      <c r="BS22" s="627"/>
      <c r="BT22" s="627"/>
      <c r="BU22" s="627"/>
      <c r="BV22" s="627"/>
      <c r="BW22" s="628"/>
      <c r="BY22" s="630" t="s">
        <v>231</v>
      </c>
      <c r="BZ22" s="631"/>
      <c r="CA22" s="631"/>
      <c r="CB22" s="631"/>
      <c r="CC22" s="631"/>
      <c r="CD22" s="631"/>
      <c r="CE22" s="631"/>
      <c r="CF22" s="631"/>
      <c r="CG22" s="631"/>
      <c r="CH22" s="631"/>
      <c r="CI22" s="631"/>
      <c r="CJ22" s="631"/>
      <c r="CK22" s="631"/>
      <c r="CL22" s="632"/>
      <c r="CM22" s="575">
        <v>1056894</v>
      </c>
      <c r="CN22" s="576"/>
      <c r="CO22" s="576"/>
      <c r="CP22" s="576"/>
      <c r="CQ22" s="576"/>
      <c r="CR22" s="576"/>
      <c r="CS22" s="576"/>
      <c r="CT22" s="577"/>
      <c r="CU22" s="626">
        <v>0.2</v>
      </c>
      <c r="CV22" s="626"/>
      <c r="CW22" s="626"/>
      <c r="CX22" s="626"/>
      <c r="CY22" s="563" t="s">
        <v>98</v>
      </c>
      <c r="CZ22" s="576"/>
      <c r="DA22" s="576"/>
      <c r="DB22" s="576"/>
      <c r="DC22" s="576"/>
      <c r="DD22" s="576"/>
      <c r="DE22" s="576"/>
      <c r="DF22" s="576"/>
      <c r="DG22" s="576"/>
      <c r="DH22" s="576"/>
      <c r="DI22" s="576"/>
      <c r="DJ22" s="576"/>
      <c r="DK22" s="577"/>
      <c r="DL22" s="563">
        <v>1056894</v>
      </c>
      <c r="DM22" s="576"/>
      <c r="DN22" s="576"/>
      <c r="DO22" s="576"/>
      <c r="DP22" s="576"/>
      <c r="DQ22" s="576"/>
      <c r="DR22" s="576"/>
      <c r="DS22" s="576"/>
      <c r="DT22" s="576"/>
      <c r="DU22" s="576"/>
      <c r="DV22" s="576"/>
      <c r="DW22" s="576"/>
      <c r="DX22" s="633"/>
    </row>
    <row r="23" spans="2:128" ht="11.25" customHeight="1" x14ac:dyDescent="0.15">
      <c r="B23" s="572" t="s">
        <v>232</v>
      </c>
      <c r="C23" s="573"/>
      <c r="D23" s="573"/>
      <c r="E23" s="573"/>
      <c r="F23" s="573"/>
      <c r="G23" s="573"/>
      <c r="H23" s="573"/>
      <c r="I23" s="573"/>
      <c r="J23" s="573"/>
      <c r="K23" s="573"/>
      <c r="L23" s="573"/>
      <c r="M23" s="573"/>
      <c r="N23" s="573"/>
      <c r="O23" s="573"/>
      <c r="P23" s="573"/>
      <c r="Q23" s="574"/>
      <c r="R23" s="575">
        <v>2088492</v>
      </c>
      <c r="S23" s="576"/>
      <c r="T23" s="576"/>
      <c r="U23" s="576"/>
      <c r="V23" s="576"/>
      <c r="W23" s="576"/>
      <c r="X23" s="576"/>
      <c r="Y23" s="577"/>
      <c r="Z23" s="624">
        <v>0.4</v>
      </c>
      <c r="AA23" s="589"/>
      <c r="AB23" s="589"/>
      <c r="AC23" s="625"/>
      <c r="AD23" s="563" t="s">
        <v>98</v>
      </c>
      <c r="AE23" s="576"/>
      <c r="AF23" s="576"/>
      <c r="AG23" s="576"/>
      <c r="AH23" s="576"/>
      <c r="AI23" s="576"/>
      <c r="AJ23" s="576"/>
      <c r="AK23" s="577"/>
      <c r="AL23" s="624" t="s">
        <v>98</v>
      </c>
      <c r="AM23" s="589"/>
      <c r="AN23" s="589"/>
      <c r="AO23" s="604"/>
      <c r="AP23" s="630" t="s">
        <v>233</v>
      </c>
      <c r="AQ23" s="631"/>
      <c r="AR23" s="631"/>
      <c r="AS23" s="631"/>
      <c r="AT23" s="631"/>
      <c r="AU23" s="631"/>
      <c r="AV23" s="631"/>
      <c r="AW23" s="631"/>
      <c r="AX23" s="631"/>
      <c r="AY23" s="631"/>
      <c r="AZ23" s="631"/>
      <c r="BA23" s="631"/>
      <c r="BB23" s="631"/>
      <c r="BC23" s="632"/>
      <c r="BD23" s="575">
        <v>12103450</v>
      </c>
      <c r="BE23" s="576"/>
      <c r="BF23" s="576"/>
      <c r="BG23" s="576"/>
      <c r="BH23" s="576"/>
      <c r="BI23" s="576"/>
      <c r="BJ23" s="576"/>
      <c r="BK23" s="577"/>
      <c r="BL23" s="626">
        <v>6.6</v>
      </c>
      <c r="BM23" s="626"/>
      <c r="BN23" s="626"/>
      <c r="BO23" s="626"/>
      <c r="BP23" s="627" t="s">
        <v>98</v>
      </c>
      <c r="BQ23" s="627"/>
      <c r="BR23" s="627"/>
      <c r="BS23" s="627"/>
      <c r="BT23" s="627"/>
      <c r="BU23" s="627"/>
      <c r="BV23" s="627"/>
      <c r="BW23" s="628"/>
      <c r="BY23" s="630" t="s">
        <v>234</v>
      </c>
      <c r="BZ23" s="631"/>
      <c r="CA23" s="631"/>
      <c r="CB23" s="631"/>
      <c r="CC23" s="631"/>
      <c r="CD23" s="631"/>
      <c r="CE23" s="631"/>
      <c r="CF23" s="631"/>
      <c r="CG23" s="631"/>
      <c r="CH23" s="631"/>
      <c r="CI23" s="631"/>
      <c r="CJ23" s="631"/>
      <c r="CK23" s="631"/>
      <c r="CL23" s="632"/>
      <c r="CM23" s="575">
        <v>1147736</v>
      </c>
      <c r="CN23" s="576"/>
      <c r="CO23" s="576"/>
      <c r="CP23" s="576"/>
      <c r="CQ23" s="576"/>
      <c r="CR23" s="576"/>
      <c r="CS23" s="576"/>
      <c r="CT23" s="577"/>
      <c r="CU23" s="626">
        <v>0.2</v>
      </c>
      <c r="CV23" s="626"/>
      <c r="CW23" s="626"/>
      <c r="CX23" s="626"/>
      <c r="CY23" s="563" t="s">
        <v>98</v>
      </c>
      <c r="CZ23" s="576"/>
      <c r="DA23" s="576"/>
      <c r="DB23" s="576"/>
      <c r="DC23" s="576"/>
      <c r="DD23" s="576"/>
      <c r="DE23" s="576"/>
      <c r="DF23" s="576"/>
      <c r="DG23" s="576"/>
      <c r="DH23" s="576"/>
      <c r="DI23" s="576"/>
      <c r="DJ23" s="576"/>
      <c r="DK23" s="577"/>
      <c r="DL23" s="563">
        <v>1147736</v>
      </c>
      <c r="DM23" s="576"/>
      <c r="DN23" s="576"/>
      <c r="DO23" s="576"/>
      <c r="DP23" s="576"/>
      <c r="DQ23" s="576"/>
      <c r="DR23" s="576"/>
      <c r="DS23" s="576"/>
      <c r="DT23" s="576"/>
      <c r="DU23" s="576"/>
      <c r="DV23" s="576"/>
      <c r="DW23" s="576"/>
      <c r="DX23" s="633"/>
    </row>
    <row r="24" spans="2:128" ht="11.25" customHeight="1" x14ac:dyDescent="0.15">
      <c r="B24" s="572" t="s">
        <v>235</v>
      </c>
      <c r="C24" s="573"/>
      <c r="D24" s="573"/>
      <c r="E24" s="573"/>
      <c r="F24" s="573"/>
      <c r="G24" s="573"/>
      <c r="H24" s="573"/>
      <c r="I24" s="573"/>
      <c r="J24" s="573"/>
      <c r="K24" s="573"/>
      <c r="L24" s="573"/>
      <c r="M24" s="573"/>
      <c r="N24" s="573"/>
      <c r="O24" s="573"/>
      <c r="P24" s="573"/>
      <c r="Q24" s="574"/>
      <c r="R24" s="575">
        <v>56605935</v>
      </c>
      <c r="S24" s="576"/>
      <c r="T24" s="576"/>
      <c r="U24" s="576"/>
      <c r="V24" s="576"/>
      <c r="W24" s="576"/>
      <c r="X24" s="576"/>
      <c r="Y24" s="577"/>
      <c r="Z24" s="624">
        <v>11.2</v>
      </c>
      <c r="AA24" s="589"/>
      <c r="AB24" s="589"/>
      <c r="AC24" s="625"/>
      <c r="AD24" s="563" t="s">
        <v>98</v>
      </c>
      <c r="AE24" s="576"/>
      <c r="AF24" s="576"/>
      <c r="AG24" s="576"/>
      <c r="AH24" s="576"/>
      <c r="AI24" s="576"/>
      <c r="AJ24" s="576"/>
      <c r="AK24" s="577"/>
      <c r="AL24" s="624" t="s">
        <v>98</v>
      </c>
      <c r="AM24" s="589"/>
      <c r="AN24" s="589"/>
      <c r="AO24" s="604"/>
      <c r="AP24" s="630" t="s">
        <v>236</v>
      </c>
      <c r="AQ24" s="631"/>
      <c r="AR24" s="631"/>
      <c r="AS24" s="631"/>
      <c r="AT24" s="631"/>
      <c r="AU24" s="631"/>
      <c r="AV24" s="631"/>
      <c r="AW24" s="631"/>
      <c r="AX24" s="631"/>
      <c r="AY24" s="631"/>
      <c r="AZ24" s="631"/>
      <c r="BA24" s="631"/>
      <c r="BB24" s="631"/>
      <c r="BC24" s="632"/>
      <c r="BD24" s="575">
        <v>18027488</v>
      </c>
      <c r="BE24" s="576"/>
      <c r="BF24" s="576"/>
      <c r="BG24" s="576"/>
      <c r="BH24" s="576"/>
      <c r="BI24" s="576"/>
      <c r="BJ24" s="576"/>
      <c r="BK24" s="577"/>
      <c r="BL24" s="626">
        <v>9.8000000000000007</v>
      </c>
      <c r="BM24" s="626"/>
      <c r="BN24" s="626"/>
      <c r="BO24" s="626"/>
      <c r="BP24" s="627" t="s">
        <v>98</v>
      </c>
      <c r="BQ24" s="627"/>
      <c r="BR24" s="627"/>
      <c r="BS24" s="627"/>
      <c r="BT24" s="627"/>
      <c r="BU24" s="627"/>
      <c r="BV24" s="627"/>
      <c r="BW24" s="628"/>
      <c r="BY24" s="630" t="s">
        <v>237</v>
      </c>
      <c r="BZ24" s="631"/>
      <c r="CA24" s="631"/>
      <c r="CB24" s="631"/>
      <c r="CC24" s="631"/>
      <c r="CD24" s="631"/>
      <c r="CE24" s="631"/>
      <c r="CF24" s="631"/>
      <c r="CG24" s="631"/>
      <c r="CH24" s="631"/>
      <c r="CI24" s="631"/>
      <c r="CJ24" s="631"/>
      <c r="CK24" s="631"/>
      <c r="CL24" s="632"/>
      <c r="CM24" s="575">
        <v>24222741</v>
      </c>
      <c r="CN24" s="576"/>
      <c r="CO24" s="576"/>
      <c r="CP24" s="576"/>
      <c r="CQ24" s="576"/>
      <c r="CR24" s="576"/>
      <c r="CS24" s="576"/>
      <c r="CT24" s="577"/>
      <c r="CU24" s="626">
        <v>4.8</v>
      </c>
      <c r="CV24" s="626"/>
      <c r="CW24" s="626"/>
      <c r="CX24" s="626"/>
      <c r="CY24" s="563" t="s">
        <v>98</v>
      </c>
      <c r="CZ24" s="576"/>
      <c r="DA24" s="576"/>
      <c r="DB24" s="576"/>
      <c r="DC24" s="576"/>
      <c r="DD24" s="576"/>
      <c r="DE24" s="576"/>
      <c r="DF24" s="576"/>
      <c r="DG24" s="576"/>
      <c r="DH24" s="576"/>
      <c r="DI24" s="576"/>
      <c r="DJ24" s="576"/>
      <c r="DK24" s="577"/>
      <c r="DL24" s="563">
        <v>24222741</v>
      </c>
      <c r="DM24" s="576"/>
      <c r="DN24" s="576"/>
      <c r="DO24" s="576"/>
      <c r="DP24" s="576"/>
      <c r="DQ24" s="576"/>
      <c r="DR24" s="576"/>
      <c r="DS24" s="576"/>
      <c r="DT24" s="576"/>
      <c r="DU24" s="576"/>
      <c r="DV24" s="576"/>
      <c r="DW24" s="576"/>
      <c r="DX24" s="633"/>
    </row>
    <row r="25" spans="2:128" ht="11.25" customHeight="1" x14ac:dyDescent="0.15">
      <c r="B25" s="572" t="s">
        <v>238</v>
      </c>
      <c r="C25" s="573"/>
      <c r="D25" s="573"/>
      <c r="E25" s="573"/>
      <c r="F25" s="573"/>
      <c r="G25" s="573"/>
      <c r="H25" s="573"/>
      <c r="I25" s="573"/>
      <c r="J25" s="573"/>
      <c r="K25" s="573"/>
      <c r="L25" s="573"/>
      <c r="M25" s="573"/>
      <c r="N25" s="573"/>
      <c r="O25" s="573"/>
      <c r="P25" s="573"/>
      <c r="Q25" s="574"/>
      <c r="R25" s="575" t="s">
        <v>98</v>
      </c>
      <c r="S25" s="576"/>
      <c r="T25" s="576"/>
      <c r="U25" s="576"/>
      <c r="V25" s="576"/>
      <c r="W25" s="576"/>
      <c r="X25" s="576"/>
      <c r="Y25" s="577"/>
      <c r="Z25" s="624" t="s">
        <v>98</v>
      </c>
      <c r="AA25" s="589"/>
      <c r="AB25" s="589"/>
      <c r="AC25" s="625"/>
      <c r="AD25" s="563" t="s">
        <v>98</v>
      </c>
      <c r="AE25" s="576"/>
      <c r="AF25" s="576"/>
      <c r="AG25" s="576"/>
      <c r="AH25" s="576"/>
      <c r="AI25" s="576"/>
      <c r="AJ25" s="576"/>
      <c r="AK25" s="577"/>
      <c r="AL25" s="624" t="s">
        <v>98</v>
      </c>
      <c r="AM25" s="589"/>
      <c r="AN25" s="589"/>
      <c r="AO25" s="604"/>
      <c r="AP25" s="630" t="s">
        <v>239</v>
      </c>
      <c r="AQ25" s="631"/>
      <c r="AR25" s="631"/>
      <c r="AS25" s="631"/>
      <c r="AT25" s="631"/>
      <c r="AU25" s="631"/>
      <c r="AV25" s="631"/>
      <c r="AW25" s="631"/>
      <c r="AX25" s="631"/>
      <c r="AY25" s="631"/>
      <c r="AZ25" s="631"/>
      <c r="BA25" s="631"/>
      <c r="BB25" s="631"/>
      <c r="BC25" s="632"/>
      <c r="BD25" s="575">
        <v>7428</v>
      </c>
      <c r="BE25" s="576"/>
      <c r="BF25" s="576"/>
      <c r="BG25" s="576"/>
      <c r="BH25" s="576"/>
      <c r="BI25" s="576"/>
      <c r="BJ25" s="576"/>
      <c r="BK25" s="577"/>
      <c r="BL25" s="626">
        <v>0</v>
      </c>
      <c r="BM25" s="626"/>
      <c r="BN25" s="626"/>
      <c r="BO25" s="626"/>
      <c r="BP25" s="627" t="s">
        <v>98</v>
      </c>
      <c r="BQ25" s="627"/>
      <c r="BR25" s="627"/>
      <c r="BS25" s="627"/>
      <c r="BT25" s="627"/>
      <c r="BU25" s="627"/>
      <c r="BV25" s="627"/>
      <c r="BW25" s="628"/>
      <c r="BY25" s="630" t="s">
        <v>240</v>
      </c>
      <c r="BZ25" s="631"/>
      <c r="CA25" s="631"/>
      <c r="CB25" s="631"/>
      <c r="CC25" s="631"/>
      <c r="CD25" s="631"/>
      <c r="CE25" s="631"/>
      <c r="CF25" s="631"/>
      <c r="CG25" s="631"/>
      <c r="CH25" s="631"/>
      <c r="CI25" s="631"/>
      <c r="CJ25" s="631"/>
      <c r="CK25" s="631"/>
      <c r="CL25" s="632"/>
      <c r="CM25" s="575">
        <v>790536</v>
      </c>
      <c r="CN25" s="576"/>
      <c r="CO25" s="576"/>
      <c r="CP25" s="576"/>
      <c r="CQ25" s="576"/>
      <c r="CR25" s="576"/>
      <c r="CS25" s="576"/>
      <c r="CT25" s="577"/>
      <c r="CU25" s="626">
        <v>0.2</v>
      </c>
      <c r="CV25" s="626"/>
      <c r="CW25" s="626"/>
      <c r="CX25" s="626"/>
      <c r="CY25" s="563" t="s">
        <v>98</v>
      </c>
      <c r="CZ25" s="576"/>
      <c r="DA25" s="576"/>
      <c r="DB25" s="576"/>
      <c r="DC25" s="576"/>
      <c r="DD25" s="576"/>
      <c r="DE25" s="576"/>
      <c r="DF25" s="576"/>
      <c r="DG25" s="576"/>
      <c r="DH25" s="576"/>
      <c r="DI25" s="576"/>
      <c r="DJ25" s="576"/>
      <c r="DK25" s="577"/>
      <c r="DL25" s="563">
        <v>790536</v>
      </c>
      <c r="DM25" s="576"/>
      <c r="DN25" s="576"/>
      <c r="DO25" s="576"/>
      <c r="DP25" s="576"/>
      <c r="DQ25" s="576"/>
      <c r="DR25" s="576"/>
      <c r="DS25" s="576"/>
      <c r="DT25" s="576"/>
      <c r="DU25" s="576"/>
      <c r="DV25" s="576"/>
      <c r="DW25" s="576"/>
      <c r="DX25" s="633"/>
    </row>
    <row r="26" spans="2:128" ht="11.25" customHeight="1" x14ac:dyDescent="0.15">
      <c r="B26" s="572" t="s">
        <v>241</v>
      </c>
      <c r="C26" s="573"/>
      <c r="D26" s="573"/>
      <c r="E26" s="573"/>
      <c r="F26" s="573"/>
      <c r="G26" s="573"/>
      <c r="H26" s="573"/>
      <c r="I26" s="573"/>
      <c r="J26" s="573"/>
      <c r="K26" s="573"/>
      <c r="L26" s="573"/>
      <c r="M26" s="573"/>
      <c r="N26" s="573"/>
      <c r="O26" s="573"/>
      <c r="P26" s="573"/>
      <c r="Q26" s="574"/>
      <c r="R26" s="575">
        <v>1866084</v>
      </c>
      <c r="S26" s="576"/>
      <c r="T26" s="576"/>
      <c r="U26" s="576"/>
      <c r="V26" s="576"/>
      <c r="W26" s="576"/>
      <c r="X26" s="576"/>
      <c r="Y26" s="577"/>
      <c r="Z26" s="624">
        <v>0.4</v>
      </c>
      <c r="AA26" s="589"/>
      <c r="AB26" s="589"/>
      <c r="AC26" s="625"/>
      <c r="AD26" s="563">
        <v>96827</v>
      </c>
      <c r="AE26" s="576"/>
      <c r="AF26" s="576"/>
      <c r="AG26" s="576"/>
      <c r="AH26" s="576"/>
      <c r="AI26" s="576"/>
      <c r="AJ26" s="576"/>
      <c r="AK26" s="577"/>
      <c r="AL26" s="624">
        <v>0</v>
      </c>
      <c r="AM26" s="589"/>
      <c r="AN26" s="589"/>
      <c r="AO26" s="604"/>
      <c r="AP26" s="630" t="s">
        <v>242</v>
      </c>
      <c r="AQ26" s="631"/>
      <c r="AR26" s="631"/>
      <c r="AS26" s="631"/>
      <c r="AT26" s="631"/>
      <c r="AU26" s="631"/>
      <c r="AV26" s="631"/>
      <c r="AW26" s="631"/>
      <c r="AX26" s="631"/>
      <c r="AY26" s="631"/>
      <c r="AZ26" s="631"/>
      <c r="BA26" s="631"/>
      <c r="BB26" s="631"/>
      <c r="BC26" s="632"/>
      <c r="BD26" s="575" t="s">
        <v>98</v>
      </c>
      <c r="BE26" s="576"/>
      <c r="BF26" s="576"/>
      <c r="BG26" s="576"/>
      <c r="BH26" s="576"/>
      <c r="BI26" s="576"/>
      <c r="BJ26" s="576"/>
      <c r="BK26" s="577"/>
      <c r="BL26" s="626" t="s">
        <v>98</v>
      </c>
      <c r="BM26" s="626"/>
      <c r="BN26" s="626"/>
      <c r="BO26" s="626"/>
      <c r="BP26" s="627" t="s">
        <v>98</v>
      </c>
      <c r="BQ26" s="627"/>
      <c r="BR26" s="627"/>
      <c r="BS26" s="627"/>
      <c r="BT26" s="627"/>
      <c r="BU26" s="627"/>
      <c r="BV26" s="627"/>
      <c r="BW26" s="628"/>
      <c r="BY26" s="630" t="s">
        <v>243</v>
      </c>
      <c r="BZ26" s="631"/>
      <c r="CA26" s="631"/>
      <c r="CB26" s="631"/>
      <c r="CC26" s="631"/>
      <c r="CD26" s="631"/>
      <c r="CE26" s="631"/>
      <c r="CF26" s="631"/>
      <c r="CG26" s="631"/>
      <c r="CH26" s="631"/>
      <c r="CI26" s="631"/>
      <c r="CJ26" s="631"/>
      <c r="CK26" s="631"/>
      <c r="CL26" s="632"/>
      <c r="CM26" s="575">
        <v>180</v>
      </c>
      <c r="CN26" s="576"/>
      <c r="CO26" s="576"/>
      <c r="CP26" s="576"/>
      <c r="CQ26" s="576"/>
      <c r="CR26" s="576"/>
      <c r="CS26" s="576"/>
      <c r="CT26" s="577"/>
      <c r="CU26" s="626">
        <v>0</v>
      </c>
      <c r="CV26" s="626"/>
      <c r="CW26" s="626"/>
      <c r="CX26" s="626"/>
      <c r="CY26" s="563" t="s">
        <v>98</v>
      </c>
      <c r="CZ26" s="576"/>
      <c r="DA26" s="576"/>
      <c r="DB26" s="576"/>
      <c r="DC26" s="576"/>
      <c r="DD26" s="576"/>
      <c r="DE26" s="576"/>
      <c r="DF26" s="576"/>
      <c r="DG26" s="576"/>
      <c r="DH26" s="576"/>
      <c r="DI26" s="576"/>
      <c r="DJ26" s="576"/>
      <c r="DK26" s="577"/>
      <c r="DL26" s="563">
        <v>180</v>
      </c>
      <c r="DM26" s="576"/>
      <c r="DN26" s="576"/>
      <c r="DO26" s="576"/>
      <c r="DP26" s="576"/>
      <c r="DQ26" s="576"/>
      <c r="DR26" s="576"/>
      <c r="DS26" s="576"/>
      <c r="DT26" s="576"/>
      <c r="DU26" s="576"/>
      <c r="DV26" s="576"/>
      <c r="DW26" s="576"/>
      <c r="DX26" s="633"/>
    </row>
    <row r="27" spans="2:128" ht="11.25" customHeight="1" x14ac:dyDescent="0.15">
      <c r="B27" s="572" t="s">
        <v>244</v>
      </c>
      <c r="C27" s="573"/>
      <c r="D27" s="573"/>
      <c r="E27" s="573"/>
      <c r="F27" s="573"/>
      <c r="G27" s="573"/>
      <c r="H27" s="573"/>
      <c r="I27" s="573"/>
      <c r="J27" s="573"/>
      <c r="K27" s="573"/>
      <c r="L27" s="573"/>
      <c r="M27" s="573"/>
      <c r="N27" s="573"/>
      <c r="O27" s="573"/>
      <c r="P27" s="573"/>
      <c r="Q27" s="574"/>
      <c r="R27" s="575">
        <v>91565</v>
      </c>
      <c r="S27" s="576"/>
      <c r="T27" s="576"/>
      <c r="U27" s="576"/>
      <c r="V27" s="576"/>
      <c r="W27" s="576"/>
      <c r="X27" s="576"/>
      <c r="Y27" s="577"/>
      <c r="Z27" s="624">
        <v>0</v>
      </c>
      <c r="AA27" s="589"/>
      <c r="AB27" s="589"/>
      <c r="AC27" s="625"/>
      <c r="AD27" s="563" t="s">
        <v>98</v>
      </c>
      <c r="AE27" s="576"/>
      <c r="AF27" s="576"/>
      <c r="AG27" s="576"/>
      <c r="AH27" s="576"/>
      <c r="AI27" s="576"/>
      <c r="AJ27" s="576"/>
      <c r="AK27" s="577"/>
      <c r="AL27" s="624" t="s">
        <v>98</v>
      </c>
      <c r="AM27" s="589"/>
      <c r="AN27" s="589"/>
      <c r="AO27" s="604"/>
      <c r="AP27" s="630" t="s">
        <v>245</v>
      </c>
      <c r="AQ27" s="631"/>
      <c r="AR27" s="631"/>
      <c r="AS27" s="631"/>
      <c r="AT27" s="631"/>
      <c r="AU27" s="631"/>
      <c r="AV27" s="631"/>
      <c r="AW27" s="631"/>
      <c r="AX27" s="631"/>
      <c r="AY27" s="631"/>
      <c r="AZ27" s="631"/>
      <c r="BA27" s="631"/>
      <c r="BB27" s="631"/>
      <c r="BC27" s="632"/>
      <c r="BD27" s="575" t="s">
        <v>98</v>
      </c>
      <c r="BE27" s="576"/>
      <c r="BF27" s="576"/>
      <c r="BG27" s="576"/>
      <c r="BH27" s="576"/>
      <c r="BI27" s="576"/>
      <c r="BJ27" s="576"/>
      <c r="BK27" s="577"/>
      <c r="BL27" s="626" t="s">
        <v>98</v>
      </c>
      <c r="BM27" s="626"/>
      <c r="BN27" s="626"/>
      <c r="BO27" s="626"/>
      <c r="BP27" s="627" t="s">
        <v>98</v>
      </c>
      <c r="BQ27" s="627"/>
      <c r="BR27" s="627"/>
      <c r="BS27" s="627"/>
      <c r="BT27" s="627"/>
      <c r="BU27" s="627"/>
      <c r="BV27" s="627"/>
      <c r="BW27" s="628"/>
      <c r="BY27" s="630" t="s">
        <v>246</v>
      </c>
      <c r="BZ27" s="631"/>
      <c r="CA27" s="631"/>
      <c r="CB27" s="631"/>
      <c r="CC27" s="631"/>
      <c r="CD27" s="631"/>
      <c r="CE27" s="631"/>
      <c r="CF27" s="631"/>
      <c r="CG27" s="631"/>
      <c r="CH27" s="631"/>
      <c r="CI27" s="631"/>
      <c r="CJ27" s="631"/>
      <c r="CK27" s="631"/>
      <c r="CL27" s="632"/>
      <c r="CM27" s="575">
        <v>1091126</v>
      </c>
      <c r="CN27" s="576"/>
      <c r="CO27" s="576"/>
      <c r="CP27" s="576"/>
      <c r="CQ27" s="576"/>
      <c r="CR27" s="576"/>
      <c r="CS27" s="576"/>
      <c r="CT27" s="577"/>
      <c r="CU27" s="626">
        <v>0.2</v>
      </c>
      <c r="CV27" s="626"/>
      <c r="CW27" s="626"/>
      <c r="CX27" s="626"/>
      <c r="CY27" s="563" t="s">
        <v>98</v>
      </c>
      <c r="CZ27" s="576"/>
      <c r="DA27" s="576"/>
      <c r="DB27" s="576"/>
      <c r="DC27" s="576"/>
      <c r="DD27" s="576"/>
      <c r="DE27" s="576"/>
      <c r="DF27" s="576"/>
      <c r="DG27" s="576"/>
      <c r="DH27" s="576"/>
      <c r="DI27" s="576"/>
      <c r="DJ27" s="576"/>
      <c r="DK27" s="577"/>
      <c r="DL27" s="563">
        <v>1091126</v>
      </c>
      <c r="DM27" s="576"/>
      <c r="DN27" s="576"/>
      <c r="DO27" s="576"/>
      <c r="DP27" s="576"/>
      <c r="DQ27" s="576"/>
      <c r="DR27" s="576"/>
      <c r="DS27" s="576"/>
      <c r="DT27" s="576"/>
      <c r="DU27" s="576"/>
      <c r="DV27" s="576"/>
      <c r="DW27" s="576"/>
      <c r="DX27" s="633"/>
    </row>
    <row r="28" spans="2:128" ht="11.25" customHeight="1" x14ac:dyDescent="0.15">
      <c r="B28" s="572" t="s">
        <v>247</v>
      </c>
      <c r="C28" s="573"/>
      <c r="D28" s="573"/>
      <c r="E28" s="573"/>
      <c r="F28" s="573"/>
      <c r="G28" s="573"/>
      <c r="H28" s="573"/>
      <c r="I28" s="573"/>
      <c r="J28" s="573"/>
      <c r="K28" s="573"/>
      <c r="L28" s="573"/>
      <c r="M28" s="573"/>
      <c r="N28" s="573"/>
      <c r="O28" s="573"/>
      <c r="P28" s="573"/>
      <c r="Q28" s="574"/>
      <c r="R28" s="575">
        <v>9230455</v>
      </c>
      <c r="S28" s="576"/>
      <c r="T28" s="576"/>
      <c r="U28" s="576"/>
      <c r="V28" s="576"/>
      <c r="W28" s="576"/>
      <c r="X28" s="576"/>
      <c r="Y28" s="577"/>
      <c r="Z28" s="624">
        <v>1.8</v>
      </c>
      <c r="AA28" s="589"/>
      <c r="AB28" s="589"/>
      <c r="AC28" s="625"/>
      <c r="AD28" s="563" t="s">
        <v>98</v>
      </c>
      <c r="AE28" s="576"/>
      <c r="AF28" s="576"/>
      <c r="AG28" s="576"/>
      <c r="AH28" s="576"/>
      <c r="AI28" s="576"/>
      <c r="AJ28" s="576"/>
      <c r="AK28" s="577"/>
      <c r="AL28" s="624" t="s">
        <v>98</v>
      </c>
      <c r="AM28" s="589"/>
      <c r="AN28" s="589"/>
      <c r="AO28" s="604"/>
      <c r="AP28" s="630" t="s">
        <v>248</v>
      </c>
      <c r="AQ28" s="631"/>
      <c r="AR28" s="631"/>
      <c r="AS28" s="631"/>
      <c r="AT28" s="631"/>
      <c r="AU28" s="631"/>
      <c r="AV28" s="631"/>
      <c r="AW28" s="631"/>
      <c r="AX28" s="631"/>
      <c r="AY28" s="631"/>
      <c r="AZ28" s="631"/>
      <c r="BA28" s="631"/>
      <c r="BB28" s="631"/>
      <c r="BC28" s="632"/>
      <c r="BD28" s="575">
        <v>61139</v>
      </c>
      <c r="BE28" s="576"/>
      <c r="BF28" s="576"/>
      <c r="BG28" s="576"/>
      <c r="BH28" s="576"/>
      <c r="BI28" s="576"/>
      <c r="BJ28" s="576"/>
      <c r="BK28" s="577"/>
      <c r="BL28" s="626">
        <v>0</v>
      </c>
      <c r="BM28" s="626"/>
      <c r="BN28" s="626"/>
      <c r="BO28" s="626"/>
      <c r="BP28" s="627" t="s">
        <v>98</v>
      </c>
      <c r="BQ28" s="627"/>
      <c r="BR28" s="627"/>
      <c r="BS28" s="627"/>
      <c r="BT28" s="627"/>
      <c r="BU28" s="627"/>
      <c r="BV28" s="627"/>
      <c r="BW28" s="628"/>
      <c r="BY28" s="630" t="s">
        <v>249</v>
      </c>
      <c r="BZ28" s="631"/>
      <c r="CA28" s="631"/>
      <c r="CB28" s="631"/>
      <c r="CC28" s="631"/>
      <c r="CD28" s="631"/>
      <c r="CE28" s="631"/>
      <c r="CF28" s="631"/>
      <c r="CG28" s="631"/>
      <c r="CH28" s="631"/>
      <c r="CI28" s="631"/>
      <c r="CJ28" s="631"/>
      <c r="CK28" s="631"/>
      <c r="CL28" s="632"/>
      <c r="CM28" s="575" t="s">
        <v>98</v>
      </c>
      <c r="CN28" s="576"/>
      <c r="CO28" s="576"/>
      <c r="CP28" s="576"/>
      <c r="CQ28" s="576"/>
      <c r="CR28" s="576"/>
      <c r="CS28" s="576"/>
      <c r="CT28" s="577"/>
      <c r="CU28" s="626" t="s">
        <v>98</v>
      </c>
      <c r="CV28" s="626"/>
      <c r="CW28" s="626"/>
      <c r="CX28" s="626"/>
      <c r="CY28" s="563" t="s">
        <v>98</v>
      </c>
      <c r="CZ28" s="576"/>
      <c r="DA28" s="576"/>
      <c r="DB28" s="576"/>
      <c r="DC28" s="576"/>
      <c r="DD28" s="576"/>
      <c r="DE28" s="576"/>
      <c r="DF28" s="576"/>
      <c r="DG28" s="576"/>
      <c r="DH28" s="576"/>
      <c r="DI28" s="576"/>
      <c r="DJ28" s="576"/>
      <c r="DK28" s="577"/>
      <c r="DL28" s="563" t="s">
        <v>98</v>
      </c>
      <c r="DM28" s="576"/>
      <c r="DN28" s="576"/>
      <c r="DO28" s="576"/>
      <c r="DP28" s="576"/>
      <c r="DQ28" s="576"/>
      <c r="DR28" s="576"/>
      <c r="DS28" s="576"/>
      <c r="DT28" s="576"/>
      <c r="DU28" s="576"/>
      <c r="DV28" s="576"/>
      <c r="DW28" s="576"/>
      <c r="DX28" s="633"/>
    </row>
    <row r="29" spans="2:128" ht="11.25" customHeight="1" x14ac:dyDescent="0.15">
      <c r="B29" s="572" t="s">
        <v>250</v>
      </c>
      <c r="C29" s="573"/>
      <c r="D29" s="573"/>
      <c r="E29" s="573"/>
      <c r="F29" s="573"/>
      <c r="G29" s="573"/>
      <c r="H29" s="573"/>
      <c r="I29" s="573"/>
      <c r="J29" s="573"/>
      <c r="K29" s="573"/>
      <c r="L29" s="573"/>
      <c r="M29" s="573"/>
      <c r="N29" s="573"/>
      <c r="O29" s="573"/>
      <c r="P29" s="573"/>
      <c r="Q29" s="574"/>
      <c r="R29" s="575">
        <v>6169385</v>
      </c>
      <c r="S29" s="576"/>
      <c r="T29" s="576"/>
      <c r="U29" s="576"/>
      <c r="V29" s="576"/>
      <c r="W29" s="576"/>
      <c r="X29" s="576"/>
      <c r="Y29" s="577"/>
      <c r="Z29" s="624">
        <v>1.2</v>
      </c>
      <c r="AA29" s="589"/>
      <c r="AB29" s="589"/>
      <c r="AC29" s="625"/>
      <c r="AD29" s="563" t="s">
        <v>98</v>
      </c>
      <c r="AE29" s="576"/>
      <c r="AF29" s="576"/>
      <c r="AG29" s="576"/>
      <c r="AH29" s="576"/>
      <c r="AI29" s="576"/>
      <c r="AJ29" s="576"/>
      <c r="AK29" s="577"/>
      <c r="AL29" s="624" t="s">
        <v>98</v>
      </c>
      <c r="AM29" s="589"/>
      <c r="AN29" s="589"/>
      <c r="AO29" s="604"/>
      <c r="AP29" s="630" t="s">
        <v>251</v>
      </c>
      <c r="AQ29" s="631"/>
      <c r="AR29" s="631"/>
      <c r="AS29" s="631"/>
      <c r="AT29" s="631"/>
      <c r="AU29" s="631"/>
      <c r="AV29" s="631"/>
      <c r="AW29" s="631"/>
      <c r="AX29" s="631"/>
      <c r="AY29" s="631"/>
      <c r="AZ29" s="631"/>
      <c r="BA29" s="631"/>
      <c r="BB29" s="631"/>
      <c r="BC29" s="632"/>
      <c r="BD29" s="575">
        <v>13868</v>
      </c>
      <c r="BE29" s="576"/>
      <c r="BF29" s="576"/>
      <c r="BG29" s="576"/>
      <c r="BH29" s="576"/>
      <c r="BI29" s="576"/>
      <c r="BJ29" s="576"/>
      <c r="BK29" s="577"/>
      <c r="BL29" s="626">
        <v>0</v>
      </c>
      <c r="BM29" s="626"/>
      <c r="BN29" s="626"/>
      <c r="BO29" s="626"/>
      <c r="BP29" s="627" t="s">
        <v>98</v>
      </c>
      <c r="BQ29" s="627"/>
      <c r="BR29" s="627"/>
      <c r="BS29" s="627"/>
      <c r="BT29" s="627"/>
      <c r="BU29" s="627"/>
      <c r="BV29" s="627"/>
      <c r="BW29" s="628"/>
      <c r="BY29" s="630" t="s">
        <v>252</v>
      </c>
      <c r="BZ29" s="634"/>
      <c r="CA29" s="634"/>
      <c r="CB29" s="634"/>
      <c r="CC29" s="634"/>
      <c r="CD29" s="634"/>
      <c r="CE29" s="634"/>
      <c r="CF29" s="634"/>
      <c r="CG29" s="634"/>
      <c r="CH29" s="634"/>
      <c r="CI29" s="634"/>
      <c r="CJ29" s="634"/>
      <c r="CK29" s="634"/>
      <c r="CL29" s="632"/>
      <c r="CM29" s="575" t="s">
        <v>98</v>
      </c>
      <c r="CN29" s="576"/>
      <c r="CO29" s="576"/>
      <c r="CP29" s="576"/>
      <c r="CQ29" s="576"/>
      <c r="CR29" s="576"/>
      <c r="CS29" s="576"/>
      <c r="CT29" s="577"/>
      <c r="CU29" s="626" t="s">
        <v>98</v>
      </c>
      <c r="CV29" s="626"/>
      <c r="CW29" s="626"/>
      <c r="CX29" s="626"/>
      <c r="CY29" s="563" t="s">
        <v>98</v>
      </c>
      <c r="CZ29" s="576"/>
      <c r="DA29" s="576"/>
      <c r="DB29" s="576"/>
      <c r="DC29" s="576"/>
      <c r="DD29" s="576"/>
      <c r="DE29" s="576"/>
      <c r="DF29" s="576"/>
      <c r="DG29" s="576"/>
      <c r="DH29" s="576"/>
      <c r="DI29" s="576"/>
      <c r="DJ29" s="576"/>
      <c r="DK29" s="577"/>
      <c r="DL29" s="563" t="s">
        <v>98</v>
      </c>
      <c r="DM29" s="576"/>
      <c r="DN29" s="576"/>
      <c r="DO29" s="576"/>
      <c r="DP29" s="576"/>
      <c r="DQ29" s="576"/>
      <c r="DR29" s="576"/>
      <c r="DS29" s="576"/>
      <c r="DT29" s="576"/>
      <c r="DU29" s="576"/>
      <c r="DV29" s="576"/>
      <c r="DW29" s="576"/>
      <c r="DX29" s="633"/>
    </row>
    <row r="30" spans="2:128" ht="11.25" customHeight="1" x14ac:dyDescent="0.15">
      <c r="B30" s="572" t="s">
        <v>253</v>
      </c>
      <c r="C30" s="573"/>
      <c r="D30" s="573"/>
      <c r="E30" s="573"/>
      <c r="F30" s="573"/>
      <c r="G30" s="573"/>
      <c r="H30" s="573"/>
      <c r="I30" s="573"/>
      <c r="J30" s="573"/>
      <c r="K30" s="573"/>
      <c r="L30" s="573"/>
      <c r="M30" s="573"/>
      <c r="N30" s="573"/>
      <c r="O30" s="573"/>
      <c r="P30" s="573"/>
      <c r="Q30" s="574"/>
      <c r="R30" s="575">
        <v>27431293</v>
      </c>
      <c r="S30" s="576"/>
      <c r="T30" s="576"/>
      <c r="U30" s="576"/>
      <c r="V30" s="576"/>
      <c r="W30" s="576"/>
      <c r="X30" s="576"/>
      <c r="Y30" s="577"/>
      <c r="Z30" s="624">
        <v>5.4</v>
      </c>
      <c r="AA30" s="589"/>
      <c r="AB30" s="589"/>
      <c r="AC30" s="625"/>
      <c r="AD30" s="563">
        <v>758701</v>
      </c>
      <c r="AE30" s="576"/>
      <c r="AF30" s="576"/>
      <c r="AG30" s="576"/>
      <c r="AH30" s="576"/>
      <c r="AI30" s="576"/>
      <c r="AJ30" s="576"/>
      <c r="AK30" s="577"/>
      <c r="AL30" s="624">
        <v>0.3</v>
      </c>
      <c r="AM30" s="589"/>
      <c r="AN30" s="589"/>
      <c r="AO30" s="604"/>
      <c r="AP30" s="630" t="s">
        <v>254</v>
      </c>
      <c r="AQ30" s="631"/>
      <c r="AR30" s="631"/>
      <c r="AS30" s="631"/>
      <c r="AT30" s="631"/>
      <c r="AU30" s="631"/>
      <c r="AV30" s="631"/>
      <c r="AW30" s="631"/>
      <c r="AX30" s="631"/>
      <c r="AY30" s="631"/>
      <c r="AZ30" s="631"/>
      <c r="BA30" s="631"/>
      <c r="BB30" s="631"/>
      <c r="BC30" s="632"/>
      <c r="BD30" s="575">
        <v>13868</v>
      </c>
      <c r="BE30" s="576"/>
      <c r="BF30" s="576"/>
      <c r="BG30" s="576"/>
      <c r="BH30" s="576"/>
      <c r="BI30" s="576"/>
      <c r="BJ30" s="576"/>
      <c r="BK30" s="577"/>
      <c r="BL30" s="626">
        <v>0</v>
      </c>
      <c r="BM30" s="626"/>
      <c r="BN30" s="626"/>
      <c r="BO30" s="626"/>
      <c r="BP30" s="627" t="s">
        <v>98</v>
      </c>
      <c r="BQ30" s="627"/>
      <c r="BR30" s="627"/>
      <c r="BS30" s="627"/>
      <c r="BT30" s="627"/>
      <c r="BU30" s="627"/>
      <c r="BV30" s="627"/>
      <c r="BW30" s="628"/>
      <c r="BY30" s="572" t="s">
        <v>255</v>
      </c>
      <c r="BZ30" s="573"/>
      <c r="CA30" s="573"/>
      <c r="CB30" s="573"/>
      <c r="CC30" s="573"/>
      <c r="CD30" s="573"/>
      <c r="CE30" s="573"/>
      <c r="CF30" s="573"/>
      <c r="CG30" s="573"/>
      <c r="CH30" s="573"/>
      <c r="CI30" s="573"/>
      <c r="CJ30" s="573"/>
      <c r="CK30" s="573"/>
      <c r="CL30" s="574"/>
      <c r="CM30" s="575">
        <v>502184873</v>
      </c>
      <c r="CN30" s="576"/>
      <c r="CO30" s="576"/>
      <c r="CP30" s="576"/>
      <c r="CQ30" s="576"/>
      <c r="CR30" s="576"/>
      <c r="CS30" s="576"/>
      <c r="CT30" s="577"/>
      <c r="CU30" s="626">
        <v>100</v>
      </c>
      <c r="CV30" s="626"/>
      <c r="CW30" s="626"/>
      <c r="CX30" s="626"/>
      <c r="CY30" s="563">
        <v>66679602</v>
      </c>
      <c r="CZ30" s="576"/>
      <c r="DA30" s="576"/>
      <c r="DB30" s="576"/>
      <c r="DC30" s="576"/>
      <c r="DD30" s="576"/>
      <c r="DE30" s="576"/>
      <c r="DF30" s="576"/>
      <c r="DG30" s="576"/>
      <c r="DH30" s="576"/>
      <c r="DI30" s="576"/>
      <c r="DJ30" s="576"/>
      <c r="DK30" s="577"/>
      <c r="DL30" s="563">
        <v>368599877</v>
      </c>
      <c r="DM30" s="576"/>
      <c r="DN30" s="576"/>
      <c r="DO30" s="576"/>
      <c r="DP30" s="576"/>
      <c r="DQ30" s="576"/>
      <c r="DR30" s="576"/>
      <c r="DS30" s="576"/>
      <c r="DT30" s="576"/>
      <c r="DU30" s="576"/>
      <c r="DV30" s="576"/>
      <c r="DW30" s="576"/>
      <c r="DX30" s="633"/>
    </row>
    <row r="31" spans="2:128" ht="11.25" customHeight="1" x14ac:dyDescent="0.15">
      <c r="B31" s="572" t="s">
        <v>256</v>
      </c>
      <c r="C31" s="573"/>
      <c r="D31" s="573"/>
      <c r="E31" s="573"/>
      <c r="F31" s="573"/>
      <c r="G31" s="573"/>
      <c r="H31" s="573"/>
      <c r="I31" s="573"/>
      <c r="J31" s="573"/>
      <c r="K31" s="573"/>
      <c r="L31" s="573"/>
      <c r="M31" s="573"/>
      <c r="N31" s="573"/>
      <c r="O31" s="573"/>
      <c r="P31" s="573"/>
      <c r="Q31" s="574"/>
      <c r="R31" s="575">
        <v>73811700</v>
      </c>
      <c r="S31" s="576"/>
      <c r="T31" s="576"/>
      <c r="U31" s="576"/>
      <c r="V31" s="576"/>
      <c r="W31" s="576"/>
      <c r="X31" s="576"/>
      <c r="Y31" s="577"/>
      <c r="Z31" s="624">
        <v>14.6</v>
      </c>
      <c r="AA31" s="589"/>
      <c r="AB31" s="589"/>
      <c r="AC31" s="625"/>
      <c r="AD31" s="563" t="s">
        <v>98</v>
      </c>
      <c r="AE31" s="576"/>
      <c r="AF31" s="576"/>
      <c r="AG31" s="576"/>
      <c r="AH31" s="576"/>
      <c r="AI31" s="576"/>
      <c r="AJ31" s="576"/>
      <c r="AK31" s="577"/>
      <c r="AL31" s="624" t="s">
        <v>98</v>
      </c>
      <c r="AM31" s="589"/>
      <c r="AN31" s="589"/>
      <c r="AO31" s="604"/>
      <c r="AP31" s="630" t="s">
        <v>257</v>
      </c>
      <c r="AQ31" s="631"/>
      <c r="AR31" s="631"/>
      <c r="AS31" s="631"/>
      <c r="AT31" s="631"/>
      <c r="AU31" s="631"/>
      <c r="AV31" s="631"/>
      <c r="AW31" s="631"/>
      <c r="AX31" s="631"/>
      <c r="AY31" s="631"/>
      <c r="AZ31" s="631"/>
      <c r="BA31" s="631"/>
      <c r="BB31" s="631"/>
      <c r="BC31" s="632"/>
      <c r="BD31" s="575">
        <v>47271</v>
      </c>
      <c r="BE31" s="576"/>
      <c r="BF31" s="576"/>
      <c r="BG31" s="576"/>
      <c r="BH31" s="576"/>
      <c r="BI31" s="576"/>
      <c r="BJ31" s="576"/>
      <c r="BK31" s="577"/>
      <c r="BL31" s="626">
        <v>0</v>
      </c>
      <c r="BM31" s="626"/>
      <c r="BN31" s="626"/>
      <c r="BO31" s="626"/>
      <c r="BP31" s="627" t="s">
        <v>98</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258</v>
      </c>
      <c r="C32" s="573"/>
      <c r="D32" s="573"/>
      <c r="E32" s="573"/>
      <c r="F32" s="573"/>
      <c r="G32" s="573"/>
      <c r="H32" s="573"/>
      <c r="I32" s="573"/>
      <c r="J32" s="573"/>
      <c r="K32" s="573"/>
      <c r="L32" s="573"/>
      <c r="M32" s="573"/>
      <c r="N32" s="573"/>
      <c r="O32" s="573"/>
      <c r="P32" s="573"/>
      <c r="Q32" s="574"/>
      <c r="R32" s="575" t="s">
        <v>98</v>
      </c>
      <c r="S32" s="576"/>
      <c r="T32" s="576"/>
      <c r="U32" s="576"/>
      <c r="V32" s="576"/>
      <c r="W32" s="576"/>
      <c r="X32" s="576"/>
      <c r="Y32" s="577"/>
      <c r="Z32" s="624" t="s">
        <v>98</v>
      </c>
      <c r="AA32" s="589"/>
      <c r="AB32" s="589"/>
      <c r="AC32" s="625"/>
      <c r="AD32" s="563" t="s">
        <v>98</v>
      </c>
      <c r="AE32" s="576"/>
      <c r="AF32" s="576"/>
      <c r="AG32" s="576"/>
      <c r="AH32" s="576"/>
      <c r="AI32" s="576"/>
      <c r="AJ32" s="576"/>
      <c r="AK32" s="577"/>
      <c r="AL32" s="624" t="s">
        <v>98</v>
      </c>
      <c r="AM32" s="589"/>
      <c r="AN32" s="589"/>
      <c r="AO32" s="604"/>
      <c r="AP32" s="630" t="s">
        <v>259</v>
      </c>
      <c r="AQ32" s="631"/>
      <c r="AR32" s="631"/>
      <c r="AS32" s="631"/>
      <c r="AT32" s="631"/>
      <c r="AU32" s="631"/>
      <c r="AV32" s="631"/>
      <c r="AW32" s="631"/>
      <c r="AX32" s="631"/>
      <c r="AY32" s="631"/>
      <c r="AZ32" s="631"/>
      <c r="BA32" s="631"/>
      <c r="BB32" s="631"/>
      <c r="BC32" s="632"/>
      <c r="BD32" s="575">
        <v>4862</v>
      </c>
      <c r="BE32" s="576"/>
      <c r="BF32" s="576"/>
      <c r="BG32" s="576"/>
      <c r="BH32" s="576"/>
      <c r="BI32" s="576"/>
      <c r="BJ32" s="576"/>
      <c r="BK32" s="577"/>
      <c r="BL32" s="626">
        <v>0</v>
      </c>
      <c r="BM32" s="626"/>
      <c r="BN32" s="626"/>
      <c r="BO32" s="626"/>
      <c r="BP32" s="627" t="s">
        <v>98</v>
      </c>
      <c r="BQ32" s="627"/>
      <c r="BR32" s="627"/>
      <c r="BS32" s="627"/>
      <c r="BT32" s="627"/>
      <c r="BU32" s="627"/>
      <c r="BV32" s="627"/>
      <c r="BW32" s="628"/>
      <c r="BY32" s="608" t="s">
        <v>260</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261</v>
      </c>
      <c r="C33" s="573"/>
      <c r="D33" s="573"/>
      <c r="E33" s="573"/>
      <c r="F33" s="573"/>
      <c r="G33" s="573"/>
      <c r="H33" s="573"/>
      <c r="I33" s="573"/>
      <c r="J33" s="573"/>
      <c r="K33" s="573"/>
      <c r="L33" s="573"/>
      <c r="M33" s="573"/>
      <c r="N33" s="573"/>
      <c r="O33" s="573"/>
      <c r="P33" s="573"/>
      <c r="Q33" s="574"/>
      <c r="R33" s="575">
        <v>35360100</v>
      </c>
      <c r="S33" s="576"/>
      <c r="T33" s="576"/>
      <c r="U33" s="576"/>
      <c r="V33" s="576"/>
      <c r="W33" s="576"/>
      <c r="X33" s="576"/>
      <c r="Y33" s="577"/>
      <c r="Z33" s="624">
        <v>7</v>
      </c>
      <c r="AA33" s="589"/>
      <c r="AB33" s="589"/>
      <c r="AC33" s="625"/>
      <c r="AD33" s="563" t="s">
        <v>98</v>
      </c>
      <c r="AE33" s="576"/>
      <c r="AF33" s="576"/>
      <c r="AG33" s="576"/>
      <c r="AH33" s="576"/>
      <c r="AI33" s="576"/>
      <c r="AJ33" s="576"/>
      <c r="AK33" s="577"/>
      <c r="AL33" s="624" t="s">
        <v>98</v>
      </c>
      <c r="AM33" s="589"/>
      <c r="AN33" s="589"/>
      <c r="AO33" s="604"/>
      <c r="AP33" s="572" t="s">
        <v>134</v>
      </c>
      <c r="AQ33" s="573"/>
      <c r="AR33" s="573"/>
      <c r="AS33" s="573"/>
      <c r="AT33" s="573"/>
      <c r="AU33" s="573"/>
      <c r="AV33" s="573"/>
      <c r="AW33" s="573"/>
      <c r="AX33" s="573"/>
      <c r="AY33" s="573"/>
      <c r="AZ33" s="573"/>
      <c r="BA33" s="573"/>
      <c r="BB33" s="573"/>
      <c r="BC33" s="574"/>
      <c r="BD33" s="575">
        <v>183436338</v>
      </c>
      <c r="BE33" s="576"/>
      <c r="BF33" s="576"/>
      <c r="BG33" s="576"/>
      <c r="BH33" s="576"/>
      <c r="BI33" s="576"/>
      <c r="BJ33" s="576"/>
      <c r="BK33" s="577"/>
      <c r="BL33" s="626">
        <v>100</v>
      </c>
      <c r="BM33" s="626"/>
      <c r="BN33" s="626"/>
      <c r="BO33" s="626"/>
      <c r="BP33" s="627">
        <v>1412263</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262</v>
      </c>
      <c r="CN33" s="609"/>
      <c r="CO33" s="609"/>
      <c r="CP33" s="609"/>
      <c r="CQ33" s="609"/>
      <c r="CR33" s="609"/>
      <c r="CS33" s="609"/>
      <c r="CT33" s="610"/>
      <c r="CU33" s="608" t="s">
        <v>263</v>
      </c>
      <c r="CV33" s="609"/>
      <c r="CW33" s="609"/>
      <c r="CX33" s="610"/>
      <c r="CY33" s="608" t="s">
        <v>264</v>
      </c>
      <c r="CZ33" s="609"/>
      <c r="DA33" s="609"/>
      <c r="DB33" s="609"/>
      <c r="DC33" s="609"/>
      <c r="DD33" s="609"/>
      <c r="DE33" s="609"/>
      <c r="DF33" s="610"/>
      <c r="DG33" s="618" t="s">
        <v>265</v>
      </c>
      <c r="DH33" s="619"/>
      <c r="DI33" s="619"/>
      <c r="DJ33" s="619"/>
      <c r="DK33" s="619"/>
      <c r="DL33" s="619"/>
      <c r="DM33" s="619"/>
      <c r="DN33" s="619"/>
      <c r="DO33" s="619"/>
      <c r="DP33" s="619"/>
      <c r="DQ33" s="620"/>
      <c r="DR33" s="608" t="s">
        <v>266</v>
      </c>
      <c r="DS33" s="609"/>
      <c r="DT33" s="609"/>
      <c r="DU33" s="609"/>
      <c r="DV33" s="609"/>
      <c r="DW33" s="609"/>
      <c r="DX33" s="610"/>
    </row>
    <row r="34" spans="2:128" ht="11.25" customHeight="1" x14ac:dyDescent="0.15">
      <c r="B34" s="545" t="s">
        <v>267</v>
      </c>
      <c r="C34" s="546"/>
      <c r="D34" s="546"/>
      <c r="E34" s="546"/>
      <c r="F34" s="546"/>
      <c r="G34" s="546"/>
      <c r="H34" s="546"/>
      <c r="I34" s="546"/>
      <c r="J34" s="546"/>
      <c r="K34" s="546"/>
      <c r="L34" s="546"/>
      <c r="M34" s="546"/>
      <c r="N34" s="546"/>
      <c r="O34" s="546"/>
      <c r="P34" s="546"/>
      <c r="Q34" s="547"/>
      <c r="R34" s="575">
        <v>506783449</v>
      </c>
      <c r="S34" s="576"/>
      <c r="T34" s="576"/>
      <c r="U34" s="576"/>
      <c r="V34" s="576"/>
      <c r="W34" s="576"/>
      <c r="X34" s="576"/>
      <c r="Y34" s="577"/>
      <c r="Z34" s="626">
        <v>100</v>
      </c>
      <c r="AA34" s="626"/>
      <c r="AB34" s="626"/>
      <c r="AC34" s="626"/>
      <c r="AD34" s="627">
        <v>292464478</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268</v>
      </c>
      <c r="BZ34" s="601"/>
      <c r="CA34" s="601"/>
      <c r="CB34" s="601"/>
      <c r="CC34" s="601"/>
      <c r="CD34" s="601"/>
      <c r="CE34" s="601"/>
      <c r="CF34" s="601"/>
      <c r="CG34" s="601"/>
      <c r="CH34" s="601"/>
      <c r="CI34" s="601"/>
      <c r="CJ34" s="601"/>
      <c r="CK34" s="601"/>
      <c r="CL34" s="602"/>
      <c r="CM34" s="629">
        <v>257689811</v>
      </c>
      <c r="CN34" s="612"/>
      <c r="CO34" s="612"/>
      <c r="CP34" s="612"/>
      <c r="CQ34" s="612"/>
      <c r="CR34" s="612"/>
      <c r="CS34" s="612"/>
      <c r="CT34" s="613"/>
      <c r="CU34" s="614">
        <v>51.3</v>
      </c>
      <c r="CV34" s="615"/>
      <c r="CW34" s="615"/>
      <c r="CX34" s="617"/>
      <c r="CY34" s="611">
        <v>227544814</v>
      </c>
      <c r="CZ34" s="612"/>
      <c r="DA34" s="612"/>
      <c r="DB34" s="612"/>
      <c r="DC34" s="612"/>
      <c r="DD34" s="612"/>
      <c r="DE34" s="612"/>
      <c r="DF34" s="613"/>
      <c r="DG34" s="611">
        <v>224916362</v>
      </c>
      <c r="DH34" s="612"/>
      <c r="DI34" s="612"/>
      <c r="DJ34" s="612"/>
      <c r="DK34" s="612"/>
      <c r="DL34" s="612"/>
      <c r="DM34" s="612"/>
      <c r="DN34" s="612"/>
      <c r="DO34" s="612"/>
      <c r="DP34" s="612"/>
      <c r="DQ34" s="613"/>
      <c r="DR34" s="614">
        <v>68.599999999999994</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269</v>
      </c>
      <c r="BZ35" s="573"/>
      <c r="CA35" s="573"/>
      <c r="CB35" s="573"/>
      <c r="CC35" s="573"/>
      <c r="CD35" s="573"/>
      <c r="CE35" s="573"/>
      <c r="CF35" s="573"/>
      <c r="CG35" s="573"/>
      <c r="CH35" s="573"/>
      <c r="CI35" s="573"/>
      <c r="CJ35" s="573"/>
      <c r="CK35" s="573"/>
      <c r="CL35" s="574"/>
      <c r="CM35" s="575">
        <v>167720607</v>
      </c>
      <c r="CN35" s="564"/>
      <c r="CO35" s="564"/>
      <c r="CP35" s="564"/>
      <c r="CQ35" s="564"/>
      <c r="CR35" s="564"/>
      <c r="CS35" s="564"/>
      <c r="CT35" s="565"/>
      <c r="CU35" s="578">
        <v>33.4</v>
      </c>
      <c r="CV35" s="579"/>
      <c r="CW35" s="579"/>
      <c r="CX35" s="580"/>
      <c r="CY35" s="563">
        <v>142609906</v>
      </c>
      <c r="CZ35" s="564"/>
      <c r="DA35" s="564"/>
      <c r="DB35" s="564"/>
      <c r="DC35" s="564"/>
      <c r="DD35" s="564"/>
      <c r="DE35" s="564"/>
      <c r="DF35" s="565"/>
      <c r="DG35" s="563">
        <v>140013683</v>
      </c>
      <c r="DH35" s="564"/>
      <c r="DI35" s="564"/>
      <c r="DJ35" s="564"/>
      <c r="DK35" s="564"/>
      <c r="DL35" s="564"/>
      <c r="DM35" s="564"/>
      <c r="DN35" s="564"/>
      <c r="DO35" s="564"/>
      <c r="DP35" s="564"/>
      <c r="DQ35" s="565"/>
      <c r="DR35" s="578">
        <v>42.7</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270</v>
      </c>
      <c r="BZ36" s="573"/>
      <c r="CA36" s="573"/>
      <c r="CB36" s="573"/>
      <c r="CC36" s="573"/>
      <c r="CD36" s="573"/>
      <c r="CE36" s="573"/>
      <c r="CF36" s="573"/>
      <c r="CG36" s="573"/>
      <c r="CH36" s="573"/>
      <c r="CI36" s="573"/>
      <c r="CJ36" s="573"/>
      <c r="CK36" s="573"/>
      <c r="CL36" s="574"/>
      <c r="CM36" s="575">
        <v>122265590</v>
      </c>
      <c r="CN36" s="576"/>
      <c r="CO36" s="576"/>
      <c r="CP36" s="576"/>
      <c r="CQ36" s="576"/>
      <c r="CR36" s="576"/>
      <c r="CS36" s="576"/>
      <c r="CT36" s="577"/>
      <c r="CU36" s="578">
        <v>24.3</v>
      </c>
      <c r="CV36" s="579"/>
      <c r="CW36" s="579"/>
      <c r="CX36" s="580"/>
      <c r="CY36" s="563">
        <v>99463129</v>
      </c>
      <c r="CZ36" s="564"/>
      <c r="DA36" s="564"/>
      <c r="DB36" s="564"/>
      <c r="DC36" s="564"/>
      <c r="DD36" s="564"/>
      <c r="DE36" s="564"/>
      <c r="DF36" s="565"/>
      <c r="DG36" s="563">
        <v>99461109</v>
      </c>
      <c r="DH36" s="564"/>
      <c r="DI36" s="564"/>
      <c r="DJ36" s="564"/>
      <c r="DK36" s="564"/>
      <c r="DL36" s="564"/>
      <c r="DM36" s="564"/>
      <c r="DN36" s="564"/>
      <c r="DO36" s="564"/>
      <c r="DP36" s="564"/>
      <c r="DQ36" s="565"/>
      <c r="DR36" s="578">
        <v>30.3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271</v>
      </c>
      <c r="AQ37" s="609"/>
      <c r="AR37" s="609"/>
      <c r="AS37" s="609"/>
      <c r="AT37" s="609"/>
      <c r="AU37" s="609"/>
      <c r="AV37" s="609"/>
      <c r="AW37" s="609"/>
      <c r="AX37" s="609"/>
      <c r="AY37" s="609"/>
      <c r="AZ37" s="609"/>
      <c r="BA37" s="609"/>
      <c r="BB37" s="609"/>
      <c r="BC37" s="610"/>
      <c r="BD37" s="608" t="s">
        <v>272</v>
      </c>
      <c r="BE37" s="609"/>
      <c r="BF37" s="609"/>
      <c r="BG37" s="609"/>
      <c r="BH37" s="609"/>
      <c r="BI37" s="609"/>
      <c r="BJ37" s="609"/>
      <c r="BK37" s="609"/>
      <c r="BL37" s="609"/>
      <c r="BM37" s="610"/>
      <c r="BN37" s="608" t="s">
        <v>273</v>
      </c>
      <c r="BO37" s="609"/>
      <c r="BP37" s="609"/>
      <c r="BQ37" s="609"/>
      <c r="BR37" s="609"/>
      <c r="BS37" s="609"/>
      <c r="BT37" s="609"/>
      <c r="BU37" s="609"/>
      <c r="BV37" s="609"/>
      <c r="BW37" s="610"/>
      <c r="BY37" s="572" t="s">
        <v>274</v>
      </c>
      <c r="BZ37" s="573"/>
      <c r="CA37" s="573"/>
      <c r="CB37" s="573"/>
      <c r="CC37" s="573"/>
      <c r="CD37" s="573"/>
      <c r="CE37" s="573"/>
      <c r="CF37" s="573"/>
      <c r="CG37" s="573"/>
      <c r="CH37" s="573"/>
      <c r="CI37" s="573"/>
      <c r="CJ37" s="573"/>
      <c r="CK37" s="573"/>
      <c r="CL37" s="574"/>
      <c r="CM37" s="575">
        <v>8797403</v>
      </c>
      <c r="CN37" s="564"/>
      <c r="CO37" s="564"/>
      <c r="CP37" s="564"/>
      <c r="CQ37" s="564"/>
      <c r="CR37" s="564"/>
      <c r="CS37" s="564"/>
      <c r="CT37" s="565"/>
      <c r="CU37" s="578">
        <v>1.8</v>
      </c>
      <c r="CV37" s="579"/>
      <c r="CW37" s="579"/>
      <c r="CX37" s="580"/>
      <c r="CY37" s="563">
        <v>4601679</v>
      </c>
      <c r="CZ37" s="564"/>
      <c r="DA37" s="564"/>
      <c r="DB37" s="564"/>
      <c r="DC37" s="564"/>
      <c r="DD37" s="564"/>
      <c r="DE37" s="564"/>
      <c r="DF37" s="565"/>
      <c r="DG37" s="563">
        <v>4569450</v>
      </c>
      <c r="DH37" s="564"/>
      <c r="DI37" s="564"/>
      <c r="DJ37" s="564"/>
      <c r="DK37" s="564"/>
      <c r="DL37" s="564"/>
      <c r="DM37" s="564"/>
      <c r="DN37" s="564"/>
      <c r="DO37" s="564"/>
      <c r="DP37" s="564"/>
      <c r="DQ37" s="565"/>
      <c r="DR37" s="578">
        <v>1.4</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275</v>
      </c>
      <c r="AQ38" s="592"/>
      <c r="AR38" s="592"/>
      <c r="AS38" s="592"/>
      <c r="AT38" s="597" t="s">
        <v>276</v>
      </c>
      <c r="AU38" s="178"/>
      <c r="AV38" s="178"/>
      <c r="AW38" s="178"/>
      <c r="AX38" s="600" t="s">
        <v>134</v>
      </c>
      <c r="AY38" s="601"/>
      <c r="AZ38" s="601"/>
      <c r="BA38" s="601"/>
      <c r="BB38" s="601"/>
      <c r="BC38" s="602"/>
      <c r="BD38" s="621">
        <v>98.9</v>
      </c>
      <c r="BE38" s="622"/>
      <c r="BF38" s="622"/>
      <c r="BG38" s="622"/>
      <c r="BH38" s="622"/>
      <c r="BI38" s="622">
        <v>97.4</v>
      </c>
      <c r="BJ38" s="622"/>
      <c r="BK38" s="622"/>
      <c r="BL38" s="622"/>
      <c r="BM38" s="623"/>
      <c r="BN38" s="621">
        <v>98.9</v>
      </c>
      <c r="BO38" s="622"/>
      <c r="BP38" s="622"/>
      <c r="BQ38" s="622"/>
      <c r="BR38" s="622"/>
      <c r="BS38" s="622">
        <v>97.1</v>
      </c>
      <c r="BT38" s="622"/>
      <c r="BU38" s="622"/>
      <c r="BV38" s="622"/>
      <c r="BW38" s="623"/>
      <c r="BY38" s="572" t="s">
        <v>277</v>
      </c>
      <c r="BZ38" s="573"/>
      <c r="CA38" s="573"/>
      <c r="CB38" s="573"/>
      <c r="CC38" s="573"/>
      <c r="CD38" s="573"/>
      <c r="CE38" s="573"/>
      <c r="CF38" s="573"/>
      <c r="CG38" s="573"/>
      <c r="CH38" s="573"/>
      <c r="CI38" s="573"/>
      <c r="CJ38" s="573"/>
      <c r="CK38" s="573"/>
      <c r="CL38" s="574"/>
      <c r="CM38" s="575">
        <v>81171801</v>
      </c>
      <c r="CN38" s="576"/>
      <c r="CO38" s="576"/>
      <c r="CP38" s="576"/>
      <c r="CQ38" s="576"/>
      <c r="CR38" s="576"/>
      <c r="CS38" s="576"/>
      <c r="CT38" s="577"/>
      <c r="CU38" s="578">
        <v>16.2</v>
      </c>
      <c r="CV38" s="579"/>
      <c r="CW38" s="579"/>
      <c r="CX38" s="580"/>
      <c r="CY38" s="563">
        <v>80333229</v>
      </c>
      <c r="CZ38" s="564"/>
      <c r="DA38" s="564"/>
      <c r="DB38" s="564"/>
      <c r="DC38" s="564"/>
      <c r="DD38" s="564"/>
      <c r="DE38" s="564"/>
      <c r="DF38" s="565"/>
      <c r="DG38" s="563">
        <v>80333229</v>
      </c>
      <c r="DH38" s="564"/>
      <c r="DI38" s="564"/>
      <c r="DJ38" s="564"/>
      <c r="DK38" s="564"/>
      <c r="DL38" s="564"/>
      <c r="DM38" s="564"/>
      <c r="DN38" s="564"/>
      <c r="DO38" s="564"/>
      <c r="DP38" s="564"/>
      <c r="DQ38" s="565"/>
      <c r="DR38" s="578">
        <v>24.5</v>
      </c>
      <c r="DS38" s="579"/>
      <c r="DT38" s="579"/>
      <c r="DU38" s="579"/>
      <c r="DV38" s="579"/>
      <c r="DW38" s="579"/>
      <c r="DX38" s="588"/>
    </row>
    <row r="39" spans="2:128" ht="11.25" customHeight="1" x14ac:dyDescent="0.15">
      <c r="AP39" s="593"/>
      <c r="AQ39" s="594"/>
      <c r="AR39" s="594"/>
      <c r="AS39" s="594"/>
      <c r="AT39" s="598"/>
      <c r="AU39" s="167" t="s">
        <v>278</v>
      </c>
      <c r="AV39" s="167"/>
      <c r="AW39" s="167"/>
      <c r="AX39" s="572" t="s">
        <v>279</v>
      </c>
      <c r="AY39" s="573"/>
      <c r="AZ39" s="573"/>
      <c r="BA39" s="573"/>
      <c r="BB39" s="573"/>
      <c r="BC39" s="574"/>
      <c r="BD39" s="603">
        <v>98.8</v>
      </c>
      <c r="BE39" s="589"/>
      <c r="BF39" s="589"/>
      <c r="BG39" s="589"/>
      <c r="BH39" s="589"/>
      <c r="BI39" s="589">
        <v>95.8</v>
      </c>
      <c r="BJ39" s="589"/>
      <c r="BK39" s="589"/>
      <c r="BL39" s="589"/>
      <c r="BM39" s="604"/>
      <c r="BN39" s="603">
        <v>98.8</v>
      </c>
      <c r="BO39" s="589"/>
      <c r="BP39" s="589"/>
      <c r="BQ39" s="589"/>
      <c r="BR39" s="589"/>
      <c r="BS39" s="589">
        <v>95.7</v>
      </c>
      <c r="BT39" s="589"/>
      <c r="BU39" s="589"/>
      <c r="BV39" s="589"/>
      <c r="BW39" s="604"/>
      <c r="BY39" s="581" t="s">
        <v>280</v>
      </c>
      <c r="BZ39" s="582"/>
      <c r="CA39" s="572" t="s">
        <v>52</v>
      </c>
      <c r="CB39" s="573"/>
      <c r="CC39" s="573"/>
      <c r="CD39" s="573"/>
      <c r="CE39" s="573"/>
      <c r="CF39" s="573"/>
      <c r="CG39" s="573"/>
      <c r="CH39" s="573"/>
      <c r="CI39" s="573"/>
      <c r="CJ39" s="573"/>
      <c r="CK39" s="573"/>
      <c r="CL39" s="574"/>
      <c r="CM39" s="575">
        <v>81167073</v>
      </c>
      <c r="CN39" s="564"/>
      <c r="CO39" s="564"/>
      <c r="CP39" s="564"/>
      <c r="CQ39" s="564"/>
      <c r="CR39" s="564"/>
      <c r="CS39" s="564"/>
      <c r="CT39" s="565"/>
      <c r="CU39" s="578">
        <v>16.2</v>
      </c>
      <c r="CV39" s="579"/>
      <c r="CW39" s="579"/>
      <c r="CX39" s="580"/>
      <c r="CY39" s="563">
        <v>80328501</v>
      </c>
      <c r="CZ39" s="564"/>
      <c r="DA39" s="564"/>
      <c r="DB39" s="564"/>
      <c r="DC39" s="564"/>
      <c r="DD39" s="564"/>
      <c r="DE39" s="564"/>
      <c r="DF39" s="565"/>
      <c r="DG39" s="563">
        <v>80328501</v>
      </c>
      <c r="DH39" s="564"/>
      <c r="DI39" s="564"/>
      <c r="DJ39" s="564"/>
      <c r="DK39" s="564"/>
      <c r="DL39" s="564"/>
      <c r="DM39" s="564"/>
      <c r="DN39" s="564"/>
      <c r="DO39" s="564"/>
      <c r="DP39" s="564"/>
      <c r="DQ39" s="565"/>
      <c r="DR39" s="578">
        <v>24.5</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281</v>
      </c>
      <c r="AY40" s="546"/>
      <c r="AZ40" s="546"/>
      <c r="BA40" s="546"/>
      <c r="BB40" s="546"/>
      <c r="BC40" s="547"/>
      <c r="BD40" s="605">
        <v>99.9</v>
      </c>
      <c r="BE40" s="606"/>
      <c r="BF40" s="606"/>
      <c r="BG40" s="606"/>
      <c r="BH40" s="606"/>
      <c r="BI40" s="606">
        <v>99.6</v>
      </c>
      <c r="BJ40" s="606"/>
      <c r="BK40" s="606"/>
      <c r="BL40" s="606"/>
      <c r="BM40" s="607"/>
      <c r="BN40" s="605">
        <v>99.8</v>
      </c>
      <c r="BO40" s="606"/>
      <c r="BP40" s="606"/>
      <c r="BQ40" s="606"/>
      <c r="BR40" s="606"/>
      <c r="BS40" s="606">
        <v>99.6</v>
      </c>
      <c r="BT40" s="606"/>
      <c r="BU40" s="606"/>
      <c r="BV40" s="606"/>
      <c r="BW40" s="607"/>
      <c r="BY40" s="583"/>
      <c r="BZ40" s="584"/>
      <c r="CA40" s="572" t="s">
        <v>282</v>
      </c>
      <c r="CB40" s="573"/>
      <c r="CC40" s="573"/>
      <c r="CD40" s="573"/>
      <c r="CE40" s="573"/>
      <c r="CF40" s="573"/>
      <c r="CG40" s="573"/>
      <c r="CH40" s="573"/>
      <c r="CI40" s="573"/>
      <c r="CJ40" s="573"/>
      <c r="CK40" s="573"/>
      <c r="CL40" s="574"/>
      <c r="CM40" s="575">
        <v>68576185</v>
      </c>
      <c r="CN40" s="576"/>
      <c r="CO40" s="576"/>
      <c r="CP40" s="576"/>
      <c r="CQ40" s="576"/>
      <c r="CR40" s="576"/>
      <c r="CS40" s="576"/>
      <c r="CT40" s="577"/>
      <c r="CU40" s="578">
        <v>13.7</v>
      </c>
      <c r="CV40" s="579"/>
      <c r="CW40" s="579"/>
      <c r="CX40" s="580"/>
      <c r="CY40" s="563">
        <v>67751521</v>
      </c>
      <c r="CZ40" s="564"/>
      <c r="DA40" s="564"/>
      <c r="DB40" s="564"/>
      <c r="DC40" s="564"/>
      <c r="DD40" s="564"/>
      <c r="DE40" s="564"/>
      <c r="DF40" s="565"/>
      <c r="DG40" s="563">
        <v>67751521</v>
      </c>
      <c r="DH40" s="564"/>
      <c r="DI40" s="564"/>
      <c r="DJ40" s="564"/>
      <c r="DK40" s="564"/>
      <c r="DL40" s="564"/>
      <c r="DM40" s="564"/>
      <c r="DN40" s="564"/>
      <c r="DO40" s="564"/>
      <c r="DP40" s="564"/>
      <c r="DQ40" s="565"/>
      <c r="DR40" s="578">
        <v>20.7</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283</v>
      </c>
      <c r="CB41" s="573"/>
      <c r="CC41" s="573"/>
      <c r="CD41" s="573"/>
      <c r="CE41" s="573"/>
      <c r="CF41" s="573"/>
      <c r="CG41" s="573"/>
      <c r="CH41" s="573"/>
      <c r="CI41" s="573"/>
      <c r="CJ41" s="573"/>
      <c r="CK41" s="573"/>
      <c r="CL41" s="574"/>
      <c r="CM41" s="575">
        <v>12590888</v>
      </c>
      <c r="CN41" s="564"/>
      <c r="CO41" s="564"/>
      <c r="CP41" s="564"/>
      <c r="CQ41" s="564"/>
      <c r="CR41" s="564"/>
      <c r="CS41" s="564"/>
      <c r="CT41" s="565"/>
      <c r="CU41" s="578">
        <v>2.5</v>
      </c>
      <c r="CV41" s="579"/>
      <c r="CW41" s="579"/>
      <c r="CX41" s="580"/>
      <c r="CY41" s="563">
        <v>12576980</v>
      </c>
      <c r="CZ41" s="564"/>
      <c r="DA41" s="564"/>
      <c r="DB41" s="564"/>
      <c r="DC41" s="564"/>
      <c r="DD41" s="564"/>
      <c r="DE41" s="564"/>
      <c r="DF41" s="565"/>
      <c r="DG41" s="563">
        <v>12576980</v>
      </c>
      <c r="DH41" s="564"/>
      <c r="DI41" s="564"/>
      <c r="DJ41" s="564"/>
      <c r="DK41" s="564"/>
      <c r="DL41" s="564"/>
      <c r="DM41" s="564"/>
      <c r="DN41" s="564"/>
      <c r="DO41" s="564"/>
      <c r="DP41" s="564"/>
      <c r="DQ41" s="565"/>
      <c r="DR41" s="578">
        <v>3.8</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284</v>
      </c>
      <c r="CB42" s="573"/>
      <c r="CC42" s="573"/>
      <c r="CD42" s="573"/>
      <c r="CE42" s="573"/>
      <c r="CF42" s="573"/>
      <c r="CG42" s="573"/>
      <c r="CH42" s="573"/>
      <c r="CI42" s="573"/>
      <c r="CJ42" s="573"/>
      <c r="CK42" s="573"/>
      <c r="CL42" s="574"/>
      <c r="CM42" s="575">
        <v>4728</v>
      </c>
      <c r="CN42" s="576"/>
      <c r="CO42" s="576"/>
      <c r="CP42" s="576"/>
      <c r="CQ42" s="576"/>
      <c r="CR42" s="576"/>
      <c r="CS42" s="576"/>
      <c r="CT42" s="577"/>
      <c r="CU42" s="578">
        <v>0</v>
      </c>
      <c r="CV42" s="579"/>
      <c r="CW42" s="579"/>
      <c r="CX42" s="580"/>
      <c r="CY42" s="563">
        <v>4728</v>
      </c>
      <c r="CZ42" s="564"/>
      <c r="DA42" s="564"/>
      <c r="DB42" s="564"/>
      <c r="DC42" s="564"/>
      <c r="DD42" s="564"/>
      <c r="DE42" s="564"/>
      <c r="DF42" s="565"/>
      <c r="DG42" s="563">
        <v>4728</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285</v>
      </c>
      <c r="BZ43" s="573"/>
      <c r="CA43" s="573"/>
      <c r="CB43" s="573"/>
      <c r="CC43" s="573"/>
      <c r="CD43" s="573"/>
      <c r="CE43" s="573"/>
      <c r="CF43" s="573"/>
      <c r="CG43" s="573"/>
      <c r="CH43" s="573"/>
      <c r="CI43" s="573"/>
      <c r="CJ43" s="573"/>
      <c r="CK43" s="573"/>
      <c r="CL43" s="574"/>
      <c r="CM43" s="575">
        <v>175939612</v>
      </c>
      <c r="CN43" s="564"/>
      <c r="CO43" s="564"/>
      <c r="CP43" s="564"/>
      <c r="CQ43" s="564"/>
      <c r="CR43" s="564"/>
      <c r="CS43" s="564"/>
      <c r="CT43" s="565"/>
      <c r="CU43" s="578">
        <v>35</v>
      </c>
      <c r="CV43" s="579"/>
      <c r="CW43" s="579"/>
      <c r="CX43" s="580"/>
      <c r="CY43" s="563">
        <v>133936023</v>
      </c>
      <c r="CZ43" s="564"/>
      <c r="DA43" s="564"/>
      <c r="DB43" s="564"/>
      <c r="DC43" s="564"/>
      <c r="DD43" s="564"/>
      <c r="DE43" s="564"/>
      <c r="DF43" s="565"/>
      <c r="DG43" s="563">
        <v>86863820</v>
      </c>
      <c r="DH43" s="564"/>
      <c r="DI43" s="564"/>
      <c r="DJ43" s="564"/>
      <c r="DK43" s="564"/>
      <c r="DL43" s="564"/>
      <c r="DM43" s="564"/>
      <c r="DN43" s="564"/>
      <c r="DO43" s="564"/>
      <c r="DP43" s="564"/>
      <c r="DQ43" s="565"/>
      <c r="DR43" s="578">
        <v>26.5</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286</v>
      </c>
      <c r="BZ44" s="573"/>
      <c r="CA44" s="573"/>
      <c r="CB44" s="573"/>
      <c r="CC44" s="573"/>
      <c r="CD44" s="573"/>
      <c r="CE44" s="573"/>
      <c r="CF44" s="573"/>
      <c r="CG44" s="573"/>
      <c r="CH44" s="573"/>
      <c r="CI44" s="573"/>
      <c r="CJ44" s="573"/>
      <c r="CK44" s="573"/>
      <c r="CL44" s="574"/>
      <c r="CM44" s="575">
        <v>19957135</v>
      </c>
      <c r="CN44" s="576"/>
      <c r="CO44" s="576"/>
      <c r="CP44" s="576"/>
      <c r="CQ44" s="576"/>
      <c r="CR44" s="576"/>
      <c r="CS44" s="576"/>
      <c r="CT44" s="577"/>
      <c r="CU44" s="578">
        <v>4</v>
      </c>
      <c r="CV44" s="579"/>
      <c r="CW44" s="579"/>
      <c r="CX44" s="580"/>
      <c r="CY44" s="563">
        <v>14690722</v>
      </c>
      <c r="CZ44" s="564"/>
      <c r="DA44" s="564"/>
      <c r="DB44" s="564"/>
      <c r="DC44" s="564"/>
      <c r="DD44" s="564"/>
      <c r="DE44" s="564"/>
      <c r="DF44" s="565"/>
      <c r="DG44" s="563">
        <v>11729946</v>
      </c>
      <c r="DH44" s="564"/>
      <c r="DI44" s="564"/>
      <c r="DJ44" s="564"/>
      <c r="DK44" s="564"/>
      <c r="DL44" s="564"/>
      <c r="DM44" s="564"/>
      <c r="DN44" s="564"/>
      <c r="DO44" s="564"/>
      <c r="DP44" s="564"/>
      <c r="DQ44" s="565"/>
      <c r="DR44" s="578">
        <v>3.6</v>
      </c>
      <c r="DS44" s="579"/>
      <c r="DT44" s="579"/>
      <c r="DU44" s="579"/>
      <c r="DV44" s="579"/>
      <c r="DW44" s="579"/>
      <c r="DX44" s="588"/>
    </row>
    <row r="45" spans="2:128" ht="11.25" customHeight="1" x14ac:dyDescent="0.15">
      <c r="B45" s="167" t="s">
        <v>287</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288</v>
      </c>
      <c r="BZ45" s="573"/>
      <c r="CA45" s="573"/>
      <c r="CB45" s="573"/>
      <c r="CC45" s="573"/>
      <c r="CD45" s="573"/>
      <c r="CE45" s="573"/>
      <c r="CF45" s="573"/>
      <c r="CG45" s="573"/>
      <c r="CH45" s="573"/>
      <c r="CI45" s="573"/>
      <c r="CJ45" s="573"/>
      <c r="CK45" s="573"/>
      <c r="CL45" s="574"/>
      <c r="CM45" s="575">
        <v>2402237</v>
      </c>
      <c r="CN45" s="564"/>
      <c r="CO45" s="564"/>
      <c r="CP45" s="564"/>
      <c r="CQ45" s="564"/>
      <c r="CR45" s="564"/>
      <c r="CS45" s="564"/>
      <c r="CT45" s="565"/>
      <c r="CU45" s="578">
        <v>0.5</v>
      </c>
      <c r="CV45" s="579"/>
      <c r="CW45" s="579"/>
      <c r="CX45" s="580"/>
      <c r="CY45" s="563">
        <v>1819151</v>
      </c>
      <c r="CZ45" s="564"/>
      <c r="DA45" s="564"/>
      <c r="DB45" s="564"/>
      <c r="DC45" s="564"/>
      <c r="DD45" s="564"/>
      <c r="DE45" s="564"/>
      <c r="DF45" s="565"/>
      <c r="DG45" s="563">
        <v>1819151</v>
      </c>
      <c r="DH45" s="564"/>
      <c r="DI45" s="564"/>
      <c r="DJ45" s="564"/>
      <c r="DK45" s="564"/>
      <c r="DL45" s="564"/>
      <c r="DM45" s="564"/>
      <c r="DN45" s="564"/>
      <c r="DO45" s="564"/>
      <c r="DP45" s="564"/>
      <c r="DQ45" s="565"/>
      <c r="DR45" s="578">
        <v>0.6</v>
      </c>
      <c r="DS45" s="579"/>
      <c r="DT45" s="579"/>
      <c r="DU45" s="579"/>
      <c r="DV45" s="579"/>
      <c r="DW45" s="579"/>
      <c r="DX45" s="588"/>
    </row>
    <row r="46" spans="2:128" ht="11.25" customHeight="1" x14ac:dyDescent="0.15">
      <c r="B46" s="181" t="s">
        <v>289</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290</v>
      </c>
      <c r="BZ46" s="573"/>
      <c r="CA46" s="573"/>
      <c r="CB46" s="573"/>
      <c r="CC46" s="573"/>
      <c r="CD46" s="573"/>
      <c r="CE46" s="573"/>
      <c r="CF46" s="573"/>
      <c r="CG46" s="573"/>
      <c r="CH46" s="573"/>
      <c r="CI46" s="573"/>
      <c r="CJ46" s="573"/>
      <c r="CK46" s="573"/>
      <c r="CL46" s="574"/>
      <c r="CM46" s="575">
        <v>124157955</v>
      </c>
      <c r="CN46" s="576"/>
      <c r="CO46" s="576"/>
      <c r="CP46" s="576"/>
      <c r="CQ46" s="576"/>
      <c r="CR46" s="576"/>
      <c r="CS46" s="576"/>
      <c r="CT46" s="577"/>
      <c r="CU46" s="578">
        <v>24.7</v>
      </c>
      <c r="CV46" s="579"/>
      <c r="CW46" s="579"/>
      <c r="CX46" s="580"/>
      <c r="CY46" s="563">
        <v>111429651</v>
      </c>
      <c r="CZ46" s="564"/>
      <c r="DA46" s="564"/>
      <c r="DB46" s="564"/>
      <c r="DC46" s="564"/>
      <c r="DD46" s="564"/>
      <c r="DE46" s="564"/>
      <c r="DF46" s="565"/>
      <c r="DG46" s="563">
        <v>73158051</v>
      </c>
      <c r="DH46" s="564"/>
      <c r="DI46" s="564"/>
      <c r="DJ46" s="564"/>
      <c r="DK46" s="564"/>
      <c r="DL46" s="564"/>
      <c r="DM46" s="564"/>
      <c r="DN46" s="564"/>
      <c r="DO46" s="564"/>
      <c r="DP46" s="564"/>
      <c r="DQ46" s="565"/>
      <c r="DR46" s="578">
        <v>22.3</v>
      </c>
      <c r="DS46" s="579"/>
      <c r="DT46" s="579"/>
      <c r="DU46" s="579"/>
      <c r="DV46" s="579"/>
      <c r="DW46" s="579"/>
      <c r="DX46" s="588"/>
    </row>
    <row r="47" spans="2:128" ht="11.25" customHeight="1" x14ac:dyDescent="0.15">
      <c r="B47" s="182" t="s">
        <v>291</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292</v>
      </c>
      <c r="BZ47" s="573"/>
      <c r="CA47" s="573"/>
      <c r="CB47" s="573"/>
      <c r="CC47" s="573"/>
      <c r="CD47" s="573"/>
      <c r="CE47" s="573"/>
      <c r="CF47" s="573"/>
      <c r="CG47" s="573"/>
      <c r="CH47" s="573"/>
      <c r="CI47" s="573"/>
      <c r="CJ47" s="573"/>
      <c r="CK47" s="573"/>
      <c r="CL47" s="574"/>
      <c r="CM47" s="575">
        <v>2694090</v>
      </c>
      <c r="CN47" s="564"/>
      <c r="CO47" s="564"/>
      <c r="CP47" s="564"/>
      <c r="CQ47" s="564"/>
      <c r="CR47" s="564"/>
      <c r="CS47" s="564"/>
      <c r="CT47" s="565"/>
      <c r="CU47" s="578">
        <v>0.5</v>
      </c>
      <c r="CV47" s="579"/>
      <c r="CW47" s="579"/>
      <c r="CX47" s="580"/>
      <c r="CY47" s="563">
        <v>2686403</v>
      </c>
      <c r="CZ47" s="564"/>
      <c r="DA47" s="564"/>
      <c r="DB47" s="564"/>
      <c r="DC47" s="564"/>
      <c r="DD47" s="564"/>
      <c r="DE47" s="564"/>
      <c r="DF47" s="565"/>
      <c r="DG47" s="563" t="s">
        <v>98</v>
      </c>
      <c r="DH47" s="564"/>
      <c r="DI47" s="564"/>
      <c r="DJ47" s="564"/>
      <c r="DK47" s="564"/>
      <c r="DL47" s="564"/>
      <c r="DM47" s="564"/>
      <c r="DN47" s="564"/>
      <c r="DO47" s="564"/>
      <c r="DP47" s="564"/>
      <c r="DQ47" s="565"/>
      <c r="DR47" s="578" t="s">
        <v>98</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293</v>
      </c>
      <c r="BZ48" s="573"/>
      <c r="CA48" s="573"/>
      <c r="CB48" s="573"/>
      <c r="CC48" s="573"/>
      <c r="CD48" s="573"/>
      <c r="CE48" s="573"/>
      <c r="CF48" s="573"/>
      <c r="CG48" s="573"/>
      <c r="CH48" s="573"/>
      <c r="CI48" s="573"/>
      <c r="CJ48" s="573"/>
      <c r="CK48" s="573"/>
      <c r="CL48" s="574"/>
      <c r="CM48" s="575">
        <v>5408603</v>
      </c>
      <c r="CN48" s="576"/>
      <c r="CO48" s="576"/>
      <c r="CP48" s="576"/>
      <c r="CQ48" s="576"/>
      <c r="CR48" s="576"/>
      <c r="CS48" s="576"/>
      <c r="CT48" s="577"/>
      <c r="CU48" s="578">
        <v>1.1000000000000001</v>
      </c>
      <c r="CV48" s="579"/>
      <c r="CW48" s="579"/>
      <c r="CX48" s="580"/>
      <c r="CY48" s="563">
        <v>2203313</v>
      </c>
      <c r="CZ48" s="564"/>
      <c r="DA48" s="564"/>
      <c r="DB48" s="564"/>
      <c r="DC48" s="564"/>
      <c r="DD48" s="564"/>
      <c r="DE48" s="564"/>
      <c r="DF48" s="565"/>
      <c r="DG48" s="563" t="s">
        <v>98</v>
      </c>
      <c r="DH48" s="564"/>
      <c r="DI48" s="564"/>
      <c r="DJ48" s="564"/>
      <c r="DK48" s="564"/>
      <c r="DL48" s="564"/>
      <c r="DM48" s="564"/>
      <c r="DN48" s="564"/>
      <c r="DO48" s="564"/>
      <c r="DP48" s="564"/>
      <c r="DQ48" s="565"/>
      <c r="DR48" s="578" t="s">
        <v>98</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294</v>
      </c>
      <c r="BZ49" s="573"/>
      <c r="CA49" s="573"/>
      <c r="CB49" s="573"/>
      <c r="CC49" s="573"/>
      <c r="CD49" s="573"/>
      <c r="CE49" s="573"/>
      <c r="CF49" s="573"/>
      <c r="CG49" s="573"/>
      <c r="CH49" s="573"/>
      <c r="CI49" s="573"/>
      <c r="CJ49" s="573"/>
      <c r="CK49" s="573"/>
      <c r="CL49" s="574"/>
      <c r="CM49" s="575">
        <v>950111</v>
      </c>
      <c r="CN49" s="564"/>
      <c r="CO49" s="564"/>
      <c r="CP49" s="564"/>
      <c r="CQ49" s="564"/>
      <c r="CR49" s="564"/>
      <c r="CS49" s="564"/>
      <c r="CT49" s="565"/>
      <c r="CU49" s="578">
        <v>0.2</v>
      </c>
      <c r="CV49" s="579"/>
      <c r="CW49" s="579"/>
      <c r="CX49" s="580"/>
      <c r="CY49" s="563">
        <v>950111</v>
      </c>
      <c r="CZ49" s="564"/>
      <c r="DA49" s="564"/>
      <c r="DB49" s="564"/>
      <c r="DC49" s="564"/>
      <c r="DD49" s="564"/>
      <c r="DE49" s="564"/>
      <c r="DF49" s="565"/>
      <c r="DG49" s="563" t="s">
        <v>98</v>
      </c>
      <c r="DH49" s="564"/>
      <c r="DI49" s="564"/>
      <c r="DJ49" s="564"/>
      <c r="DK49" s="564"/>
      <c r="DL49" s="564"/>
      <c r="DM49" s="564"/>
      <c r="DN49" s="564"/>
      <c r="DO49" s="564"/>
      <c r="DP49" s="564"/>
      <c r="DQ49" s="565"/>
      <c r="DR49" s="578" t="s">
        <v>98</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295</v>
      </c>
      <c r="BZ50" s="573"/>
      <c r="CA50" s="573"/>
      <c r="CB50" s="573"/>
      <c r="CC50" s="573"/>
      <c r="CD50" s="573"/>
      <c r="CE50" s="573"/>
      <c r="CF50" s="573"/>
      <c r="CG50" s="573"/>
      <c r="CH50" s="573"/>
      <c r="CI50" s="573"/>
      <c r="CJ50" s="573"/>
      <c r="CK50" s="573"/>
      <c r="CL50" s="574"/>
      <c r="CM50" s="575">
        <v>20369481</v>
      </c>
      <c r="CN50" s="576"/>
      <c r="CO50" s="576"/>
      <c r="CP50" s="576"/>
      <c r="CQ50" s="576"/>
      <c r="CR50" s="576"/>
      <c r="CS50" s="576"/>
      <c r="CT50" s="577"/>
      <c r="CU50" s="578">
        <v>4.0999999999999996</v>
      </c>
      <c r="CV50" s="579"/>
      <c r="CW50" s="579"/>
      <c r="CX50" s="580"/>
      <c r="CY50" s="563">
        <v>156672</v>
      </c>
      <c r="CZ50" s="564"/>
      <c r="DA50" s="564"/>
      <c r="DB50" s="564"/>
      <c r="DC50" s="564"/>
      <c r="DD50" s="564"/>
      <c r="DE50" s="564"/>
      <c r="DF50" s="565"/>
      <c r="DG50" s="563">
        <v>156672</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296</v>
      </c>
      <c r="BZ51" s="573"/>
      <c r="CA51" s="573"/>
      <c r="CB51" s="573"/>
      <c r="CC51" s="573"/>
      <c r="CD51" s="573"/>
      <c r="CE51" s="573"/>
      <c r="CF51" s="573"/>
      <c r="CG51" s="573"/>
      <c r="CH51" s="573"/>
      <c r="CI51" s="573"/>
      <c r="CJ51" s="573"/>
      <c r="CK51" s="573"/>
      <c r="CL51" s="574"/>
      <c r="CM51" s="575" t="s">
        <v>98</v>
      </c>
      <c r="CN51" s="564"/>
      <c r="CO51" s="564"/>
      <c r="CP51" s="564"/>
      <c r="CQ51" s="564"/>
      <c r="CR51" s="564"/>
      <c r="CS51" s="564"/>
      <c r="CT51" s="565"/>
      <c r="CU51" s="578" t="s">
        <v>98</v>
      </c>
      <c r="CV51" s="579"/>
      <c r="CW51" s="579"/>
      <c r="CX51" s="580"/>
      <c r="CY51" s="563" t="s">
        <v>98</v>
      </c>
      <c r="CZ51" s="564"/>
      <c r="DA51" s="564"/>
      <c r="DB51" s="564"/>
      <c r="DC51" s="564"/>
      <c r="DD51" s="564"/>
      <c r="DE51" s="564"/>
      <c r="DF51" s="565"/>
      <c r="DG51" s="563" t="s">
        <v>98</v>
      </c>
      <c r="DH51" s="564"/>
      <c r="DI51" s="564"/>
      <c r="DJ51" s="564"/>
      <c r="DK51" s="564"/>
      <c r="DL51" s="564"/>
      <c r="DM51" s="564"/>
      <c r="DN51" s="564"/>
      <c r="DO51" s="564"/>
      <c r="DP51" s="564"/>
      <c r="DQ51" s="565"/>
      <c r="DR51" s="578" t="s">
        <v>98</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297</v>
      </c>
      <c r="BZ52" s="573"/>
      <c r="CA52" s="573"/>
      <c r="CB52" s="573"/>
      <c r="CC52" s="573"/>
      <c r="CD52" s="573"/>
      <c r="CE52" s="573"/>
      <c r="CF52" s="573"/>
      <c r="CG52" s="573"/>
      <c r="CH52" s="573"/>
      <c r="CI52" s="573"/>
      <c r="CJ52" s="573"/>
      <c r="CK52" s="573"/>
      <c r="CL52" s="574"/>
      <c r="CM52" s="575">
        <v>68555450</v>
      </c>
      <c r="CN52" s="576"/>
      <c r="CO52" s="576"/>
      <c r="CP52" s="576"/>
      <c r="CQ52" s="576"/>
      <c r="CR52" s="576"/>
      <c r="CS52" s="576"/>
      <c r="CT52" s="577"/>
      <c r="CU52" s="578">
        <v>13.7</v>
      </c>
      <c r="CV52" s="579"/>
      <c r="CW52" s="579"/>
      <c r="CX52" s="580"/>
      <c r="CY52" s="563">
        <v>7119040</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298</v>
      </c>
      <c r="BZ53" s="573"/>
      <c r="CA53" s="573"/>
      <c r="CB53" s="573"/>
      <c r="CC53" s="573"/>
      <c r="CD53" s="573"/>
      <c r="CE53" s="573"/>
      <c r="CF53" s="573"/>
      <c r="CG53" s="573"/>
      <c r="CH53" s="573"/>
      <c r="CI53" s="573"/>
      <c r="CJ53" s="573"/>
      <c r="CK53" s="573"/>
      <c r="CL53" s="574"/>
      <c r="CM53" s="575">
        <v>1950444</v>
      </c>
      <c r="CN53" s="576"/>
      <c r="CO53" s="576"/>
      <c r="CP53" s="576"/>
      <c r="CQ53" s="576"/>
      <c r="CR53" s="576"/>
      <c r="CS53" s="576"/>
      <c r="CT53" s="577"/>
      <c r="CU53" s="578">
        <v>0.4</v>
      </c>
      <c r="CV53" s="579"/>
      <c r="CW53" s="579"/>
      <c r="CX53" s="580"/>
      <c r="CY53" s="563">
        <v>483952</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280</v>
      </c>
      <c r="BZ54" s="582"/>
      <c r="CA54" s="572" t="s">
        <v>299</v>
      </c>
      <c r="CB54" s="573"/>
      <c r="CC54" s="573"/>
      <c r="CD54" s="573"/>
      <c r="CE54" s="573"/>
      <c r="CF54" s="573"/>
      <c r="CG54" s="573"/>
      <c r="CH54" s="573"/>
      <c r="CI54" s="573"/>
      <c r="CJ54" s="573"/>
      <c r="CK54" s="573"/>
      <c r="CL54" s="574"/>
      <c r="CM54" s="575">
        <v>66679602</v>
      </c>
      <c r="CN54" s="576"/>
      <c r="CO54" s="576"/>
      <c r="CP54" s="576"/>
      <c r="CQ54" s="576"/>
      <c r="CR54" s="576"/>
      <c r="CS54" s="576"/>
      <c r="CT54" s="577"/>
      <c r="CU54" s="578">
        <v>13.3</v>
      </c>
      <c r="CV54" s="579"/>
      <c r="CW54" s="579"/>
      <c r="CX54" s="580"/>
      <c r="CY54" s="563">
        <v>7022353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300</v>
      </c>
      <c r="CB55" s="573"/>
      <c r="CC55" s="573"/>
      <c r="CD55" s="573"/>
      <c r="CE55" s="573"/>
      <c r="CF55" s="573"/>
      <c r="CG55" s="573"/>
      <c r="CH55" s="573"/>
      <c r="CI55" s="573"/>
      <c r="CJ55" s="573"/>
      <c r="CK55" s="573"/>
      <c r="CL55" s="574"/>
      <c r="CM55" s="575">
        <v>31470375</v>
      </c>
      <c r="CN55" s="576"/>
      <c r="CO55" s="576"/>
      <c r="CP55" s="576"/>
      <c r="CQ55" s="576"/>
      <c r="CR55" s="576"/>
      <c r="CS55" s="576"/>
      <c r="CT55" s="577"/>
      <c r="CU55" s="578">
        <v>6.3</v>
      </c>
      <c r="CV55" s="579"/>
      <c r="CW55" s="579"/>
      <c r="CX55" s="580"/>
      <c r="CY55" s="563">
        <v>1027383</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301</v>
      </c>
      <c r="CB56" s="573"/>
      <c r="CC56" s="573"/>
      <c r="CD56" s="573"/>
      <c r="CE56" s="573"/>
      <c r="CF56" s="573"/>
      <c r="CG56" s="573"/>
      <c r="CH56" s="573"/>
      <c r="CI56" s="573"/>
      <c r="CJ56" s="573"/>
      <c r="CK56" s="573"/>
      <c r="CL56" s="574"/>
      <c r="CM56" s="575">
        <v>32235640</v>
      </c>
      <c r="CN56" s="576"/>
      <c r="CO56" s="576"/>
      <c r="CP56" s="576"/>
      <c r="CQ56" s="576"/>
      <c r="CR56" s="576"/>
      <c r="CS56" s="576"/>
      <c r="CT56" s="577"/>
      <c r="CU56" s="578">
        <v>6.4</v>
      </c>
      <c r="CV56" s="579"/>
      <c r="CW56" s="579"/>
      <c r="CX56" s="580"/>
      <c r="CY56" s="563">
        <v>5676583</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302</v>
      </c>
      <c r="CB57" s="573"/>
      <c r="CC57" s="573"/>
      <c r="CD57" s="573"/>
      <c r="CE57" s="573"/>
      <c r="CF57" s="573"/>
      <c r="CG57" s="573"/>
      <c r="CH57" s="573"/>
      <c r="CI57" s="573"/>
      <c r="CJ57" s="573"/>
      <c r="CK57" s="573"/>
      <c r="CL57" s="574"/>
      <c r="CM57" s="575">
        <v>1875848</v>
      </c>
      <c r="CN57" s="576"/>
      <c r="CO57" s="576"/>
      <c r="CP57" s="576"/>
      <c r="CQ57" s="576"/>
      <c r="CR57" s="576"/>
      <c r="CS57" s="576"/>
      <c r="CT57" s="577"/>
      <c r="CU57" s="578">
        <v>0.4</v>
      </c>
      <c r="CV57" s="579"/>
      <c r="CW57" s="579"/>
      <c r="CX57" s="580"/>
      <c r="CY57" s="563">
        <v>96687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303</v>
      </c>
      <c r="CB58" s="573"/>
      <c r="CC58" s="573"/>
      <c r="CD58" s="573"/>
      <c r="CE58" s="573"/>
      <c r="CF58" s="573"/>
      <c r="CG58" s="573"/>
      <c r="CH58" s="573"/>
      <c r="CI58" s="573"/>
      <c r="CJ58" s="573"/>
      <c r="CK58" s="573"/>
      <c r="CL58" s="574"/>
      <c r="CM58" s="575" t="s">
        <v>98</v>
      </c>
      <c r="CN58" s="576"/>
      <c r="CO58" s="576"/>
      <c r="CP58" s="576"/>
      <c r="CQ58" s="576"/>
      <c r="CR58" s="576"/>
      <c r="CS58" s="576"/>
      <c r="CT58" s="577"/>
      <c r="CU58" s="578" t="s">
        <v>98</v>
      </c>
      <c r="CV58" s="579"/>
      <c r="CW58" s="579"/>
      <c r="CX58" s="580"/>
      <c r="CY58" s="563" t="s">
        <v>98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304</v>
      </c>
      <c r="BZ59" s="546"/>
      <c r="CA59" s="546"/>
      <c r="CB59" s="546"/>
      <c r="CC59" s="546"/>
      <c r="CD59" s="546"/>
      <c r="CE59" s="546"/>
      <c r="CF59" s="546"/>
      <c r="CG59" s="546"/>
      <c r="CH59" s="546"/>
      <c r="CI59" s="546"/>
      <c r="CJ59" s="546"/>
      <c r="CK59" s="546"/>
      <c r="CL59" s="547"/>
      <c r="CM59" s="548">
        <v>502184873</v>
      </c>
      <c r="CN59" s="549"/>
      <c r="CO59" s="549"/>
      <c r="CP59" s="549"/>
      <c r="CQ59" s="549"/>
      <c r="CR59" s="549"/>
      <c r="CS59" s="549"/>
      <c r="CT59" s="550"/>
      <c r="CU59" s="551">
        <v>100</v>
      </c>
      <c r="CV59" s="552"/>
      <c r="CW59" s="552"/>
      <c r="CX59" s="553"/>
      <c r="CY59" s="554">
        <v>368599877</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1" t="s">
        <v>306</v>
      </c>
      <c r="DK2" s="1062"/>
      <c r="DL2" s="1062"/>
      <c r="DM2" s="1062"/>
      <c r="DN2" s="1062"/>
      <c r="DO2" s="1063"/>
      <c r="DP2" s="192"/>
      <c r="DQ2" s="1061" t="s">
        <v>307</v>
      </c>
      <c r="DR2" s="1062"/>
      <c r="DS2" s="1062"/>
      <c r="DT2" s="1062"/>
      <c r="DU2" s="1062"/>
      <c r="DV2" s="1062"/>
      <c r="DW2" s="1062"/>
      <c r="DX2" s="1062"/>
      <c r="DY2" s="1062"/>
      <c r="DZ2" s="106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5" t="s">
        <v>308</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95"/>
      <c r="BA4" s="195"/>
      <c r="BB4" s="195"/>
      <c r="BC4" s="195"/>
      <c r="BD4" s="195"/>
      <c r="BE4" s="196"/>
      <c r="BF4" s="196"/>
      <c r="BG4" s="196"/>
      <c r="BH4" s="196"/>
      <c r="BI4" s="196"/>
      <c r="BJ4" s="196"/>
      <c r="BK4" s="196"/>
      <c r="BL4" s="196"/>
      <c r="BM4" s="196"/>
      <c r="BN4" s="196"/>
      <c r="BO4" s="196"/>
      <c r="BP4" s="196"/>
      <c r="BQ4" s="195" t="s">
        <v>309</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310</v>
      </c>
      <c r="B5" s="931"/>
      <c r="C5" s="931"/>
      <c r="D5" s="931"/>
      <c r="E5" s="931"/>
      <c r="F5" s="931"/>
      <c r="G5" s="931"/>
      <c r="H5" s="931"/>
      <c r="I5" s="931"/>
      <c r="J5" s="931"/>
      <c r="K5" s="931"/>
      <c r="L5" s="931"/>
      <c r="M5" s="931"/>
      <c r="N5" s="931"/>
      <c r="O5" s="931"/>
      <c r="P5" s="932"/>
      <c r="Q5" s="936" t="s">
        <v>311</v>
      </c>
      <c r="R5" s="937"/>
      <c r="S5" s="937"/>
      <c r="T5" s="937"/>
      <c r="U5" s="938"/>
      <c r="V5" s="936" t="s">
        <v>312</v>
      </c>
      <c r="W5" s="937"/>
      <c r="X5" s="937"/>
      <c r="Y5" s="937"/>
      <c r="Z5" s="938"/>
      <c r="AA5" s="936" t="s">
        <v>313</v>
      </c>
      <c r="AB5" s="937"/>
      <c r="AC5" s="937"/>
      <c r="AD5" s="937"/>
      <c r="AE5" s="937"/>
      <c r="AF5" s="1064" t="s">
        <v>314</v>
      </c>
      <c r="AG5" s="937"/>
      <c r="AH5" s="937"/>
      <c r="AI5" s="937"/>
      <c r="AJ5" s="952"/>
      <c r="AK5" s="937" t="s">
        <v>315</v>
      </c>
      <c r="AL5" s="937"/>
      <c r="AM5" s="937"/>
      <c r="AN5" s="937"/>
      <c r="AO5" s="938"/>
      <c r="AP5" s="936" t="s">
        <v>316</v>
      </c>
      <c r="AQ5" s="937"/>
      <c r="AR5" s="937"/>
      <c r="AS5" s="937"/>
      <c r="AT5" s="938"/>
      <c r="AU5" s="936" t="s">
        <v>317</v>
      </c>
      <c r="AV5" s="937"/>
      <c r="AW5" s="937"/>
      <c r="AX5" s="937"/>
      <c r="AY5" s="952"/>
      <c r="AZ5" s="199"/>
      <c r="BA5" s="199"/>
      <c r="BB5" s="199"/>
      <c r="BC5" s="199"/>
      <c r="BD5" s="199"/>
      <c r="BE5" s="200"/>
      <c r="BF5" s="200"/>
      <c r="BG5" s="200"/>
      <c r="BH5" s="200"/>
      <c r="BI5" s="200"/>
      <c r="BJ5" s="200"/>
      <c r="BK5" s="200"/>
      <c r="BL5" s="200"/>
      <c r="BM5" s="200"/>
      <c r="BN5" s="200"/>
      <c r="BO5" s="200"/>
      <c r="BP5" s="200"/>
      <c r="BQ5" s="930" t="s">
        <v>318</v>
      </c>
      <c r="BR5" s="931"/>
      <c r="BS5" s="931"/>
      <c r="BT5" s="931"/>
      <c r="BU5" s="931"/>
      <c r="BV5" s="931"/>
      <c r="BW5" s="931"/>
      <c r="BX5" s="931"/>
      <c r="BY5" s="931"/>
      <c r="BZ5" s="931"/>
      <c r="CA5" s="931"/>
      <c r="CB5" s="931"/>
      <c r="CC5" s="931"/>
      <c r="CD5" s="931"/>
      <c r="CE5" s="931"/>
      <c r="CF5" s="931"/>
      <c r="CG5" s="932"/>
      <c r="CH5" s="936" t="s">
        <v>319</v>
      </c>
      <c r="CI5" s="937"/>
      <c r="CJ5" s="937"/>
      <c r="CK5" s="937"/>
      <c r="CL5" s="938"/>
      <c r="CM5" s="936" t="s">
        <v>320</v>
      </c>
      <c r="CN5" s="937"/>
      <c r="CO5" s="937"/>
      <c r="CP5" s="937"/>
      <c r="CQ5" s="938"/>
      <c r="CR5" s="936" t="s">
        <v>321</v>
      </c>
      <c r="CS5" s="937"/>
      <c r="CT5" s="937"/>
      <c r="CU5" s="937"/>
      <c r="CV5" s="938"/>
      <c r="CW5" s="936" t="s">
        <v>322</v>
      </c>
      <c r="CX5" s="937"/>
      <c r="CY5" s="937"/>
      <c r="CZ5" s="937"/>
      <c r="DA5" s="938"/>
      <c r="DB5" s="936" t="s">
        <v>323</v>
      </c>
      <c r="DC5" s="937"/>
      <c r="DD5" s="937"/>
      <c r="DE5" s="937"/>
      <c r="DF5" s="938"/>
      <c r="DG5" s="1049" t="s">
        <v>324</v>
      </c>
      <c r="DH5" s="1050"/>
      <c r="DI5" s="1050"/>
      <c r="DJ5" s="1050"/>
      <c r="DK5" s="1051"/>
      <c r="DL5" s="1049" t="s">
        <v>325</v>
      </c>
      <c r="DM5" s="1050"/>
      <c r="DN5" s="1050"/>
      <c r="DO5" s="1050"/>
      <c r="DP5" s="1051"/>
      <c r="DQ5" s="936" t="s">
        <v>326</v>
      </c>
      <c r="DR5" s="937"/>
      <c r="DS5" s="937"/>
      <c r="DT5" s="937"/>
      <c r="DU5" s="938"/>
      <c r="DV5" s="936" t="s">
        <v>317</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5"/>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2"/>
      <c r="DH6" s="1053"/>
      <c r="DI6" s="1053"/>
      <c r="DJ6" s="1053"/>
      <c r="DK6" s="1054"/>
      <c r="DL6" s="1052"/>
      <c r="DM6" s="1053"/>
      <c r="DN6" s="1053"/>
      <c r="DO6" s="1053"/>
      <c r="DP6" s="1054"/>
      <c r="DQ6" s="939"/>
      <c r="DR6" s="940"/>
      <c r="DS6" s="940"/>
      <c r="DT6" s="940"/>
      <c r="DU6" s="941"/>
      <c r="DV6" s="939"/>
      <c r="DW6" s="940"/>
      <c r="DX6" s="940"/>
      <c r="DY6" s="940"/>
      <c r="DZ6" s="953"/>
      <c r="EA6" s="197"/>
    </row>
    <row r="7" spans="1:131" s="198" customFormat="1" ht="26.25" customHeight="1" thickTop="1" x14ac:dyDescent="0.15">
      <c r="A7" s="201">
        <v>1</v>
      </c>
      <c r="B7" s="992" t="s">
        <v>327</v>
      </c>
      <c r="C7" s="993"/>
      <c r="D7" s="993"/>
      <c r="E7" s="993"/>
      <c r="F7" s="993"/>
      <c r="G7" s="993"/>
      <c r="H7" s="993"/>
      <c r="I7" s="993"/>
      <c r="J7" s="993"/>
      <c r="K7" s="993"/>
      <c r="L7" s="993"/>
      <c r="M7" s="993"/>
      <c r="N7" s="993"/>
      <c r="O7" s="993"/>
      <c r="P7" s="994"/>
      <c r="Q7" s="1055">
        <v>525101</v>
      </c>
      <c r="R7" s="1056"/>
      <c r="S7" s="1056"/>
      <c r="T7" s="1056"/>
      <c r="U7" s="1056"/>
      <c r="V7" s="1056">
        <v>522111</v>
      </c>
      <c r="W7" s="1056"/>
      <c r="X7" s="1056"/>
      <c r="Y7" s="1056"/>
      <c r="Z7" s="1056"/>
      <c r="AA7" s="1056">
        <v>2990</v>
      </c>
      <c r="AB7" s="1056"/>
      <c r="AC7" s="1056"/>
      <c r="AD7" s="1056"/>
      <c r="AE7" s="1057"/>
      <c r="AF7" s="1058">
        <v>891</v>
      </c>
      <c r="AG7" s="1059"/>
      <c r="AH7" s="1059"/>
      <c r="AI7" s="1059"/>
      <c r="AJ7" s="1060"/>
      <c r="AK7" s="1042">
        <v>9663</v>
      </c>
      <c r="AL7" s="1043"/>
      <c r="AM7" s="1043"/>
      <c r="AN7" s="1043"/>
      <c r="AO7" s="1043"/>
      <c r="AP7" s="1043">
        <v>1064066</v>
      </c>
      <c r="AQ7" s="1043"/>
      <c r="AR7" s="1043"/>
      <c r="AS7" s="1043"/>
      <c r="AT7" s="1043"/>
      <c r="AU7" s="1044"/>
      <c r="AV7" s="1044"/>
      <c r="AW7" s="1044"/>
      <c r="AX7" s="1044"/>
      <c r="AY7" s="1045"/>
      <c r="AZ7" s="195"/>
      <c r="BA7" s="195"/>
      <c r="BB7" s="195"/>
      <c r="BC7" s="195"/>
      <c r="BD7" s="195"/>
      <c r="BE7" s="196"/>
      <c r="BF7" s="196"/>
      <c r="BG7" s="196"/>
      <c r="BH7" s="196"/>
      <c r="BI7" s="196"/>
      <c r="BJ7" s="196"/>
      <c r="BK7" s="196"/>
      <c r="BL7" s="196"/>
      <c r="BM7" s="196"/>
      <c r="BN7" s="196"/>
      <c r="BO7" s="196"/>
      <c r="BP7" s="196"/>
      <c r="BQ7" s="202">
        <v>1</v>
      </c>
      <c r="BR7" s="203"/>
      <c r="BS7" s="1046" t="s">
        <v>507</v>
      </c>
      <c r="BT7" s="1047" t="s">
        <v>507</v>
      </c>
      <c r="BU7" s="1047" t="s">
        <v>507</v>
      </c>
      <c r="BV7" s="1047" t="s">
        <v>507</v>
      </c>
      <c r="BW7" s="1047" t="s">
        <v>507</v>
      </c>
      <c r="BX7" s="1047" t="s">
        <v>507</v>
      </c>
      <c r="BY7" s="1047" t="s">
        <v>507</v>
      </c>
      <c r="BZ7" s="1047" t="s">
        <v>507</v>
      </c>
      <c r="CA7" s="1047" t="s">
        <v>507</v>
      </c>
      <c r="CB7" s="1047" t="s">
        <v>507</v>
      </c>
      <c r="CC7" s="1047" t="s">
        <v>507</v>
      </c>
      <c r="CD7" s="1047" t="s">
        <v>507</v>
      </c>
      <c r="CE7" s="1047" t="s">
        <v>507</v>
      </c>
      <c r="CF7" s="1047" t="s">
        <v>507</v>
      </c>
      <c r="CG7" s="1048" t="s">
        <v>507</v>
      </c>
      <c r="CH7" s="1039">
        <v>-28</v>
      </c>
      <c r="CI7" s="1040">
        <v>-28017</v>
      </c>
      <c r="CJ7" s="1040">
        <v>-28017</v>
      </c>
      <c r="CK7" s="1040">
        <v>-28017</v>
      </c>
      <c r="CL7" s="1041">
        <v>-28017</v>
      </c>
      <c r="CM7" s="1039">
        <v>86990</v>
      </c>
      <c r="CN7" s="1040">
        <v>86990225</v>
      </c>
      <c r="CO7" s="1040">
        <v>86990225</v>
      </c>
      <c r="CP7" s="1040">
        <v>86990225</v>
      </c>
      <c r="CQ7" s="1041">
        <v>86990225</v>
      </c>
      <c r="CR7" s="1039">
        <v>18</v>
      </c>
      <c r="CS7" s="1040">
        <v>18000</v>
      </c>
      <c r="CT7" s="1040">
        <v>18000</v>
      </c>
      <c r="CU7" s="1040">
        <v>18000</v>
      </c>
      <c r="CV7" s="1041">
        <v>18000</v>
      </c>
      <c r="CW7" s="1039">
        <v>193</v>
      </c>
      <c r="CX7" s="1040">
        <v>193126</v>
      </c>
      <c r="CY7" s="1040">
        <v>193126</v>
      </c>
      <c r="CZ7" s="1040">
        <v>193126</v>
      </c>
      <c r="DA7" s="1041">
        <v>193126</v>
      </c>
      <c r="DB7" s="1039">
        <v>18569</v>
      </c>
      <c r="DC7" s="1040"/>
      <c r="DD7" s="1040"/>
      <c r="DE7" s="1040"/>
      <c r="DF7" s="1041"/>
      <c r="DG7" s="1039" t="s">
        <v>538</v>
      </c>
      <c r="DH7" s="1040">
        <v>0</v>
      </c>
      <c r="DI7" s="1040">
        <v>0</v>
      </c>
      <c r="DJ7" s="1040">
        <v>0</v>
      </c>
      <c r="DK7" s="1041">
        <v>0</v>
      </c>
      <c r="DL7" s="1039" t="s">
        <v>538</v>
      </c>
      <c r="DM7" s="1040">
        <v>0</v>
      </c>
      <c r="DN7" s="1040">
        <v>0</v>
      </c>
      <c r="DO7" s="1040">
        <v>0</v>
      </c>
      <c r="DP7" s="1041">
        <v>0</v>
      </c>
      <c r="DQ7" s="1039" t="s">
        <v>538</v>
      </c>
      <c r="DR7" s="1040">
        <v>0</v>
      </c>
      <c r="DS7" s="1040">
        <v>0</v>
      </c>
      <c r="DT7" s="1040">
        <v>0</v>
      </c>
      <c r="DU7" s="1041">
        <v>0</v>
      </c>
      <c r="DV7" s="1066"/>
      <c r="DW7" s="1067"/>
      <c r="DX7" s="1067"/>
      <c r="DY7" s="1067"/>
      <c r="DZ7" s="1068"/>
      <c r="EA7" s="197"/>
    </row>
    <row r="8" spans="1:131" s="198" customFormat="1" ht="26.25" customHeight="1" x14ac:dyDescent="0.15">
      <c r="A8" s="204">
        <v>2</v>
      </c>
      <c r="B8" s="978" t="s">
        <v>328</v>
      </c>
      <c r="C8" s="979"/>
      <c r="D8" s="979"/>
      <c r="E8" s="979"/>
      <c r="F8" s="979"/>
      <c r="G8" s="979"/>
      <c r="H8" s="979"/>
      <c r="I8" s="979"/>
      <c r="J8" s="979"/>
      <c r="K8" s="979"/>
      <c r="L8" s="979"/>
      <c r="M8" s="979"/>
      <c r="N8" s="979"/>
      <c r="O8" s="979"/>
      <c r="P8" s="980"/>
      <c r="Q8" s="985">
        <v>863</v>
      </c>
      <c r="R8" s="982"/>
      <c r="S8" s="982"/>
      <c r="T8" s="982"/>
      <c r="U8" s="982"/>
      <c r="V8" s="982">
        <v>662</v>
      </c>
      <c r="W8" s="982"/>
      <c r="X8" s="982"/>
      <c r="Y8" s="982"/>
      <c r="Z8" s="982"/>
      <c r="AA8" s="982">
        <v>201</v>
      </c>
      <c r="AB8" s="982"/>
      <c r="AC8" s="982"/>
      <c r="AD8" s="982"/>
      <c r="AE8" s="986"/>
      <c r="AF8" s="1034">
        <v>201</v>
      </c>
      <c r="AG8" s="1035"/>
      <c r="AH8" s="1035"/>
      <c r="AI8" s="1035"/>
      <c r="AJ8" s="1036"/>
      <c r="AK8" s="1037" t="s">
        <v>501</v>
      </c>
      <c r="AL8" s="1038"/>
      <c r="AM8" s="1038"/>
      <c r="AN8" s="1038"/>
      <c r="AO8" s="1038"/>
      <c r="AP8" s="1038" t="s">
        <v>502</v>
      </c>
      <c r="AQ8" s="1038"/>
      <c r="AR8" s="1038"/>
      <c r="AS8" s="1038"/>
      <c r="AT8" s="1038"/>
      <c r="AU8" s="1032"/>
      <c r="AV8" s="1032"/>
      <c r="AW8" s="1032"/>
      <c r="AX8" s="1032"/>
      <c r="AY8" s="1033"/>
      <c r="AZ8" s="195"/>
      <c r="BA8" s="195"/>
      <c r="BB8" s="195"/>
      <c r="BC8" s="195"/>
      <c r="BD8" s="195"/>
      <c r="BE8" s="196"/>
      <c r="BF8" s="196"/>
      <c r="BG8" s="196"/>
      <c r="BH8" s="196"/>
      <c r="BI8" s="196"/>
      <c r="BJ8" s="196"/>
      <c r="BK8" s="196"/>
      <c r="BL8" s="196"/>
      <c r="BM8" s="196"/>
      <c r="BN8" s="196"/>
      <c r="BO8" s="196"/>
      <c r="BP8" s="196"/>
      <c r="BQ8" s="205">
        <v>2</v>
      </c>
      <c r="BR8" s="206"/>
      <c r="BS8" s="949" t="s">
        <v>508</v>
      </c>
      <c r="BT8" s="950" t="s">
        <v>508</v>
      </c>
      <c r="BU8" s="950" t="s">
        <v>508</v>
      </c>
      <c r="BV8" s="950" t="s">
        <v>508</v>
      </c>
      <c r="BW8" s="950" t="s">
        <v>508</v>
      </c>
      <c r="BX8" s="950" t="s">
        <v>508</v>
      </c>
      <c r="BY8" s="950" t="s">
        <v>508</v>
      </c>
      <c r="BZ8" s="950" t="s">
        <v>508</v>
      </c>
      <c r="CA8" s="950" t="s">
        <v>508</v>
      </c>
      <c r="CB8" s="950" t="s">
        <v>508</v>
      </c>
      <c r="CC8" s="950" t="s">
        <v>508</v>
      </c>
      <c r="CD8" s="950" t="s">
        <v>508</v>
      </c>
      <c r="CE8" s="950" t="s">
        <v>508</v>
      </c>
      <c r="CF8" s="950" t="s">
        <v>508</v>
      </c>
      <c r="CG8" s="951" t="s">
        <v>508</v>
      </c>
      <c r="CH8" s="924">
        <v>6</v>
      </c>
      <c r="CI8" s="925">
        <v>5723</v>
      </c>
      <c r="CJ8" s="925">
        <v>5723</v>
      </c>
      <c r="CK8" s="925">
        <v>5723</v>
      </c>
      <c r="CL8" s="926">
        <v>5723</v>
      </c>
      <c r="CM8" s="924">
        <v>591</v>
      </c>
      <c r="CN8" s="925">
        <v>591027</v>
      </c>
      <c r="CO8" s="925">
        <v>591027</v>
      </c>
      <c r="CP8" s="925">
        <v>591027</v>
      </c>
      <c r="CQ8" s="926">
        <v>591027</v>
      </c>
      <c r="CR8" s="924">
        <v>45</v>
      </c>
      <c r="CS8" s="925">
        <v>45000</v>
      </c>
      <c r="CT8" s="925">
        <v>45000</v>
      </c>
      <c r="CU8" s="925">
        <v>45000</v>
      </c>
      <c r="CV8" s="926">
        <v>45000</v>
      </c>
      <c r="CW8" s="924" t="s">
        <v>535</v>
      </c>
      <c r="CX8" s="925">
        <v>0</v>
      </c>
      <c r="CY8" s="925">
        <v>0</v>
      </c>
      <c r="CZ8" s="925">
        <v>0</v>
      </c>
      <c r="DA8" s="926">
        <v>0</v>
      </c>
      <c r="DB8" s="924" t="s">
        <v>500</v>
      </c>
      <c r="DC8" s="925">
        <v>10017</v>
      </c>
      <c r="DD8" s="925">
        <v>10017</v>
      </c>
      <c r="DE8" s="925">
        <v>10017</v>
      </c>
      <c r="DF8" s="926">
        <v>10017</v>
      </c>
      <c r="DG8" s="924" t="s">
        <v>537</v>
      </c>
      <c r="DH8" s="925">
        <v>10017</v>
      </c>
      <c r="DI8" s="925">
        <v>10017</v>
      </c>
      <c r="DJ8" s="925">
        <v>10017</v>
      </c>
      <c r="DK8" s="926">
        <v>10017</v>
      </c>
      <c r="DL8" s="924" t="s">
        <v>537</v>
      </c>
      <c r="DM8" s="925">
        <v>10017</v>
      </c>
      <c r="DN8" s="925">
        <v>10017</v>
      </c>
      <c r="DO8" s="925">
        <v>10017</v>
      </c>
      <c r="DP8" s="926">
        <v>10017</v>
      </c>
      <c r="DQ8" s="924" t="s">
        <v>537</v>
      </c>
      <c r="DR8" s="925">
        <v>10017</v>
      </c>
      <c r="DS8" s="925">
        <v>10017</v>
      </c>
      <c r="DT8" s="925">
        <v>10017</v>
      </c>
      <c r="DU8" s="926">
        <v>10017</v>
      </c>
      <c r="DV8" s="927"/>
      <c r="DW8" s="928"/>
      <c r="DX8" s="928"/>
      <c r="DY8" s="928"/>
      <c r="DZ8" s="929"/>
      <c r="EA8" s="197"/>
    </row>
    <row r="9" spans="1:131" s="198" customFormat="1" ht="26.25" customHeight="1" x14ac:dyDescent="0.15">
      <c r="A9" s="204">
        <v>3</v>
      </c>
      <c r="B9" s="978" t="s">
        <v>329</v>
      </c>
      <c r="C9" s="979"/>
      <c r="D9" s="979"/>
      <c r="E9" s="979"/>
      <c r="F9" s="979"/>
      <c r="G9" s="979"/>
      <c r="H9" s="979"/>
      <c r="I9" s="979"/>
      <c r="J9" s="979"/>
      <c r="K9" s="979"/>
      <c r="L9" s="979"/>
      <c r="M9" s="979"/>
      <c r="N9" s="979"/>
      <c r="O9" s="979"/>
      <c r="P9" s="980"/>
      <c r="Q9" s="985">
        <v>166</v>
      </c>
      <c r="R9" s="982"/>
      <c r="S9" s="982"/>
      <c r="T9" s="982"/>
      <c r="U9" s="982"/>
      <c r="V9" s="982">
        <v>149</v>
      </c>
      <c r="W9" s="982"/>
      <c r="X9" s="982"/>
      <c r="Y9" s="982"/>
      <c r="Z9" s="982"/>
      <c r="AA9" s="982">
        <v>17</v>
      </c>
      <c r="AB9" s="982"/>
      <c r="AC9" s="982"/>
      <c r="AD9" s="982"/>
      <c r="AE9" s="986"/>
      <c r="AF9" s="1034" t="s">
        <v>98</v>
      </c>
      <c r="AG9" s="1035"/>
      <c r="AH9" s="1035"/>
      <c r="AI9" s="1035"/>
      <c r="AJ9" s="1036"/>
      <c r="AK9" s="1037">
        <v>9</v>
      </c>
      <c r="AL9" s="1038"/>
      <c r="AM9" s="1038"/>
      <c r="AN9" s="1038"/>
      <c r="AO9" s="1038"/>
      <c r="AP9" s="1038">
        <v>299</v>
      </c>
      <c r="AQ9" s="1038"/>
      <c r="AR9" s="1038"/>
      <c r="AS9" s="1038"/>
      <c r="AT9" s="1038"/>
      <c r="AU9" s="1032"/>
      <c r="AV9" s="1032"/>
      <c r="AW9" s="1032"/>
      <c r="AX9" s="1032"/>
      <c r="AY9" s="1033"/>
      <c r="AZ9" s="195"/>
      <c r="BA9" s="195"/>
      <c r="BB9" s="195"/>
      <c r="BC9" s="195"/>
      <c r="BD9" s="195"/>
      <c r="BE9" s="196"/>
      <c r="BF9" s="196"/>
      <c r="BG9" s="196"/>
      <c r="BH9" s="196"/>
      <c r="BI9" s="196"/>
      <c r="BJ9" s="196"/>
      <c r="BK9" s="196"/>
      <c r="BL9" s="196"/>
      <c r="BM9" s="196"/>
      <c r="BN9" s="196"/>
      <c r="BO9" s="196"/>
      <c r="BP9" s="196"/>
      <c r="BQ9" s="205">
        <v>3</v>
      </c>
      <c r="BR9" s="206"/>
      <c r="BS9" s="949" t="s">
        <v>509</v>
      </c>
      <c r="BT9" s="950" t="s">
        <v>509</v>
      </c>
      <c r="BU9" s="950" t="s">
        <v>509</v>
      </c>
      <c r="BV9" s="950" t="s">
        <v>509</v>
      </c>
      <c r="BW9" s="950" t="s">
        <v>509</v>
      </c>
      <c r="BX9" s="950" t="s">
        <v>509</v>
      </c>
      <c r="BY9" s="950" t="s">
        <v>509</v>
      </c>
      <c r="BZ9" s="950" t="s">
        <v>509</v>
      </c>
      <c r="CA9" s="950" t="s">
        <v>509</v>
      </c>
      <c r="CB9" s="950" t="s">
        <v>509</v>
      </c>
      <c r="CC9" s="950" t="s">
        <v>509</v>
      </c>
      <c r="CD9" s="950" t="s">
        <v>509</v>
      </c>
      <c r="CE9" s="950" t="s">
        <v>509</v>
      </c>
      <c r="CF9" s="950" t="s">
        <v>509</v>
      </c>
      <c r="CG9" s="951" t="s">
        <v>509</v>
      </c>
      <c r="CH9" s="924">
        <v>-12</v>
      </c>
      <c r="CI9" s="925">
        <v>-11720</v>
      </c>
      <c r="CJ9" s="925">
        <v>-11720</v>
      </c>
      <c r="CK9" s="925">
        <v>-11720</v>
      </c>
      <c r="CL9" s="926">
        <v>-11720</v>
      </c>
      <c r="CM9" s="924">
        <v>1345</v>
      </c>
      <c r="CN9" s="925">
        <v>1345250</v>
      </c>
      <c r="CO9" s="925">
        <v>1345250</v>
      </c>
      <c r="CP9" s="925">
        <v>1345250</v>
      </c>
      <c r="CQ9" s="926">
        <v>1345250</v>
      </c>
      <c r="CR9" s="924">
        <v>1231</v>
      </c>
      <c r="CS9" s="925">
        <v>1231250</v>
      </c>
      <c r="CT9" s="925">
        <v>1231250</v>
      </c>
      <c r="CU9" s="925">
        <v>1231250</v>
      </c>
      <c r="CV9" s="926">
        <v>1231250</v>
      </c>
      <c r="CW9" s="924">
        <v>15</v>
      </c>
      <c r="CX9" s="925">
        <v>14913</v>
      </c>
      <c r="CY9" s="925">
        <v>14913</v>
      </c>
      <c r="CZ9" s="925">
        <v>14913</v>
      </c>
      <c r="DA9" s="926">
        <v>14913</v>
      </c>
      <c r="DB9" s="924" t="s">
        <v>500</v>
      </c>
      <c r="DC9" s="925">
        <v>10017</v>
      </c>
      <c r="DD9" s="925">
        <v>10017</v>
      </c>
      <c r="DE9" s="925">
        <v>10017</v>
      </c>
      <c r="DF9" s="926">
        <v>10017</v>
      </c>
      <c r="DG9" s="924" t="s">
        <v>537</v>
      </c>
      <c r="DH9" s="925">
        <v>10017</v>
      </c>
      <c r="DI9" s="925">
        <v>10017</v>
      </c>
      <c r="DJ9" s="925">
        <v>10017</v>
      </c>
      <c r="DK9" s="926">
        <v>10017</v>
      </c>
      <c r="DL9" s="924" t="s">
        <v>537</v>
      </c>
      <c r="DM9" s="925">
        <v>10017</v>
      </c>
      <c r="DN9" s="925">
        <v>10017</v>
      </c>
      <c r="DO9" s="925">
        <v>10017</v>
      </c>
      <c r="DP9" s="926">
        <v>10017</v>
      </c>
      <c r="DQ9" s="924" t="s">
        <v>537</v>
      </c>
      <c r="DR9" s="925">
        <v>10017</v>
      </c>
      <c r="DS9" s="925">
        <v>10017</v>
      </c>
      <c r="DT9" s="925">
        <v>10017</v>
      </c>
      <c r="DU9" s="926">
        <v>10017</v>
      </c>
      <c r="DV9" s="927"/>
      <c r="DW9" s="928"/>
      <c r="DX9" s="928"/>
      <c r="DY9" s="928"/>
      <c r="DZ9" s="929"/>
      <c r="EA9" s="197"/>
    </row>
    <row r="10" spans="1:131" s="198" customFormat="1" ht="26.25" customHeight="1" x14ac:dyDescent="0.15">
      <c r="A10" s="204">
        <v>4</v>
      </c>
      <c r="B10" s="978" t="s">
        <v>330</v>
      </c>
      <c r="C10" s="979"/>
      <c r="D10" s="979"/>
      <c r="E10" s="979"/>
      <c r="F10" s="979"/>
      <c r="G10" s="979"/>
      <c r="H10" s="979"/>
      <c r="I10" s="979"/>
      <c r="J10" s="979"/>
      <c r="K10" s="979"/>
      <c r="L10" s="979"/>
      <c r="M10" s="979"/>
      <c r="N10" s="979"/>
      <c r="O10" s="979"/>
      <c r="P10" s="980"/>
      <c r="Q10" s="985">
        <v>1435</v>
      </c>
      <c r="R10" s="982"/>
      <c r="S10" s="982"/>
      <c r="T10" s="982"/>
      <c r="U10" s="982"/>
      <c r="V10" s="982">
        <v>308</v>
      </c>
      <c r="W10" s="982"/>
      <c r="X10" s="982"/>
      <c r="Y10" s="982"/>
      <c r="Z10" s="982"/>
      <c r="AA10" s="982">
        <v>1127</v>
      </c>
      <c r="AB10" s="982"/>
      <c r="AC10" s="982"/>
      <c r="AD10" s="982"/>
      <c r="AE10" s="986"/>
      <c r="AF10" s="1034" t="s">
        <v>98</v>
      </c>
      <c r="AG10" s="1035"/>
      <c r="AH10" s="1035"/>
      <c r="AI10" s="1035"/>
      <c r="AJ10" s="1036"/>
      <c r="AK10" s="1037" t="s">
        <v>502</v>
      </c>
      <c r="AL10" s="1038"/>
      <c r="AM10" s="1038"/>
      <c r="AN10" s="1038"/>
      <c r="AO10" s="1038"/>
      <c r="AP10" s="1038">
        <v>1879</v>
      </c>
      <c r="AQ10" s="1038"/>
      <c r="AR10" s="1038"/>
      <c r="AS10" s="1038"/>
      <c r="AT10" s="1038"/>
      <c r="AU10" s="1032"/>
      <c r="AV10" s="1032"/>
      <c r="AW10" s="1032"/>
      <c r="AX10" s="1032"/>
      <c r="AY10" s="1033"/>
      <c r="AZ10" s="195"/>
      <c r="BA10" s="195"/>
      <c r="BB10" s="195"/>
      <c r="BC10" s="195"/>
      <c r="BD10" s="195"/>
      <c r="BE10" s="196"/>
      <c r="BF10" s="196"/>
      <c r="BG10" s="196"/>
      <c r="BH10" s="196"/>
      <c r="BI10" s="196"/>
      <c r="BJ10" s="196"/>
      <c r="BK10" s="196"/>
      <c r="BL10" s="196"/>
      <c r="BM10" s="196"/>
      <c r="BN10" s="196"/>
      <c r="BO10" s="196"/>
      <c r="BP10" s="196"/>
      <c r="BQ10" s="205">
        <v>4</v>
      </c>
      <c r="BR10" s="206"/>
      <c r="BS10" s="949" t="s">
        <v>510</v>
      </c>
      <c r="BT10" s="950" t="s">
        <v>510</v>
      </c>
      <c r="BU10" s="950" t="s">
        <v>510</v>
      </c>
      <c r="BV10" s="950" t="s">
        <v>510</v>
      </c>
      <c r="BW10" s="950" t="s">
        <v>510</v>
      </c>
      <c r="BX10" s="950" t="s">
        <v>510</v>
      </c>
      <c r="BY10" s="950" t="s">
        <v>510</v>
      </c>
      <c r="BZ10" s="950" t="s">
        <v>510</v>
      </c>
      <c r="CA10" s="950" t="s">
        <v>510</v>
      </c>
      <c r="CB10" s="950" t="s">
        <v>510</v>
      </c>
      <c r="CC10" s="950" t="s">
        <v>510</v>
      </c>
      <c r="CD10" s="950" t="s">
        <v>510</v>
      </c>
      <c r="CE10" s="950" t="s">
        <v>510</v>
      </c>
      <c r="CF10" s="950" t="s">
        <v>510</v>
      </c>
      <c r="CG10" s="951" t="s">
        <v>510</v>
      </c>
      <c r="CH10" s="924">
        <v>0</v>
      </c>
      <c r="CI10" s="925">
        <v>-36</v>
      </c>
      <c r="CJ10" s="925">
        <v>-36</v>
      </c>
      <c r="CK10" s="925">
        <v>-36</v>
      </c>
      <c r="CL10" s="926">
        <v>-36</v>
      </c>
      <c r="CM10" s="924">
        <v>605</v>
      </c>
      <c r="CN10" s="925">
        <v>605476</v>
      </c>
      <c r="CO10" s="925">
        <v>605476</v>
      </c>
      <c r="CP10" s="925">
        <v>605476</v>
      </c>
      <c r="CQ10" s="926">
        <v>605476</v>
      </c>
      <c r="CR10" s="924">
        <v>251</v>
      </c>
      <c r="CS10" s="925">
        <v>251000</v>
      </c>
      <c r="CT10" s="925">
        <v>251000</v>
      </c>
      <c r="CU10" s="925">
        <v>251000</v>
      </c>
      <c r="CV10" s="926">
        <v>251000</v>
      </c>
      <c r="CW10" s="924">
        <v>121</v>
      </c>
      <c r="CX10" s="925">
        <v>121183</v>
      </c>
      <c r="CY10" s="925">
        <v>121183</v>
      </c>
      <c r="CZ10" s="925">
        <v>121183</v>
      </c>
      <c r="DA10" s="926">
        <v>121183</v>
      </c>
      <c r="DB10" s="924" t="s">
        <v>500</v>
      </c>
      <c r="DC10" s="925">
        <v>10017</v>
      </c>
      <c r="DD10" s="925">
        <v>10017</v>
      </c>
      <c r="DE10" s="925">
        <v>10017</v>
      </c>
      <c r="DF10" s="926">
        <v>10017</v>
      </c>
      <c r="DG10" s="924" t="s">
        <v>537</v>
      </c>
      <c r="DH10" s="925">
        <v>10017</v>
      </c>
      <c r="DI10" s="925">
        <v>10017</v>
      </c>
      <c r="DJ10" s="925">
        <v>10017</v>
      </c>
      <c r="DK10" s="926">
        <v>10017</v>
      </c>
      <c r="DL10" s="924" t="s">
        <v>537</v>
      </c>
      <c r="DM10" s="925">
        <v>10017</v>
      </c>
      <c r="DN10" s="925">
        <v>10017</v>
      </c>
      <c r="DO10" s="925">
        <v>10017</v>
      </c>
      <c r="DP10" s="926">
        <v>10017</v>
      </c>
      <c r="DQ10" s="924" t="s">
        <v>537</v>
      </c>
      <c r="DR10" s="925">
        <v>10017</v>
      </c>
      <c r="DS10" s="925">
        <v>10017</v>
      </c>
      <c r="DT10" s="925">
        <v>10017</v>
      </c>
      <c r="DU10" s="926">
        <v>10017</v>
      </c>
      <c r="DV10" s="927"/>
      <c r="DW10" s="928"/>
      <c r="DX10" s="928"/>
      <c r="DY10" s="928"/>
      <c r="DZ10" s="929"/>
      <c r="EA10" s="197"/>
    </row>
    <row r="11" spans="1:131" s="198" customFormat="1" ht="26.25" customHeight="1" x14ac:dyDescent="0.15">
      <c r="A11" s="204">
        <v>5</v>
      </c>
      <c r="B11" s="978" t="s">
        <v>331</v>
      </c>
      <c r="C11" s="979"/>
      <c r="D11" s="979"/>
      <c r="E11" s="979"/>
      <c r="F11" s="979"/>
      <c r="G11" s="979"/>
      <c r="H11" s="979"/>
      <c r="I11" s="979"/>
      <c r="J11" s="979"/>
      <c r="K11" s="979"/>
      <c r="L11" s="979"/>
      <c r="M11" s="979"/>
      <c r="N11" s="979"/>
      <c r="O11" s="979"/>
      <c r="P11" s="980"/>
      <c r="Q11" s="985">
        <v>69</v>
      </c>
      <c r="R11" s="982"/>
      <c r="S11" s="982"/>
      <c r="T11" s="982"/>
      <c r="U11" s="982"/>
      <c r="V11" s="982">
        <v>22</v>
      </c>
      <c r="W11" s="982"/>
      <c r="X11" s="982"/>
      <c r="Y11" s="982"/>
      <c r="Z11" s="982"/>
      <c r="AA11" s="982">
        <v>47</v>
      </c>
      <c r="AB11" s="982"/>
      <c r="AC11" s="982"/>
      <c r="AD11" s="982"/>
      <c r="AE11" s="986"/>
      <c r="AF11" s="1034" t="s">
        <v>98</v>
      </c>
      <c r="AG11" s="1035"/>
      <c r="AH11" s="1035"/>
      <c r="AI11" s="1035"/>
      <c r="AJ11" s="1036"/>
      <c r="AK11" s="1037">
        <v>0</v>
      </c>
      <c r="AL11" s="1038"/>
      <c r="AM11" s="1038"/>
      <c r="AN11" s="1038"/>
      <c r="AO11" s="1038"/>
      <c r="AP11" s="1038">
        <v>133</v>
      </c>
      <c r="AQ11" s="1038"/>
      <c r="AR11" s="1038"/>
      <c r="AS11" s="1038"/>
      <c r="AT11" s="1038"/>
      <c r="AU11" s="1032"/>
      <c r="AV11" s="1032"/>
      <c r="AW11" s="1032"/>
      <c r="AX11" s="1032"/>
      <c r="AY11" s="1033"/>
      <c r="AZ11" s="195"/>
      <c r="BA11" s="195"/>
      <c r="BB11" s="195"/>
      <c r="BC11" s="195"/>
      <c r="BD11" s="195"/>
      <c r="BE11" s="196"/>
      <c r="BF11" s="196"/>
      <c r="BG11" s="196"/>
      <c r="BH11" s="196"/>
      <c r="BI11" s="196"/>
      <c r="BJ11" s="196"/>
      <c r="BK11" s="196"/>
      <c r="BL11" s="196"/>
      <c r="BM11" s="196"/>
      <c r="BN11" s="196"/>
      <c r="BO11" s="196"/>
      <c r="BP11" s="196"/>
      <c r="BQ11" s="205">
        <v>5</v>
      </c>
      <c r="BR11" s="206" t="s">
        <v>539</v>
      </c>
      <c r="BS11" s="949" t="s">
        <v>511</v>
      </c>
      <c r="BT11" s="950" t="s">
        <v>511</v>
      </c>
      <c r="BU11" s="950" t="s">
        <v>511</v>
      </c>
      <c r="BV11" s="950" t="s">
        <v>511</v>
      </c>
      <c r="BW11" s="950" t="s">
        <v>511</v>
      </c>
      <c r="BX11" s="950" t="s">
        <v>511</v>
      </c>
      <c r="BY11" s="950" t="s">
        <v>511</v>
      </c>
      <c r="BZ11" s="950" t="s">
        <v>511</v>
      </c>
      <c r="CA11" s="950" t="s">
        <v>511</v>
      </c>
      <c r="CB11" s="950" t="s">
        <v>511</v>
      </c>
      <c r="CC11" s="950" t="s">
        <v>511</v>
      </c>
      <c r="CD11" s="950" t="s">
        <v>511</v>
      </c>
      <c r="CE11" s="950" t="s">
        <v>511</v>
      </c>
      <c r="CF11" s="950" t="s">
        <v>511</v>
      </c>
      <c r="CG11" s="951" t="s">
        <v>511</v>
      </c>
      <c r="CH11" s="924">
        <v>20</v>
      </c>
      <c r="CI11" s="925">
        <v>20009</v>
      </c>
      <c r="CJ11" s="925">
        <v>20009</v>
      </c>
      <c r="CK11" s="925">
        <v>20009</v>
      </c>
      <c r="CL11" s="926">
        <v>20009</v>
      </c>
      <c r="CM11" s="924">
        <v>2933</v>
      </c>
      <c r="CN11" s="925">
        <v>2933184</v>
      </c>
      <c r="CO11" s="925">
        <v>2933184</v>
      </c>
      <c r="CP11" s="925">
        <v>2933184</v>
      </c>
      <c r="CQ11" s="926">
        <v>2933184</v>
      </c>
      <c r="CR11" s="924">
        <v>1377</v>
      </c>
      <c r="CS11" s="925">
        <v>1376793</v>
      </c>
      <c r="CT11" s="925">
        <v>1376793</v>
      </c>
      <c r="CU11" s="925">
        <v>1376793</v>
      </c>
      <c r="CV11" s="926">
        <v>1376793</v>
      </c>
      <c r="CW11" s="924">
        <v>273</v>
      </c>
      <c r="CX11" s="925">
        <v>273376</v>
      </c>
      <c r="CY11" s="925">
        <v>273376</v>
      </c>
      <c r="CZ11" s="925">
        <v>273376</v>
      </c>
      <c r="DA11" s="926">
        <v>273376</v>
      </c>
      <c r="DB11" s="924">
        <v>54</v>
      </c>
      <c r="DC11" s="925">
        <v>10017</v>
      </c>
      <c r="DD11" s="925">
        <v>10017</v>
      </c>
      <c r="DE11" s="925">
        <v>10017</v>
      </c>
      <c r="DF11" s="926">
        <v>10017</v>
      </c>
      <c r="DG11" s="924" t="s">
        <v>537</v>
      </c>
      <c r="DH11" s="925">
        <v>10017</v>
      </c>
      <c r="DI11" s="925">
        <v>10017</v>
      </c>
      <c r="DJ11" s="925">
        <v>10017</v>
      </c>
      <c r="DK11" s="926">
        <v>10017</v>
      </c>
      <c r="DL11" s="924">
        <v>2371</v>
      </c>
      <c r="DM11" s="925">
        <v>2371259</v>
      </c>
      <c r="DN11" s="925">
        <v>2371259</v>
      </c>
      <c r="DO11" s="925">
        <v>2371259</v>
      </c>
      <c r="DP11" s="926">
        <v>2371259</v>
      </c>
      <c r="DQ11" s="924">
        <v>2134</v>
      </c>
      <c r="DR11" s="925">
        <v>3792591.8</v>
      </c>
      <c r="DS11" s="925">
        <v>4266369.4000000004</v>
      </c>
      <c r="DT11" s="925">
        <v>4740147</v>
      </c>
      <c r="DU11" s="926">
        <v>5213924.5999999996</v>
      </c>
      <c r="DV11" s="927"/>
      <c r="DW11" s="928"/>
      <c r="DX11" s="928"/>
      <c r="DY11" s="928"/>
      <c r="DZ11" s="929"/>
      <c r="EA11" s="197"/>
    </row>
    <row r="12" spans="1:131" s="198" customFormat="1" ht="26.25" customHeight="1" x14ac:dyDescent="0.15">
      <c r="A12" s="204">
        <v>6</v>
      </c>
      <c r="B12" s="978" t="s">
        <v>332</v>
      </c>
      <c r="C12" s="979"/>
      <c r="D12" s="979"/>
      <c r="E12" s="979"/>
      <c r="F12" s="979"/>
      <c r="G12" s="979"/>
      <c r="H12" s="979"/>
      <c r="I12" s="979"/>
      <c r="J12" s="979"/>
      <c r="K12" s="979"/>
      <c r="L12" s="979"/>
      <c r="M12" s="979"/>
      <c r="N12" s="979"/>
      <c r="O12" s="979"/>
      <c r="P12" s="980"/>
      <c r="Q12" s="985">
        <v>233</v>
      </c>
      <c r="R12" s="982"/>
      <c r="S12" s="982"/>
      <c r="T12" s="982"/>
      <c r="U12" s="982"/>
      <c r="V12" s="982">
        <v>110</v>
      </c>
      <c r="W12" s="982"/>
      <c r="X12" s="982"/>
      <c r="Y12" s="982"/>
      <c r="Z12" s="982"/>
      <c r="AA12" s="982">
        <v>123</v>
      </c>
      <c r="AB12" s="982"/>
      <c r="AC12" s="982"/>
      <c r="AD12" s="982"/>
      <c r="AE12" s="986"/>
      <c r="AF12" s="1034" t="s">
        <v>98</v>
      </c>
      <c r="AG12" s="1035"/>
      <c r="AH12" s="1035"/>
      <c r="AI12" s="1035"/>
      <c r="AJ12" s="1036"/>
      <c r="AK12" s="1037" t="s">
        <v>500</v>
      </c>
      <c r="AL12" s="1038"/>
      <c r="AM12" s="1038"/>
      <c r="AN12" s="1038"/>
      <c r="AO12" s="1038"/>
      <c r="AP12" s="1038">
        <v>55</v>
      </c>
      <c r="AQ12" s="1038"/>
      <c r="AR12" s="1038"/>
      <c r="AS12" s="1038"/>
      <c r="AT12" s="1038"/>
      <c r="AU12" s="1032"/>
      <c r="AV12" s="1032"/>
      <c r="AW12" s="1032"/>
      <c r="AX12" s="1032"/>
      <c r="AY12" s="1033"/>
      <c r="AZ12" s="195"/>
      <c r="BA12" s="195"/>
      <c r="BB12" s="195"/>
      <c r="BC12" s="195"/>
      <c r="BD12" s="195"/>
      <c r="BE12" s="196"/>
      <c r="BF12" s="196"/>
      <c r="BG12" s="196"/>
      <c r="BH12" s="196"/>
      <c r="BI12" s="196"/>
      <c r="BJ12" s="196"/>
      <c r="BK12" s="196"/>
      <c r="BL12" s="196"/>
      <c r="BM12" s="196"/>
      <c r="BN12" s="196"/>
      <c r="BO12" s="196"/>
      <c r="BP12" s="196"/>
      <c r="BQ12" s="205">
        <v>6</v>
      </c>
      <c r="BR12" s="206"/>
      <c r="BS12" s="949" t="s">
        <v>512</v>
      </c>
      <c r="BT12" s="950" t="s">
        <v>512</v>
      </c>
      <c r="BU12" s="950" t="s">
        <v>512</v>
      </c>
      <c r="BV12" s="950" t="s">
        <v>512</v>
      </c>
      <c r="BW12" s="950" t="s">
        <v>512</v>
      </c>
      <c r="BX12" s="950" t="s">
        <v>512</v>
      </c>
      <c r="BY12" s="950" t="s">
        <v>512</v>
      </c>
      <c r="BZ12" s="950" t="s">
        <v>512</v>
      </c>
      <c r="CA12" s="950" t="s">
        <v>512</v>
      </c>
      <c r="CB12" s="950" t="s">
        <v>512</v>
      </c>
      <c r="CC12" s="950" t="s">
        <v>512</v>
      </c>
      <c r="CD12" s="950" t="s">
        <v>512</v>
      </c>
      <c r="CE12" s="950" t="s">
        <v>512</v>
      </c>
      <c r="CF12" s="950" t="s">
        <v>512</v>
      </c>
      <c r="CG12" s="951" t="s">
        <v>512</v>
      </c>
      <c r="CH12" s="924">
        <v>0</v>
      </c>
      <c r="CI12" s="925">
        <v>230</v>
      </c>
      <c r="CJ12" s="925">
        <v>230</v>
      </c>
      <c r="CK12" s="925">
        <v>230</v>
      </c>
      <c r="CL12" s="926">
        <v>230</v>
      </c>
      <c r="CM12" s="924">
        <v>578</v>
      </c>
      <c r="CN12" s="925">
        <v>578477</v>
      </c>
      <c r="CO12" s="925">
        <v>578477</v>
      </c>
      <c r="CP12" s="925">
        <v>578477</v>
      </c>
      <c r="CQ12" s="926">
        <v>578477</v>
      </c>
      <c r="CR12" s="924">
        <v>410</v>
      </c>
      <c r="CS12" s="925">
        <v>410000</v>
      </c>
      <c r="CT12" s="925">
        <v>410000</v>
      </c>
      <c r="CU12" s="925">
        <v>410000</v>
      </c>
      <c r="CV12" s="926">
        <v>410000</v>
      </c>
      <c r="CW12" s="924" t="s">
        <v>535</v>
      </c>
      <c r="CX12" s="925">
        <v>0</v>
      </c>
      <c r="CY12" s="925">
        <v>0</v>
      </c>
      <c r="CZ12" s="925">
        <v>0</v>
      </c>
      <c r="DA12" s="926">
        <v>0</v>
      </c>
      <c r="DB12" s="924" t="s">
        <v>500</v>
      </c>
      <c r="DC12" s="925">
        <v>10017</v>
      </c>
      <c r="DD12" s="925">
        <v>10017</v>
      </c>
      <c r="DE12" s="925">
        <v>10017</v>
      </c>
      <c r="DF12" s="926">
        <v>10017</v>
      </c>
      <c r="DG12" s="924" t="s">
        <v>537</v>
      </c>
      <c r="DH12" s="925">
        <v>10017</v>
      </c>
      <c r="DI12" s="925">
        <v>10017</v>
      </c>
      <c r="DJ12" s="925">
        <v>10017</v>
      </c>
      <c r="DK12" s="926">
        <v>10017</v>
      </c>
      <c r="DL12" s="924" t="s">
        <v>537</v>
      </c>
      <c r="DM12" s="925">
        <v>10017</v>
      </c>
      <c r="DN12" s="925">
        <v>10017</v>
      </c>
      <c r="DO12" s="925">
        <v>10017</v>
      </c>
      <c r="DP12" s="926">
        <v>10017</v>
      </c>
      <c r="DQ12" s="924" t="s">
        <v>537</v>
      </c>
      <c r="DR12" s="925">
        <v>10017</v>
      </c>
      <c r="DS12" s="925">
        <v>10017</v>
      </c>
      <c r="DT12" s="925">
        <v>10017</v>
      </c>
      <c r="DU12" s="926">
        <v>10017</v>
      </c>
      <c r="DV12" s="927"/>
      <c r="DW12" s="928"/>
      <c r="DX12" s="928"/>
      <c r="DY12" s="928"/>
      <c r="DZ12" s="929"/>
      <c r="EA12" s="197"/>
    </row>
    <row r="13" spans="1:131" s="198" customFormat="1" ht="26.25" customHeight="1" x14ac:dyDescent="0.15">
      <c r="A13" s="204">
        <v>7</v>
      </c>
      <c r="B13" s="978" t="s">
        <v>333</v>
      </c>
      <c r="C13" s="979"/>
      <c r="D13" s="979"/>
      <c r="E13" s="979"/>
      <c r="F13" s="979"/>
      <c r="G13" s="979"/>
      <c r="H13" s="979"/>
      <c r="I13" s="979"/>
      <c r="J13" s="979"/>
      <c r="K13" s="979"/>
      <c r="L13" s="979"/>
      <c r="M13" s="979"/>
      <c r="N13" s="979"/>
      <c r="O13" s="979"/>
      <c r="P13" s="980"/>
      <c r="Q13" s="985">
        <v>76</v>
      </c>
      <c r="R13" s="982"/>
      <c r="S13" s="982"/>
      <c r="T13" s="982"/>
      <c r="U13" s="982"/>
      <c r="V13" s="982">
        <v>0</v>
      </c>
      <c r="W13" s="982"/>
      <c r="X13" s="982"/>
      <c r="Y13" s="982"/>
      <c r="Z13" s="982"/>
      <c r="AA13" s="982">
        <v>76</v>
      </c>
      <c r="AB13" s="982"/>
      <c r="AC13" s="982"/>
      <c r="AD13" s="982"/>
      <c r="AE13" s="986"/>
      <c r="AF13" s="1034" t="s">
        <v>98</v>
      </c>
      <c r="AG13" s="1035"/>
      <c r="AH13" s="1035"/>
      <c r="AI13" s="1035"/>
      <c r="AJ13" s="1036"/>
      <c r="AK13" s="1037">
        <v>0</v>
      </c>
      <c r="AL13" s="1038"/>
      <c r="AM13" s="1038"/>
      <c r="AN13" s="1038"/>
      <c r="AO13" s="1038"/>
      <c r="AP13" s="1038" t="s">
        <v>500</v>
      </c>
      <c r="AQ13" s="1038"/>
      <c r="AR13" s="1038"/>
      <c r="AS13" s="1038"/>
      <c r="AT13" s="1038"/>
      <c r="AU13" s="1032"/>
      <c r="AV13" s="1032"/>
      <c r="AW13" s="1032"/>
      <c r="AX13" s="1032"/>
      <c r="AY13" s="1033"/>
      <c r="AZ13" s="195"/>
      <c r="BA13" s="195"/>
      <c r="BB13" s="195"/>
      <c r="BC13" s="195"/>
      <c r="BD13" s="195"/>
      <c r="BE13" s="196"/>
      <c r="BF13" s="196"/>
      <c r="BG13" s="196"/>
      <c r="BH13" s="196"/>
      <c r="BI13" s="196"/>
      <c r="BJ13" s="196"/>
      <c r="BK13" s="196"/>
      <c r="BL13" s="196"/>
      <c r="BM13" s="196"/>
      <c r="BN13" s="196"/>
      <c r="BO13" s="196"/>
      <c r="BP13" s="196"/>
      <c r="BQ13" s="205">
        <v>7</v>
      </c>
      <c r="BR13" s="206"/>
      <c r="BS13" s="949" t="s">
        <v>513</v>
      </c>
      <c r="BT13" s="950" t="s">
        <v>513</v>
      </c>
      <c r="BU13" s="950" t="s">
        <v>513</v>
      </c>
      <c r="BV13" s="950" t="s">
        <v>513</v>
      </c>
      <c r="BW13" s="950" t="s">
        <v>513</v>
      </c>
      <c r="BX13" s="950" t="s">
        <v>513</v>
      </c>
      <c r="BY13" s="950" t="s">
        <v>513</v>
      </c>
      <c r="BZ13" s="950" t="s">
        <v>513</v>
      </c>
      <c r="CA13" s="950" t="s">
        <v>513</v>
      </c>
      <c r="CB13" s="950" t="s">
        <v>513</v>
      </c>
      <c r="CC13" s="950" t="s">
        <v>513</v>
      </c>
      <c r="CD13" s="950" t="s">
        <v>513</v>
      </c>
      <c r="CE13" s="950" t="s">
        <v>513</v>
      </c>
      <c r="CF13" s="950" t="s">
        <v>513</v>
      </c>
      <c r="CG13" s="951" t="s">
        <v>513</v>
      </c>
      <c r="CH13" s="924">
        <v>-6</v>
      </c>
      <c r="CI13" s="925">
        <v>-5960</v>
      </c>
      <c r="CJ13" s="925">
        <v>-5960</v>
      </c>
      <c r="CK13" s="925">
        <v>-5960</v>
      </c>
      <c r="CL13" s="926">
        <v>-5960</v>
      </c>
      <c r="CM13" s="924">
        <v>5162</v>
      </c>
      <c r="CN13" s="925">
        <v>5161959</v>
      </c>
      <c r="CO13" s="925">
        <v>5161959</v>
      </c>
      <c r="CP13" s="925">
        <v>5161959</v>
      </c>
      <c r="CQ13" s="926">
        <v>5161959</v>
      </c>
      <c r="CR13" s="924">
        <v>44</v>
      </c>
      <c r="CS13" s="925">
        <v>43900</v>
      </c>
      <c r="CT13" s="925">
        <v>43900</v>
      </c>
      <c r="CU13" s="925">
        <v>43900</v>
      </c>
      <c r="CV13" s="926">
        <v>43900</v>
      </c>
      <c r="CW13" s="924">
        <v>259</v>
      </c>
      <c r="CX13" s="925">
        <v>258922</v>
      </c>
      <c r="CY13" s="925">
        <v>258922</v>
      </c>
      <c r="CZ13" s="925">
        <v>258922</v>
      </c>
      <c r="DA13" s="926">
        <v>258922</v>
      </c>
      <c r="DB13" s="924">
        <v>3800</v>
      </c>
      <c r="DC13" s="925">
        <v>10017</v>
      </c>
      <c r="DD13" s="925">
        <v>10017</v>
      </c>
      <c r="DE13" s="925">
        <v>10017</v>
      </c>
      <c r="DF13" s="926">
        <v>10017</v>
      </c>
      <c r="DG13" s="924" t="s">
        <v>537</v>
      </c>
      <c r="DH13" s="925">
        <v>10017</v>
      </c>
      <c r="DI13" s="925">
        <v>10017</v>
      </c>
      <c r="DJ13" s="925">
        <v>10017</v>
      </c>
      <c r="DK13" s="926">
        <v>10017</v>
      </c>
      <c r="DL13" s="924" t="s">
        <v>537</v>
      </c>
      <c r="DM13" s="925">
        <v>10017</v>
      </c>
      <c r="DN13" s="925">
        <v>10017</v>
      </c>
      <c r="DO13" s="925">
        <v>10017</v>
      </c>
      <c r="DP13" s="926">
        <v>10017</v>
      </c>
      <c r="DQ13" s="924" t="s">
        <v>537</v>
      </c>
      <c r="DR13" s="925">
        <v>10017</v>
      </c>
      <c r="DS13" s="925">
        <v>10017</v>
      </c>
      <c r="DT13" s="925">
        <v>10017</v>
      </c>
      <c r="DU13" s="926">
        <v>10017</v>
      </c>
      <c r="DV13" s="927"/>
      <c r="DW13" s="928"/>
      <c r="DX13" s="928"/>
      <c r="DY13" s="928"/>
      <c r="DZ13" s="929"/>
      <c r="EA13" s="197"/>
    </row>
    <row r="14" spans="1:131" s="198" customFormat="1" ht="26.25" customHeight="1" x14ac:dyDescent="0.15">
      <c r="A14" s="204">
        <v>8</v>
      </c>
      <c r="B14" s="978" t="s">
        <v>334</v>
      </c>
      <c r="C14" s="979"/>
      <c r="D14" s="979"/>
      <c r="E14" s="979"/>
      <c r="F14" s="979"/>
      <c r="G14" s="979"/>
      <c r="H14" s="979"/>
      <c r="I14" s="979"/>
      <c r="J14" s="979"/>
      <c r="K14" s="979"/>
      <c r="L14" s="979"/>
      <c r="M14" s="979"/>
      <c r="N14" s="979"/>
      <c r="O14" s="979"/>
      <c r="P14" s="980"/>
      <c r="Q14" s="985">
        <v>303</v>
      </c>
      <c r="R14" s="982"/>
      <c r="S14" s="982"/>
      <c r="T14" s="982"/>
      <c r="U14" s="982"/>
      <c r="V14" s="982">
        <v>303</v>
      </c>
      <c r="W14" s="982"/>
      <c r="X14" s="982"/>
      <c r="Y14" s="982"/>
      <c r="Z14" s="982"/>
      <c r="AA14" s="982" t="s">
        <v>500</v>
      </c>
      <c r="AB14" s="982"/>
      <c r="AC14" s="982"/>
      <c r="AD14" s="982"/>
      <c r="AE14" s="986"/>
      <c r="AF14" s="1034" t="s">
        <v>98</v>
      </c>
      <c r="AG14" s="1035"/>
      <c r="AH14" s="1035"/>
      <c r="AI14" s="1035"/>
      <c r="AJ14" s="1036"/>
      <c r="AK14" s="1037">
        <v>303</v>
      </c>
      <c r="AL14" s="1038"/>
      <c r="AM14" s="1038"/>
      <c r="AN14" s="1038"/>
      <c r="AO14" s="1038"/>
      <c r="AP14" s="1038">
        <v>850</v>
      </c>
      <c r="AQ14" s="1038"/>
      <c r="AR14" s="1038"/>
      <c r="AS14" s="1038"/>
      <c r="AT14" s="1038"/>
      <c r="AU14" s="1032"/>
      <c r="AV14" s="1032"/>
      <c r="AW14" s="1032"/>
      <c r="AX14" s="1032"/>
      <c r="AY14" s="1033"/>
      <c r="AZ14" s="195"/>
      <c r="BA14" s="195"/>
      <c r="BB14" s="195"/>
      <c r="BC14" s="195"/>
      <c r="BD14" s="195"/>
      <c r="BE14" s="196"/>
      <c r="BF14" s="196"/>
      <c r="BG14" s="196"/>
      <c r="BH14" s="196"/>
      <c r="BI14" s="196"/>
      <c r="BJ14" s="196"/>
      <c r="BK14" s="196"/>
      <c r="BL14" s="196"/>
      <c r="BM14" s="196"/>
      <c r="BN14" s="196"/>
      <c r="BO14" s="196"/>
      <c r="BP14" s="196"/>
      <c r="BQ14" s="205">
        <v>8</v>
      </c>
      <c r="BR14" s="206"/>
      <c r="BS14" s="949" t="s">
        <v>514</v>
      </c>
      <c r="BT14" s="950" t="s">
        <v>514</v>
      </c>
      <c r="BU14" s="950" t="s">
        <v>514</v>
      </c>
      <c r="BV14" s="950" t="s">
        <v>514</v>
      </c>
      <c r="BW14" s="950" t="s">
        <v>514</v>
      </c>
      <c r="BX14" s="950" t="s">
        <v>514</v>
      </c>
      <c r="BY14" s="950" t="s">
        <v>514</v>
      </c>
      <c r="BZ14" s="950" t="s">
        <v>514</v>
      </c>
      <c r="CA14" s="950" t="s">
        <v>514</v>
      </c>
      <c r="CB14" s="950" t="s">
        <v>514</v>
      </c>
      <c r="CC14" s="950" t="s">
        <v>514</v>
      </c>
      <c r="CD14" s="950" t="s">
        <v>514</v>
      </c>
      <c r="CE14" s="950" t="s">
        <v>514</v>
      </c>
      <c r="CF14" s="950" t="s">
        <v>514</v>
      </c>
      <c r="CG14" s="951" t="s">
        <v>514</v>
      </c>
      <c r="CH14" s="924">
        <v>-2</v>
      </c>
      <c r="CI14" s="925">
        <v>-2338</v>
      </c>
      <c r="CJ14" s="925">
        <v>-2338</v>
      </c>
      <c r="CK14" s="925">
        <v>-2338</v>
      </c>
      <c r="CL14" s="926">
        <v>-2338</v>
      </c>
      <c r="CM14" s="924">
        <v>281</v>
      </c>
      <c r="CN14" s="925">
        <v>280506</v>
      </c>
      <c r="CO14" s="925">
        <v>280506</v>
      </c>
      <c r="CP14" s="925">
        <v>280506</v>
      </c>
      <c r="CQ14" s="926">
        <v>280506</v>
      </c>
      <c r="CR14" s="924">
        <v>25</v>
      </c>
      <c r="CS14" s="925">
        <v>25000</v>
      </c>
      <c r="CT14" s="925">
        <v>25000</v>
      </c>
      <c r="CU14" s="925">
        <v>25000</v>
      </c>
      <c r="CV14" s="926">
        <v>25000</v>
      </c>
      <c r="CW14" s="924" t="s">
        <v>535</v>
      </c>
      <c r="CX14" s="925">
        <v>0</v>
      </c>
      <c r="CY14" s="925">
        <v>0</v>
      </c>
      <c r="CZ14" s="925">
        <v>0</v>
      </c>
      <c r="DA14" s="926">
        <v>0</v>
      </c>
      <c r="DB14" s="924" t="s">
        <v>500</v>
      </c>
      <c r="DC14" s="925">
        <v>10017</v>
      </c>
      <c r="DD14" s="925">
        <v>10017</v>
      </c>
      <c r="DE14" s="925">
        <v>10017</v>
      </c>
      <c r="DF14" s="926">
        <v>10017</v>
      </c>
      <c r="DG14" s="924" t="s">
        <v>537</v>
      </c>
      <c r="DH14" s="925">
        <v>10017</v>
      </c>
      <c r="DI14" s="925">
        <v>10017</v>
      </c>
      <c r="DJ14" s="925">
        <v>10017</v>
      </c>
      <c r="DK14" s="926">
        <v>10017</v>
      </c>
      <c r="DL14" s="924" t="s">
        <v>537</v>
      </c>
      <c r="DM14" s="925">
        <v>10017</v>
      </c>
      <c r="DN14" s="925">
        <v>10017</v>
      </c>
      <c r="DO14" s="925">
        <v>10017</v>
      </c>
      <c r="DP14" s="926">
        <v>10017</v>
      </c>
      <c r="DQ14" s="924" t="s">
        <v>537</v>
      </c>
      <c r="DR14" s="925">
        <v>10017</v>
      </c>
      <c r="DS14" s="925">
        <v>10017</v>
      </c>
      <c r="DT14" s="925">
        <v>10017</v>
      </c>
      <c r="DU14" s="926">
        <v>10017</v>
      </c>
      <c r="DV14" s="927"/>
      <c r="DW14" s="928"/>
      <c r="DX14" s="928"/>
      <c r="DY14" s="928"/>
      <c r="DZ14" s="929"/>
      <c r="EA14" s="197"/>
    </row>
    <row r="15" spans="1:131" s="198" customFormat="1" ht="26.25" customHeight="1" x14ac:dyDescent="0.15">
      <c r="A15" s="204">
        <v>9</v>
      </c>
      <c r="B15" s="978" t="s">
        <v>335</v>
      </c>
      <c r="C15" s="979"/>
      <c r="D15" s="979"/>
      <c r="E15" s="979"/>
      <c r="F15" s="979"/>
      <c r="G15" s="979"/>
      <c r="H15" s="979"/>
      <c r="I15" s="979"/>
      <c r="J15" s="979"/>
      <c r="K15" s="979"/>
      <c r="L15" s="979"/>
      <c r="M15" s="979"/>
      <c r="N15" s="979"/>
      <c r="O15" s="979"/>
      <c r="P15" s="980"/>
      <c r="Q15" s="985">
        <v>132978</v>
      </c>
      <c r="R15" s="982"/>
      <c r="S15" s="982"/>
      <c r="T15" s="982"/>
      <c r="U15" s="982"/>
      <c r="V15" s="982">
        <v>132978</v>
      </c>
      <c r="W15" s="982"/>
      <c r="X15" s="982"/>
      <c r="Y15" s="982"/>
      <c r="Z15" s="982"/>
      <c r="AA15" s="982" t="s">
        <v>500</v>
      </c>
      <c r="AB15" s="982"/>
      <c r="AC15" s="982"/>
      <c r="AD15" s="982"/>
      <c r="AE15" s="986"/>
      <c r="AF15" s="1034" t="s">
        <v>98</v>
      </c>
      <c r="AG15" s="1035"/>
      <c r="AH15" s="1035"/>
      <c r="AI15" s="1035"/>
      <c r="AJ15" s="1036"/>
      <c r="AK15" s="1037">
        <v>85513</v>
      </c>
      <c r="AL15" s="1038"/>
      <c r="AM15" s="1038"/>
      <c r="AN15" s="1038"/>
      <c r="AO15" s="1038"/>
      <c r="AP15" s="1038" t="s">
        <v>502</v>
      </c>
      <c r="AQ15" s="1038"/>
      <c r="AR15" s="1038"/>
      <c r="AS15" s="1038"/>
      <c r="AT15" s="1038"/>
      <c r="AU15" s="1032"/>
      <c r="AV15" s="1032"/>
      <c r="AW15" s="1032"/>
      <c r="AX15" s="1032"/>
      <c r="AY15" s="1033"/>
      <c r="AZ15" s="195"/>
      <c r="BA15" s="195"/>
      <c r="BB15" s="195"/>
      <c r="BC15" s="195"/>
      <c r="BD15" s="195"/>
      <c r="BE15" s="196"/>
      <c r="BF15" s="196"/>
      <c r="BG15" s="196"/>
      <c r="BH15" s="196"/>
      <c r="BI15" s="196"/>
      <c r="BJ15" s="196"/>
      <c r="BK15" s="196"/>
      <c r="BL15" s="196"/>
      <c r="BM15" s="196"/>
      <c r="BN15" s="196"/>
      <c r="BO15" s="196"/>
      <c r="BP15" s="196"/>
      <c r="BQ15" s="205">
        <v>9</v>
      </c>
      <c r="BR15" s="206"/>
      <c r="BS15" s="949" t="s">
        <v>515</v>
      </c>
      <c r="BT15" s="950" t="s">
        <v>515</v>
      </c>
      <c r="BU15" s="950" t="s">
        <v>515</v>
      </c>
      <c r="BV15" s="950" t="s">
        <v>515</v>
      </c>
      <c r="BW15" s="950" t="s">
        <v>515</v>
      </c>
      <c r="BX15" s="950" t="s">
        <v>515</v>
      </c>
      <c r="BY15" s="950" t="s">
        <v>515</v>
      </c>
      <c r="BZ15" s="950" t="s">
        <v>515</v>
      </c>
      <c r="CA15" s="950" t="s">
        <v>515</v>
      </c>
      <c r="CB15" s="950" t="s">
        <v>515</v>
      </c>
      <c r="CC15" s="950" t="s">
        <v>515</v>
      </c>
      <c r="CD15" s="950" t="s">
        <v>515</v>
      </c>
      <c r="CE15" s="950" t="s">
        <v>515</v>
      </c>
      <c r="CF15" s="950" t="s">
        <v>515</v>
      </c>
      <c r="CG15" s="951" t="s">
        <v>515</v>
      </c>
      <c r="CH15" s="924">
        <v>0</v>
      </c>
      <c r="CI15" s="925">
        <v>-471</v>
      </c>
      <c r="CJ15" s="925">
        <v>-471</v>
      </c>
      <c r="CK15" s="925">
        <v>-471</v>
      </c>
      <c r="CL15" s="926">
        <v>-471</v>
      </c>
      <c r="CM15" s="924">
        <v>66</v>
      </c>
      <c r="CN15" s="925">
        <v>66428</v>
      </c>
      <c r="CO15" s="925">
        <v>66428</v>
      </c>
      <c r="CP15" s="925">
        <v>66428</v>
      </c>
      <c r="CQ15" s="926">
        <v>66428</v>
      </c>
      <c r="CR15" s="924">
        <v>25</v>
      </c>
      <c r="CS15" s="925">
        <v>25000</v>
      </c>
      <c r="CT15" s="925">
        <v>25000</v>
      </c>
      <c r="CU15" s="925">
        <v>25000</v>
      </c>
      <c r="CV15" s="926">
        <v>25000</v>
      </c>
      <c r="CW15" s="924">
        <v>7</v>
      </c>
      <c r="CX15" s="925">
        <v>7494</v>
      </c>
      <c r="CY15" s="925">
        <v>7494</v>
      </c>
      <c r="CZ15" s="925">
        <v>7494</v>
      </c>
      <c r="DA15" s="926">
        <v>7494</v>
      </c>
      <c r="DB15" s="924" t="s">
        <v>500</v>
      </c>
      <c r="DC15" s="925">
        <v>10017</v>
      </c>
      <c r="DD15" s="925">
        <v>10017</v>
      </c>
      <c r="DE15" s="925">
        <v>10017</v>
      </c>
      <c r="DF15" s="926">
        <v>10017</v>
      </c>
      <c r="DG15" s="924" t="s">
        <v>537</v>
      </c>
      <c r="DH15" s="925">
        <v>10017</v>
      </c>
      <c r="DI15" s="925">
        <v>10017</v>
      </c>
      <c r="DJ15" s="925">
        <v>10017</v>
      </c>
      <c r="DK15" s="926">
        <v>10017</v>
      </c>
      <c r="DL15" s="924" t="s">
        <v>537</v>
      </c>
      <c r="DM15" s="925">
        <v>10017</v>
      </c>
      <c r="DN15" s="925">
        <v>10017</v>
      </c>
      <c r="DO15" s="925">
        <v>10017</v>
      </c>
      <c r="DP15" s="926">
        <v>10017</v>
      </c>
      <c r="DQ15" s="924" t="s">
        <v>537</v>
      </c>
      <c r="DR15" s="925">
        <v>10017</v>
      </c>
      <c r="DS15" s="925">
        <v>10017</v>
      </c>
      <c r="DT15" s="925">
        <v>10017</v>
      </c>
      <c r="DU15" s="926">
        <v>10017</v>
      </c>
      <c r="DV15" s="927"/>
      <c r="DW15" s="928"/>
      <c r="DX15" s="928"/>
      <c r="DY15" s="928"/>
      <c r="DZ15" s="929"/>
      <c r="EA15" s="197"/>
    </row>
    <row r="16" spans="1:131" s="198" customFormat="1" ht="26.25" customHeight="1" x14ac:dyDescent="0.15">
      <c r="A16" s="204">
        <v>10</v>
      </c>
      <c r="B16" s="978" t="s">
        <v>336</v>
      </c>
      <c r="C16" s="979"/>
      <c r="D16" s="979"/>
      <c r="E16" s="979"/>
      <c r="F16" s="979"/>
      <c r="G16" s="979"/>
      <c r="H16" s="979"/>
      <c r="I16" s="979"/>
      <c r="J16" s="979"/>
      <c r="K16" s="979"/>
      <c r="L16" s="979"/>
      <c r="M16" s="979"/>
      <c r="N16" s="979"/>
      <c r="O16" s="979"/>
      <c r="P16" s="980"/>
      <c r="Q16" s="985">
        <v>384</v>
      </c>
      <c r="R16" s="982"/>
      <c r="S16" s="982"/>
      <c r="T16" s="982"/>
      <c r="U16" s="982"/>
      <c r="V16" s="982">
        <v>384</v>
      </c>
      <c r="W16" s="982"/>
      <c r="X16" s="982"/>
      <c r="Y16" s="982"/>
      <c r="Z16" s="982"/>
      <c r="AA16" s="982">
        <v>0</v>
      </c>
      <c r="AB16" s="982"/>
      <c r="AC16" s="982"/>
      <c r="AD16" s="982"/>
      <c r="AE16" s="986"/>
      <c r="AF16" s="1034" t="s">
        <v>98</v>
      </c>
      <c r="AG16" s="1035"/>
      <c r="AH16" s="1035"/>
      <c r="AI16" s="1035"/>
      <c r="AJ16" s="1036"/>
      <c r="AK16" s="1037">
        <v>0</v>
      </c>
      <c r="AL16" s="1038"/>
      <c r="AM16" s="1038"/>
      <c r="AN16" s="1038"/>
      <c r="AO16" s="1038"/>
      <c r="AP16" s="1038">
        <v>740</v>
      </c>
      <c r="AQ16" s="1038"/>
      <c r="AR16" s="1038"/>
      <c r="AS16" s="1038"/>
      <c r="AT16" s="1038"/>
      <c r="AU16" s="1032"/>
      <c r="AV16" s="1032"/>
      <c r="AW16" s="1032"/>
      <c r="AX16" s="1032"/>
      <c r="AY16" s="1033"/>
      <c r="AZ16" s="195"/>
      <c r="BA16" s="195"/>
      <c r="BB16" s="195"/>
      <c r="BC16" s="195"/>
      <c r="BD16" s="195"/>
      <c r="BE16" s="196"/>
      <c r="BF16" s="196"/>
      <c r="BG16" s="196"/>
      <c r="BH16" s="196"/>
      <c r="BI16" s="196"/>
      <c r="BJ16" s="196"/>
      <c r="BK16" s="196"/>
      <c r="BL16" s="196"/>
      <c r="BM16" s="196"/>
      <c r="BN16" s="196"/>
      <c r="BO16" s="196"/>
      <c r="BP16" s="196"/>
      <c r="BQ16" s="205">
        <v>10</v>
      </c>
      <c r="BR16" s="206"/>
      <c r="BS16" s="949" t="s">
        <v>516</v>
      </c>
      <c r="BT16" s="950" t="s">
        <v>516</v>
      </c>
      <c r="BU16" s="950" t="s">
        <v>516</v>
      </c>
      <c r="BV16" s="950" t="s">
        <v>516</v>
      </c>
      <c r="BW16" s="950" t="s">
        <v>516</v>
      </c>
      <c r="BX16" s="950" t="s">
        <v>516</v>
      </c>
      <c r="BY16" s="950" t="s">
        <v>516</v>
      </c>
      <c r="BZ16" s="950" t="s">
        <v>516</v>
      </c>
      <c r="CA16" s="950" t="s">
        <v>516</v>
      </c>
      <c r="CB16" s="950" t="s">
        <v>516</v>
      </c>
      <c r="CC16" s="950" t="s">
        <v>516</v>
      </c>
      <c r="CD16" s="950" t="s">
        <v>516</v>
      </c>
      <c r="CE16" s="950" t="s">
        <v>516</v>
      </c>
      <c r="CF16" s="950" t="s">
        <v>516</v>
      </c>
      <c r="CG16" s="951" t="s">
        <v>516</v>
      </c>
      <c r="CH16" s="924">
        <v>0</v>
      </c>
      <c r="CI16" s="925">
        <v>-174</v>
      </c>
      <c r="CJ16" s="925">
        <v>-174</v>
      </c>
      <c r="CK16" s="925">
        <v>-174</v>
      </c>
      <c r="CL16" s="926">
        <v>-174</v>
      </c>
      <c r="CM16" s="924">
        <v>12</v>
      </c>
      <c r="CN16" s="925">
        <v>11733</v>
      </c>
      <c r="CO16" s="925">
        <v>11733</v>
      </c>
      <c r="CP16" s="925">
        <v>11733</v>
      </c>
      <c r="CQ16" s="926">
        <v>11733</v>
      </c>
      <c r="CR16" s="924">
        <v>2</v>
      </c>
      <c r="CS16" s="925">
        <v>2000</v>
      </c>
      <c r="CT16" s="925">
        <v>2000</v>
      </c>
      <c r="CU16" s="925">
        <v>2000</v>
      </c>
      <c r="CV16" s="926">
        <v>2000</v>
      </c>
      <c r="CW16" s="924">
        <v>30</v>
      </c>
      <c r="CX16" s="925">
        <v>30095</v>
      </c>
      <c r="CY16" s="925">
        <v>30095</v>
      </c>
      <c r="CZ16" s="925">
        <v>30095</v>
      </c>
      <c r="DA16" s="926">
        <v>30095</v>
      </c>
      <c r="DB16" s="924" t="s">
        <v>500</v>
      </c>
      <c r="DC16" s="925">
        <v>10017</v>
      </c>
      <c r="DD16" s="925">
        <v>10017</v>
      </c>
      <c r="DE16" s="925">
        <v>10017</v>
      </c>
      <c r="DF16" s="926">
        <v>10017</v>
      </c>
      <c r="DG16" s="924" t="s">
        <v>537</v>
      </c>
      <c r="DH16" s="925">
        <v>10017</v>
      </c>
      <c r="DI16" s="925">
        <v>10017</v>
      </c>
      <c r="DJ16" s="925">
        <v>10017</v>
      </c>
      <c r="DK16" s="926">
        <v>10017</v>
      </c>
      <c r="DL16" s="924" t="s">
        <v>537</v>
      </c>
      <c r="DM16" s="925">
        <v>10017</v>
      </c>
      <c r="DN16" s="925">
        <v>10017</v>
      </c>
      <c r="DO16" s="925">
        <v>10017</v>
      </c>
      <c r="DP16" s="926">
        <v>10017</v>
      </c>
      <c r="DQ16" s="924" t="s">
        <v>537</v>
      </c>
      <c r="DR16" s="925">
        <v>10017</v>
      </c>
      <c r="DS16" s="925">
        <v>10017</v>
      </c>
      <c r="DT16" s="925">
        <v>10017</v>
      </c>
      <c r="DU16" s="926">
        <v>10017</v>
      </c>
      <c r="DV16" s="927"/>
      <c r="DW16" s="928"/>
      <c r="DX16" s="928"/>
      <c r="DY16" s="928"/>
      <c r="DZ16" s="929"/>
      <c r="EA16" s="197"/>
    </row>
    <row r="17" spans="1:131" s="198" customFormat="1" ht="26.25" customHeight="1" x14ac:dyDescent="0.15">
      <c r="A17" s="204">
        <v>11</v>
      </c>
      <c r="B17" s="978" t="s">
        <v>337</v>
      </c>
      <c r="C17" s="979"/>
      <c r="D17" s="979"/>
      <c r="E17" s="979"/>
      <c r="F17" s="979"/>
      <c r="G17" s="979"/>
      <c r="H17" s="979"/>
      <c r="I17" s="979"/>
      <c r="J17" s="979"/>
      <c r="K17" s="979"/>
      <c r="L17" s="979"/>
      <c r="M17" s="979"/>
      <c r="N17" s="979"/>
      <c r="O17" s="979"/>
      <c r="P17" s="980"/>
      <c r="Q17" s="985">
        <v>676</v>
      </c>
      <c r="R17" s="982"/>
      <c r="S17" s="982"/>
      <c r="T17" s="982"/>
      <c r="U17" s="982"/>
      <c r="V17" s="982">
        <v>658</v>
      </c>
      <c r="W17" s="982"/>
      <c r="X17" s="982"/>
      <c r="Y17" s="982"/>
      <c r="Z17" s="982"/>
      <c r="AA17" s="982">
        <v>17</v>
      </c>
      <c r="AB17" s="982"/>
      <c r="AC17" s="982"/>
      <c r="AD17" s="982"/>
      <c r="AE17" s="986"/>
      <c r="AF17" s="1034">
        <v>17</v>
      </c>
      <c r="AG17" s="1035"/>
      <c r="AH17" s="1035"/>
      <c r="AI17" s="1035"/>
      <c r="AJ17" s="1036"/>
      <c r="AK17" s="1037" t="s">
        <v>500</v>
      </c>
      <c r="AL17" s="1038"/>
      <c r="AM17" s="1038"/>
      <c r="AN17" s="1038"/>
      <c r="AO17" s="1038"/>
      <c r="AP17" s="1038" t="s">
        <v>502</v>
      </c>
      <c r="AQ17" s="1038"/>
      <c r="AR17" s="1038"/>
      <c r="AS17" s="1038"/>
      <c r="AT17" s="1038"/>
      <c r="AU17" s="1032"/>
      <c r="AV17" s="1032"/>
      <c r="AW17" s="1032"/>
      <c r="AX17" s="1032"/>
      <c r="AY17" s="1033"/>
      <c r="AZ17" s="195"/>
      <c r="BA17" s="195"/>
      <c r="BB17" s="195"/>
      <c r="BC17" s="195"/>
      <c r="BD17" s="195"/>
      <c r="BE17" s="196"/>
      <c r="BF17" s="196"/>
      <c r="BG17" s="196"/>
      <c r="BH17" s="196"/>
      <c r="BI17" s="196"/>
      <c r="BJ17" s="196"/>
      <c r="BK17" s="196"/>
      <c r="BL17" s="196"/>
      <c r="BM17" s="196"/>
      <c r="BN17" s="196"/>
      <c r="BO17" s="196"/>
      <c r="BP17" s="196"/>
      <c r="BQ17" s="205">
        <v>11</v>
      </c>
      <c r="BR17" s="206" t="s">
        <v>540</v>
      </c>
      <c r="BS17" s="949" t="s">
        <v>517</v>
      </c>
      <c r="BT17" s="950" t="s">
        <v>517</v>
      </c>
      <c r="BU17" s="950" t="s">
        <v>517</v>
      </c>
      <c r="BV17" s="950" t="s">
        <v>517</v>
      </c>
      <c r="BW17" s="950" t="s">
        <v>517</v>
      </c>
      <c r="BX17" s="950" t="s">
        <v>517</v>
      </c>
      <c r="BY17" s="950" t="s">
        <v>517</v>
      </c>
      <c r="BZ17" s="950" t="s">
        <v>517</v>
      </c>
      <c r="CA17" s="950" t="s">
        <v>517</v>
      </c>
      <c r="CB17" s="950" t="s">
        <v>517</v>
      </c>
      <c r="CC17" s="950" t="s">
        <v>517</v>
      </c>
      <c r="CD17" s="950" t="s">
        <v>517</v>
      </c>
      <c r="CE17" s="950" t="s">
        <v>517</v>
      </c>
      <c r="CF17" s="950" t="s">
        <v>517</v>
      </c>
      <c r="CG17" s="951" t="s">
        <v>517</v>
      </c>
      <c r="CH17" s="924">
        <v>643</v>
      </c>
      <c r="CI17" s="925">
        <v>643251</v>
      </c>
      <c r="CJ17" s="925">
        <v>643251</v>
      </c>
      <c r="CK17" s="925">
        <v>643251</v>
      </c>
      <c r="CL17" s="926">
        <v>643251</v>
      </c>
      <c r="CM17" s="924">
        <v>6017</v>
      </c>
      <c r="CN17" s="925">
        <v>6016583</v>
      </c>
      <c r="CO17" s="925">
        <v>6016583</v>
      </c>
      <c r="CP17" s="925">
        <v>6016583</v>
      </c>
      <c r="CQ17" s="926">
        <v>6016583</v>
      </c>
      <c r="CR17" s="924">
        <v>18</v>
      </c>
      <c r="CS17" s="925">
        <v>18000</v>
      </c>
      <c r="CT17" s="925">
        <v>18000</v>
      </c>
      <c r="CU17" s="925">
        <v>18000</v>
      </c>
      <c r="CV17" s="926">
        <v>18000</v>
      </c>
      <c r="CW17" s="924">
        <v>79</v>
      </c>
      <c r="CX17" s="925">
        <v>79453</v>
      </c>
      <c r="CY17" s="925">
        <v>79453</v>
      </c>
      <c r="CZ17" s="925">
        <v>79453</v>
      </c>
      <c r="DA17" s="926">
        <v>79453</v>
      </c>
      <c r="DB17" s="924" t="s">
        <v>500</v>
      </c>
      <c r="DC17" s="925">
        <v>10017</v>
      </c>
      <c r="DD17" s="925">
        <v>10017</v>
      </c>
      <c r="DE17" s="925">
        <v>10017</v>
      </c>
      <c r="DF17" s="926">
        <v>10017</v>
      </c>
      <c r="DG17" s="924" t="s">
        <v>537</v>
      </c>
      <c r="DH17" s="925">
        <v>10017</v>
      </c>
      <c r="DI17" s="925">
        <v>10017</v>
      </c>
      <c r="DJ17" s="925">
        <v>10017</v>
      </c>
      <c r="DK17" s="926">
        <v>10017</v>
      </c>
      <c r="DL17" s="924">
        <v>2050</v>
      </c>
      <c r="DM17" s="925">
        <v>2050440</v>
      </c>
      <c r="DN17" s="925">
        <v>2050440</v>
      </c>
      <c r="DO17" s="925">
        <v>2050440</v>
      </c>
      <c r="DP17" s="926">
        <v>2050440</v>
      </c>
      <c r="DQ17" s="924">
        <v>1845</v>
      </c>
      <c r="DR17" s="925">
        <v>3279474</v>
      </c>
      <c r="DS17" s="925">
        <v>3689152</v>
      </c>
      <c r="DT17" s="925">
        <v>4098830</v>
      </c>
      <c r="DU17" s="926">
        <v>4508508</v>
      </c>
      <c r="DV17" s="927"/>
      <c r="DW17" s="928"/>
      <c r="DX17" s="928"/>
      <c r="DY17" s="928"/>
      <c r="DZ17" s="929"/>
      <c r="EA17" s="197"/>
    </row>
    <row r="18" spans="1:131" s="198" customFormat="1" ht="26.25" customHeight="1" x14ac:dyDescent="0.15">
      <c r="A18" s="204">
        <v>12</v>
      </c>
      <c r="B18" s="978" t="s">
        <v>338</v>
      </c>
      <c r="C18" s="979"/>
      <c r="D18" s="979"/>
      <c r="E18" s="979"/>
      <c r="F18" s="979"/>
      <c r="G18" s="979"/>
      <c r="H18" s="979"/>
      <c r="I18" s="979"/>
      <c r="J18" s="979"/>
      <c r="K18" s="979"/>
      <c r="L18" s="979"/>
      <c r="M18" s="979"/>
      <c r="N18" s="979"/>
      <c r="O18" s="979"/>
      <c r="P18" s="980"/>
      <c r="Q18" s="985">
        <v>2385</v>
      </c>
      <c r="R18" s="982"/>
      <c r="S18" s="982"/>
      <c r="T18" s="982"/>
      <c r="U18" s="982"/>
      <c r="V18" s="982">
        <v>2384</v>
      </c>
      <c r="W18" s="982"/>
      <c r="X18" s="982"/>
      <c r="Y18" s="982"/>
      <c r="Z18" s="982"/>
      <c r="AA18" s="982">
        <v>1</v>
      </c>
      <c r="AB18" s="982"/>
      <c r="AC18" s="982"/>
      <c r="AD18" s="982"/>
      <c r="AE18" s="986"/>
      <c r="AF18" s="1034">
        <v>1</v>
      </c>
      <c r="AG18" s="1035"/>
      <c r="AH18" s="1035"/>
      <c r="AI18" s="1035"/>
      <c r="AJ18" s="1036"/>
      <c r="AK18" s="1037" t="s">
        <v>500</v>
      </c>
      <c r="AL18" s="1038"/>
      <c r="AM18" s="1038"/>
      <c r="AN18" s="1038"/>
      <c r="AO18" s="1038"/>
      <c r="AP18" s="1038" t="s">
        <v>500</v>
      </c>
      <c r="AQ18" s="1038"/>
      <c r="AR18" s="1038"/>
      <c r="AS18" s="1038"/>
      <c r="AT18" s="1038"/>
      <c r="AU18" s="1032"/>
      <c r="AV18" s="1032"/>
      <c r="AW18" s="1032"/>
      <c r="AX18" s="1032"/>
      <c r="AY18" s="1033"/>
      <c r="AZ18" s="195"/>
      <c r="BA18" s="195"/>
      <c r="BB18" s="195"/>
      <c r="BC18" s="195"/>
      <c r="BD18" s="195"/>
      <c r="BE18" s="196"/>
      <c r="BF18" s="196"/>
      <c r="BG18" s="196"/>
      <c r="BH18" s="196"/>
      <c r="BI18" s="196"/>
      <c r="BJ18" s="196"/>
      <c r="BK18" s="196"/>
      <c r="BL18" s="196"/>
      <c r="BM18" s="196"/>
      <c r="BN18" s="196"/>
      <c r="BO18" s="196"/>
      <c r="BP18" s="196"/>
      <c r="BQ18" s="205">
        <v>12</v>
      </c>
      <c r="BR18" s="206"/>
      <c r="BS18" s="949" t="s">
        <v>518</v>
      </c>
      <c r="BT18" s="950" t="s">
        <v>518</v>
      </c>
      <c r="BU18" s="950" t="s">
        <v>518</v>
      </c>
      <c r="BV18" s="950" t="s">
        <v>518</v>
      </c>
      <c r="BW18" s="950" t="s">
        <v>518</v>
      </c>
      <c r="BX18" s="950" t="s">
        <v>518</v>
      </c>
      <c r="BY18" s="950" t="s">
        <v>518</v>
      </c>
      <c r="BZ18" s="950" t="s">
        <v>518</v>
      </c>
      <c r="CA18" s="950" t="s">
        <v>518</v>
      </c>
      <c r="CB18" s="950" t="s">
        <v>518</v>
      </c>
      <c r="CC18" s="950" t="s">
        <v>518</v>
      </c>
      <c r="CD18" s="950" t="s">
        <v>518</v>
      </c>
      <c r="CE18" s="950" t="s">
        <v>518</v>
      </c>
      <c r="CF18" s="950" t="s">
        <v>518</v>
      </c>
      <c r="CG18" s="951" t="s">
        <v>518</v>
      </c>
      <c r="CH18" s="924">
        <v>1</v>
      </c>
      <c r="CI18" s="925">
        <v>1333</v>
      </c>
      <c r="CJ18" s="925">
        <v>1333</v>
      </c>
      <c r="CK18" s="925">
        <v>1333</v>
      </c>
      <c r="CL18" s="926">
        <v>1333</v>
      </c>
      <c r="CM18" s="924">
        <v>38</v>
      </c>
      <c r="CN18" s="925">
        <v>37840</v>
      </c>
      <c r="CO18" s="925">
        <v>37840</v>
      </c>
      <c r="CP18" s="925">
        <v>37840</v>
      </c>
      <c r="CQ18" s="926">
        <v>37840</v>
      </c>
      <c r="CR18" s="924">
        <v>10</v>
      </c>
      <c r="CS18" s="925">
        <v>10000</v>
      </c>
      <c r="CT18" s="925">
        <v>10000</v>
      </c>
      <c r="CU18" s="925">
        <v>10000</v>
      </c>
      <c r="CV18" s="926">
        <v>10000</v>
      </c>
      <c r="CW18" s="924" t="s">
        <v>535</v>
      </c>
      <c r="CX18" s="925">
        <v>0</v>
      </c>
      <c r="CY18" s="925">
        <v>0</v>
      </c>
      <c r="CZ18" s="925">
        <v>0</v>
      </c>
      <c r="DA18" s="926">
        <v>0</v>
      </c>
      <c r="DB18" s="924" t="s">
        <v>500</v>
      </c>
      <c r="DC18" s="925">
        <v>10017</v>
      </c>
      <c r="DD18" s="925">
        <v>10017</v>
      </c>
      <c r="DE18" s="925">
        <v>10017</v>
      </c>
      <c r="DF18" s="926">
        <v>10017</v>
      </c>
      <c r="DG18" s="924" t="s">
        <v>537</v>
      </c>
      <c r="DH18" s="925">
        <v>10017</v>
      </c>
      <c r="DI18" s="925">
        <v>10017</v>
      </c>
      <c r="DJ18" s="925">
        <v>10017</v>
      </c>
      <c r="DK18" s="926">
        <v>10017</v>
      </c>
      <c r="DL18" s="924" t="s">
        <v>537</v>
      </c>
      <c r="DM18" s="925">
        <v>10017</v>
      </c>
      <c r="DN18" s="925">
        <v>10017</v>
      </c>
      <c r="DO18" s="925">
        <v>10017</v>
      </c>
      <c r="DP18" s="926">
        <v>10017</v>
      </c>
      <c r="DQ18" s="924" t="s">
        <v>537</v>
      </c>
      <c r="DR18" s="925">
        <v>10017</v>
      </c>
      <c r="DS18" s="925">
        <v>10017</v>
      </c>
      <c r="DT18" s="925">
        <v>10017</v>
      </c>
      <c r="DU18" s="926">
        <v>10017</v>
      </c>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4"/>
      <c r="AG19" s="1035"/>
      <c r="AH19" s="1035"/>
      <c r="AI19" s="1035"/>
      <c r="AJ19" s="1036"/>
      <c r="AK19" s="1037"/>
      <c r="AL19" s="1038"/>
      <c r="AM19" s="1038"/>
      <c r="AN19" s="1038"/>
      <c r="AO19" s="1038"/>
      <c r="AP19" s="1038"/>
      <c r="AQ19" s="1038"/>
      <c r="AR19" s="1038"/>
      <c r="AS19" s="1038"/>
      <c r="AT19" s="1038"/>
      <c r="AU19" s="1032"/>
      <c r="AV19" s="1032"/>
      <c r="AW19" s="1032"/>
      <c r="AX19" s="1032"/>
      <c r="AY19" s="1033"/>
      <c r="AZ19" s="195"/>
      <c r="BA19" s="195"/>
      <c r="BB19" s="195"/>
      <c r="BC19" s="195"/>
      <c r="BD19" s="195"/>
      <c r="BE19" s="196"/>
      <c r="BF19" s="196"/>
      <c r="BG19" s="196"/>
      <c r="BH19" s="196"/>
      <c r="BI19" s="196"/>
      <c r="BJ19" s="196"/>
      <c r="BK19" s="196"/>
      <c r="BL19" s="196"/>
      <c r="BM19" s="196"/>
      <c r="BN19" s="196"/>
      <c r="BO19" s="196"/>
      <c r="BP19" s="196"/>
      <c r="BQ19" s="205">
        <v>13</v>
      </c>
      <c r="BR19" s="206"/>
      <c r="BS19" s="949" t="s">
        <v>519</v>
      </c>
      <c r="BT19" s="950" t="s">
        <v>519</v>
      </c>
      <c r="BU19" s="950" t="s">
        <v>519</v>
      </c>
      <c r="BV19" s="950" t="s">
        <v>519</v>
      </c>
      <c r="BW19" s="950" t="s">
        <v>519</v>
      </c>
      <c r="BX19" s="950" t="s">
        <v>519</v>
      </c>
      <c r="BY19" s="950" t="s">
        <v>519</v>
      </c>
      <c r="BZ19" s="950" t="s">
        <v>519</v>
      </c>
      <c r="CA19" s="950" t="s">
        <v>519</v>
      </c>
      <c r="CB19" s="950" t="s">
        <v>519</v>
      </c>
      <c r="CC19" s="950" t="s">
        <v>519</v>
      </c>
      <c r="CD19" s="950" t="s">
        <v>519</v>
      </c>
      <c r="CE19" s="950" t="s">
        <v>519</v>
      </c>
      <c r="CF19" s="950" t="s">
        <v>519</v>
      </c>
      <c r="CG19" s="951" t="s">
        <v>519</v>
      </c>
      <c r="CH19" s="924">
        <v>26</v>
      </c>
      <c r="CI19" s="925">
        <v>26494</v>
      </c>
      <c r="CJ19" s="925">
        <v>26494</v>
      </c>
      <c r="CK19" s="925">
        <v>26494</v>
      </c>
      <c r="CL19" s="926">
        <v>26494</v>
      </c>
      <c r="CM19" s="924">
        <v>715</v>
      </c>
      <c r="CN19" s="925">
        <v>714848</v>
      </c>
      <c r="CO19" s="925">
        <v>714848</v>
      </c>
      <c r="CP19" s="925">
        <v>714848</v>
      </c>
      <c r="CQ19" s="926">
        <v>714848</v>
      </c>
      <c r="CR19" s="924">
        <v>134</v>
      </c>
      <c r="CS19" s="925">
        <v>134480</v>
      </c>
      <c r="CT19" s="925">
        <v>134480</v>
      </c>
      <c r="CU19" s="925">
        <v>134480</v>
      </c>
      <c r="CV19" s="926">
        <v>134480</v>
      </c>
      <c r="CW19" s="924">
        <v>146</v>
      </c>
      <c r="CX19" s="925">
        <v>145749</v>
      </c>
      <c r="CY19" s="925">
        <v>145749</v>
      </c>
      <c r="CZ19" s="925">
        <v>145749</v>
      </c>
      <c r="DA19" s="926">
        <v>145749</v>
      </c>
      <c r="DB19" s="924" t="s">
        <v>500</v>
      </c>
      <c r="DC19" s="925">
        <v>10017</v>
      </c>
      <c r="DD19" s="925">
        <v>10017</v>
      </c>
      <c r="DE19" s="925">
        <v>10017</v>
      </c>
      <c r="DF19" s="926">
        <v>10017</v>
      </c>
      <c r="DG19" s="924" t="s">
        <v>537</v>
      </c>
      <c r="DH19" s="925">
        <v>10017</v>
      </c>
      <c r="DI19" s="925">
        <v>10017</v>
      </c>
      <c r="DJ19" s="925">
        <v>10017</v>
      </c>
      <c r="DK19" s="926">
        <v>10017</v>
      </c>
      <c r="DL19" s="924" t="s">
        <v>537</v>
      </c>
      <c r="DM19" s="925">
        <v>10017</v>
      </c>
      <c r="DN19" s="925">
        <v>10017</v>
      </c>
      <c r="DO19" s="925">
        <v>10017</v>
      </c>
      <c r="DP19" s="926">
        <v>10017</v>
      </c>
      <c r="DQ19" s="924" t="s">
        <v>537</v>
      </c>
      <c r="DR19" s="925">
        <v>10017</v>
      </c>
      <c r="DS19" s="925">
        <v>10017</v>
      </c>
      <c r="DT19" s="925">
        <v>10017</v>
      </c>
      <c r="DU19" s="926">
        <v>10017</v>
      </c>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4"/>
      <c r="AG20" s="1035"/>
      <c r="AH20" s="1035"/>
      <c r="AI20" s="1035"/>
      <c r="AJ20" s="1036"/>
      <c r="AK20" s="1037"/>
      <c r="AL20" s="1038"/>
      <c r="AM20" s="1038"/>
      <c r="AN20" s="1038"/>
      <c r="AO20" s="1038"/>
      <c r="AP20" s="1038"/>
      <c r="AQ20" s="1038"/>
      <c r="AR20" s="1038"/>
      <c r="AS20" s="1038"/>
      <c r="AT20" s="1038"/>
      <c r="AU20" s="1032"/>
      <c r="AV20" s="1032"/>
      <c r="AW20" s="1032"/>
      <c r="AX20" s="1032"/>
      <c r="AY20" s="1033"/>
      <c r="AZ20" s="195"/>
      <c r="BA20" s="195"/>
      <c r="BB20" s="195"/>
      <c r="BC20" s="195"/>
      <c r="BD20" s="195"/>
      <c r="BE20" s="196"/>
      <c r="BF20" s="196"/>
      <c r="BG20" s="196"/>
      <c r="BH20" s="196"/>
      <c r="BI20" s="196"/>
      <c r="BJ20" s="196"/>
      <c r="BK20" s="196"/>
      <c r="BL20" s="196"/>
      <c r="BM20" s="196"/>
      <c r="BN20" s="196"/>
      <c r="BO20" s="196"/>
      <c r="BP20" s="196"/>
      <c r="BQ20" s="205">
        <v>14</v>
      </c>
      <c r="BR20" s="206"/>
      <c r="BS20" s="949" t="s">
        <v>520</v>
      </c>
      <c r="BT20" s="950" t="s">
        <v>520</v>
      </c>
      <c r="BU20" s="950" t="s">
        <v>520</v>
      </c>
      <c r="BV20" s="950" t="s">
        <v>520</v>
      </c>
      <c r="BW20" s="950" t="s">
        <v>520</v>
      </c>
      <c r="BX20" s="950" t="s">
        <v>520</v>
      </c>
      <c r="BY20" s="950" t="s">
        <v>520</v>
      </c>
      <c r="BZ20" s="950" t="s">
        <v>520</v>
      </c>
      <c r="CA20" s="950" t="s">
        <v>520</v>
      </c>
      <c r="CB20" s="950" t="s">
        <v>520</v>
      </c>
      <c r="CC20" s="950" t="s">
        <v>520</v>
      </c>
      <c r="CD20" s="950" t="s">
        <v>520</v>
      </c>
      <c r="CE20" s="950" t="s">
        <v>520</v>
      </c>
      <c r="CF20" s="950" t="s">
        <v>520</v>
      </c>
      <c r="CG20" s="951" t="s">
        <v>520</v>
      </c>
      <c r="CH20" s="924">
        <v>-5</v>
      </c>
      <c r="CI20" s="925">
        <v>-5032</v>
      </c>
      <c r="CJ20" s="925">
        <v>-5032</v>
      </c>
      <c r="CK20" s="925">
        <v>-5032</v>
      </c>
      <c r="CL20" s="926">
        <v>-5032</v>
      </c>
      <c r="CM20" s="924">
        <v>739</v>
      </c>
      <c r="CN20" s="925">
        <v>739194</v>
      </c>
      <c r="CO20" s="925">
        <v>739194</v>
      </c>
      <c r="CP20" s="925">
        <v>739194</v>
      </c>
      <c r="CQ20" s="926">
        <v>739194</v>
      </c>
      <c r="CR20" s="924">
        <v>53</v>
      </c>
      <c r="CS20" s="925">
        <v>53000</v>
      </c>
      <c r="CT20" s="925">
        <v>53000</v>
      </c>
      <c r="CU20" s="925">
        <v>53000</v>
      </c>
      <c r="CV20" s="926">
        <v>53000</v>
      </c>
      <c r="CW20" s="924">
        <v>152</v>
      </c>
      <c r="CX20" s="925">
        <v>151867</v>
      </c>
      <c r="CY20" s="925">
        <v>151867</v>
      </c>
      <c r="CZ20" s="925">
        <v>151867</v>
      </c>
      <c r="DA20" s="926">
        <v>151867</v>
      </c>
      <c r="DB20" s="924" t="s">
        <v>500</v>
      </c>
      <c r="DC20" s="925">
        <v>10017</v>
      </c>
      <c r="DD20" s="925">
        <v>10017</v>
      </c>
      <c r="DE20" s="925">
        <v>10017</v>
      </c>
      <c r="DF20" s="926">
        <v>10017</v>
      </c>
      <c r="DG20" s="924" t="s">
        <v>537</v>
      </c>
      <c r="DH20" s="925">
        <v>10017</v>
      </c>
      <c r="DI20" s="925">
        <v>10017</v>
      </c>
      <c r="DJ20" s="925">
        <v>10017</v>
      </c>
      <c r="DK20" s="926">
        <v>10017</v>
      </c>
      <c r="DL20" s="924" t="s">
        <v>537</v>
      </c>
      <c r="DM20" s="925">
        <v>10017</v>
      </c>
      <c r="DN20" s="925">
        <v>10017</v>
      </c>
      <c r="DO20" s="925">
        <v>10017</v>
      </c>
      <c r="DP20" s="926">
        <v>10017</v>
      </c>
      <c r="DQ20" s="924" t="s">
        <v>537</v>
      </c>
      <c r="DR20" s="925">
        <v>10017</v>
      </c>
      <c r="DS20" s="925">
        <v>10017</v>
      </c>
      <c r="DT20" s="925">
        <v>10017</v>
      </c>
      <c r="DU20" s="926">
        <v>10017</v>
      </c>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4"/>
      <c r="AG21" s="1035"/>
      <c r="AH21" s="1035"/>
      <c r="AI21" s="1035"/>
      <c r="AJ21" s="1036"/>
      <c r="AK21" s="1037"/>
      <c r="AL21" s="1038"/>
      <c r="AM21" s="1038"/>
      <c r="AN21" s="1038"/>
      <c r="AO21" s="1038"/>
      <c r="AP21" s="1038"/>
      <c r="AQ21" s="1038"/>
      <c r="AR21" s="1038"/>
      <c r="AS21" s="1038"/>
      <c r="AT21" s="1038"/>
      <c r="AU21" s="1032"/>
      <c r="AV21" s="1032"/>
      <c r="AW21" s="1032"/>
      <c r="AX21" s="1032"/>
      <c r="AY21" s="1033"/>
      <c r="AZ21" s="195"/>
      <c r="BA21" s="195"/>
      <c r="BB21" s="195"/>
      <c r="BC21" s="195"/>
      <c r="BD21" s="195"/>
      <c r="BE21" s="196"/>
      <c r="BF21" s="196"/>
      <c r="BG21" s="196"/>
      <c r="BH21" s="196"/>
      <c r="BI21" s="196"/>
      <c r="BJ21" s="196"/>
      <c r="BK21" s="196"/>
      <c r="BL21" s="196"/>
      <c r="BM21" s="196"/>
      <c r="BN21" s="196"/>
      <c r="BO21" s="196"/>
      <c r="BP21" s="196"/>
      <c r="BQ21" s="205">
        <v>15</v>
      </c>
      <c r="BR21" s="206"/>
      <c r="BS21" s="949" t="s">
        <v>521</v>
      </c>
      <c r="BT21" s="950" t="s">
        <v>521</v>
      </c>
      <c r="BU21" s="950" t="s">
        <v>521</v>
      </c>
      <c r="BV21" s="950" t="s">
        <v>521</v>
      </c>
      <c r="BW21" s="950" t="s">
        <v>521</v>
      </c>
      <c r="BX21" s="950" t="s">
        <v>521</v>
      </c>
      <c r="BY21" s="950" t="s">
        <v>521</v>
      </c>
      <c r="BZ21" s="950" t="s">
        <v>521</v>
      </c>
      <c r="CA21" s="950" t="s">
        <v>521</v>
      </c>
      <c r="CB21" s="950" t="s">
        <v>521</v>
      </c>
      <c r="CC21" s="950" t="s">
        <v>521</v>
      </c>
      <c r="CD21" s="950" t="s">
        <v>521</v>
      </c>
      <c r="CE21" s="950" t="s">
        <v>521</v>
      </c>
      <c r="CF21" s="950" t="s">
        <v>521</v>
      </c>
      <c r="CG21" s="951" t="s">
        <v>521</v>
      </c>
      <c r="CH21" s="924">
        <v>5</v>
      </c>
      <c r="CI21" s="925">
        <v>4671</v>
      </c>
      <c r="CJ21" s="925">
        <v>4671</v>
      </c>
      <c r="CK21" s="925">
        <v>4671</v>
      </c>
      <c r="CL21" s="926">
        <v>4671</v>
      </c>
      <c r="CM21" s="924">
        <v>607</v>
      </c>
      <c r="CN21" s="925">
        <v>607054</v>
      </c>
      <c r="CO21" s="925">
        <v>607054</v>
      </c>
      <c r="CP21" s="925">
        <v>607054</v>
      </c>
      <c r="CQ21" s="926">
        <v>607054</v>
      </c>
      <c r="CR21" s="924">
        <v>25</v>
      </c>
      <c r="CS21" s="925">
        <v>25400</v>
      </c>
      <c r="CT21" s="925">
        <v>25400</v>
      </c>
      <c r="CU21" s="925">
        <v>25400</v>
      </c>
      <c r="CV21" s="926">
        <v>25400</v>
      </c>
      <c r="CW21" s="924" t="s">
        <v>535</v>
      </c>
      <c r="CX21" s="925">
        <v>0</v>
      </c>
      <c r="CY21" s="925">
        <v>0</v>
      </c>
      <c r="CZ21" s="925">
        <v>0</v>
      </c>
      <c r="DA21" s="926">
        <v>0</v>
      </c>
      <c r="DB21" s="924" t="s">
        <v>500</v>
      </c>
      <c r="DC21" s="925">
        <v>10017</v>
      </c>
      <c r="DD21" s="925">
        <v>10017</v>
      </c>
      <c r="DE21" s="925">
        <v>10017</v>
      </c>
      <c r="DF21" s="926">
        <v>10017</v>
      </c>
      <c r="DG21" s="924" t="s">
        <v>537</v>
      </c>
      <c r="DH21" s="925">
        <v>10017</v>
      </c>
      <c r="DI21" s="925">
        <v>10017</v>
      </c>
      <c r="DJ21" s="925">
        <v>10017</v>
      </c>
      <c r="DK21" s="926">
        <v>10017</v>
      </c>
      <c r="DL21" s="924" t="s">
        <v>537</v>
      </c>
      <c r="DM21" s="925">
        <v>10017</v>
      </c>
      <c r="DN21" s="925">
        <v>10017</v>
      </c>
      <c r="DO21" s="925">
        <v>10017</v>
      </c>
      <c r="DP21" s="926">
        <v>10017</v>
      </c>
      <c r="DQ21" s="924" t="s">
        <v>537</v>
      </c>
      <c r="DR21" s="925">
        <v>10017</v>
      </c>
      <c r="DS21" s="925">
        <v>10017</v>
      </c>
      <c r="DT21" s="925">
        <v>10017</v>
      </c>
      <c r="DU21" s="926">
        <v>10017</v>
      </c>
      <c r="DV21" s="927"/>
      <c r="DW21" s="928"/>
      <c r="DX21" s="928"/>
      <c r="DY21" s="928"/>
      <c r="DZ21" s="929"/>
      <c r="EA21" s="197"/>
    </row>
    <row r="22" spans="1:131" s="198" customFormat="1" ht="26.25" customHeight="1" x14ac:dyDescent="0.15">
      <c r="A22" s="204">
        <v>16</v>
      </c>
      <c r="B22" s="1023"/>
      <c r="C22" s="1024"/>
      <c r="D22" s="1024"/>
      <c r="E22" s="1024"/>
      <c r="F22" s="1024"/>
      <c r="G22" s="1024"/>
      <c r="H22" s="1024"/>
      <c r="I22" s="1024"/>
      <c r="J22" s="1024"/>
      <c r="K22" s="1024"/>
      <c r="L22" s="1024"/>
      <c r="M22" s="1024"/>
      <c r="N22" s="1024"/>
      <c r="O22" s="1024"/>
      <c r="P22" s="1025"/>
      <c r="Q22" s="1026"/>
      <c r="R22" s="1027"/>
      <c r="S22" s="1027"/>
      <c r="T22" s="1027"/>
      <c r="U22" s="1027"/>
      <c r="V22" s="1027"/>
      <c r="W22" s="1027"/>
      <c r="X22" s="1027"/>
      <c r="Y22" s="1027"/>
      <c r="Z22" s="1027"/>
      <c r="AA22" s="1027"/>
      <c r="AB22" s="1027"/>
      <c r="AC22" s="1027"/>
      <c r="AD22" s="1027"/>
      <c r="AE22" s="1028"/>
      <c r="AF22" s="1029"/>
      <c r="AG22" s="1030"/>
      <c r="AH22" s="1030"/>
      <c r="AI22" s="1030"/>
      <c r="AJ22" s="1031"/>
      <c r="AK22" s="1019"/>
      <c r="AL22" s="1020"/>
      <c r="AM22" s="1020"/>
      <c r="AN22" s="1020"/>
      <c r="AO22" s="1020"/>
      <c r="AP22" s="1020"/>
      <c r="AQ22" s="1020"/>
      <c r="AR22" s="1020"/>
      <c r="AS22" s="1020"/>
      <c r="AT22" s="1020"/>
      <c r="AU22" s="1021"/>
      <c r="AV22" s="1021"/>
      <c r="AW22" s="1021"/>
      <c r="AX22" s="1021"/>
      <c r="AY22" s="1022"/>
      <c r="AZ22" s="969" t="s">
        <v>339</v>
      </c>
      <c r="BA22" s="969"/>
      <c r="BB22" s="969"/>
      <c r="BC22" s="969"/>
      <c r="BD22" s="970"/>
      <c r="BE22" s="196"/>
      <c r="BF22" s="196"/>
      <c r="BG22" s="196"/>
      <c r="BH22" s="196"/>
      <c r="BI22" s="196"/>
      <c r="BJ22" s="196"/>
      <c r="BK22" s="196"/>
      <c r="BL22" s="196"/>
      <c r="BM22" s="196"/>
      <c r="BN22" s="196"/>
      <c r="BO22" s="196"/>
      <c r="BP22" s="196"/>
      <c r="BQ22" s="205">
        <v>16</v>
      </c>
      <c r="BR22" s="206"/>
      <c r="BS22" s="949" t="s">
        <v>522</v>
      </c>
      <c r="BT22" s="950" t="s">
        <v>522</v>
      </c>
      <c r="BU22" s="950" t="s">
        <v>522</v>
      </c>
      <c r="BV22" s="950" t="s">
        <v>522</v>
      </c>
      <c r="BW22" s="950" t="s">
        <v>522</v>
      </c>
      <c r="BX22" s="950" t="s">
        <v>522</v>
      </c>
      <c r="BY22" s="950" t="s">
        <v>522</v>
      </c>
      <c r="BZ22" s="950" t="s">
        <v>522</v>
      </c>
      <c r="CA22" s="950" t="s">
        <v>522</v>
      </c>
      <c r="CB22" s="950" t="s">
        <v>522</v>
      </c>
      <c r="CC22" s="950" t="s">
        <v>522</v>
      </c>
      <c r="CD22" s="950" t="s">
        <v>522</v>
      </c>
      <c r="CE22" s="950" t="s">
        <v>522</v>
      </c>
      <c r="CF22" s="950" t="s">
        <v>522</v>
      </c>
      <c r="CG22" s="951" t="s">
        <v>522</v>
      </c>
      <c r="CH22" s="924">
        <v>-33</v>
      </c>
      <c r="CI22" s="925">
        <v>-33155</v>
      </c>
      <c r="CJ22" s="925">
        <v>-33155</v>
      </c>
      <c r="CK22" s="925">
        <v>-33155</v>
      </c>
      <c r="CL22" s="926">
        <v>-33155</v>
      </c>
      <c r="CM22" s="924">
        <v>984</v>
      </c>
      <c r="CN22" s="925">
        <v>983537</v>
      </c>
      <c r="CO22" s="925">
        <v>983537</v>
      </c>
      <c r="CP22" s="925">
        <v>983537</v>
      </c>
      <c r="CQ22" s="926">
        <v>983537</v>
      </c>
      <c r="CR22" s="924">
        <v>100</v>
      </c>
      <c r="CS22" s="925">
        <v>100000</v>
      </c>
      <c r="CT22" s="925">
        <v>100000</v>
      </c>
      <c r="CU22" s="925">
        <v>100000</v>
      </c>
      <c r="CV22" s="926">
        <v>100000</v>
      </c>
      <c r="CW22" s="924" t="s">
        <v>535</v>
      </c>
      <c r="CX22" s="925">
        <v>0</v>
      </c>
      <c r="CY22" s="925">
        <v>0</v>
      </c>
      <c r="CZ22" s="925">
        <v>0</v>
      </c>
      <c r="DA22" s="926">
        <v>0</v>
      </c>
      <c r="DB22" s="924" t="s">
        <v>500</v>
      </c>
      <c r="DC22" s="925">
        <v>10017</v>
      </c>
      <c r="DD22" s="925">
        <v>10017</v>
      </c>
      <c r="DE22" s="925">
        <v>10017</v>
      </c>
      <c r="DF22" s="926">
        <v>10017</v>
      </c>
      <c r="DG22" s="924" t="s">
        <v>537</v>
      </c>
      <c r="DH22" s="925">
        <v>10017</v>
      </c>
      <c r="DI22" s="925">
        <v>10017</v>
      </c>
      <c r="DJ22" s="925">
        <v>10017</v>
      </c>
      <c r="DK22" s="926">
        <v>10017</v>
      </c>
      <c r="DL22" s="924" t="s">
        <v>537</v>
      </c>
      <c r="DM22" s="925">
        <v>10017</v>
      </c>
      <c r="DN22" s="925">
        <v>10017</v>
      </c>
      <c r="DO22" s="925">
        <v>10017</v>
      </c>
      <c r="DP22" s="926">
        <v>10017</v>
      </c>
      <c r="DQ22" s="924" t="s">
        <v>537</v>
      </c>
      <c r="DR22" s="925">
        <v>10017</v>
      </c>
      <c r="DS22" s="925">
        <v>10017</v>
      </c>
      <c r="DT22" s="925">
        <v>10017</v>
      </c>
      <c r="DU22" s="926">
        <v>10017</v>
      </c>
      <c r="DV22" s="927"/>
      <c r="DW22" s="928"/>
      <c r="DX22" s="928"/>
      <c r="DY22" s="928"/>
      <c r="DZ22" s="929"/>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10">
        <v>509826</v>
      </c>
      <c r="R23" s="1011"/>
      <c r="S23" s="1011"/>
      <c r="T23" s="1011"/>
      <c r="U23" s="1011"/>
      <c r="V23" s="1011">
        <v>505227</v>
      </c>
      <c r="W23" s="1011"/>
      <c r="X23" s="1011"/>
      <c r="Y23" s="1011"/>
      <c r="Z23" s="1011"/>
      <c r="AA23" s="1011">
        <v>4599</v>
      </c>
      <c r="AB23" s="1011"/>
      <c r="AC23" s="1011"/>
      <c r="AD23" s="1011"/>
      <c r="AE23" s="1012"/>
      <c r="AF23" s="1013">
        <v>1110</v>
      </c>
      <c r="AG23" s="1011"/>
      <c r="AH23" s="1011"/>
      <c r="AI23" s="1011"/>
      <c r="AJ23" s="1014"/>
      <c r="AK23" s="1015"/>
      <c r="AL23" s="1016"/>
      <c r="AM23" s="1016"/>
      <c r="AN23" s="1016"/>
      <c r="AO23" s="1016"/>
      <c r="AP23" s="1011">
        <v>1068022</v>
      </c>
      <c r="AQ23" s="1011"/>
      <c r="AR23" s="1011"/>
      <c r="AS23" s="1011"/>
      <c r="AT23" s="1011"/>
      <c r="AU23" s="1017"/>
      <c r="AV23" s="1017"/>
      <c r="AW23" s="1017"/>
      <c r="AX23" s="1017"/>
      <c r="AY23" s="1018"/>
      <c r="AZ23" s="1007" t="s">
        <v>98</v>
      </c>
      <c r="BA23" s="1008"/>
      <c r="BB23" s="1008"/>
      <c r="BC23" s="1008"/>
      <c r="BD23" s="1009"/>
      <c r="BE23" s="196"/>
      <c r="BF23" s="196"/>
      <c r="BG23" s="196"/>
      <c r="BH23" s="196"/>
      <c r="BI23" s="196"/>
      <c r="BJ23" s="196"/>
      <c r="BK23" s="196"/>
      <c r="BL23" s="196"/>
      <c r="BM23" s="196"/>
      <c r="BN23" s="196"/>
      <c r="BO23" s="196"/>
      <c r="BP23" s="196"/>
      <c r="BQ23" s="205">
        <v>17</v>
      </c>
      <c r="BR23" s="206"/>
      <c r="BS23" s="949" t="s">
        <v>523</v>
      </c>
      <c r="BT23" s="950" t="s">
        <v>523</v>
      </c>
      <c r="BU23" s="950" t="s">
        <v>523</v>
      </c>
      <c r="BV23" s="950" t="s">
        <v>523</v>
      </c>
      <c r="BW23" s="950" t="s">
        <v>523</v>
      </c>
      <c r="BX23" s="950" t="s">
        <v>523</v>
      </c>
      <c r="BY23" s="950" t="s">
        <v>523</v>
      </c>
      <c r="BZ23" s="950" t="s">
        <v>523</v>
      </c>
      <c r="CA23" s="950" t="s">
        <v>523</v>
      </c>
      <c r="CB23" s="950" t="s">
        <v>523</v>
      </c>
      <c r="CC23" s="950" t="s">
        <v>523</v>
      </c>
      <c r="CD23" s="950" t="s">
        <v>523</v>
      </c>
      <c r="CE23" s="950" t="s">
        <v>523</v>
      </c>
      <c r="CF23" s="950" t="s">
        <v>523</v>
      </c>
      <c r="CG23" s="951" t="s">
        <v>523</v>
      </c>
      <c r="CH23" s="924">
        <v>1</v>
      </c>
      <c r="CI23" s="925">
        <v>743</v>
      </c>
      <c r="CJ23" s="925">
        <v>743</v>
      </c>
      <c r="CK23" s="925">
        <v>743</v>
      </c>
      <c r="CL23" s="926">
        <v>743</v>
      </c>
      <c r="CM23" s="924">
        <v>718</v>
      </c>
      <c r="CN23" s="925">
        <v>718211</v>
      </c>
      <c r="CO23" s="925">
        <v>718211</v>
      </c>
      <c r="CP23" s="925">
        <v>718211</v>
      </c>
      <c r="CQ23" s="926">
        <v>718211</v>
      </c>
      <c r="CR23" s="924">
        <v>64</v>
      </c>
      <c r="CS23" s="925">
        <v>64000</v>
      </c>
      <c r="CT23" s="925">
        <v>64000</v>
      </c>
      <c r="CU23" s="925">
        <v>64000</v>
      </c>
      <c r="CV23" s="926">
        <v>64000</v>
      </c>
      <c r="CW23" s="924">
        <v>48</v>
      </c>
      <c r="CX23" s="925">
        <v>48001</v>
      </c>
      <c r="CY23" s="925">
        <v>48001</v>
      </c>
      <c r="CZ23" s="925">
        <v>48001</v>
      </c>
      <c r="DA23" s="926">
        <v>48001</v>
      </c>
      <c r="DB23" s="924" t="s">
        <v>500</v>
      </c>
      <c r="DC23" s="925">
        <v>10017</v>
      </c>
      <c r="DD23" s="925">
        <v>10017</v>
      </c>
      <c r="DE23" s="925">
        <v>10017</v>
      </c>
      <c r="DF23" s="926">
        <v>10017</v>
      </c>
      <c r="DG23" s="924" t="s">
        <v>537</v>
      </c>
      <c r="DH23" s="925">
        <v>10017</v>
      </c>
      <c r="DI23" s="925">
        <v>10017</v>
      </c>
      <c r="DJ23" s="925">
        <v>10017</v>
      </c>
      <c r="DK23" s="926">
        <v>10017</v>
      </c>
      <c r="DL23" s="924" t="s">
        <v>537</v>
      </c>
      <c r="DM23" s="925">
        <v>10017</v>
      </c>
      <c r="DN23" s="925">
        <v>10017</v>
      </c>
      <c r="DO23" s="925">
        <v>10017</v>
      </c>
      <c r="DP23" s="926">
        <v>10017</v>
      </c>
      <c r="DQ23" s="924" t="s">
        <v>537</v>
      </c>
      <c r="DR23" s="925">
        <v>10017</v>
      </c>
      <c r="DS23" s="925">
        <v>10017</v>
      </c>
      <c r="DT23" s="925">
        <v>10017</v>
      </c>
      <c r="DU23" s="926">
        <v>10017</v>
      </c>
      <c r="DV23" s="927"/>
      <c r="DW23" s="928"/>
      <c r="DX23" s="928"/>
      <c r="DY23" s="928"/>
      <c r="DZ23" s="929"/>
      <c r="EA23" s="197"/>
    </row>
    <row r="24" spans="1:131" s="198" customFormat="1" ht="26.25" customHeight="1" x14ac:dyDescent="0.15">
      <c r="A24" s="1006" t="s">
        <v>342</v>
      </c>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c r="AE24" s="1006"/>
      <c r="AF24" s="1006"/>
      <c r="AG24" s="1006"/>
      <c r="AH24" s="1006"/>
      <c r="AI24" s="1006"/>
      <c r="AJ24" s="1006"/>
      <c r="AK24" s="1006"/>
      <c r="AL24" s="1006"/>
      <c r="AM24" s="1006"/>
      <c r="AN24" s="1006"/>
      <c r="AO24" s="1006"/>
      <c r="AP24" s="1006"/>
      <c r="AQ24" s="1006"/>
      <c r="AR24" s="1006"/>
      <c r="AS24" s="1006"/>
      <c r="AT24" s="1006"/>
      <c r="AU24" s="1006"/>
      <c r="AV24" s="1006"/>
      <c r="AW24" s="1006"/>
      <c r="AX24" s="1006"/>
      <c r="AY24" s="1006"/>
      <c r="AZ24" s="195"/>
      <c r="BA24" s="195"/>
      <c r="BB24" s="195"/>
      <c r="BC24" s="195"/>
      <c r="BD24" s="195"/>
      <c r="BE24" s="196"/>
      <c r="BF24" s="196"/>
      <c r="BG24" s="196"/>
      <c r="BH24" s="196"/>
      <c r="BI24" s="196"/>
      <c r="BJ24" s="196"/>
      <c r="BK24" s="196"/>
      <c r="BL24" s="196"/>
      <c r="BM24" s="196"/>
      <c r="BN24" s="196"/>
      <c r="BO24" s="196"/>
      <c r="BP24" s="196"/>
      <c r="BQ24" s="205">
        <v>18</v>
      </c>
      <c r="BR24" s="206"/>
      <c r="BS24" s="949" t="s">
        <v>524</v>
      </c>
      <c r="BT24" s="950" t="s">
        <v>524</v>
      </c>
      <c r="BU24" s="950" t="s">
        <v>524</v>
      </c>
      <c r="BV24" s="950" t="s">
        <v>524</v>
      </c>
      <c r="BW24" s="950" t="s">
        <v>524</v>
      </c>
      <c r="BX24" s="950" t="s">
        <v>524</v>
      </c>
      <c r="BY24" s="950" t="s">
        <v>524</v>
      </c>
      <c r="BZ24" s="950" t="s">
        <v>524</v>
      </c>
      <c r="CA24" s="950" t="s">
        <v>524</v>
      </c>
      <c r="CB24" s="950" t="s">
        <v>524</v>
      </c>
      <c r="CC24" s="950" t="s">
        <v>524</v>
      </c>
      <c r="CD24" s="950" t="s">
        <v>524</v>
      </c>
      <c r="CE24" s="950" t="s">
        <v>524</v>
      </c>
      <c r="CF24" s="950" t="s">
        <v>524</v>
      </c>
      <c r="CG24" s="951" t="s">
        <v>524</v>
      </c>
      <c r="CH24" s="924" t="s">
        <v>500</v>
      </c>
      <c r="CI24" s="925">
        <v>0</v>
      </c>
      <c r="CJ24" s="925">
        <v>0</v>
      </c>
      <c r="CK24" s="925">
        <v>0</v>
      </c>
      <c r="CL24" s="926">
        <v>0</v>
      </c>
      <c r="CM24" s="924">
        <v>1678</v>
      </c>
      <c r="CN24" s="925">
        <v>1677741</v>
      </c>
      <c r="CO24" s="925">
        <v>1677741</v>
      </c>
      <c r="CP24" s="925">
        <v>1677741</v>
      </c>
      <c r="CQ24" s="926">
        <v>1677741</v>
      </c>
      <c r="CR24" s="924">
        <v>363</v>
      </c>
      <c r="CS24" s="925">
        <v>362823</v>
      </c>
      <c r="CT24" s="925">
        <v>362823</v>
      </c>
      <c r="CU24" s="925">
        <v>362823</v>
      </c>
      <c r="CV24" s="926">
        <v>362823</v>
      </c>
      <c r="CW24" s="924">
        <v>0</v>
      </c>
      <c r="CX24" s="925">
        <v>148</v>
      </c>
      <c r="CY24" s="925">
        <v>148</v>
      </c>
      <c r="CZ24" s="925">
        <v>148</v>
      </c>
      <c r="DA24" s="926">
        <v>148</v>
      </c>
      <c r="DB24" s="924" t="s">
        <v>500</v>
      </c>
      <c r="DC24" s="925">
        <v>10017</v>
      </c>
      <c r="DD24" s="925">
        <v>10017</v>
      </c>
      <c r="DE24" s="925">
        <v>10017</v>
      </c>
      <c r="DF24" s="926">
        <v>10017</v>
      </c>
      <c r="DG24" s="924" t="s">
        <v>537</v>
      </c>
      <c r="DH24" s="925">
        <v>10017</v>
      </c>
      <c r="DI24" s="925">
        <v>10017</v>
      </c>
      <c r="DJ24" s="925">
        <v>10017</v>
      </c>
      <c r="DK24" s="926">
        <v>10017</v>
      </c>
      <c r="DL24" s="924" t="s">
        <v>537</v>
      </c>
      <c r="DM24" s="925">
        <v>10017</v>
      </c>
      <c r="DN24" s="925">
        <v>10017</v>
      </c>
      <c r="DO24" s="925">
        <v>10017</v>
      </c>
      <c r="DP24" s="926">
        <v>10017</v>
      </c>
      <c r="DQ24" s="924" t="s">
        <v>537</v>
      </c>
      <c r="DR24" s="925">
        <v>10017</v>
      </c>
      <c r="DS24" s="925">
        <v>10017</v>
      </c>
      <c r="DT24" s="925">
        <v>10017</v>
      </c>
      <c r="DU24" s="926">
        <v>10017</v>
      </c>
      <c r="DV24" s="927"/>
      <c r="DW24" s="928"/>
      <c r="DX24" s="928"/>
      <c r="DY24" s="928"/>
      <c r="DZ24" s="929"/>
      <c r="EA24" s="197"/>
    </row>
    <row r="25" spans="1:131" s="190" customFormat="1" ht="26.25" customHeight="1" thickBot="1" x14ac:dyDescent="0.2">
      <c r="A25" s="1005" t="s">
        <v>343</v>
      </c>
      <c r="B25" s="1005"/>
      <c r="C25" s="1005"/>
      <c r="D25" s="1005"/>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5"/>
      <c r="AS25" s="1005"/>
      <c r="AT25" s="1005"/>
      <c r="AU25" s="1005"/>
      <c r="AV25" s="1005"/>
      <c r="AW25" s="1005"/>
      <c r="AX25" s="1005"/>
      <c r="AY25" s="1005"/>
      <c r="AZ25" s="1005"/>
      <c r="BA25" s="1005"/>
      <c r="BB25" s="1005"/>
      <c r="BC25" s="1005"/>
      <c r="BD25" s="1005"/>
      <c r="BE25" s="1005"/>
      <c r="BF25" s="1005"/>
      <c r="BG25" s="1005"/>
      <c r="BH25" s="1005"/>
      <c r="BI25" s="1005"/>
      <c r="BJ25" s="195"/>
      <c r="BK25" s="195"/>
      <c r="BL25" s="195"/>
      <c r="BM25" s="195"/>
      <c r="BN25" s="195"/>
      <c r="BO25" s="208"/>
      <c r="BP25" s="208"/>
      <c r="BQ25" s="205">
        <v>19</v>
      </c>
      <c r="BR25" s="206"/>
      <c r="BS25" s="949" t="s">
        <v>506</v>
      </c>
      <c r="BT25" s="950" t="s">
        <v>506</v>
      </c>
      <c r="BU25" s="950" t="s">
        <v>506</v>
      </c>
      <c r="BV25" s="950" t="s">
        <v>506</v>
      </c>
      <c r="BW25" s="950" t="s">
        <v>506</v>
      </c>
      <c r="BX25" s="950" t="s">
        <v>506</v>
      </c>
      <c r="BY25" s="950" t="s">
        <v>506</v>
      </c>
      <c r="BZ25" s="950" t="s">
        <v>506</v>
      </c>
      <c r="CA25" s="950" t="s">
        <v>506</v>
      </c>
      <c r="CB25" s="950" t="s">
        <v>506</v>
      </c>
      <c r="CC25" s="950" t="s">
        <v>506</v>
      </c>
      <c r="CD25" s="950" t="s">
        <v>506</v>
      </c>
      <c r="CE25" s="950" t="s">
        <v>506</v>
      </c>
      <c r="CF25" s="950" t="s">
        <v>506</v>
      </c>
      <c r="CG25" s="951" t="s">
        <v>506</v>
      </c>
      <c r="CH25" s="924">
        <v>2</v>
      </c>
      <c r="CI25" s="925">
        <v>2404</v>
      </c>
      <c r="CJ25" s="925">
        <v>2404</v>
      </c>
      <c r="CK25" s="925">
        <v>2404</v>
      </c>
      <c r="CL25" s="926">
        <v>2404</v>
      </c>
      <c r="CM25" s="924">
        <v>795</v>
      </c>
      <c r="CN25" s="925">
        <v>794900</v>
      </c>
      <c r="CO25" s="925">
        <v>794900</v>
      </c>
      <c r="CP25" s="925">
        <v>794900</v>
      </c>
      <c r="CQ25" s="926">
        <v>794900</v>
      </c>
      <c r="CR25" s="924">
        <v>400</v>
      </c>
      <c r="CS25" s="925">
        <v>400000</v>
      </c>
      <c r="CT25" s="925">
        <v>400000</v>
      </c>
      <c r="CU25" s="925">
        <v>400000</v>
      </c>
      <c r="CV25" s="926">
        <v>400000</v>
      </c>
      <c r="CW25" s="924">
        <v>48</v>
      </c>
      <c r="CX25" s="925">
        <v>48193</v>
      </c>
      <c r="CY25" s="925">
        <v>48193</v>
      </c>
      <c r="CZ25" s="925">
        <v>48193</v>
      </c>
      <c r="DA25" s="926">
        <v>48193</v>
      </c>
      <c r="DB25" s="924" t="s">
        <v>500</v>
      </c>
      <c r="DC25" s="925">
        <v>10017</v>
      </c>
      <c r="DD25" s="925">
        <v>10017</v>
      </c>
      <c r="DE25" s="925">
        <v>10017</v>
      </c>
      <c r="DF25" s="926">
        <v>10017</v>
      </c>
      <c r="DG25" s="924" t="s">
        <v>537</v>
      </c>
      <c r="DH25" s="925">
        <v>10017</v>
      </c>
      <c r="DI25" s="925">
        <v>10017</v>
      </c>
      <c r="DJ25" s="925">
        <v>10017</v>
      </c>
      <c r="DK25" s="926">
        <v>10017</v>
      </c>
      <c r="DL25" s="924" t="s">
        <v>537</v>
      </c>
      <c r="DM25" s="925">
        <v>10017</v>
      </c>
      <c r="DN25" s="925">
        <v>10017</v>
      </c>
      <c r="DO25" s="925">
        <v>10017</v>
      </c>
      <c r="DP25" s="926">
        <v>10017</v>
      </c>
      <c r="DQ25" s="924" t="s">
        <v>537</v>
      </c>
      <c r="DR25" s="925">
        <v>10017</v>
      </c>
      <c r="DS25" s="925">
        <v>10017</v>
      </c>
      <c r="DT25" s="925">
        <v>10017</v>
      </c>
      <c r="DU25" s="926">
        <v>10017</v>
      </c>
      <c r="DV25" s="927"/>
      <c r="DW25" s="928"/>
      <c r="DX25" s="928"/>
      <c r="DY25" s="928"/>
      <c r="DZ25" s="929"/>
      <c r="EA25" s="189"/>
    </row>
    <row r="26" spans="1:131" s="190" customFormat="1" ht="26.25" customHeight="1" x14ac:dyDescent="0.15">
      <c r="A26" s="930" t="s">
        <v>310</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1" t="s">
        <v>347</v>
      </c>
      <c r="AG26" s="943"/>
      <c r="AH26" s="943"/>
      <c r="AI26" s="943"/>
      <c r="AJ26" s="1002"/>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317</v>
      </c>
      <c r="BF26" s="937"/>
      <c r="BG26" s="937"/>
      <c r="BH26" s="937"/>
      <c r="BI26" s="952"/>
      <c r="BJ26" s="195"/>
      <c r="BK26" s="195"/>
      <c r="BL26" s="195"/>
      <c r="BM26" s="195"/>
      <c r="BN26" s="195"/>
      <c r="BO26" s="208"/>
      <c r="BP26" s="208"/>
      <c r="BQ26" s="205">
        <v>20</v>
      </c>
      <c r="BR26" s="206"/>
      <c r="BS26" s="949" t="s">
        <v>525</v>
      </c>
      <c r="BT26" s="950" t="s">
        <v>525</v>
      </c>
      <c r="BU26" s="950" t="s">
        <v>525</v>
      </c>
      <c r="BV26" s="950" t="s">
        <v>525</v>
      </c>
      <c r="BW26" s="950" t="s">
        <v>525</v>
      </c>
      <c r="BX26" s="950" t="s">
        <v>525</v>
      </c>
      <c r="BY26" s="950" t="s">
        <v>525</v>
      </c>
      <c r="BZ26" s="950" t="s">
        <v>525</v>
      </c>
      <c r="CA26" s="950" t="s">
        <v>525</v>
      </c>
      <c r="CB26" s="950" t="s">
        <v>525</v>
      </c>
      <c r="CC26" s="950" t="s">
        <v>525</v>
      </c>
      <c r="CD26" s="950" t="s">
        <v>525</v>
      </c>
      <c r="CE26" s="950" t="s">
        <v>525</v>
      </c>
      <c r="CF26" s="950" t="s">
        <v>525</v>
      </c>
      <c r="CG26" s="951" t="s">
        <v>525</v>
      </c>
      <c r="CH26" s="924">
        <v>0</v>
      </c>
      <c r="CI26" s="925">
        <v>-316</v>
      </c>
      <c r="CJ26" s="925">
        <v>-316</v>
      </c>
      <c r="CK26" s="925">
        <v>-316</v>
      </c>
      <c r="CL26" s="926">
        <v>-316</v>
      </c>
      <c r="CM26" s="924">
        <v>771</v>
      </c>
      <c r="CN26" s="925">
        <v>771348</v>
      </c>
      <c r="CO26" s="925">
        <v>771348</v>
      </c>
      <c r="CP26" s="925">
        <v>771348</v>
      </c>
      <c r="CQ26" s="926">
        <v>771348</v>
      </c>
      <c r="CR26" s="924">
        <v>576</v>
      </c>
      <c r="CS26" s="925">
        <v>575934</v>
      </c>
      <c r="CT26" s="925">
        <v>575934</v>
      </c>
      <c r="CU26" s="925">
        <v>575934</v>
      </c>
      <c r="CV26" s="926">
        <v>575934</v>
      </c>
      <c r="CW26" s="924">
        <v>3</v>
      </c>
      <c r="CX26" s="925">
        <v>3305</v>
      </c>
      <c r="CY26" s="925">
        <v>3305</v>
      </c>
      <c r="CZ26" s="925">
        <v>3305</v>
      </c>
      <c r="DA26" s="926">
        <v>3305</v>
      </c>
      <c r="DB26" s="924" t="s">
        <v>500</v>
      </c>
      <c r="DC26" s="925">
        <v>10017</v>
      </c>
      <c r="DD26" s="925">
        <v>10017</v>
      </c>
      <c r="DE26" s="925">
        <v>10017</v>
      </c>
      <c r="DF26" s="926">
        <v>10017</v>
      </c>
      <c r="DG26" s="924" t="s">
        <v>537</v>
      </c>
      <c r="DH26" s="925">
        <v>10017</v>
      </c>
      <c r="DI26" s="925">
        <v>10017</v>
      </c>
      <c r="DJ26" s="925">
        <v>10017</v>
      </c>
      <c r="DK26" s="926">
        <v>10017</v>
      </c>
      <c r="DL26" s="924" t="s">
        <v>537</v>
      </c>
      <c r="DM26" s="925">
        <v>10017</v>
      </c>
      <c r="DN26" s="925">
        <v>10017</v>
      </c>
      <c r="DO26" s="925">
        <v>10017</v>
      </c>
      <c r="DP26" s="926">
        <v>10017</v>
      </c>
      <c r="DQ26" s="924" t="s">
        <v>537</v>
      </c>
      <c r="DR26" s="925">
        <v>10017</v>
      </c>
      <c r="DS26" s="925">
        <v>10017</v>
      </c>
      <c r="DT26" s="925">
        <v>10017</v>
      </c>
      <c r="DU26" s="926">
        <v>10017</v>
      </c>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3"/>
      <c r="AG27" s="946"/>
      <c r="AH27" s="946"/>
      <c r="AI27" s="946"/>
      <c r="AJ27" s="1004"/>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526</v>
      </c>
      <c r="BT27" s="950" t="s">
        <v>526</v>
      </c>
      <c r="BU27" s="950" t="s">
        <v>526</v>
      </c>
      <c r="BV27" s="950" t="s">
        <v>526</v>
      </c>
      <c r="BW27" s="950" t="s">
        <v>526</v>
      </c>
      <c r="BX27" s="950" t="s">
        <v>526</v>
      </c>
      <c r="BY27" s="950" t="s">
        <v>526</v>
      </c>
      <c r="BZ27" s="950" t="s">
        <v>526</v>
      </c>
      <c r="CA27" s="950" t="s">
        <v>526</v>
      </c>
      <c r="CB27" s="950" t="s">
        <v>526</v>
      </c>
      <c r="CC27" s="950" t="s">
        <v>526</v>
      </c>
      <c r="CD27" s="950" t="s">
        <v>526</v>
      </c>
      <c r="CE27" s="950" t="s">
        <v>526</v>
      </c>
      <c r="CF27" s="950" t="s">
        <v>526</v>
      </c>
      <c r="CG27" s="951" t="s">
        <v>526</v>
      </c>
      <c r="CH27" s="924">
        <v>-1</v>
      </c>
      <c r="CI27" s="925">
        <v>-1307</v>
      </c>
      <c r="CJ27" s="925">
        <v>-1307</v>
      </c>
      <c r="CK27" s="925">
        <v>-1307</v>
      </c>
      <c r="CL27" s="926">
        <v>-1307</v>
      </c>
      <c r="CM27" s="924">
        <v>80</v>
      </c>
      <c r="CN27" s="925">
        <v>79880</v>
      </c>
      <c r="CO27" s="925">
        <v>79880</v>
      </c>
      <c r="CP27" s="925">
        <v>79880</v>
      </c>
      <c r="CQ27" s="926">
        <v>79880</v>
      </c>
      <c r="CR27" s="924">
        <v>30</v>
      </c>
      <c r="CS27" s="925">
        <v>30000</v>
      </c>
      <c r="CT27" s="925">
        <v>30000</v>
      </c>
      <c r="CU27" s="925">
        <v>30000</v>
      </c>
      <c r="CV27" s="926">
        <v>30000</v>
      </c>
      <c r="CW27" s="924">
        <v>50</v>
      </c>
      <c r="CX27" s="925">
        <v>49786</v>
      </c>
      <c r="CY27" s="925">
        <v>49786</v>
      </c>
      <c r="CZ27" s="925">
        <v>49786</v>
      </c>
      <c r="DA27" s="926">
        <v>49786</v>
      </c>
      <c r="DB27" s="924" t="s">
        <v>500</v>
      </c>
      <c r="DC27" s="925">
        <v>10017</v>
      </c>
      <c r="DD27" s="925">
        <v>10017</v>
      </c>
      <c r="DE27" s="925">
        <v>10017</v>
      </c>
      <c r="DF27" s="926">
        <v>10017</v>
      </c>
      <c r="DG27" s="924" t="s">
        <v>537</v>
      </c>
      <c r="DH27" s="925">
        <v>10017</v>
      </c>
      <c r="DI27" s="925">
        <v>10017</v>
      </c>
      <c r="DJ27" s="925">
        <v>10017</v>
      </c>
      <c r="DK27" s="926">
        <v>10017</v>
      </c>
      <c r="DL27" s="924" t="s">
        <v>537</v>
      </c>
      <c r="DM27" s="925">
        <v>10017</v>
      </c>
      <c r="DN27" s="925">
        <v>10017</v>
      </c>
      <c r="DO27" s="925">
        <v>10017</v>
      </c>
      <c r="DP27" s="926">
        <v>10017</v>
      </c>
      <c r="DQ27" s="924" t="s">
        <v>537</v>
      </c>
      <c r="DR27" s="925">
        <v>10017</v>
      </c>
      <c r="DS27" s="925">
        <v>10017</v>
      </c>
      <c r="DT27" s="925">
        <v>10017</v>
      </c>
      <c r="DU27" s="926">
        <v>10017</v>
      </c>
      <c r="DV27" s="927"/>
      <c r="DW27" s="928"/>
      <c r="DX27" s="928"/>
      <c r="DY27" s="928"/>
      <c r="DZ27" s="929"/>
      <c r="EA27" s="189"/>
    </row>
    <row r="28" spans="1:131" s="190" customFormat="1" ht="26.25" customHeight="1" thickTop="1" x14ac:dyDescent="0.15">
      <c r="A28" s="209">
        <v>1</v>
      </c>
      <c r="B28" s="992" t="s">
        <v>352</v>
      </c>
      <c r="C28" s="993"/>
      <c r="D28" s="993"/>
      <c r="E28" s="993"/>
      <c r="F28" s="993"/>
      <c r="G28" s="993"/>
      <c r="H28" s="993"/>
      <c r="I28" s="993"/>
      <c r="J28" s="993"/>
      <c r="K28" s="993"/>
      <c r="L28" s="993"/>
      <c r="M28" s="993"/>
      <c r="N28" s="993"/>
      <c r="O28" s="993"/>
      <c r="P28" s="994"/>
      <c r="Q28" s="995">
        <v>53720</v>
      </c>
      <c r="R28" s="996"/>
      <c r="S28" s="996"/>
      <c r="T28" s="996"/>
      <c r="U28" s="996"/>
      <c r="V28" s="996">
        <v>53404</v>
      </c>
      <c r="W28" s="996"/>
      <c r="X28" s="996"/>
      <c r="Y28" s="996"/>
      <c r="Z28" s="996"/>
      <c r="AA28" s="996">
        <v>316</v>
      </c>
      <c r="AB28" s="996"/>
      <c r="AC28" s="996"/>
      <c r="AD28" s="996"/>
      <c r="AE28" s="997"/>
      <c r="AF28" s="998">
        <v>316</v>
      </c>
      <c r="AG28" s="996"/>
      <c r="AH28" s="996"/>
      <c r="AI28" s="996"/>
      <c r="AJ28" s="999"/>
      <c r="AK28" s="1000"/>
      <c r="AL28" s="988"/>
      <c r="AM28" s="988"/>
      <c r="AN28" s="988"/>
      <c r="AO28" s="988"/>
      <c r="AP28" s="988">
        <v>4526</v>
      </c>
      <c r="AQ28" s="988"/>
      <c r="AR28" s="988"/>
      <c r="AS28" s="988"/>
      <c r="AT28" s="988"/>
      <c r="AU28" s="988" t="s">
        <v>504</v>
      </c>
      <c r="AV28" s="988"/>
      <c r="AW28" s="988"/>
      <c r="AX28" s="988"/>
      <c r="AY28" s="988"/>
      <c r="AZ28" s="989" t="s">
        <v>503</v>
      </c>
      <c r="BA28" s="989"/>
      <c r="BB28" s="989"/>
      <c r="BC28" s="989"/>
      <c r="BD28" s="989"/>
      <c r="BE28" s="990"/>
      <c r="BF28" s="990"/>
      <c r="BG28" s="990"/>
      <c r="BH28" s="990"/>
      <c r="BI28" s="991"/>
      <c r="BJ28" s="195"/>
      <c r="BK28" s="195"/>
      <c r="BL28" s="195"/>
      <c r="BM28" s="195"/>
      <c r="BN28" s="195"/>
      <c r="BO28" s="208"/>
      <c r="BP28" s="208"/>
      <c r="BQ28" s="205">
        <v>22</v>
      </c>
      <c r="BR28" s="206"/>
      <c r="BS28" s="949" t="s">
        <v>527</v>
      </c>
      <c r="BT28" s="950" t="s">
        <v>527</v>
      </c>
      <c r="BU28" s="950" t="s">
        <v>527</v>
      </c>
      <c r="BV28" s="950" t="s">
        <v>527</v>
      </c>
      <c r="BW28" s="950" t="s">
        <v>527</v>
      </c>
      <c r="BX28" s="950" t="s">
        <v>527</v>
      </c>
      <c r="BY28" s="950" t="s">
        <v>527</v>
      </c>
      <c r="BZ28" s="950" t="s">
        <v>527</v>
      </c>
      <c r="CA28" s="950" t="s">
        <v>527</v>
      </c>
      <c r="CB28" s="950" t="s">
        <v>527</v>
      </c>
      <c r="CC28" s="950" t="s">
        <v>527</v>
      </c>
      <c r="CD28" s="950" t="s">
        <v>527</v>
      </c>
      <c r="CE28" s="950" t="s">
        <v>527</v>
      </c>
      <c r="CF28" s="950" t="s">
        <v>527</v>
      </c>
      <c r="CG28" s="951" t="s">
        <v>527</v>
      </c>
      <c r="CH28" s="924">
        <v>1</v>
      </c>
      <c r="CI28" s="925">
        <v>1271</v>
      </c>
      <c r="CJ28" s="925">
        <v>1271</v>
      </c>
      <c r="CK28" s="925">
        <v>1271</v>
      </c>
      <c r="CL28" s="926">
        <v>1271</v>
      </c>
      <c r="CM28" s="924">
        <v>110</v>
      </c>
      <c r="CN28" s="925">
        <v>109724</v>
      </c>
      <c r="CO28" s="925">
        <v>109724</v>
      </c>
      <c r="CP28" s="925">
        <v>109724</v>
      </c>
      <c r="CQ28" s="926">
        <v>109724</v>
      </c>
      <c r="CR28" s="924">
        <v>23</v>
      </c>
      <c r="CS28" s="925">
        <v>23000</v>
      </c>
      <c r="CT28" s="925">
        <v>23000</v>
      </c>
      <c r="CU28" s="925">
        <v>23000</v>
      </c>
      <c r="CV28" s="926">
        <v>23000</v>
      </c>
      <c r="CW28" s="924">
        <v>11</v>
      </c>
      <c r="CX28" s="925">
        <v>10839</v>
      </c>
      <c r="CY28" s="925">
        <v>10839</v>
      </c>
      <c r="CZ28" s="925">
        <v>10839</v>
      </c>
      <c r="DA28" s="926">
        <v>10839</v>
      </c>
      <c r="DB28" s="924" t="s">
        <v>500</v>
      </c>
      <c r="DC28" s="925">
        <v>10017</v>
      </c>
      <c r="DD28" s="925">
        <v>10017</v>
      </c>
      <c r="DE28" s="925">
        <v>10017</v>
      </c>
      <c r="DF28" s="926">
        <v>10017</v>
      </c>
      <c r="DG28" s="924" t="s">
        <v>537</v>
      </c>
      <c r="DH28" s="925">
        <v>10017</v>
      </c>
      <c r="DI28" s="925">
        <v>10017</v>
      </c>
      <c r="DJ28" s="925">
        <v>10017</v>
      </c>
      <c r="DK28" s="926">
        <v>10017</v>
      </c>
      <c r="DL28" s="924" t="s">
        <v>537</v>
      </c>
      <c r="DM28" s="925">
        <v>10017</v>
      </c>
      <c r="DN28" s="925">
        <v>10017</v>
      </c>
      <c r="DO28" s="925">
        <v>10017</v>
      </c>
      <c r="DP28" s="926">
        <v>10017</v>
      </c>
      <c r="DQ28" s="924" t="s">
        <v>537</v>
      </c>
      <c r="DR28" s="925">
        <v>10017</v>
      </c>
      <c r="DS28" s="925">
        <v>10017</v>
      </c>
      <c r="DT28" s="925">
        <v>10017</v>
      </c>
      <c r="DU28" s="926">
        <v>10017</v>
      </c>
      <c r="DV28" s="927"/>
      <c r="DW28" s="928"/>
      <c r="DX28" s="928"/>
      <c r="DY28" s="928"/>
      <c r="DZ28" s="929"/>
      <c r="EA28" s="189"/>
    </row>
    <row r="29" spans="1:131" s="190" customFormat="1" ht="26.25" customHeight="1" x14ac:dyDescent="0.15">
      <c r="A29" s="209">
        <v>2</v>
      </c>
      <c r="B29" s="978" t="s">
        <v>353</v>
      </c>
      <c r="C29" s="979"/>
      <c r="D29" s="979"/>
      <c r="E29" s="979"/>
      <c r="F29" s="979"/>
      <c r="G29" s="979"/>
      <c r="H29" s="979"/>
      <c r="I29" s="979"/>
      <c r="J29" s="979"/>
      <c r="K29" s="979"/>
      <c r="L29" s="979"/>
      <c r="M29" s="979"/>
      <c r="N29" s="979"/>
      <c r="O29" s="979"/>
      <c r="P29" s="980"/>
      <c r="Q29" s="985">
        <v>4862</v>
      </c>
      <c r="R29" s="982"/>
      <c r="S29" s="982"/>
      <c r="T29" s="982"/>
      <c r="U29" s="982"/>
      <c r="V29" s="982">
        <v>3874</v>
      </c>
      <c r="W29" s="982"/>
      <c r="X29" s="982"/>
      <c r="Y29" s="982"/>
      <c r="Z29" s="982"/>
      <c r="AA29" s="982">
        <v>988</v>
      </c>
      <c r="AB29" s="982"/>
      <c r="AC29" s="982"/>
      <c r="AD29" s="982"/>
      <c r="AE29" s="986"/>
      <c r="AF29" s="981">
        <v>8800</v>
      </c>
      <c r="AG29" s="982"/>
      <c r="AH29" s="982"/>
      <c r="AI29" s="982"/>
      <c r="AJ29" s="983"/>
      <c r="AK29" s="915">
        <v>64</v>
      </c>
      <c r="AL29" s="906"/>
      <c r="AM29" s="906"/>
      <c r="AN29" s="906"/>
      <c r="AO29" s="906"/>
      <c r="AP29" s="906">
        <v>11705</v>
      </c>
      <c r="AQ29" s="906"/>
      <c r="AR29" s="906"/>
      <c r="AS29" s="906"/>
      <c r="AT29" s="906"/>
      <c r="AU29" s="906">
        <v>10</v>
      </c>
      <c r="AV29" s="906"/>
      <c r="AW29" s="906"/>
      <c r="AX29" s="906"/>
      <c r="AY29" s="906"/>
      <c r="AZ29" s="984" t="s">
        <v>500</v>
      </c>
      <c r="BA29" s="984"/>
      <c r="BB29" s="984"/>
      <c r="BC29" s="984"/>
      <c r="BD29" s="984"/>
      <c r="BE29" s="976" t="s">
        <v>354</v>
      </c>
      <c r="BF29" s="976"/>
      <c r="BG29" s="976"/>
      <c r="BH29" s="976"/>
      <c r="BI29" s="977"/>
      <c r="BJ29" s="195"/>
      <c r="BK29" s="195"/>
      <c r="BL29" s="195"/>
      <c r="BM29" s="195"/>
      <c r="BN29" s="195"/>
      <c r="BO29" s="208"/>
      <c r="BP29" s="208"/>
      <c r="BQ29" s="205">
        <v>23</v>
      </c>
      <c r="BR29" s="206"/>
      <c r="BS29" s="949" t="s">
        <v>528</v>
      </c>
      <c r="BT29" s="950" t="s">
        <v>528</v>
      </c>
      <c r="BU29" s="950" t="s">
        <v>528</v>
      </c>
      <c r="BV29" s="950" t="s">
        <v>528</v>
      </c>
      <c r="BW29" s="950" t="s">
        <v>528</v>
      </c>
      <c r="BX29" s="950" t="s">
        <v>528</v>
      </c>
      <c r="BY29" s="950" t="s">
        <v>528</v>
      </c>
      <c r="BZ29" s="950" t="s">
        <v>528</v>
      </c>
      <c r="CA29" s="950" t="s">
        <v>528</v>
      </c>
      <c r="CB29" s="950" t="s">
        <v>528</v>
      </c>
      <c r="CC29" s="950" t="s">
        <v>528</v>
      </c>
      <c r="CD29" s="950" t="s">
        <v>528</v>
      </c>
      <c r="CE29" s="950" t="s">
        <v>528</v>
      </c>
      <c r="CF29" s="950" t="s">
        <v>528</v>
      </c>
      <c r="CG29" s="951" t="s">
        <v>528</v>
      </c>
      <c r="CH29" s="924">
        <v>34</v>
      </c>
      <c r="CI29" s="925">
        <v>33958</v>
      </c>
      <c r="CJ29" s="925">
        <v>33958</v>
      </c>
      <c r="CK29" s="925">
        <v>33958</v>
      </c>
      <c r="CL29" s="926">
        <v>33958</v>
      </c>
      <c r="CM29" s="924">
        <v>354</v>
      </c>
      <c r="CN29" s="925">
        <v>353700</v>
      </c>
      <c r="CO29" s="925">
        <v>353700</v>
      </c>
      <c r="CP29" s="925">
        <v>353700</v>
      </c>
      <c r="CQ29" s="926">
        <v>353700</v>
      </c>
      <c r="CR29" s="924">
        <v>19</v>
      </c>
      <c r="CS29" s="925">
        <v>19000</v>
      </c>
      <c r="CT29" s="925">
        <v>19000</v>
      </c>
      <c r="CU29" s="925">
        <v>19000</v>
      </c>
      <c r="CV29" s="926">
        <v>19000</v>
      </c>
      <c r="CW29" s="924">
        <v>5</v>
      </c>
      <c r="CX29" s="925">
        <v>5023</v>
      </c>
      <c r="CY29" s="925">
        <v>5023</v>
      </c>
      <c r="CZ29" s="925">
        <v>5023</v>
      </c>
      <c r="DA29" s="926">
        <v>5023</v>
      </c>
      <c r="DB29" s="924">
        <v>44</v>
      </c>
      <c r="DC29" s="925">
        <v>10017</v>
      </c>
      <c r="DD29" s="925">
        <v>10017</v>
      </c>
      <c r="DE29" s="925">
        <v>10017</v>
      </c>
      <c r="DF29" s="926">
        <v>10017</v>
      </c>
      <c r="DG29" s="924" t="s">
        <v>537</v>
      </c>
      <c r="DH29" s="925">
        <v>10017</v>
      </c>
      <c r="DI29" s="925">
        <v>10017</v>
      </c>
      <c r="DJ29" s="925">
        <v>10017</v>
      </c>
      <c r="DK29" s="926">
        <v>10017</v>
      </c>
      <c r="DL29" s="924" t="s">
        <v>537</v>
      </c>
      <c r="DM29" s="925">
        <v>10017</v>
      </c>
      <c r="DN29" s="925">
        <v>10017</v>
      </c>
      <c r="DO29" s="925">
        <v>10017</v>
      </c>
      <c r="DP29" s="926">
        <v>10017</v>
      </c>
      <c r="DQ29" s="924" t="s">
        <v>537</v>
      </c>
      <c r="DR29" s="925">
        <v>10017</v>
      </c>
      <c r="DS29" s="925">
        <v>10017</v>
      </c>
      <c r="DT29" s="925">
        <v>10017</v>
      </c>
      <c r="DU29" s="926">
        <v>10017</v>
      </c>
      <c r="DV29" s="927"/>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1317</v>
      </c>
      <c r="R30" s="982"/>
      <c r="S30" s="982"/>
      <c r="T30" s="982"/>
      <c r="U30" s="982"/>
      <c r="V30" s="982">
        <v>1088</v>
      </c>
      <c r="W30" s="982"/>
      <c r="X30" s="982"/>
      <c r="Y30" s="982"/>
      <c r="Z30" s="982"/>
      <c r="AA30" s="982">
        <v>229</v>
      </c>
      <c r="AB30" s="982"/>
      <c r="AC30" s="982"/>
      <c r="AD30" s="982"/>
      <c r="AE30" s="986"/>
      <c r="AF30" s="981">
        <v>4329</v>
      </c>
      <c r="AG30" s="982"/>
      <c r="AH30" s="982"/>
      <c r="AI30" s="982"/>
      <c r="AJ30" s="983"/>
      <c r="AK30" s="915">
        <v>15</v>
      </c>
      <c r="AL30" s="906"/>
      <c r="AM30" s="906"/>
      <c r="AN30" s="906"/>
      <c r="AO30" s="906"/>
      <c r="AP30" s="906">
        <v>612</v>
      </c>
      <c r="AQ30" s="906"/>
      <c r="AR30" s="906"/>
      <c r="AS30" s="906"/>
      <c r="AT30" s="906"/>
      <c r="AU30" s="906" t="s">
        <v>500</v>
      </c>
      <c r="AV30" s="906"/>
      <c r="AW30" s="906"/>
      <c r="AX30" s="906"/>
      <c r="AY30" s="906"/>
      <c r="AZ30" s="984" t="s">
        <v>500</v>
      </c>
      <c r="BA30" s="984"/>
      <c r="BB30" s="984"/>
      <c r="BC30" s="984"/>
      <c r="BD30" s="984"/>
      <c r="BE30" s="976" t="s">
        <v>354</v>
      </c>
      <c r="BF30" s="976"/>
      <c r="BG30" s="976"/>
      <c r="BH30" s="976"/>
      <c r="BI30" s="977"/>
      <c r="BJ30" s="195"/>
      <c r="BK30" s="195"/>
      <c r="BL30" s="195"/>
      <c r="BM30" s="195"/>
      <c r="BN30" s="195"/>
      <c r="BO30" s="208"/>
      <c r="BP30" s="208"/>
      <c r="BQ30" s="205">
        <v>24</v>
      </c>
      <c r="BR30" s="206"/>
      <c r="BS30" s="949" t="s">
        <v>529</v>
      </c>
      <c r="BT30" s="950" t="s">
        <v>529</v>
      </c>
      <c r="BU30" s="950" t="s">
        <v>529</v>
      </c>
      <c r="BV30" s="950" t="s">
        <v>529</v>
      </c>
      <c r="BW30" s="950" t="s">
        <v>529</v>
      </c>
      <c r="BX30" s="950" t="s">
        <v>529</v>
      </c>
      <c r="BY30" s="950" t="s">
        <v>529</v>
      </c>
      <c r="BZ30" s="950" t="s">
        <v>529</v>
      </c>
      <c r="CA30" s="950" t="s">
        <v>529</v>
      </c>
      <c r="CB30" s="950" t="s">
        <v>529</v>
      </c>
      <c r="CC30" s="950" t="s">
        <v>529</v>
      </c>
      <c r="CD30" s="950" t="s">
        <v>529</v>
      </c>
      <c r="CE30" s="950" t="s">
        <v>529</v>
      </c>
      <c r="CF30" s="950" t="s">
        <v>529</v>
      </c>
      <c r="CG30" s="951" t="s">
        <v>529</v>
      </c>
      <c r="CH30" s="924">
        <v>68</v>
      </c>
      <c r="CI30" s="925">
        <v>68480</v>
      </c>
      <c r="CJ30" s="925">
        <v>68480</v>
      </c>
      <c r="CK30" s="925">
        <v>68480</v>
      </c>
      <c r="CL30" s="926">
        <v>68480</v>
      </c>
      <c r="CM30" s="924">
        <v>1140</v>
      </c>
      <c r="CN30" s="925">
        <v>1139996</v>
      </c>
      <c r="CO30" s="925">
        <v>1139996</v>
      </c>
      <c r="CP30" s="925">
        <v>1139996</v>
      </c>
      <c r="CQ30" s="926">
        <v>1139996</v>
      </c>
      <c r="CR30" s="924">
        <v>22</v>
      </c>
      <c r="CS30" s="925">
        <v>22000</v>
      </c>
      <c r="CT30" s="925">
        <v>22000</v>
      </c>
      <c r="CU30" s="925">
        <v>22000</v>
      </c>
      <c r="CV30" s="926">
        <v>22000</v>
      </c>
      <c r="CW30" s="987" t="s">
        <v>536</v>
      </c>
      <c r="CX30" s="925">
        <v>0</v>
      </c>
      <c r="CY30" s="925">
        <v>0</v>
      </c>
      <c r="CZ30" s="925">
        <v>0</v>
      </c>
      <c r="DA30" s="926">
        <v>0</v>
      </c>
      <c r="DB30" s="924" t="s">
        <v>500</v>
      </c>
      <c r="DC30" s="925">
        <v>10017</v>
      </c>
      <c r="DD30" s="925">
        <v>10017</v>
      </c>
      <c r="DE30" s="925">
        <v>10017</v>
      </c>
      <c r="DF30" s="926">
        <v>10017</v>
      </c>
      <c r="DG30" s="924" t="s">
        <v>537</v>
      </c>
      <c r="DH30" s="925">
        <v>10017</v>
      </c>
      <c r="DI30" s="925">
        <v>10017</v>
      </c>
      <c r="DJ30" s="925">
        <v>10017</v>
      </c>
      <c r="DK30" s="926">
        <v>10017</v>
      </c>
      <c r="DL30" s="924" t="s">
        <v>537</v>
      </c>
      <c r="DM30" s="925">
        <v>10017</v>
      </c>
      <c r="DN30" s="925">
        <v>10017</v>
      </c>
      <c r="DO30" s="925">
        <v>10017</v>
      </c>
      <c r="DP30" s="926">
        <v>10017</v>
      </c>
      <c r="DQ30" s="924" t="s">
        <v>537</v>
      </c>
      <c r="DR30" s="925">
        <v>10017</v>
      </c>
      <c r="DS30" s="925">
        <v>10017</v>
      </c>
      <c r="DT30" s="925">
        <v>10017</v>
      </c>
      <c r="DU30" s="926">
        <v>10017</v>
      </c>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20965</v>
      </c>
      <c r="R31" s="982"/>
      <c r="S31" s="982"/>
      <c r="T31" s="982"/>
      <c r="U31" s="982"/>
      <c r="V31" s="982">
        <v>21245</v>
      </c>
      <c r="W31" s="982"/>
      <c r="X31" s="982"/>
      <c r="Y31" s="982"/>
      <c r="Z31" s="982"/>
      <c r="AA31" s="982">
        <v>-281</v>
      </c>
      <c r="AB31" s="982"/>
      <c r="AC31" s="982"/>
      <c r="AD31" s="982"/>
      <c r="AE31" s="986"/>
      <c r="AF31" s="981">
        <v>6799</v>
      </c>
      <c r="AG31" s="982"/>
      <c r="AH31" s="982"/>
      <c r="AI31" s="982"/>
      <c r="AJ31" s="983"/>
      <c r="AK31" s="915">
        <v>4079</v>
      </c>
      <c r="AL31" s="906"/>
      <c r="AM31" s="906"/>
      <c r="AN31" s="906"/>
      <c r="AO31" s="906"/>
      <c r="AP31" s="906">
        <v>20802</v>
      </c>
      <c r="AQ31" s="906"/>
      <c r="AR31" s="906"/>
      <c r="AS31" s="906"/>
      <c r="AT31" s="906"/>
      <c r="AU31" s="906">
        <v>12678</v>
      </c>
      <c r="AV31" s="906"/>
      <c r="AW31" s="906"/>
      <c r="AX31" s="906"/>
      <c r="AY31" s="906"/>
      <c r="AZ31" s="984" t="s">
        <v>502</v>
      </c>
      <c r="BA31" s="984"/>
      <c r="BB31" s="984"/>
      <c r="BC31" s="984"/>
      <c r="BD31" s="984"/>
      <c r="BE31" s="976" t="s">
        <v>354</v>
      </c>
      <c r="BF31" s="976"/>
      <c r="BG31" s="976"/>
      <c r="BH31" s="976"/>
      <c r="BI31" s="977"/>
      <c r="BJ31" s="195"/>
      <c r="BK31" s="195"/>
      <c r="BL31" s="195"/>
      <c r="BM31" s="195"/>
      <c r="BN31" s="195"/>
      <c r="BO31" s="208"/>
      <c r="BP31" s="208"/>
      <c r="BQ31" s="205">
        <v>25</v>
      </c>
      <c r="BR31" s="206"/>
      <c r="BS31" s="949" t="s">
        <v>530</v>
      </c>
      <c r="BT31" s="950" t="s">
        <v>530</v>
      </c>
      <c r="BU31" s="950" t="s">
        <v>530</v>
      </c>
      <c r="BV31" s="950" t="s">
        <v>530</v>
      </c>
      <c r="BW31" s="950" t="s">
        <v>530</v>
      </c>
      <c r="BX31" s="950" t="s">
        <v>530</v>
      </c>
      <c r="BY31" s="950" t="s">
        <v>530</v>
      </c>
      <c r="BZ31" s="950" t="s">
        <v>530</v>
      </c>
      <c r="CA31" s="950" t="s">
        <v>530</v>
      </c>
      <c r="CB31" s="950" t="s">
        <v>530</v>
      </c>
      <c r="CC31" s="950" t="s">
        <v>530</v>
      </c>
      <c r="CD31" s="950" t="s">
        <v>530</v>
      </c>
      <c r="CE31" s="950" t="s">
        <v>530</v>
      </c>
      <c r="CF31" s="950" t="s">
        <v>530</v>
      </c>
      <c r="CG31" s="951" t="s">
        <v>530</v>
      </c>
      <c r="CH31" s="924">
        <v>1</v>
      </c>
      <c r="CI31" s="925">
        <v>1140</v>
      </c>
      <c r="CJ31" s="925">
        <v>1140</v>
      </c>
      <c r="CK31" s="925">
        <v>1140</v>
      </c>
      <c r="CL31" s="926">
        <v>1140</v>
      </c>
      <c r="CM31" s="924">
        <v>53672</v>
      </c>
      <c r="CN31" s="925">
        <v>53672082</v>
      </c>
      <c r="CO31" s="925">
        <v>53672082</v>
      </c>
      <c r="CP31" s="925">
        <v>53672082</v>
      </c>
      <c r="CQ31" s="926">
        <v>53672082</v>
      </c>
      <c r="CR31" s="924">
        <v>9774</v>
      </c>
      <c r="CS31" s="925">
        <v>9773500</v>
      </c>
      <c r="CT31" s="925">
        <v>9773500</v>
      </c>
      <c r="CU31" s="925">
        <v>9773500</v>
      </c>
      <c r="CV31" s="926">
        <v>9773500</v>
      </c>
      <c r="CW31" s="924" t="s">
        <v>537</v>
      </c>
      <c r="CX31" s="925">
        <v>0</v>
      </c>
      <c r="CY31" s="925">
        <v>0</v>
      </c>
      <c r="CZ31" s="925">
        <v>0</v>
      </c>
      <c r="DA31" s="926">
        <v>0</v>
      </c>
      <c r="DB31" s="924" t="s">
        <v>500</v>
      </c>
      <c r="DC31" s="925">
        <v>10017</v>
      </c>
      <c r="DD31" s="925">
        <v>10017</v>
      </c>
      <c r="DE31" s="925">
        <v>10017</v>
      </c>
      <c r="DF31" s="926">
        <v>10017</v>
      </c>
      <c r="DG31" s="924">
        <v>10</v>
      </c>
      <c r="DH31" s="925">
        <v>10017</v>
      </c>
      <c r="DI31" s="925">
        <v>10017</v>
      </c>
      <c r="DJ31" s="925">
        <v>10017</v>
      </c>
      <c r="DK31" s="926">
        <v>10017</v>
      </c>
      <c r="DL31" s="924" t="s">
        <v>537</v>
      </c>
      <c r="DM31" s="925">
        <v>10017</v>
      </c>
      <c r="DN31" s="925">
        <v>10017</v>
      </c>
      <c r="DO31" s="925">
        <v>10017</v>
      </c>
      <c r="DP31" s="926">
        <v>10017</v>
      </c>
      <c r="DQ31" s="924" t="s">
        <v>537</v>
      </c>
      <c r="DR31" s="925">
        <v>10017</v>
      </c>
      <c r="DS31" s="925">
        <v>10017</v>
      </c>
      <c r="DT31" s="925">
        <v>10017</v>
      </c>
      <c r="DU31" s="926">
        <v>10017</v>
      </c>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19810</v>
      </c>
      <c r="R32" s="982"/>
      <c r="S32" s="982"/>
      <c r="T32" s="982"/>
      <c r="U32" s="982"/>
      <c r="V32" s="982">
        <v>18425</v>
      </c>
      <c r="W32" s="982"/>
      <c r="X32" s="982"/>
      <c r="Y32" s="982"/>
      <c r="Z32" s="982"/>
      <c r="AA32" s="982">
        <v>1385</v>
      </c>
      <c r="AB32" s="982"/>
      <c r="AC32" s="982"/>
      <c r="AD32" s="982"/>
      <c r="AE32" s="986"/>
      <c r="AF32" s="981">
        <v>1072</v>
      </c>
      <c r="AG32" s="982"/>
      <c r="AH32" s="982"/>
      <c r="AI32" s="982"/>
      <c r="AJ32" s="983"/>
      <c r="AK32" s="915">
        <v>2689</v>
      </c>
      <c r="AL32" s="906"/>
      <c r="AM32" s="906"/>
      <c r="AN32" s="906"/>
      <c r="AO32" s="906"/>
      <c r="AP32" s="906">
        <v>54312</v>
      </c>
      <c r="AQ32" s="906"/>
      <c r="AR32" s="906"/>
      <c r="AS32" s="906"/>
      <c r="AT32" s="906"/>
      <c r="AU32" s="906">
        <v>15259</v>
      </c>
      <c r="AV32" s="906"/>
      <c r="AW32" s="906"/>
      <c r="AX32" s="906"/>
      <c r="AY32" s="906"/>
      <c r="AZ32" s="984" t="s">
        <v>500</v>
      </c>
      <c r="BA32" s="984"/>
      <c r="BB32" s="984"/>
      <c r="BC32" s="984"/>
      <c r="BD32" s="984"/>
      <c r="BE32" s="976" t="s">
        <v>358</v>
      </c>
      <c r="BF32" s="976"/>
      <c r="BG32" s="976"/>
      <c r="BH32" s="976"/>
      <c r="BI32" s="977"/>
      <c r="BJ32" s="195"/>
      <c r="BK32" s="195"/>
      <c r="BL32" s="195"/>
      <c r="BM32" s="195"/>
      <c r="BN32" s="195"/>
      <c r="BO32" s="208"/>
      <c r="BP32" s="208"/>
      <c r="BQ32" s="205">
        <v>26</v>
      </c>
      <c r="BR32" s="206"/>
      <c r="BS32" s="949" t="s">
        <v>531</v>
      </c>
      <c r="BT32" s="950" t="s">
        <v>531</v>
      </c>
      <c r="BU32" s="950" t="s">
        <v>531</v>
      </c>
      <c r="BV32" s="950" t="s">
        <v>531</v>
      </c>
      <c r="BW32" s="950" t="s">
        <v>531</v>
      </c>
      <c r="BX32" s="950" t="s">
        <v>531</v>
      </c>
      <c r="BY32" s="950" t="s">
        <v>531</v>
      </c>
      <c r="BZ32" s="950" t="s">
        <v>531</v>
      </c>
      <c r="CA32" s="950" t="s">
        <v>531</v>
      </c>
      <c r="CB32" s="950" t="s">
        <v>531</v>
      </c>
      <c r="CC32" s="950" t="s">
        <v>531</v>
      </c>
      <c r="CD32" s="950" t="s">
        <v>531</v>
      </c>
      <c r="CE32" s="950" t="s">
        <v>531</v>
      </c>
      <c r="CF32" s="950" t="s">
        <v>531</v>
      </c>
      <c r="CG32" s="951" t="s">
        <v>531</v>
      </c>
      <c r="CH32" s="924">
        <v>43</v>
      </c>
      <c r="CI32" s="925">
        <v>43281</v>
      </c>
      <c r="CJ32" s="925">
        <v>43281</v>
      </c>
      <c r="CK32" s="925">
        <v>43281</v>
      </c>
      <c r="CL32" s="926">
        <v>43281</v>
      </c>
      <c r="CM32" s="924">
        <v>20026</v>
      </c>
      <c r="CN32" s="925">
        <v>20025557</v>
      </c>
      <c r="CO32" s="925">
        <v>20025557</v>
      </c>
      <c r="CP32" s="925">
        <v>20025557</v>
      </c>
      <c r="CQ32" s="926">
        <v>20025557</v>
      </c>
      <c r="CR32" s="924">
        <v>30</v>
      </c>
      <c r="CS32" s="925">
        <v>30000</v>
      </c>
      <c r="CT32" s="925">
        <v>30000</v>
      </c>
      <c r="CU32" s="925">
        <v>30000</v>
      </c>
      <c r="CV32" s="926">
        <v>30000</v>
      </c>
      <c r="CW32" s="924" t="s">
        <v>535</v>
      </c>
      <c r="CX32" s="925">
        <v>0</v>
      </c>
      <c r="CY32" s="925">
        <v>0</v>
      </c>
      <c r="CZ32" s="925">
        <v>0</v>
      </c>
      <c r="DA32" s="926">
        <v>0</v>
      </c>
      <c r="DB32" s="924" t="s">
        <v>500</v>
      </c>
      <c r="DC32" s="925">
        <v>10017</v>
      </c>
      <c r="DD32" s="925">
        <v>10017</v>
      </c>
      <c r="DE32" s="925">
        <v>10017</v>
      </c>
      <c r="DF32" s="926">
        <v>10017</v>
      </c>
      <c r="DG32" s="924">
        <v>10621</v>
      </c>
      <c r="DH32" s="925">
        <v>10620641</v>
      </c>
      <c r="DI32" s="925">
        <v>10620641</v>
      </c>
      <c r="DJ32" s="925">
        <v>10620641</v>
      </c>
      <c r="DK32" s="926">
        <v>10620641</v>
      </c>
      <c r="DL32" s="924" t="s">
        <v>537</v>
      </c>
      <c r="DM32" s="925">
        <v>10017</v>
      </c>
      <c r="DN32" s="925">
        <v>10017</v>
      </c>
      <c r="DO32" s="925">
        <v>10017</v>
      </c>
      <c r="DP32" s="926">
        <v>10017</v>
      </c>
      <c r="DQ32" s="924" t="s">
        <v>537</v>
      </c>
      <c r="DR32" s="925">
        <v>10017</v>
      </c>
      <c r="DS32" s="925">
        <v>10017</v>
      </c>
      <c r="DT32" s="925">
        <v>10017</v>
      </c>
      <c r="DU32" s="926">
        <v>10017</v>
      </c>
      <c r="DV32" s="927"/>
      <c r="DW32" s="928"/>
      <c r="DX32" s="928"/>
      <c r="DY32" s="928"/>
      <c r="DZ32" s="929"/>
      <c r="EA32" s="189"/>
    </row>
    <row r="33" spans="1:131" s="190" customFormat="1" ht="26.25" customHeight="1" x14ac:dyDescent="0.15">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t="s">
        <v>532</v>
      </c>
      <c r="BT33" s="950" t="s">
        <v>532</v>
      </c>
      <c r="BU33" s="950" t="s">
        <v>532</v>
      </c>
      <c r="BV33" s="950" t="s">
        <v>532</v>
      </c>
      <c r="BW33" s="950" t="s">
        <v>532</v>
      </c>
      <c r="BX33" s="950" t="s">
        <v>532</v>
      </c>
      <c r="BY33" s="950" t="s">
        <v>532</v>
      </c>
      <c r="BZ33" s="950" t="s">
        <v>532</v>
      </c>
      <c r="CA33" s="950" t="s">
        <v>532</v>
      </c>
      <c r="CB33" s="950" t="s">
        <v>532</v>
      </c>
      <c r="CC33" s="950" t="s">
        <v>532</v>
      </c>
      <c r="CD33" s="950" t="s">
        <v>532</v>
      </c>
      <c r="CE33" s="950" t="s">
        <v>532</v>
      </c>
      <c r="CF33" s="950" t="s">
        <v>532</v>
      </c>
      <c r="CG33" s="951" t="s">
        <v>532</v>
      </c>
      <c r="CH33" s="924">
        <v>85</v>
      </c>
      <c r="CI33" s="925">
        <v>85343</v>
      </c>
      <c r="CJ33" s="925">
        <v>85343</v>
      </c>
      <c r="CK33" s="925">
        <v>85343</v>
      </c>
      <c r="CL33" s="926">
        <v>85343</v>
      </c>
      <c r="CM33" s="924">
        <v>1530</v>
      </c>
      <c r="CN33" s="925">
        <v>1529958</v>
      </c>
      <c r="CO33" s="925">
        <v>1529958</v>
      </c>
      <c r="CP33" s="925">
        <v>1529958</v>
      </c>
      <c r="CQ33" s="926">
        <v>1529958</v>
      </c>
      <c r="CR33" s="924">
        <v>90</v>
      </c>
      <c r="CS33" s="925">
        <v>90439</v>
      </c>
      <c r="CT33" s="925">
        <v>90439</v>
      </c>
      <c r="CU33" s="925">
        <v>90439</v>
      </c>
      <c r="CV33" s="926">
        <v>90439</v>
      </c>
      <c r="CW33" s="924">
        <v>1</v>
      </c>
      <c r="CX33" s="925">
        <v>1320</v>
      </c>
      <c r="CY33" s="925">
        <v>1320</v>
      </c>
      <c r="CZ33" s="925">
        <v>1320</v>
      </c>
      <c r="DA33" s="926">
        <v>1320</v>
      </c>
      <c r="DB33" s="924" t="s">
        <v>500</v>
      </c>
      <c r="DC33" s="925">
        <v>10017</v>
      </c>
      <c r="DD33" s="925">
        <v>10017</v>
      </c>
      <c r="DE33" s="925">
        <v>10017</v>
      </c>
      <c r="DF33" s="926">
        <v>10017</v>
      </c>
      <c r="DG33" s="924" t="s">
        <v>535</v>
      </c>
      <c r="DH33" s="925">
        <v>0</v>
      </c>
      <c r="DI33" s="925">
        <v>0</v>
      </c>
      <c r="DJ33" s="925">
        <v>0</v>
      </c>
      <c r="DK33" s="926">
        <v>0</v>
      </c>
      <c r="DL33" s="924" t="s">
        <v>537</v>
      </c>
      <c r="DM33" s="925">
        <v>10017</v>
      </c>
      <c r="DN33" s="925">
        <v>10017</v>
      </c>
      <c r="DO33" s="925">
        <v>10017</v>
      </c>
      <c r="DP33" s="926">
        <v>10017</v>
      </c>
      <c r="DQ33" s="924" t="s">
        <v>537</v>
      </c>
      <c r="DR33" s="925">
        <v>10017</v>
      </c>
      <c r="DS33" s="925">
        <v>10017</v>
      </c>
      <c r="DT33" s="925">
        <v>10017</v>
      </c>
      <c r="DU33" s="926">
        <v>10017</v>
      </c>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533</v>
      </c>
      <c r="BT34" s="950" t="s">
        <v>533</v>
      </c>
      <c r="BU34" s="950" t="s">
        <v>533</v>
      </c>
      <c r="BV34" s="950" t="s">
        <v>533</v>
      </c>
      <c r="BW34" s="950" t="s">
        <v>533</v>
      </c>
      <c r="BX34" s="950" t="s">
        <v>533</v>
      </c>
      <c r="BY34" s="950" t="s">
        <v>533</v>
      </c>
      <c r="BZ34" s="950" t="s">
        <v>533</v>
      </c>
      <c r="CA34" s="950" t="s">
        <v>533</v>
      </c>
      <c r="CB34" s="950" t="s">
        <v>533</v>
      </c>
      <c r="CC34" s="950" t="s">
        <v>533</v>
      </c>
      <c r="CD34" s="950" t="s">
        <v>533</v>
      </c>
      <c r="CE34" s="950" t="s">
        <v>533</v>
      </c>
      <c r="CF34" s="950" t="s">
        <v>533</v>
      </c>
      <c r="CG34" s="951" t="s">
        <v>533</v>
      </c>
      <c r="CH34" s="924">
        <v>-7</v>
      </c>
      <c r="CI34" s="925">
        <v>-7178</v>
      </c>
      <c r="CJ34" s="925">
        <v>-7178</v>
      </c>
      <c r="CK34" s="925">
        <v>-7178</v>
      </c>
      <c r="CL34" s="926">
        <v>-7178</v>
      </c>
      <c r="CM34" s="924">
        <v>1974</v>
      </c>
      <c r="CN34" s="925">
        <v>1973784</v>
      </c>
      <c r="CO34" s="925">
        <v>1973784</v>
      </c>
      <c r="CP34" s="925">
        <v>1973784</v>
      </c>
      <c r="CQ34" s="926">
        <v>1973784</v>
      </c>
      <c r="CR34" s="924">
        <v>42</v>
      </c>
      <c r="CS34" s="925">
        <v>42000</v>
      </c>
      <c r="CT34" s="925">
        <v>42000</v>
      </c>
      <c r="CU34" s="925">
        <v>42000</v>
      </c>
      <c r="CV34" s="926">
        <v>42000</v>
      </c>
      <c r="CW34" s="924">
        <v>17</v>
      </c>
      <c r="CX34" s="925">
        <v>17407</v>
      </c>
      <c r="CY34" s="925">
        <v>17407</v>
      </c>
      <c r="CZ34" s="925">
        <v>17407</v>
      </c>
      <c r="DA34" s="926">
        <v>17407</v>
      </c>
      <c r="DB34" s="924" t="s">
        <v>500</v>
      </c>
      <c r="DC34" s="925">
        <v>10017</v>
      </c>
      <c r="DD34" s="925">
        <v>10017</v>
      </c>
      <c r="DE34" s="925">
        <v>10017</v>
      </c>
      <c r="DF34" s="926">
        <v>10017</v>
      </c>
      <c r="DG34" s="924" t="s">
        <v>535</v>
      </c>
      <c r="DH34" s="925">
        <v>0</v>
      </c>
      <c r="DI34" s="925">
        <v>0</v>
      </c>
      <c r="DJ34" s="925">
        <v>0</v>
      </c>
      <c r="DK34" s="926">
        <v>0</v>
      </c>
      <c r="DL34" s="924" t="s">
        <v>537</v>
      </c>
      <c r="DM34" s="925">
        <v>10017</v>
      </c>
      <c r="DN34" s="925">
        <v>10017</v>
      </c>
      <c r="DO34" s="925">
        <v>10017</v>
      </c>
      <c r="DP34" s="926">
        <v>10017</v>
      </c>
      <c r="DQ34" s="924" t="s">
        <v>537</v>
      </c>
      <c r="DR34" s="925">
        <v>10017</v>
      </c>
      <c r="DS34" s="925">
        <v>10017</v>
      </c>
      <c r="DT34" s="925">
        <v>10017</v>
      </c>
      <c r="DU34" s="926">
        <v>10017</v>
      </c>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534</v>
      </c>
      <c r="BT35" s="950" t="s">
        <v>534</v>
      </c>
      <c r="BU35" s="950" t="s">
        <v>534</v>
      </c>
      <c r="BV35" s="950" t="s">
        <v>534</v>
      </c>
      <c r="BW35" s="950" t="s">
        <v>534</v>
      </c>
      <c r="BX35" s="950" t="s">
        <v>534</v>
      </c>
      <c r="BY35" s="950" t="s">
        <v>534</v>
      </c>
      <c r="BZ35" s="950" t="s">
        <v>534</v>
      </c>
      <c r="CA35" s="950" t="s">
        <v>534</v>
      </c>
      <c r="CB35" s="950" t="s">
        <v>534</v>
      </c>
      <c r="CC35" s="950" t="s">
        <v>534</v>
      </c>
      <c r="CD35" s="950" t="s">
        <v>534</v>
      </c>
      <c r="CE35" s="950" t="s">
        <v>534</v>
      </c>
      <c r="CF35" s="950" t="s">
        <v>534</v>
      </c>
      <c r="CG35" s="951" t="s">
        <v>534</v>
      </c>
      <c r="CH35" s="924">
        <v>221516</v>
      </c>
      <c r="CI35" s="925">
        <v>221516</v>
      </c>
      <c r="CJ35" s="925">
        <v>221516</v>
      </c>
      <c r="CK35" s="925">
        <v>221516</v>
      </c>
      <c r="CL35" s="926">
        <v>221516</v>
      </c>
      <c r="CM35" s="924">
        <v>19050</v>
      </c>
      <c r="CN35" s="925">
        <v>19050289</v>
      </c>
      <c r="CO35" s="925">
        <v>19050289</v>
      </c>
      <c r="CP35" s="925">
        <v>19050289</v>
      </c>
      <c r="CQ35" s="926">
        <v>19050289</v>
      </c>
      <c r="CR35" s="924">
        <v>16016</v>
      </c>
      <c r="CS35" s="925">
        <v>16015517</v>
      </c>
      <c r="CT35" s="925">
        <v>16015517</v>
      </c>
      <c r="CU35" s="925">
        <v>16015517</v>
      </c>
      <c r="CV35" s="926">
        <v>16015517</v>
      </c>
      <c r="CW35" s="924">
        <v>2356</v>
      </c>
      <c r="CX35" s="925">
        <v>2356164</v>
      </c>
      <c r="CY35" s="925">
        <v>2356164</v>
      </c>
      <c r="CZ35" s="925">
        <v>2356164</v>
      </c>
      <c r="DA35" s="926">
        <v>2356164</v>
      </c>
      <c r="DB35" s="924" t="s">
        <v>500</v>
      </c>
      <c r="DC35" s="925">
        <v>10017</v>
      </c>
      <c r="DD35" s="925">
        <v>10017</v>
      </c>
      <c r="DE35" s="925">
        <v>10017</v>
      </c>
      <c r="DF35" s="926">
        <v>10017</v>
      </c>
      <c r="DG35" s="924" t="s">
        <v>535</v>
      </c>
      <c r="DH35" s="925">
        <v>0</v>
      </c>
      <c r="DI35" s="925">
        <v>0</v>
      </c>
      <c r="DJ35" s="925">
        <v>0</v>
      </c>
      <c r="DK35" s="926">
        <v>0</v>
      </c>
      <c r="DL35" s="924" t="s">
        <v>537</v>
      </c>
      <c r="DM35" s="925">
        <v>10017</v>
      </c>
      <c r="DN35" s="925">
        <v>10017</v>
      </c>
      <c r="DO35" s="925">
        <v>10017</v>
      </c>
      <c r="DP35" s="926">
        <v>10017</v>
      </c>
      <c r="DQ35" s="924" t="s">
        <v>537</v>
      </c>
      <c r="DR35" s="925">
        <v>10017</v>
      </c>
      <c r="DS35" s="925">
        <v>10017</v>
      </c>
      <c r="DT35" s="925">
        <v>10017</v>
      </c>
      <c r="DU35" s="926">
        <v>10017</v>
      </c>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340</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21316</v>
      </c>
      <c r="AG63" s="894"/>
      <c r="AH63" s="894"/>
      <c r="AI63" s="894"/>
      <c r="AJ63" s="964"/>
      <c r="AK63" s="965"/>
      <c r="AL63" s="898"/>
      <c r="AM63" s="898"/>
      <c r="AN63" s="898"/>
      <c r="AO63" s="898"/>
      <c r="AP63" s="894">
        <v>91957</v>
      </c>
      <c r="AQ63" s="894"/>
      <c r="AR63" s="894"/>
      <c r="AS63" s="894"/>
      <c r="AT63" s="894"/>
      <c r="AU63" s="894">
        <v>27947</v>
      </c>
      <c r="AV63" s="894"/>
      <c r="AW63" s="894"/>
      <c r="AX63" s="894"/>
      <c r="AY63" s="894"/>
      <c r="AZ63" s="959"/>
      <c r="BA63" s="959"/>
      <c r="BB63" s="959"/>
      <c r="BC63" s="959"/>
      <c r="BD63" s="959"/>
      <c r="BE63" s="895"/>
      <c r="BF63" s="895"/>
      <c r="BG63" s="895"/>
      <c r="BH63" s="895"/>
      <c r="BI63" s="896"/>
      <c r="BJ63" s="960" t="s">
        <v>98</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362</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363</v>
      </c>
      <c r="AV66" s="937"/>
      <c r="AW66" s="937"/>
      <c r="AX66" s="937"/>
      <c r="AY66" s="938"/>
      <c r="AZ66" s="936" t="s">
        <v>317</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t="s">
        <v>505</v>
      </c>
      <c r="C68" s="921"/>
      <c r="D68" s="921"/>
      <c r="E68" s="921"/>
      <c r="F68" s="921"/>
      <c r="G68" s="921"/>
      <c r="H68" s="921"/>
      <c r="I68" s="921"/>
      <c r="J68" s="921"/>
      <c r="K68" s="921"/>
      <c r="L68" s="921"/>
      <c r="M68" s="921"/>
      <c r="N68" s="921"/>
      <c r="O68" s="921"/>
      <c r="P68" s="922"/>
      <c r="Q68" s="923">
        <v>1938</v>
      </c>
      <c r="R68" s="917"/>
      <c r="S68" s="917"/>
      <c r="T68" s="917"/>
      <c r="U68" s="917"/>
      <c r="V68" s="917">
        <v>1871</v>
      </c>
      <c r="W68" s="917"/>
      <c r="X68" s="917"/>
      <c r="Y68" s="917"/>
      <c r="Z68" s="917"/>
      <c r="AA68" s="917">
        <v>67</v>
      </c>
      <c r="AB68" s="917"/>
      <c r="AC68" s="917"/>
      <c r="AD68" s="917"/>
      <c r="AE68" s="917"/>
      <c r="AF68" s="917">
        <v>67</v>
      </c>
      <c r="AG68" s="917"/>
      <c r="AH68" s="917"/>
      <c r="AI68" s="917"/>
      <c r="AJ68" s="917"/>
      <c r="AK68" s="917">
        <v>3</v>
      </c>
      <c r="AL68" s="917"/>
      <c r="AM68" s="917"/>
      <c r="AN68" s="917"/>
      <c r="AO68" s="917"/>
      <c r="AP68" s="917">
        <v>132</v>
      </c>
      <c r="AQ68" s="917"/>
      <c r="AR68" s="917"/>
      <c r="AS68" s="917"/>
      <c r="AT68" s="917"/>
      <c r="AU68" s="917">
        <v>1</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67</v>
      </c>
      <c r="AG88" s="894"/>
      <c r="AH88" s="894"/>
      <c r="AI88" s="894"/>
      <c r="AJ88" s="894"/>
      <c r="AK88" s="898"/>
      <c r="AL88" s="898"/>
      <c r="AM88" s="898"/>
      <c r="AN88" s="898"/>
      <c r="AO88" s="898"/>
      <c r="AP88" s="894">
        <v>132</v>
      </c>
      <c r="AQ88" s="894"/>
      <c r="AR88" s="894"/>
      <c r="AS88" s="894"/>
      <c r="AT88" s="894"/>
      <c r="AU88" s="894">
        <v>1</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31217</v>
      </c>
      <c r="CS102" s="886"/>
      <c r="CT102" s="886"/>
      <c r="CU102" s="886"/>
      <c r="CV102" s="887"/>
      <c r="CW102" s="885">
        <v>3816</v>
      </c>
      <c r="CX102" s="886"/>
      <c r="CY102" s="886"/>
      <c r="CZ102" s="886"/>
      <c r="DA102" s="887"/>
      <c r="DB102" s="885">
        <v>22468</v>
      </c>
      <c r="DC102" s="886"/>
      <c r="DD102" s="886"/>
      <c r="DE102" s="886"/>
      <c r="DF102" s="887"/>
      <c r="DG102" s="885">
        <v>10631</v>
      </c>
      <c r="DH102" s="886"/>
      <c r="DI102" s="886"/>
      <c r="DJ102" s="886"/>
      <c r="DK102" s="887"/>
      <c r="DL102" s="885">
        <v>4422</v>
      </c>
      <c r="DM102" s="886"/>
      <c r="DN102" s="886"/>
      <c r="DO102" s="886"/>
      <c r="DP102" s="887"/>
      <c r="DQ102" s="885">
        <v>3980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273</v>
      </c>
      <c r="AG109" s="827"/>
      <c r="AH109" s="827"/>
      <c r="AI109" s="827"/>
      <c r="AJ109" s="828"/>
      <c r="AK109" s="829" t="s">
        <v>272</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273</v>
      </c>
      <c r="BW109" s="827"/>
      <c r="BX109" s="827"/>
      <c r="BY109" s="827"/>
      <c r="BZ109" s="828"/>
      <c r="CA109" s="829" t="s">
        <v>272</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273</v>
      </c>
      <c r="DM109" s="827"/>
      <c r="DN109" s="827"/>
      <c r="DO109" s="827"/>
      <c r="DP109" s="828"/>
      <c r="DQ109" s="829" t="s">
        <v>272</v>
      </c>
      <c r="DR109" s="827"/>
      <c r="DS109" s="827"/>
      <c r="DT109" s="827"/>
      <c r="DU109" s="828"/>
      <c r="DV109" s="829" t="s">
        <v>374</v>
      </c>
      <c r="DW109" s="827"/>
      <c r="DX109" s="827"/>
      <c r="DY109" s="827"/>
      <c r="DZ109" s="858"/>
    </row>
    <row r="110" spans="1:131" s="189" customFormat="1" ht="26.25" customHeight="1" x14ac:dyDescent="0.15">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79773798</v>
      </c>
      <c r="AB110" s="812"/>
      <c r="AC110" s="812"/>
      <c r="AD110" s="812"/>
      <c r="AE110" s="813"/>
      <c r="AF110" s="814">
        <v>80828881</v>
      </c>
      <c r="AG110" s="812"/>
      <c r="AH110" s="812"/>
      <c r="AI110" s="812"/>
      <c r="AJ110" s="813"/>
      <c r="AK110" s="814">
        <v>79820626</v>
      </c>
      <c r="AL110" s="812"/>
      <c r="AM110" s="812"/>
      <c r="AN110" s="812"/>
      <c r="AO110" s="813"/>
      <c r="AP110" s="815">
        <v>28.5</v>
      </c>
      <c r="AQ110" s="816"/>
      <c r="AR110" s="816"/>
      <c r="AS110" s="816"/>
      <c r="AT110" s="817"/>
      <c r="AU110" s="859" t="s">
        <v>55</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1049779931</v>
      </c>
      <c r="BR110" s="737"/>
      <c r="BS110" s="737"/>
      <c r="BT110" s="737"/>
      <c r="BU110" s="737"/>
      <c r="BV110" s="737">
        <v>1061453228</v>
      </c>
      <c r="BW110" s="737"/>
      <c r="BX110" s="737"/>
      <c r="BY110" s="737"/>
      <c r="BZ110" s="737"/>
      <c r="CA110" s="737">
        <v>1068022075</v>
      </c>
      <c r="CB110" s="737"/>
      <c r="CC110" s="737"/>
      <c r="CD110" s="737"/>
      <c r="CE110" s="737"/>
      <c r="CF110" s="800">
        <v>382</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1262114</v>
      </c>
      <c r="DH110" s="737"/>
      <c r="DI110" s="737"/>
      <c r="DJ110" s="737"/>
      <c r="DK110" s="737"/>
      <c r="DL110" s="737">
        <v>1200512</v>
      </c>
      <c r="DM110" s="737"/>
      <c r="DN110" s="737"/>
      <c r="DO110" s="737"/>
      <c r="DP110" s="737"/>
      <c r="DQ110" s="737">
        <v>1146631</v>
      </c>
      <c r="DR110" s="737"/>
      <c r="DS110" s="737"/>
      <c r="DT110" s="737"/>
      <c r="DU110" s="737"/>
      <c r="DV110" s="738">
        <v>0.4</v>
      </c>
      <c r="DW110" s="738"/>
      <c r="DX110" s="738"/>
      <c r="DY110" s="738"/>
      <c r="DZ110" s="739"/>
    </row>
    <row r="111" spans="1:131" s="189" customFormat="1" ht="26.25" customHeight="1" x14ac:dyDescent="0.15">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98</v>
      </c>
      <c r="AB111" s="849"/>
      <c r="AC111" s="849"/>
      <c r="AD111" s="849"/>
      <c r="AE111" s="850"/>
      <c r="AF111" s="851" t="s">
        <v>98</v>
      </c>
      <c r="AG111" s="849"/>
      <c r="AH111" s="849"/>
      <c r="AI111" s="849"/>
      <c r="AJ111" s="850"/>
      <c r="AK111" s="851" t="s">
        <v>98</v>
      </c>
      <c r="AL111" s="849"/>
      <c r="AM111" s="849"/>
      <c r="AN111" s="849"/>
      <c r="AO111" s="850"/>
      <c r="AP111" s="852" t="s">
        <v>98</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47748042</v>
      </c>
      <c r="BR111" s="708"/>
      <c r="BS111" s="708"/>
      <c r="BT111" s="708"/>
      <c r="BU111" s="708"/>
      <c r="BV111" s="708">
        <v>46889973</v>
      </c>
      <c r="BW111" s="708"/>
      <c r="BX111" s="708"/>
      <c r="BY111" s="708"/>
      <c r="BZ111" s="708"/>
      <c r="CA111" s="708">
        <v>47180791</v>
      </c>
      <c r="CB111" s="708"/>
      <c r="CC111" s="708"/>
      <c r="CD111" s="708"/>
      <c r="CE111" s="708"/>
      <c r="CF111" s="789">
        <v>16.899999999999999</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98</v>
      </c>
      <c r="DH111" s="708"/>
      <c r="DI111" s="708"/>
      <c r="DJ111" s="708"/>
      <c r="DK111" s="708"/>
      <c r="DL111" s="708" t="s">
        <v>98</v>
      </c>
      <c r="DM111" s="708"/>
      <c r="DN111" s="708"/>
      <c r="DO111" s="708"/>
      <c r="DP111" s="708"/>
      <c r="DQ111" s="708" t="s">
        <v>98</v>
      </c>
      <c r="DR111" s="708"/>
      <c r="DS111" s="708"/>
      <c r="DT111" s="708"/>
      <c r="DU111" s="708"/>
      <c r="DV111" s="760" t="s">
        <v>98</v>
      </c>
      <c r="DW111" s="760"/>
      <c r="DX111" s="760"/>
      <c r="DY111" s="760"/>
      <c r="DZ111" s="761"/>
    </row>
    <row r="112" spans="1:131" s="189" customFormat="1" ht="26.25" customHeight="1" x14ac:dyDescent="0.15">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666667</v>
      </c>
      <c r="AB112" s="721"/>
      <c r="AC112" s="721"/>
      <c r="AD112" s="721"/>
      <c r="AE112" s="722"/>
      <c r="AF112" s="723">
        <v>1000000</v>
      </c>
      <c r="AG112" s="721"/>
      <c r="AH112" s="721"/>
      <c r="AI112" s="721"/>
      <c r="AJ112" s="722"/>
      <c r="AK112" s="723">
        <v>1333333</v>
      </c>
      <c r="AL112" s="721"/>
      <c r="AM112" s="721"/>
      <c r="AN112" s="721"/>
      <c r="AO112" s="722"/>
      <c r="AP112" s="691">
        <v>0.5</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32872301</v>
      </c>
      <c r="BR112" s="708"/>
      <c r="BS112" s="708"/>
      <c r="BT112" s="708"/>
      <c r="BU112" s="708"/>
      <c r="BV112" s="708">
        <v>32211038</v>
      </c>
      <c r="BW112" s="708"/>
      <c r="BX112" s="708"/>
      <c r="BY112" s="708"/>
      <c r="BZ112" s="708"/>
      <c r="CA112" s="708">
        <v>33035525</v>
      </c>
      <c r="CB112" s="708"/>
      <c r="CC112" s="708"/>
      <c r="CD112" s="708"/>
      <c r="CE112" s="708"/>
      <c r="CF112" s="789">
        <v>11.8</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252735</v>
      </c>
      <c r="DH112" s="708"/>
      <c r="DI112" s="708"/>
      <c r="DJ112" s="708"/>
      <c r="DK112" s="708"/>
      <c r="DL112" s="708">
        <v>188787</v>
      </c>
      <c r="DM112" s="708"/>
      <c r="DN112" s="708"/>
      <c r="DO112" s="708"/>
      <c r="DP112" s="708"/>
      <c r="DQ112" s="708">
        <v>132439</v>
      </c>
      <c r="DR112" s="708"/>
      <c r="DS112" s="708"/>
      <c r="DT112" s="708"/>
      <c r="DU112" s="708"/>
      <c r="DV112" s="760">
        <v>0</v>
      </c>
      <c r="DW112" s="760"/>
      <c r="DX112" s="760"/>
      <c r="DY112" s="760"/>
      <c r="DZ112" s="761"/>
    </row>
    <row r="113" spans="1:130" s="189" customFormat="1" ht="26.25" customHeight="1" x14ac:dyDescent="0.15">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2714342</v>
      </c>
      <c r="AB113" s="721"/>
      <c r="AC113" s="721"/>
      <c r="AD113" s="721"/>
      <c r="AE113" s="722"/>
      <c r="AF113" s="723">
        <v>2631270</v>
      </c>
      <c r="AG113" s="721"/>
      <c r="AH113" s="721"/>
      <c r="AI113" s="721"/>
      <c r="AJ113" s="722"/>
      <c r="AK113" s="723">
        <v>2679798</v>
      </c>
      <c r="AL113" s="721"/>
      <c r="AM113" s="721"/>
      <c r="AN113" s="721"/>
      <c r="AO113" s="722"/>
      <c r="AP113" s="691">
        <v>1</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t="s">
        <v>98</v>
      </c>
      <c r="BR113" s="708"/>
      <c r="BS113" s="708"/>
      <c r="BT113" s="708"/>
      <c r="BU113" s="708"/>
      <c r="BV113" s="708" t="s">
        <v>98</v>
      </c>
      <c r="BW113" s="708"/>
      <c r="BX113" s="708"/>
      <c r="BY113" s="708"/>
      <c r="BZ113" s="708"/>
      <c r="CA113" s="708">
        <v>1318</v>
      </c>
      <c r="CB113" s="708"/>
      <c r="CC113" s="708"/>
      <c r="CD113" s="708"/>
      <c r="CE113" s="708"/>
      <c r="CF113" s="789">
        <v>0</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98</v>
      </c>
      <c r="DH113" s="708"/>
      <c r="DI113" s="708"/>
      <c r="DJ113" s="708"/>
      <c r="DK113" s="708"/>
      <c r="DL113" s="708" t="s">
        <v>98</v>
      </c>
      <c r="DM113" s="708"/>
      <c r="DN113" s="708"/>
      <c r="DO113" s="708"/>
      <c r="DP113" s="708"/>
      <c r="DQ113" s="708" t="s">
        <v>98</v>
      </c>
      <c r="DR113" s="708"/>
      <c r="DS113" s="708"/>
      <c r="DT113" s="708"/>
      <c r="DU113" s="708"/>
      <c r="DV113" s="760" t="s">
        <v>98</v>
      </c>
      <c r="DW113" s="760"/>
      <c r="DX113" s="760"/>
      <c r="DY113" s="760"/>
      <c r="DZ113" s="761"/>
    </row>
    <row r="114" spans="1:130" s="189" customFormat="1" ht="26.25" customHeight="1" x14ac:dyDescent="0.15">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98</v>
      </c>
      <c r="AB114" s="721"/>
      <c r="AC114" s="721"/>
      <c r="AD114" s="721"/>
      <c r="AE114" s="722"/>
      <c r="AF114" s="723" t="s">
        <v>98</v>
      </c>
      <c r="AG114" s="721"/>
      <c r="AH114" s="721"/>
      <c r="AI114" s="721"/>
      <c r="AJ114" s="722"/>
      <c r="AK114" s="723" t="s">
        <v>98</v>
      </c>
      <c r="AL114" s="721"/>
      <c r="AM114" s="721"/>
      <c r="AN114" s="721"/>
      <c r="AO114" s="722"/>
      <c r="AP114" s="691" t="s">
        <v>98</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157869501</v>
      </c>
      <c r="BR114" s="708"/>
      <c r="BS114" s="708"/>
      <c r="BT114" s="708"/>
      <c r="BU114" s="708"/>
      <c r="BV114" s="708">
        <v>146875791</v>
      </c>
      <c r="BW114" s="708"/>
      <c r="BX114" s="708"/>
      <c r="BY114" s="708"/>
      <c r="BZ114" s="708"/>
      <c r="CA114" s="708">
        <v>143970107</v>
      </c>
      <c r="CB114" s="708"/>
      <c r="CC114" s="708"/>
      <c r="CD114" s="708"/>
      <c r="CE114" s="708"/>
      <c r="CF114" s="789">
        <v>51.5</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708992</v>
      </c>
      <c r="DH114" s="708"/>
      <c r="DI114" s="708"/>
      <c r="DJ114" s="708"/>
      <c r="DK114" s="708"/>
      <c r="DL114" s="708">
        <v>414226</v>
      </c>
      <c r="DM114" s="708"/>
      <c r="DN114" s="708"/>
      <c r="DO114" s="708"/>
      <c r="DP114" s="708"/>
      <c r="DQ114" s="708">
        <v>333657</v>
      </c>
      <c r="DR114" s="708"/>
      <c r="DS114" s="708"/>
      <c r="DT114" s="708"/>
      <c r="DU114" s="708"/>
      <c r="DV114" s="760">
        <v>0.1</v>
      </c>
      <c r="DW114" s="760"/>
      <c r="DX114" s="760"/>
      <c r="DY114" s="760"/>
      <c r="DZ114" s="761"/>
    </row>
    <row r="115" spans="1:130" s="189" customFormat="1" ht="26.25" customHeight="1" x14ac:dyDescent="0.15">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2633207</v>
      </c>
      <c r="AB115" s="721"/>
      <c r="AC115" s="721"/>
      <c r="AD115" s="721"/>
      <c r="AE115" s="722"/>
      <c r="AF115" s="723">
        <v>2625390</v>
      </c>
      <c r="AG115" s="721"/>
      <c r="AH115" s="721"/>
      <c r="AI115" s="721"/>
      <c r="AJ115" s="722"/>
      <c r="AK115" s="723">
        <v>2374212</v>
      </c>
      <c r="AL115" s="721"/>
      <c r="AM115" s="721"/>
      <c r="AN115" s="721"/>
      <c r="AO115" s="722"/>
      <c r="AP115" s="691">
        <v>0.8</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5781989</v>
      </c>
      <c r="BR115" s="708"/>
      <c r="BS115" s="708"/>
      <c r="BT115" s="708"/>
      <c r="BU115" s="708"/>
      <c r="BV115" s="708">
        <v>5089876</v>
      </c>
      <c r="BW115" s="708"/>
      <c r="BX115" s="708"/>
      <c r="BY115" s="708"/>
      <c r="BZ115" s="708"/>
      <c r="CA115" s="708">
        <v>4053207</v>
      </c>
      <c r="CB115" s="708"/>
      <c r="CC115" s="708"/>
      <c r="CD115" s="708"/>
      <c r="CE115" s="708"/>
      <c r="CF115" s="789">
        <v>1.4</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2103714</v>
      </c>
      <c r="DH115" s="708"/>
      <c r="DI115" s="708"/>
      <c r="DJ115" s="708"/>
      <c r="DK115" s="708"/>
      <c r="DL115" s="708">
        <v>2764449</v>
      </c>
      <c r="DM115" s="708"/>
      <c r="DN115" s="708"/>
      <c r="DO115" s="708"/>
      <c r="DP115" s="708"/>
      <c r="DQ115" s="708">
        <v>4375794</v>
      </c>
      <c r="DR115" s="708"/>
      <c r="DS115" s="708"/>
      <c r="DT115" s="708"/>
      <c r="DU115" s="708"/>
      <c r="DV115" s="760">
        <v>1.6</v>
      </c>
      <c r="DW115" s="760"/>
      <c r="DX115" s="760"/>
      <c r="DY115" s="760"/>
      <c r="DZ115" s="761"/>
    </row>
    <row r="116" spans="1:130" s="189" customFormat="1" ht="26.25" customHeight="1" x14ac:dyDescent="0.15">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6604</v>
      </c>
      <c r="AB116" s="721"/>
      <c r="AC116" s="721"/>
      <c r="AD116" s="721"/>
      <c r="AE116" s="722"/>
      <c r="AF116" s="723">
        <v>2326</v>
      </c>
      <c r="AG116" s="721"/>
      <c r="AH116" s="721"/>
      <c r="AI116" s="721"/>
      <c r="AJ116" s="722"/>
      <c r="AK116" s="723">
        <v>1151</v>
      </c>
      <c r="AL116" s="721"/>
      <c r="AM116" s="721"/>
      <c r="AN116" s="721"/>
      <c r="AO116" s="722"/>
      <c r="AP116" s="691">
        <v>0</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98</v>
      </c>
      <c r="BR116" s="708"/>
      <c r="BS116" s="708"/>
      <c r="BT116" s="708"/>
      <c r="BU116" s="708"/>
      <c r="BV116" s="708" t="s">
        <v>98</v>
      </c>
      <c r="BW116" s="708"/>
      <c r="BX116" s="708"/>
      <c r="BY116" s="708"/>
      <c r="BZ116" s="708"/>
      <c r="CA116" s="708" t="s">
        <v>98</v>
      </c>
      <c r="CB116" s="708"/>
      <c r="CC116" s="708"/>
      <c r="CD116" s="708"/>
      <c r="CE116" s="708"/>
      <c r="CF116" s="789" t="s">
        <v>98</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98</v>
      </c>
      <c r="DH116" s="708"/>
      <c r="DI116" s="708"/>
      <c r="DJ116" s="708"/>
      <c r="DK116" s="708"/>
      <c r="DL116" s="708" t="s">
        <v>98</v>
      </c>
      <c r="DM116" s="708"/>
      <c r="DN116" s="708"/>
      <c r="DO116" s="708"/>
      <c r="DP116" s="708"/>
      <c r="DQ116" s="708" t="s">
        <v>98</v>
      </c>
      <c r="DR116" s="708"/>
      <c r="DS116" s="708"/>
      <c r="DT116" s="708"/>
      <c r="DU116" s="708"/>
      <c r="DV116" s="760" t="s">
        <v>98</v>
      </c>
      <c r="DW116" s="760"/>
      <c r="DX116" s="760"/>
      <c r="DY116" s="760"/>
      <c r="DZ116" s="761"/>
    </row>
    <row r="117" spans="1:130" s="189" customFormat="1" ht="26.25" customHeight="1" x14ac:dyDescent="0.15">
      <c r="A117" s="826" t="s">
        <v>134</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85794618</v>
      </c>
      <c r="AB117" s="834"/>
      <c r="AC117" s="834"/>
      <c r="AD117" s="834"/>
      <c r="AE117" s="835"/>
      <c r="AF117" s="837">
        <v>87087867</v>
      </c>
      <c r="AG117" s="834"/>
      <c r="AH117" s="834"/>
      <c r="AI117" s="834"/>
      <c r="AJ117" s="835"/>
      <c r="AK117" s="837">
        <v>86209120</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t="s">
        <v>98</v>
      </c>
      <c r="BR117" s="744"/>
      <c r="BS117" s="744"/>
      <c r="BT117" s="744"/>
      <c r="BU117" s="744"/>
      <c r="BV117" s="744" t="s">
        <v>98</v>
      </c>
      <c r="BW117" s="744"/>
      <c r="BX117" s="744"/>
      <c r="BY117" s="744"/>
      <c r="BZ117" s="744"/>
      <c r="CA117" s="744" t="s">
        <v>98</v>
      </c>
      <c r="CB117" s="744"/>
      <c r="CC117" s="744"/>
      <c r="CD117" s="744"/>
      <c r="CE117" s="744"/>
      <c r="CF117" s="789" t="s">
        <v>98</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98</v>
      </c>
      <c r="DH117" s="708"/>
      <c r="DI117" s="708"/>
      <c r="DJ117" s="708"/>
      <c r="DK117" s="708"/>
      <c r="DL117" s="708" t="s">
        <v>98</v>
      </c>
      <c r="DM117" s="708"/>
      <c r="DN117" s="708"/>
      <c r="DO117" s="708"/>
      <c r="DP117" s="708"/>
      <c r="DQ117" s="708" t="s">
        <v>98</v>
      </c>
      <c r="DR117" s="708"/>
      <c r="DS117" s="708"/>
      <c r="DT117" s="708"/>
      <c r="DU117" s="708"/>
      <c r="DV117" s="760" t="s">
        <v>98</v>
      </c>
      <c r="DW117" s="760"/>
      <c r="DX117" s="760"/>
      <c r="DY117" s="760"/>
      <c r="DZ117" s="761"/>
    </row>
    <row r="118" spans="1:130" s="189" customFormat="1" ht="26.25" customHeight="1" x14ac:dyDescent="0.15">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273</v>
      </c>
      <c r="AG118" s="827"/>
      <c r="AH118" s="827"/>
      <c r="AI118" s="827"/>
      <c r="AJ118" s="828"/>
      <c r="AK118" s="829" t="s">
        <v>272</v>
      </c>
      <c r="AL118" s="827"/>
      <c r="AM118" s="827"/>
      <c r="AN118" s="827"/>
      <c r="AO118" s="828"/>
      <c r="AP118" s="830" t="s">
        <v>374</v>
      </c>
      <c r="AQ118" s="831"/>
      <c r="AR118" s="831"/>
      <c r="AS118" s="831"/>
      <c r="AT118" s="832"/>
      <c r="AU118" s="865"/>
      <c r="AV118" s="866"/>
      <c r="AW118" s="866"/>
      <c r="AX118" s="866"/>
      <c r="AY118" s="866"/>
      <c r="AZ118" s="220" t="s">
        <v>134</v>
      </c>
      <c r="BA118" s="220"/>
      <c r="BB118" s="220"/>
      <c r="BC118" s="220"/>
      <c r="BD118" s="220"/>
      <c r="BE118" s="220"/>
      <c r="BF118" s="220"/>
      <c r="BG118" s="220"/>
      <c r="BH118" s="220"/>
      <c r="BI118" s="220"/>
      <c r="BJ118" s="220"/>
      <c r="BK118" s="220"/>
      <c r="BL118" s="220"/>
      <c r="BM118" s="220"/>
      <c r="BN118" s="220"/>
      <c r="BO118" s="778" t="s">
        <v>402</v>
      </c>
      <c r="BP118" s="779"/>
      <c r="BQ118" s="768">
        <v>1294051764</v>
      </c>
      <c r="BR118" s="744"/>
      <c r="BS118" s="744"/>
      <c r="BT118" s="744"/>
      <c r="BU118" s="744"/>
      <c r="BV118" s="744">
        <v>1292519906</v>
      </c>
      <c r="BW118" s="744"/>
      <c r="BX118" s="744"/>
      <c r="BY118" s="744"/>
      <c r="BZ118" s="744"/>
      <c r="CA118" s="744">
        <v>1296263023</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v>43420487</v>
      </c>
      <c r="DH118" s="708"/>
      <c r="DI118" s="708"/>
      <c r="DJ118" s="708"/>
      <c r="DK118" s="708"/>
      <c r="DL118" s="708">
        <v>42321999</v>
      </c>
      <c r="DM118" s="708"/>
      <c r="DN118" s="708"/>
      <c r="DO118" s="708"/>
      <c r="DP118" s="708"/>
      <c r="DQ118" s="708">
        <v>41192270</v>
      </c>
      <c r="DR118" s="708"/>
      <c r="DS118" s="708"/>
      <c r="DT118" s="708"/>
      <c r="DU118" s="708"/>
      <c r="DV118" s="760">
        <v>14.7</v>
      </c>
      <c r="DW118" s="760"/>
      <c r="DX118" s="760"/>
      <c r="DY118" s="760"/>
      <c r="DZ118" s="761"/>
    </row>
    <row r="119" spans="1:130" s="189" customFormat="1" ht="26.25" customHeight="1" x14ac:dyDescent="0.15">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109162</v>
      </c>
      <c r="AB119" s="812"/>
      <c r="AC119" s="812"/>
      <c r="AD119" s="812"/>
      <c r="AE119" s="813"/>
      <c r="AF119" s="814">
        <v>105324</v>
      </c>
      <c r="AG119" s="812"/>
      <c r="AH119" s="812"/>
      <c r="AI119" s="812"/>
      <c r="AJ119" s="813"/>
      <c r="AK119" s="814">
        <v>96027</v>
      </c>
      <c r="AL119" s="812"/>
      <c r="AM119" s="812"/>
      <c r="AN119" s="812"/>
      <c r="AO119" s="813"/>
      <c r="AP119" s="815">
        <v>0</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62509870</v>
      </c>
      <c r="BR119" s="737"/>
      <c r="BS119" s="737"/>
      <c r="BT119" s="737"/>
      <c r="BU119" s="737"/>
      <c r="BV119" s="737">
        <v>65818141</v>
      </c>
      <c r="BW119" s="737"/>
      <c r="BX119" s="737"/>
      <c r="BY119" s="737"/>
      <c r="BZ119" s="737"/>
      <c r="CA119" s="737">
        <v>64672279</v>
      </c>
      <c r="CB119" s="737"/>
      <c r="CC119" s="737"/>
      <c r="CD119" s="737"/>
      <c r="CE119" s="737"/>
      <c r="CF119" s="800">
        <v>23.1</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98</v>
      </c>
      <c r="DH119" s="708"/>
      <c r="DI119" s="708"/>
      <c r="DJ119" s="708"/>
      <c r="DK119" s="708"/>
      <c r="DL119" s="708" t="s">
        <v>98</v>
      </c>
      <c r="DM119" s="708"/>
      <c r="DN119" s="708"/>
      <c r="DO119" s="708"/>
      <c r="DP119" s="708"/>
      <c r="DQ119" s="708" t="s">
        <v>98</v>
      </c>
      <c r="DR119" s="708"/>
      <c r="DS119" s="708"/>
      <c r="DT119" s="708"/>
      <c r="DU119" s="708"/>
      <c r="DV119" s="760" t="s">
        <v>98</v>
      </c>
      <c r="DW119" s="760"/>
      <c r="DX119" s="760"/>
      <c r="DY119" s="760"/>
      <c r="DZ119" s="761"/>
    </row>
    <row r="120" spans="1:130" s="189" customFormat="1" ht="26.25" customHeight="1" x14ac:dyDescent="0.15">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98</v>
      </c>
      <c r="AB120" s="721"/>
      <c r="AC120" s="721"/>
      <c r="AD120" s="721"/>
      <c r="AE120" s="722"/>
      <c r="AF120" s="723" t="s">
        <v>98</v>
      </c>
      <c r="AG120" s="721"/>
      <c r="AH120" s="721"/>
      <c r="AI120" s="721"/>
      <c r="AJ120" s="722"/>
      <c r="AK120" s="723" t="s">
        <v>98</v>
      </c>
      <c r="AL120" s="721"/>
      <c r="AM120" s="721"/>
      <c r="AN120" s="721"/>
      <c r="AO120" s="722"/>
      <c r="AP120" s="691" t="s">
        <v>98</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6953426</v>
      </c>
      <c r="BR120" s="708"/>
      <c r="BS120" s="708"/>
      <c r="BT120" s="708"/>
      <c r="BU120" s="708"/>
      <c r="BV120" s="708">
        <v>6860902</v>
      </c>
      <c r="BW120" s="708"/>
      <c r="BX120" s="708"/>
      <c r="BY120" s="708"/>
      <c r="BZ120" s="708"/>
      <c r="CA120" s="708">
        <v>6368466</v>
      </c>
      <c r="CB120" s="708"/>
      <c r="CC120" s="708"/>
      <c r="CD120" s="708"/>
      <c r="CE120" s="708"/>
      <c r="CF120" s="789">
        <v>2.2999999999999998</v>
      </c>
      <c r="CG120" s="790"/>
      <c r="CH120" s="790"/>
      <c r="CI120" s="790"/>
      <c r="CJ120" s="790"/>
      <c r="CK120" s="791" t="s">
        <v>408</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20988835</v>
      </c>
      <c r="DH120" s="737"/>
      <c r="DI120" s="737"/>
      <c r="DJ120" s="737"/>
      <c r="DK120" s="737"/>
      <c r="DL120" s="737">
        <v>20849901</v>
      </c>
      <c r="DM120" s="737"/>
      <c r="DN120" s="737"/>
      <c r="DO120" s="737"/>
      <c r="DP120" s="737"/>
      <c r="DQ120" s="737">
        <v>20367181</v>
      </c>
      <c r="DR120" s="737"/>
      <c r="DS120" s="737"/>
      <c r="DT120" s="737"/>
      <c r="DU120" s="737"/>
      <c r="DV120" s="738">
        <v>7.3</v>
      </c>
      <c r="DW120" s="738"/>
      <c r="DX120" s="738"/>
      <c r="DY120" s="738"/>
      <c r="DZ120" s="739"/>
    </row>
    <row r="121" spans="1:130" s="189" customFormat="1" ht="26.25" customHeight="1" x14ac:dyDescent="0.15">
      <c r="A121" s="804"/>
      <c r="B121" s="805"/>
      <c r="C121" s="783" t="s">
        <v>409</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69583</v>
      </c>
      <c r="AB121" s="721"/>
      <c r="AC121" s="721"/>
      <c r="AD121" s="721"/>
      <c r="AE121" s="722"/>
      <c r="AF121" s="723">
        <v>67493</v>
      </c>
      <c r="AG121" s="721"/>
      <c r="AH121" s="721"/>
      <c r="AI121" s="721"/>
      <c r="AJ121" s="722"/>
      <c r="AK121" s="723">
        <v>59035</v>
      </c>
      <c r="AL121" s="721"/>
      <c r="AM121" s="721"/>
      <c r="AN121" s="721"/>
      <c r="AO121" s="722"/>
      <c r="AP121" s="691">
        <v>0</v>
      </c>
      <c r="AQ121" s="692"/>
      <c r="AR121" s="692"/>
      <c r="AS121" s="692"/>
      <c r="AT121" s="693"/>
      <c r="AU121" s="821"/>
      <c r="AV121" s="822"/>
      <c r="AW121" s="822"/>
      <c r="AX121" s="822"/>
      <c r="AY121" s="823"/>
      <c r="AZ121" s="786" t="s">
        <v>410</v>
      </c>
      <c r="BA121" s="787"/>
      <c r="BB121" s="787"/>
      <c r="BC121" s="787"/>
      <c r="BD121" s="787"/>
      <c r="BE121" s="787"/>
      <c r="BF121" s="787"/>
      <c r="BG121" s="787"/>
      <c r="BH121" s="787"/>
      <c r="BI121" s="787"/>
      <c r="BJ121" s="787"/>
      <c r="BK121" s="787"/>
      <c r="BL121" s="787"/>
      <c r="BM121" s="787"/>
      <c r="BN121" s="787"/>
      <c r="BO121" s="787"/>
      <c r="BP121" s="788"/>
      <c r="BQ121" s="768">
        <v>660805183</v>
      </c>
      <c r="BR121" s="744"/>
      <c r="BS121" s="744"/>
      <c r="BT121" s="744"/>
      <c r="BU121" s="744"/>
      <c r="BV121" s="744">
        <v>677307265</v>
      </c>
      <c r="BW121" s="744"/>
      <c r="BX121" s="744"/>
      <c r="BY121" s="744"/>
      <c r="BZ121" s="744"/>
      <c r="CA121" s="744">
        <v>680557420</v>
      </c>
      <c r="CB121" s="744"/>
      <c r="CC121" s="744"/>
      <c r="CD121" s="744"/>
      <c r="CE121" s="744"/>
      <c r="CF121" s="798">
        <v>243.4</v>
      </c>
      <c r="CG121" s="799"/>
      <c r="CH121" s="799"/>
      <c r="CI121" s="799"/>
      <c r="CJ121" s="799"/>
      <c r="CK121" s="792"/>
      <c r="CL121" s="749"/>
      <c r="CM121" s="749"/>
      <c r="CN121" s="749"/>
      <c r="CO121" s="750"/>
      <c r="CP121" s="772" t="s">
        <v>356</v>
      </c>
      <c r="CQ121" s="773"/>
      <c r="CR121" s="773"/>
      <c r="CS121" s="773"/>
      <c r="CT121" s="773"/>
      <c r="CU121" s="773"/>
      <c r="CV121" s="773"/>
      <c r="CW121" s="773"/>
      <c r="CX121" s="773"/>
      <c r="CY121" s="773"/>
      <c r="CZ121" s="773"/>
      <c r="DA121" s="773"/>
      <c r="DB121" s="773"/>
      <c r="DC121" s="773"/>
      <c r="DD121" s="773"/>
      <c r="DE121" s="773"/>
      <c r="DF121" s="774"/>
      <c r="DG121" s="707">
        <v>11607799</v>
      </c>
      <c r="DH121" s="708"/>
      <c r="DI121" s="708"/>
      <c r="DJ121" s="708"/>
      <c r="DK121" s="708"/>
      <c r="DL121" s="708">
        <v>11137817</v>
      </c>
      <c r="DM121" s="708"/>
      <c r="DN121" s="708"/>
      <c r="DO121" s="708"/>
      <c r="DP121" s="708"/>
      <c r="DQ121" s="708">
        <v>12481063</v>
      </c>
      <c r="DR121" s="708"/>
      <c r="DS121" s="708"/>
      <c r="DT121" s="708"/>
      <c r="DU121" s="708"/>
      <c r="DV121" s="760">
        <v>4.5</v>
      </c>
      <c r="DW121" s="760"/>
      <c r="DX121" s="760"/>
      <c r="DY121" s="760"/>
      <c r="DZ121" s="761"/>
    </row>
    <row r="122" spans="1:130" s="189" customFormat="1" ht="26.25" customHeight="1" x14ac:dyDescent="0.15">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282665</v>
      </c>
      <c r="AB122" s="721"/>
      <c r="AC122" s="721"/>
      <c r="AD122" s="721"/>
      <c r="AE122" s="722"/>
      <c r="AF122" s="723">
        <v>280776</v>
      </c>
      <c r="AG122" s="721"/>
      <c r="AH122" s="721"/>
      <c r="AI122" s="721"/>
      <c r="AJ122" s="722"/>
      <c r="AK122" s="723">
        <v>44868</v>
      </c>
      <c r="AL122" s="721"/>
      <c r="AM122" s="721"/>
      <c r="AN122" s="721"/>
      <c r="AO122" s="722"/>
      <c r="AP122" s="691">
        <v>0</v>
      </c>
      <c r="AQ122" s="692"/>
      <c r="AR122" s="692"/>
      <c r="AS122" s="692"/>
      <c r="AT122" s="693"/>
      <c r="AU122" s="824"/>
      <c r="AV122" s="825"/>
      <c r="AW122" s="825"/>
      <c r="AX122" s="825"/>
      <c r="AY122" s="825"/>
      <c r="AZ122" s="220" t="s">
        <v>134</v>
      </c>
      <c r="BA122" s="220"/>
      <c r="BB122" s="220"/>
      <c r="BC122" s="220"/>
      <c r="BD122" s="220"/>
      <c r="BE122" s="220"/>
      <c r="BF122" s="220"/>
      <c r="BG122" s="220"/>
      <c r="BH122" s="220"/>
      <c r="BI122" s="220"/>
      <c r="BJ122" s="220"/>
      <c r="BK122" s="220"/>
      <c r="BL122" s="220"/>
      <c r="BM122" s="220"/>
      <c r="BN122" s="220"/>
      <c r="BO122" s="778" t="s">
        <v>411</v>
      </c>
      <c r="BP122" s="779"/>
      <c r="BQ122" s="780">
        <v>730268479</v>
      </c>
      <c r="BR122" s="781"/>
      <c r="BS122" s="781"/>
      <c r="BT122" s="781"/>
      <c r="BU122" s="781"/>
      <c r="BV122" s="781">
        <v>749986308</v>
      </c>
      <c r="BW122" s="781"/>
      <c r="BX122" s="781"/>
      <c r="BY122" s="781"/>
      <c r="BZ122" s="781"/>
      <c r="CA122" s="781">
        <v>751598165</v>
      </c>
      <c r="CB122" s="781"/>
      <c r="CC122" s="781"/>
      <c r="CD122" s="781"/>
      <c r="CE122" s="781"/>
      <c r="CF122" s="680"/>
      <c r="CG122" s="681"/>
      <c r="CH122" s="681"/>
      <c r="CI122" s="681"/>
      <c r="CJ122" s="782"/>
      <c r="CK122" s="792"/>
      <c r="CL122" s="749"/>
      <c r="CM122" s="749"/>
      <c r="CN122" s="749"/>
      <c r="CO122" s="750"/>
      <c r="CP122" s="772" t="s">
        <v>353</v>
      </c>
      <c r="CQ122" s="773"/>
      <c r="CR122" s="773"/>
      <c r="CS122" s="773"/>
      <c r="CT122" s="773"/>
      <c r="CU122" s="773"/>
      <c r="CV122" s="773"/>
      <c r="CW122" s="773"/>
      <c r="CX122" s="773"/>
      <c r="CY122" s="773"/>
      <c r="CZ122" s="773"/>
      <c r="DA122" s="773"/>
      <c r="DB122" s="773"/>
      <c r="DC122" s="773"/>
      <c r="DD122" s="773"/>
      <c r="DE122" s="773"/>
      <c r="DF122" s="774"/>
      <c r="DG122" s="707">
        <v>275667</v>
      </c>
      <c r="DH122" s="708"/>
      <c r="DI122" s="708"/>
      <c r="DJ122" s="708"/>
      <c r="DK122" s="708"/>
      <c r="DL122" s="708">
        <v>223320</v>
      </c>
      <c r="DM122" s="708"/>
      <c r="DN122" s="708"/>
      <c r="DO122" s="708"/>
      <c r="DP122" s="708"/>
      <c r="DQ122" s="708">
        <v>187281</v>
      </c>
      <c r="DR122" s="708"/>
      <c r="DS122" s="708"/>
      <c r="DT122" s="708"/>
      <c r="DU122" s="708"/>
      <c r="DV122" s="760">
        <v>0.1</v>
      </c>
      <c r="DW122" s="760"/>
      <c r="DX122" s="760"/>
      <c r="DY122" s="760"/>
      <c r="DZ122" s="761"/>
    </row>
    <row r="123" spans="1:130" s="189" customFormat="1" ht="26.25" customHeight="1" thickBot="1" x14ac:dyDescent="0.2">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98</v>
      </c>
      <c r="AB123" s="721"/>
      <c r="AC123" s="721"/>
      <c r="AD123" s="721"/>
      <c r="AE123" s="722"/>
      <c r="AF123" s="723" t="s">
        <v>98</v>
      </c>
      <c r="AG123" s="721"/>
      <c r="AH123" s="721"/>
      <c r="AI123" s="721"/>
      <c r="AJ123" s="722"/>
      <c r="AK123" s="723" t="s">
        <v>98</v>
      </c>
      <c r="AL123" s="721"/>
      <c r="AM123" s="721"/>
      <c r="AN123" s="721"/>
      <c r="AO123" s="722"/>
      <c r="AP123" s="691" t="s">
        <v>98</v>
      </c>
      <c r="AQ123" s="692"/>
      <c r="AR123" s="692"/>
      <c r="AS123" s="692"/>
      <c r="AT123" s="693"/>
      <c r="AU123" s="775" t="s">
        <v>412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206.1</v>
      </c>
      <c r="BR123" s="770"/>
      <c r="BS123" s="770"/>
      <c r="BT123" s="770"/>
      <c r="BU123" s="770"/>
      <c r="BV123" s="770">
        <v>198.7</v>
      </c>
      <c r="BW123" s="770"/>
      <c r="BX123" s="770"/>
      <c r="BY123" s="770"/>
      <c r="BZ123" s="770"/>
      <c r="CA123" s="770">
        <v>194.7</v>
      </c>
      <c r="CB123" s="770"/>
      <c r="CC123" s="770"/>
      <c r="CD123" s="770"/>
      <c r="CE123" s="770"/>
      <c r="CF123" s="667"/>
      <c r="CG123" s="668"/>
      <c r="CH123" s="668"/>
      <c r="CI123" s="668"/>
      <c r="CJ123" s="771"/>
      <c r="CK123" s="792"/>
      <c r="CL123" s="749"/>
      <c r="CM123" s="749"/>
      <c r="CN123" s="749"/>
      <c r="CO123" s="750"/>
      <c r="CP123" s="772" t="s">
        <v>355</v>
      </c>
      <c r="CQ123" s="773"/>
      <c r="CR123" s="773"/>
      <c r="CS123" s="773"/>
      <c r="CT123" s="773"/>
      <c r="CU123" s="773"/>
      <c r="CV123" s="773"/>
      <c r="CW123" s="773"/>
      <c r="CX123" s="773"/>
      <c r="CY123" s="773"/>
      <c r="CZ123" s="773"/>
      <c r="DA123" s="773"/>
      <c r="DB123" s="773"/>
      <c r="DC123" s="773"/>
      <c r="DD123" s="773"/>
      <c r="DE123" s="773"/>
      <c r="DF123" s="774"/>
      <c r="DG123" s="707" t="s">
        <v>98</v>
      </c>
      <c r="DH123" s="708"/>
      <c r="DI123" s="708"/>
      <c r="DJ123" s="708"/>
      <c r="DK123" s="708"/>
      <c r="DL123" s="708" t="s">
        <v>98</v>
      </c>
      <c r="DM123" s="708"/>
      <c r="DN123" s="708"/>
      <c r="DO123" s="708"/>
      <c r="DP123" s="708"/>
      <c r="DQ123" s="708" t="s">
        <v>98</v>
      </c>
      <c r="DR123" s="708"/>
      <c r="DS123" s="708"/>
      <c r="DT123" s="708"/>
      <c r="DU123" s="708"/>
      <c r="DV123" s="760" t="s">
        <v>98</v>
      </c>
      <c r="DW123" s="760"/>
      <c r="DX123" s="760"/>
      <c r="DY123" s="760"/>
      <c r="DZ123" s="761"/>
    </row>
    <row r="124" spans="1:130" s="189" customFormat="1" ht="26.25" customHeight="1" x14ac:dyDescent="0.15">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98</v>
      </c>
      <c r="AB124" s="721"/>
      <c r="AC124" s="721"/>
      <c r="AD124" s="721"/>
      <c r="AE124" s="722"/>
      <c r="AF124" s="723" t="s">
        <v>98</v>
      </c>
      <c r="AG124" s="721"/>
      <c r="AH124" s="721"/>
      <c r="AI124" s="721"/>
      <c r="AJ124" s="722"/>
      <c r="AK124" s="723" t="s">
        <v>98</v>
      </c>
      <c r="AL124" s="721"/>
      <c r="AM124" s="721"/>
      <c r="AN124" s="721"/>
      <c r="AO124" s="722"/>
      <c r="AP124" s="691" t="s">
        <v>98</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413</v>
      </c>
      <c r="CQ124" s="766"/>
      <c r="CR124" s="766"/>
      <c r="CS124" s="766"/>
      <c r="CT124" s="766"/>
      <c r="CU124" s="766"/>
      <c r="CV124" s="766"/>
      <c r="CW124" s="766"/>
      <c r="CX124" s="766"/>
      <c r="CY124" s="766"/>
      <c r="CZ124" s="766"/>
      <c r="DA124" s="766"/>
      <c r="DB124" s="766"/>
      <c r="DC124" s="766"/>
      <c r="DD124" s="766"/>
      <c r="DE124" s="766"/>
      <c r="DF124" s="767"/>
      <c r="DG124" s="768" t="s">
        <v>98</v>
      </c>
      <c r="DH124" s="744"/>
      <c r="DI124" s="744"/>
      <c r="DJ124" s="744"/>
      <c r="DK124" s="744"/>
      <c r="DL124" s="744" t="s">
        <v>98</v>
      </c>
      <c r="DM124" s="744"/>
      <c r="DN124" s="744"/>
      <c r="DO124" s="744"/>
      <c r="DP124" s="744"/>
      <c r="DQ124" s="744" t="s">
        <v>98</v>
      </c>
      <c r="DR124" s="744"/>
      <c r="DS124" s="744"/>
      <c r="DT124" s="744"/>
      <c r="DU124" s="744"/>
      <c r="DV124" s="745" t="s">
        <v>98</v>
      </c>
      <c r="DW124" s="745"/>
      <c r="DX124" s="745"/>
      <c r="DY124" s="745"/>
      <c r="DZ124" s="746"/>
    </row>
    <row r="125" spans="1:130" s="189" customFormat="1" ht="26.25" customHeight="1" thickBot="1" x14ac:dyDescent="0.2">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v>2171797</v>
      </c>
      <c r="AB125" s="721"/>
      <c r="AC125" s="721"/>
      <c r="AD125" s="721"/>
      <c r="AE125" s="722"/>
      <c r="AF125" s="723">
        <v>2171797</v>
      </c>
      <c r="AG125" s="721"/>
      <c r="AH125" s="721"/>
      <c r="AI125" s="721"/>
      <c r="AJ125" s="722"/>
      <c r="AK125" s="723">
        <v>2174282</v>
      </c>
      <c r="AL125" s="721"/>
      <c r="AM125" s="721"/>
      <c r="AN125" s="721"/>
      <c r="AO125" s="722"/>
      <c r="AP125" s="691">
        <v>0.8</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414</v>
      </c>
      <c r="CL125" s="747"/>
      <c r="CM125" s="747"/>
      <c r="CN125" s="747"/>
      <c r="CO125" s="748"/>
      <c r="CP125" s="753" t="s">
        <v>415</v>
      </c>
      <c r="CQ125" s="695"/>
      <c r="CR125" s="695"/>
      <c r="CS125" s="695"/>
      <c r="CT125" s="695"/>
      <c r="CU125" s="695"/>
      <c r="CV125" s="695"/>
      <c r="CW125" s="695"/>
      <c r="CX125" s="695"/>
      <c r="CY125" s="695"/>
      <c r="CZ125" s="695"/>
      <c r="DA125" s="695"/>
      <c r="DB125" s="695"/>
      <c r="DC125" s="695"/>
      <c r="DD125" s="695"/>
      <c r="DE125" s="695"/>
      <c r="DF125" s="696"/>
      <c r="DG125" s="736" t="s">
        <v>98</v>
      </c>
      <c r="DH125" s="737"/>
      <c r="DI125" s="737"/>
      <c r="DJ125" s="737"/>
      <c r="DK125" s="737"/>
      <c r="DL125" s="737" t="s">
        <v>98</v>
      </c>
      <c r="DM125" s="737"/>
      <c r="DN125" s="737"/>
      <c r="DO125" s="737"/>
      <c r="DP125" s="737"/>
      <c r="DQ125" s="737" t="s">
        <v>98</v>
      </c>
      <c r="DR125" s="737"/>
      <c r="DS125" s="737"/>
      <c r="DT125" s="737"/>
      <c r="DU125" s="737"/>
      <c r="DV125" s="738" t="s">
        <v>98</v>
      </c>
      <c r="DW125" s="738"/>
      <c r="DX125" s="738"/>
      <c r="DY125" s="738"/>
      <c r="DZ125" s="739"/>
    </row>
    <row r="126" spans="1:130" s="189" customFormat="1" ht="26.25" customHeight="1" x14ac:dyDescent="0.15">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98</v>
      </c>
      <c r="AB126" s="721"/>
      <c r="AC126" s="721"/>
      <c r="AD126" s="721"/>
      <c r="AE126" s="722"/>
      <c r="AF126" s="723" t="s">
        <v>98</v>
      </c>
      <c r="AG126" s="721"/>
      <c r="AH126" s="721"/>
      <c r="AI126" s="721"/>
      <c r="AJ126" s="722"/>
      <c r="AK126" s="723" t="s">
        <v>98</v>
      </c>
      <c r="AL126" s="721"/>
      <c r="AM126" s="721"/>
      <c r="AN126" s="721"/>
      <c r="AO126" s="722"/>
      <c r="AP126" s="691" t="s">
        <v>98</v>
      </c>
      <c r="AQ126" s="692"/>
      <c r="AR126" s="692"/>
      <c r="AS126" s="692"/>
      <c r="AT126" s="693"/>
      <c r="AU126" s="225"/>
      <c r="AV126" s="225"/>
      <c r="AW126" s="225"/>
      <c r="AX126" s="743" t="s">
        <v>416</v>
      </c>
      <c r="AY126" s="701"/>
      <c r="AZ126" s="701"/>
      <c r="BA126" s="701"/>
      <c r="BB126" s="701"/>
      <c r="BC126" s="701"/>
      <c r="BD126" s="701"/>
      <c r="BE126" s="702"/>
      <c r="BF126" s="700" t="s">
        <v>417</v>
      </c>
      <c r="BG126" s="701"/>
      <c r="BH126" s="701"/>
      <c r="BI126" s="701"/>
      <c r="BJ126" s="701"/>
      <c r="BK126" s="701"/>
      <c r="BL126" s="702"/>
      <c r="BM126" s="700" t="s">
        <v>418</v>
      </c>
      <c r="BN126" s="701"/>
      <c r="BO126" s="701"/>
      <c r="BP126" s="701"/>
      <c r="BQ126" s="701"/>
      <c r="BR126" s="701"/>
      <c r="BS126" s="702"/>
      <c r="BT126" s="700" t="s">
        <v>419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420</v>
      </c>
      <c r="CQ126" s="705"/>
      <c r="CR126" s="705"/>
      <c r="CS126" s="705"/>
      <c r="CT126" s="705"/>
      <c r="CU126" s="705"/>
      <c r="CV126" s="705"/>
      <c r="CW126" s="705"/>
      <c r="CX126" s="705"/>
      <c r="CY126" s="705"/>
      <c r="CZ126" s="705"/>
      <c r="DA126" s="705"/>
      <c r="DB126" s="705"/>
      <c r="DC126" s="705"/>
      <c r="DD126" s="705"/>
      <c r="DE126" s="705"/>
      <c r="DF126" s="706"/>
      <c r="DG126" s="707" t="s">
        <v>98</v>
      </c>
      <c r="DH126" s="708"/>
      <c r="DI126" s="708"/>
      <c r="DJ126" s="708"/>
      <c r="DK126" s="708"/>
      <c r="DL126" s="708" t="s">
        <v>98</v>
      </c>
      <c r="DM126" s="708"/>
      <c r="DN126" s="708"/>
      <c r="DO126" s="708"/>
      <c r="DP126" s="708"/>
      <c r="DQ126" s="708" t="s">
        <v>98</v>
      </c>
      <c r="DR126" s="708"/>
      <c r="DS126" s="708"/>
      <c r="DT126" s="708"/>
      <c r="DU126" s="708"/>
      <c r="DV126" s="760" t="s">
        <v>98</v>
      </c>
      <c r="DW126" s="760"/>
      <c r="DX126" s="760"/>
      <c r="DY126" s="760"/>
      <c r="DZ126" s="761"/>
    </row>
    <row r="127" spans="1:130" s="189" customFormat="1" ht="26.25" customHeight="1" thickBot="1" x14ac:dyDescent="0.2">
      <c r="A127" s="806"/>
      <c r="B127" s="807"/>
      <c r="C127" s="762" t="s">
        <v>421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98</v>
      </c>
      <c r="AB127" s="721"/>
      <c r="AC127" s="721"/>
      <c r="AD127" s="721"/>
      <c r="AE127" s="722"/>
      <c r="AF127" s="723" t="s">
        <v>98</v>
      </c>
      <c r="AG127" s="721"/>
      <c r="AH127" s="721"/>
      <c r="AI127" s="721"/>
      <c r="AJ127" s="722"/>
      <c r="AK127" s="723" t="s">
        <v>98</v>
      </c>
      <c r="AL127" s="721"/>
      <c r="AM127" s="721"/>
      <c r="AN127" s="721"/>
      <c r="AO127" s="722"/>
      <c r="AP127" s="691" t="s">
        <v>98</v>
      </c>
      <c r="AQ127" s="692"/>
      <c r="AR127" s="692"/>
      <c r="AS127" s="692"/>
      <c r="AT127" s="693"/>
      <c r="AU127" s="225"/>
      <c r="AV127" s="225"/>
      <c r="AW127" s="225"/>
      <c r="AX127" s="694" t="s">
        <v>422</v>
      </c>
      <c r="AY127" s="695"/>
      <c r="AZ127" s="695"/>
      <c r="BA127" s="695"/>
      <c r="BB127" s="695"/>
      <c r="BC127" s="695"/>
      <c r="BD127" s="695"/>
      <c r="BE127" s="696"/>
      <c r="BF127" s="697" t="s">
        <v>98</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423</v>
      </c>
      <c r="CQ127" s="689"/>
      <c r="CR127" s="689"/>
      <c r="CS127" s="689"/>
      <c r="CT127" s="689"/>
      <c r="CU127" s="689"/>
      <c r="CV127" s="689"/>
      <c r="CW127" s="689"/>
      <c r="CX127" s="689"/>
      <c r="CY127" s="689"/>
      <c r="CZ127" s="689"/>
      <c r="DA127" s="689"/>
      <c r="DB127" s="689"/>
      <c r="DC127" s="689"/>
      <c r="DD127" s="689"/>
      <c r="DE127" s="689"/>
      <c r="DF127" s="690"/>
      <c r="DG127" s="756">
        <v>5781989</v>
      </c>
      <c r="DH127" s="757"/>
      <c r="DI127" s="757"/>
      <c r="DJ127" s="757"/>
      <c r="DK127" s="757"/>
      <c r="DL127" s="757">
        <v>4984663</v>
      </c>
      <c r="DM127" s="757"/>
      <c r="DN127" s="757"/>
      <c r="DO127" s="757"/>
      <c r="DP127" s="757"/>
      <c r="DQ127" s="757">
        <v>4053207</v>
      </c>
      <c r="DR127" s="757"/>
      <c r="DS127" s="757"/>
      <c r="DT127" s="757"/>
      <c r="DU127" s="757"/>
      <c r="DV127" s="758">
        <v>1.4</v>
      </c>
      <c r="DW127" s="758"/>
      <c r="DX127" s="758"/>
      <c r="DY127" s="758"/>
      <c r="DZ127" s="759"/>
    </row>
    <row r="128" spans="1:130" s="189" customFormat="1" ht="26.25" customHeight="1" x14ac:dyDescent="0.15">
      <c r="A128" s="732" t="s">
        <v>424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425</v>
      </c>
      <c r="X128" s="734"/>
      <c r="Y128" s="734"/>
      <c r="Z128" s="735"/>
      <c r="AA128" s="660">
        <v>995099</v>
      </c>
      <c r="AB128" s="661"/>
      <c r="AC128" s="661"/>
      <c r="AD128" s="661"/>
      <c r="AE128" s="662"/>
      <c r="AF128" s="663">
        <v>811745</v>
      </c>
      <c r="AG128" s="661"/>
      <c r="AH128" s="661"/>
      <c r="AI128" s="661"/>
      <c r="AJ128" s="662"/>
      <c r="AK128" s="663">
        <v>825457</v>
      </c>
      <c r="AL128" s="661"/>
      <c r="AM128" s="661"/>
      <c r="AN128" s="661"/>
      <c r="AO128" s="662"/>
      <c r="AP128" s="664"/>
      <c r="AQ128" s="665"/>
      <c r="AR128" s="665"/>
      <c r="AS128" s="665"/>
      <c r="AT128" s="666"/>
      <c r="AU128" s="227"/>
      <c r="AV128" s="227"/>
      <c r="AW128" s="227"/>
      <c r="AX128" s="709" t="s">
        <v>426</v>
      </c>
      <c r="AY128" s="705"/>
      <c r="AZ128" s="705"/>
      <c r="BA128" s="705"/>
      <c r="BB128" s="705"/>
      <c r="BC128" s="705"/>
      <c r="BD128" s="705"/>
      <c r="BE128" s="706"/>
      <c r="BF128" s="727" t="s">
        <v>98</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81</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427</v>
      </c>
      <c r="X129" s="718"/>
      <c r="Y129" s="718"/>
      <c r="Z129" s="719"/>
      <c r="AA129" s="720">
        <v>317383580</v>
      </c>
      <c r="AB129" s="721"/>
      <c r="AC129" s="721"/>
      <c r="AD129" s="721"/>
      <c r="AE129" s="722"/>
      <c r="AF129" s="723">
        <v>319583114</v>
      </c>
      <c r="AG129" s="721"/>
      <c r="AH129" s="721"/>
      <c r="AI129" s="721"/>
      <c r="AJ129" s="722"/>
      <c r="AK129" s="723">
        <v>328555290</v>
      </c>
      <c r="AL129" s="721"/>
      <c r="AM129" s="721"/>
      <c r="AN129" s="721"/>
      <c r="AO129" s="722"/>
      <c r="AP129" s="724"/>
      <c r="AQ129" s="725"/>
      <c r="AR129" s="725"/>
      <c r="AS129" s="725"/>
      <c r="AT129" s="726"/>
      <c r="AU129" s="227"/>
      <c r="AV129" s="227"/>
      <c r="AW129" s="227"/>
      <c r="AX129" s="709" t="s">
        <v>428</v>
      </c>
      <c r="AY129" s="705"/>
      <c r="AZ129" s="705"/>
      <c r="BA129" s="705"/>
      <c r="BB129" s="705"/>
      <c r="BC129" s="705"/>
      <c r="BD129" s="705"/>
      <c r="BE129" s="706"/>
      <c r="BF129" s="710">
        <v>14.1</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429</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430</v>
      </c>
      <c r="X130" s="718"/>
      <c r="Y130" s="718"/>
      <c r="Z130" s="719"/>
      <c r="AA130" s="720">
        <v>43951369</v>
      </c>
      <c r="AB130" s="721"/>
      <c r="AC130" s="721"/>
      <c r="AD130" s="721"/>
      <c r="AE130" s="722"/>
      <c r="AF130" s="723">
        <v>46662851</v>
      </c>
      <c r="AG130" s="721"/>
      <c r="AH130" s="721"/>
      <c r="AI130" s="721"/>
      <c r="AJ130" s="722"/>
      <c r="AK130" s="723">
        <v>48948463</v>
      </c>
      <c r="AL130" s="721"/>
      <c r="AM130" s="721"/>
      <c r="AN130" s="721"/>
      <c r="AO130" s="722"/>
      <c r="AP130" s="724"/>
      <c r="AQ130" s="725"/>
      <c r="AR130" s="725"/>
      <c r="AS130" s="725"/>
      <c r="AT130" s="726"/>
      <c r="AU130" s="227"/>
      <c r="AV130" s="227"/>
      <c r="AW130" s="227"/>
      <c r="AX130" s="688" t="s">
        <v>431</v>
      </c>
      <c r="AY130" s="689"/>
      <c r="AZ130" s="689"/>
      <c r="BA130" s="689"/>
      <c r="BB130" s="689"/>
      <c r="BC130" s="689"/>
      <c r="BD130" s="689"/>
      <c r="BE130" s="690"/>
      <c r="BF130" s="642">
        <v>194.7</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432</v>
      </c>
      <c r="X131" s="651"/>
      <c r="Y131" s="651"/>
      <c r="Z131" s="652"/>
      <c r="AA131" s="653">
        <v>273432211</v>
      </c>
      <c r="AB131" s="654"/>
      <c r="AC131" s="654"/>
      <c r="AD131" s="654"/>
      <c r="AE131" s="655"/>
      <c r="AF131" s="656">
        <v>272920263</v>
      </c>
      <c r="AG131" s="654"/>
      <c r="AH131" s="654"/>
      <c r="AI131" s="654"/>
      <c r="AJ131" s="655"/>
      <c r="AK131" s="656">
        <v>279606827</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434</v>
      </c>
      <c r="W132" s="674"/>
      <c r="X132" s="674"/>
      <c r="Y132" s="674"/>
      <c r="Z132" s="675"/>
      <c r="AA132" s="676">
        <v>14.93904096</v>
      </c>
      <c r="AB132" s="677"/>
      <c r="AC132" s="677"/>
      <c r="AD132" s="677"/>
      <c r="AE132" s="678"/>
      <c r="AF132" s="679">
        <v>14.51459506</v>
      </c>
      <c r="AG132" s="677"/>
      <c r="AH132" s="677"/>
      <c r="AI132" s="677"/>
      <c r="AJ132" s="678"/>
      <c r="AK132" s="679">
        <v>13.030869239999999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435</v>
      </c>
      <c r="W133" s="683"/>
      <c r="X133" s="683"/>
      <c r="Y133" s="683"/>
      <c r="Z133" s="684"/>
      <c r="AA133" s="685">
        <v>15</v>
      </c>
      <c r="AB133" s="686"/>
      <c r="AC133" s="686"/>
      <c r="AD133" s="686"/>
      <c r="AE133" s="687"/>
      <c r="AF133" s="685">
        <v>14.5</v>
      </c>
      <c r="AG133" s="686"/>
      <c r="AH133" s="686"/>
      <c r="AI133" s="686"/>
      <c r="AJ133" s="687"/>
      <c r="AK133" s="685">
        <v>14.1</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436</v>
      </c>
      <c r="B5" s="238"/>
      <c r="C5" s="238"/>
      <c r="D5" s="238"/>
      <c r="E5" s="238"/>
      <c r="F5" s="238"/>
      <c r="G5" s="238"/>
      <c r="H5" s="238"/>
      <c r="I5" s="238"/>
      <c r="J5" s="238"/>
      <c r="K5" s="238"/>
      <c r="L5" s="238"/>
      <c r="M5" s="238"/>
      <c r="N5" s="238"/>
      <c r="O5" s="239"/>
    </row>
    <row r="6" spans="1:16" x14ac:dyDescent="0.15">
      <c r="A6" s="240"/>
      <c r="B6" s="236"/>
      <c r="C6" s="236"/>
      <c r="D6" s="236"/>
      <c r="E6" s="236"/>
      <c r="F6" s="236"/>
      <c r="G6" s="241" t="s">
        <v>437</v>
      </c>
      <c r="H6" s="241"/>
      <c r="I6" s="241"/>
      <c r="J6" s="241"/>
      <c r="K6" s="236"/>
      <c r="L6" s="236"/>
      <c r="M6" s="236"/>
      <c r="N6" s="236"/>
    </row>
    <row r="7" spans="1:16" x14ac:dyDescent="0.15">
      <c r="A7" s="240"/>
      <c r="B7" s="236"/>
      <c r="C7" s="236"/>
      <c r="D7" s="236"/>
      <c r="E7" s="236"/>
      <c r="F7" s="236"/>
      <c r="G7" s="243"/>
      <c r="H7" s="244"/>
      <c r="I7" s="244"/>
      <c r="J7" s="245"/>
      <c r="K7" s="1089" t="s">
        <v>438</v>
      </c>
      <c r="L7" s="246"/>
      <c r="M7" s="247" t="s">
        <v>439</v>
      </c>
      <c r="N7" s="248"/>
    </row>
    <row r="8" spans="1:16" x14ac:dyDescent="0.15">
      <c r="A8" s="240"/>
      <c r="B8" s="236"/>
      <c r="C8" s="236"/>
      <c r="D8" s="236"/>
      <c r="E8" s="236"/>
      <c r="F8" s="236"/>
      <c r="G8" s="249"/>
      <c r="H8" s="250"/>
      <c r="I8" s="250"/>
      <c r="J8" s="251"/>
      <c r="K8" s="1090"/>
      <c r="L8" s="252" t="s">
        <v>440</v>
      </c>
      <c r="M8" s="253" t="s">
        <v>441</v>
      </c>
      <c r="N8" s="254" t="s">
        <v>442</v>
      </c>
    </row>
    <row r="9" spans="1:16" x14ac:dyDescent="0.15">
      <c r="A9" s="240"/>
      <c r="B9" s="236"/>
      <c r="C9" s="236"/>
      <c r="D9" s="236"/>
      <c r="E9" s="236"/>
      <c r="F9" s="236"/>
      <c r="G9" s="1083" t="s">
        <v>443</v>
      </c>
      <c r="H9" s="1084"/>
      <c r="I9" s="1084"/>
      <c r="J9" s="1085"/>
      <c r="K9" s="255">
        <v>167720607</v>
      </c>
      <c r="L9" s="256">
        <v>118125</v>
      </c>
      <c r="M9" s="257">
        <v>96331</v>
      </c>
      <c r="N9" s="258">
        <v>22.6</v>
      </c>
    </row>
    <row r="10" spans="1:16" x14ac:dyDescent="0.15">
      <c r="A10" s="240"/>
      <c r="B10" s="236"/>
      <c r="C10" s="236"/>
      <c r="D10" s="236"/>
      <c r="E10" s="236"/>
      <c r="F10" s="236"/>
      <c r="G10" s="1083" t="s">
        <v>444</v>
      </c>
      <c r="H10" s="1084"/>
      <c r="I10" s="1084"/>
      <c r="J10" s="1085"/>
      <c r="K10" s="255">
        <v>460491</v>
      </c>
      <c r="L10" s="256">
        <v>324</v>
      </c>
      <c r="M10" s="257">
        <v>170</v>
      </c>
      <c r="N10" s="258">
        <v>90.6</v>
      </c>
    </row>
    <row r="11" spans="1:16" ht="13.5" customHeight="1" x14ac:dyDescent="0.15">
      <c r="A11" s="240"/>
      <c r="B11" s="236"/>
      <c r="C11" s="236"/>
      <c r="D11" s="236"/>
      <c r="E11" s="236"/>
      <c r="F11" s="236"/>
      <c r="G11" s="1083" t="s">
        <v>445</v>
      </c>
      <c r="H11" s="1084"/>
      <c r="I11" s="1084"/>
      <c r="J11" s="1085"/>
      <c r="K11" s="255">
        <v>1272083</v>
      </c>
      <c r="L11" s="256">
        <v>896</v>
      </c>
      <c r="M11" s="257">
        <v>486</v>
      </c>
      <c r="N11" s="258">
        <v>84.4</v>
      </c>
    </row>
    <row r="12" spans="1:16" ht="13.5" customHeight="1" x14ac:dyDescent="0.15">
      <c r="A12" s="240"/>
      <c r="B12" s="236"/>
      <c r="C12" s="236"/>
      <c r="D12" s="236"/>
      <c r="E12" s="236"/>
      <c r="F12" s="236"/>
      <c r="G12" s="1083" t="s">
        <v>446</v>
      </c>
      <c r="H12" s="1084"/>
      <c r="I12" s="1084"/>
      <c r="J12" s="1085"/>
      <c r="K12" s="255" t="s">
        <v>447</v>
      </c>
      <c r="L12" s="256" t="s">
        <v>447</v>
      </c>
      <c r="M12" s="257" t="s">
        <v>447</v>
      </c>
      <c r="N12" s="258" t="s">
        <v>447</v>
      </c>
    </row>
    <row r="13" spans="1:16" ht="13.5" customHeight="1" x14ac:dyDescent="0.15">
      <c r="A13" s="240"/>
      <c r="B13" s="236"/>
      <c r="C13" s="236"/>
      <c r="D13" s="236"/>
      <c r="E13" s="236"/>
      <c r="F13" s="236"/>
      <c r="G13" s="1083" t="s">
        <v>448</v>
      </c>
      <c r="H13" s="1084"/>
      <c r="I13" s="1084"/>
      <c r="J13" s="1085"/>
      <c r="K13" s="255">
        <v>135871</v>
      </c>
      <c r="L13" s="256">
        <v>96</v>
      </c>
      <c r="M13" s="257">
        <v>36</v>
      </c>
      <c r="N13" s="258">
        <v>166.7</v>
      </c>
    </row>
    <row r="14" spans="1:16" ht="13.5" customHeight="1" x14ac:dyDescent="0.15">
      <c r="A14" s="240"/>
      <c r="B14" s="236"/>
      <c r="C14" s="236"/>
      <c r="D14" s="236"/>
      <c r="E14" s="236"/>
      <c r="F14" s="236"/>
      <c r="G14" s="1083" t="s">
        <v>449</v>
      </c>
      <c r="H14" s="1084"/>
      <c r="I14" s="1084"/>
      <c r="J14" s="1085"/>
      <c r="K14" s="255">
        <v>1950444</v>
      </c>
      <c r="L14" s="256">
        <v>1374</v>
      </c>
      <c r="M14" s="257">
        <v>902</v>
      </c>
      <c r="N14" s="258">
        <v>52.3</v>
      </c>
    </row>
    <row r="15" spans="1:16" x14ac:dyDescent="0.15">
      <c r="A15" s="240"/>
      <c r="B15" s="236"/>
      <c r="C15" s="236"/>
      <c r="D15" s="236"/>
      <c r="E15" s="236"/>
      <c r="F15" s="236"/>
      <c r="G15" s="1083" t="s">
        <v>450</v>
      </c>
      <c r="H15" s="1084"/>
      <c r="I15" s="1084"/>
      <c r="J15" s="1085"/>
      <c r="K15" s="255">
        <v>-15880259</v>
      </c>
      <c r="L15" s="256">
        <v>-11184</v>
      </c>
      <c r="M15" s="257">
        <v>-8715</v>
      </c>
      <c r="N15" s="258">
        <v>28.3</v>
      </c>
    </row>
    <row r="16" spans="1:16" x14ac:dyDescent="0.15">
      <c r="A16" s="240"/>
      <c r="B16" s="236"/>
      <c r="C16" s="236"/>
      <c r="D16" s="236"/>
      <c r="E16" s="236"/>
      <c r="F16" s="236"/>
      <c r="G16" s="1075" t="s">
        <v>134</v>
      </c>
      <c r="H16" s="1076"/>
      <c r="I16" s="1076"/>
      <c r="J16" s="1077"/>
      <c r="K16" s="256">
        <v>155659237</v>
      </c>
      <c r="L16" s="256">
        <v>109630</v>
      </c>
      <c r="M16" s="257">
        <v>89210</v>
      </c>
      <c r="N16" s="258">
        <v>22.9</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451</v>
      </c>
      <c r="H19" s="236"/>
      <c r="I19" s="236"/>
      <c r="J19" s="236"/>
      <c r="K19" s="236"/>
      <c r="L19" s="236"/>
      <c r="M19" s="236"/>
      <c r="N19" s="236"/>
    </row>
    <row r="20" spans="1:16" x14ac:dyDescent="0.15">
      <c r="A20" s="240"/>
      <c r="B20" s="236"/>
      <c r="C20" s="236"/>
      <c r="D20" s="236"/>
      <c r="E20" s="236"/>
      <c r="F20" s="236"/>
      <c r="G20" s="263"/>
      <c r="H20" s="264"/>
      <c r="I20" s="264"/>
      <c r="J20" s="265"/>
      <c r="K20" s="266" t="s">
        <v>452</v>
      </c>
      <c r="L20" s="267" t="s">
        <v>453</v>
      </c>
      <c r="M20" s="268" t="s">
        <v>454</v>
      </c>
      <c r="N20" s="269"/>
    </row>
    <row r="21" spans="1:16" s="275" customFormat="1" x14ac:dyDescent="0.15">
      <c r="A21" s="270"/>
      <c r="B21" s="241"/>
      <c r="C21" s="241"/>
      <c r="D21" s="241"/>
      <c r="E21" s="241"/>
      <c r="F21" s="241"/>
      <c r="G21" s="1086" t="s">
        <v>455</v>
      </c>
      <c r="H21" s="1087"/>
      <c r="I21" s="1087"/>
      <c r="J21" s="1088"/>
      <c r="K21" s="271">
        <v>1212.79</v>
      </c>
      <c r="L21" s="272">
        <v>985.99</v>
      </c>
      <c r="M21" s="273">
        <v>226.8</v>
      </c>
      <c r="N21" s="241"/>
      <c r="O21" s="274"/>
      <c r="P21" s="270"/>
    </row>
    <row r="22" spans="1:16" s="275" customFormat="1" x14ac:dyDescent="0.15">
      <c r="A22" s="270"/>
      <c r="B22" s="241"/>
      <c r="C22" s="241"/>
      <c r="D22" s="241"/>
      <c r="E22" s="241"/>
      <c r="F22" s="241"/>
      <c r="G22" s="1086" t="s">
        <v>456</v>
      </c>
      <c r="H22" s="1087"/>
      <c r="I22" s="1087"/>
      <c r="J22" s="1088"/>
      <c r="K22" s="276">
        <v>100.6</v>
      </c>
      <c r="L22" s="277">
        <v>101</v>
      </c>
      <c r="M22" s="278">
        <v>-0.4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457</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458</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459</v>
      </c>
      <c r="H29" s="241"/>
      <c r="I29" s="241"/>
      <c r="J29" s="241"/>
      <c r="K29" s="236"/>
      <c r="L29" s="236"/>
      <c r="M29" s="236"/>
      <c r="N29" s="236"/>
      <c r="O29" s="284"/>
    </row>
    <row r="30" spans="1:16" x14ac:dyDescent="0.15">
      <c r="A30" s="240"/>
      <c r="B30" s="236"/>
      <c r="C30" s="236"/>
      <c r="D30" s="236"/>
      <c r="E30" s="236"/>
      <c r="F30" s="236"/>
      <c r="G30" s="243"/>
      <c r="H30" s="244"/>
      <c r="I30" s="244"/>
      <c r="J30" s="245"/>
      <c r="K30" s="1089" t="s">
        <v>438</v>
      </c>
      <c r="L30" s="246"/>
      <c r="M30" s="247" t="s">
        <v>439</v>
      </c>
      <c r="N30" s="248"/>
    </row>
    <row r="31" spans="1:16" x14ac:dyDescent="0.15">
      <c r="A31" s="240"/>
      <c r="B31" s="236"/>
      <c r="C31" s="236"/>
      <c r="D31" s="236"/>
      <c r="E31" s="236"/>
      <c r="F31" s="236"/>
      <c r="G31" s="249"/>
      <c r="H31" s="250"/>
      <c r="I31" s="250"/>
      <c r="J31" s="251"/>
      <c r="K31" s="1090"/>
      <c r="L31" s="252" t="s">
        <v>440</v>
      </c>
      <c r="M31" s="253" t="s">
        <v>441</v>
      </c>
      <c r="N31" s="254" t="s">
        <v>442</v>
      </c>
    </row>
    <row r="32" spans="1:16" ht="27" customHeight="1" x14ac:dyDescent="0.15">
      <c r="A32" s="240"/>
      <c r="B32" s="236"/>
      <c r="C32" s="236"/>
      <c r="D32" s="236"/>
      <c r="E32" s="236"/>
      <c r="F32" s="236"/>
      <c r="G32" s="1072" t="s">
        <v>460</v>
      </c>
      <c r="H32" s="1073"/>
      <c r="I32" s="1073"/>
      <c r="J32" s="1074"/>
      <c r="K32" s="256">
        <v>79820626</v>
      </c>
      <c r="L32" s="256">
        <v>56217</v>
      </c>
      <c r="M32" s="257">
        <v>27245</v>
      </c>
      <c r="N32" s="258">
        <v>106.3</v>
      </c>
    </row>
    <row r="33" spans="1:16" ht="13.5" customHeight="1" x14ac:dyDescent="0.15">
      <c r="A33" s="240"/>
      <c r="B33" s="236"/>
      <c r="C33" s="236"/>
      <c r="D33" s="236"/>
      <c r="E33" s="236"/>
      <c r="F33" s="236"/>
      <c r="G33" s="1072" t="s">
        <v>461</v>
      </c>
      <c r="H33" s="1073"/>
      <c r="I33" s="1073"/>
      <c r="J33" s="1074"/>
      <c r="K33" s="256" t="s">
        <v>447</v>
      </c>
      <c r="L33" s="256" t="s">
        <v>447</v>
      </c>
      <c r="M33" s="257">
        <v>3918</v>
      </c>
      <c r="N33" s="258" t="s">
        <v>447</v>
      </c>
    </row>
    <row r="34" spans="1:16" ht="27" customHeight="1" x14ac:dyDescent="0.15">
      <c r="A34" s="240"/>
      <c r="B34" s="236"/>
      <c r="C34" s="236"/>
      <c r="D34" s="236"/>
      <c r="E34" s="236"/>
      <c r="F34" s="236"/>
      <c r="G34" s="1072" t="s">
        <v>462</v>
      </c>
      <c r="H34" s="1073"/>
      <c r="I34" s="1073"/>
      <c r="J34" s="1074"/>
      <c r="K34" s="256">
        <v>1333333</v>
      </c>
      <c r="L34" s="256">
        <v>939</v>
      </c>
      <c r="M34" s="257">
        <v>17631</v>
      </c>
      <c r="N34" s="258">
        <v>-94.7</v>
      </c>
    </row>
    <row r="35" spans="1:16" ht="27" customHeight="1" x14ac:dyDescent="0.15">
      <c r="A35" s="240"/>
      <c r="B35" s="236"/>
      <c r="C35" s="236"/>
      <c r="D35" s="236"/>
      <c r="E35" s="236"/>
      <c r="F35" s="236"/>
      <c r="G35" s="1072" t="s">
        <v>463</v>
      </c>
      <c r="H35" s="1073"/>
      <c r="I35" s="1073"/>
      <c r="J35" s="1074"/>
      <c r="K35" s="256">
        <v>2679798</v>
      </c>
      <c r="L35" s="256">
        <v>1887</v>
      </c>
      <c r="M35" s="257">
        <v>1058</v>
      </c>
      <c r="N35" s="258">
        <v>78.400000000000006</v>
      </c>
    </row>
    <row r="36" spans="1:16" ht="27" customHeight="1" x14ac:dyDescent="0.15">
      <c r="A36" s="240"/>
      <c r="B36" s="236"/>
      <c r="C36" s="236"/>
      <c r="D36" s="236"/>
      <c r="E36" s="236"/>
      <c r="F36" s="236"/>
      <c r="G36" s="1072" t="s">
        <v>464</v>
      </c>
      <c r="H36" s="1073"/>
      <c r="I36" s="1073"/>
      <c r="J36" s="1074"/>
      <c r="K36" s="256" t="s">
        <v>447</v>
      </c>
      <c r="L36" s="256" t="s">
        <v>447</v>
      </c>
      <c r="M36" s="257">
        <v>76</v>
      </c>
      <c r="N36" s="258" t="s">
        <v>447</v>
      </c>
    </row>
    <row r="37" spans="1:16" ht="13.5" customHeight="1" x14ac:dyDescent="0.15">
      <c r="A37" s="240"/>
      <c r="B37" s="236"/>
      <c r="C37" s="236"/>
      <c r="D37" s="236"/>
      <c r="E37" s="236"/>
      <c r="F37" s="236"/>
      <c r="G37" s="1072" t="s">
        <v>465</v>
      </c>
      <c r="H37" s="1073"/>
      <c r="I37" s="1073"/>
      <c r="J37" s="1074"/>
      <c r="K37" s="256">
        <v>2374212</v>
      </c>
      <c r="L37" s="256">
        <v>1672</v>
      </c>
      <c r="M37" s="257">
        <v>712</v>
      </c>
      <c r="N37" s="258">
        <v>134.80000000000001</v>
      </c>
    </row>
    <row r="38" spans="1:16" ht="27" customHeight="1" x14ac:dyDescent="0.15">
      <c r="A38" s="240"/>
      <c r="B38" s="236"/>
      <c r="C38" s="236"/>
      <c r="D38" s="236"/>
      <c r="E38" s="236"/>
      <c r="F38" s="236"/>
      <c r="G38" s="1069" t="s">
        <v>466</v>
      </c>
      <c r="H38" s="1070"/>
      <c r="I38" s="1070"/>
      <c r="J38" s="1071"/>
      <c r="K38" s="285">
        <v>1151</v>
      </c>
      <c r="L38" s="285">
        <v>1</v>
      </c>
      <c r="M38" s="286">
        <v>2</v>
      </c>
      <c r="N38" s="287">
        <v>-50</v>
      </c>
      <c r="O38" s="284"/>
    </row>
    <row r="39" spans="1:16" x14ac:dyDescent="0.15">
      <c r="A39" s="240"/>
      <c r="B39" s="236"/>
      <c r="C39" s="236"/>
      <c r="D39" s="236"/>
      <c r="E39" s="236"/>
      <c r="F39" s="236"/>
      <c r="G39" s="1069" t="s">
        <v>467</v>
      </c>
      <c r="H39" s="1070"/>
      <c r="I39" s="1070"/>
      <c r="J39" s="1071"/>
      <c r="K39" s="255">
        <v>-825457</v>
      </c>
      <c r="L39" s="255">
        <v>-581</v>
      </c>
      <c r="M39" s="288">
        <v>-2026</v>
      </c>
      <c r="N39" s="289">
        <v>-71.3</v>
      </c>
      <c r="O39" s="284"/>
    </row>
    <row r="40" spans="1:16" ht="27" customHeight="1" x14ac:dyDescent="0.15">
      <c r="A40" s="240"/>
      <c r="B40" s="236"/>
      <c r="C40" s="236"/>
      <c r="D40" s="236"/>
      <c r="E40" s="236"/>
      <c r="F40" s="236"/>
      <c r="G40" s="1072" t="s">
        <v>468</v>
      </c>
      <c r="H40" s="1073"/>
      <c r="I40" s="1073"/>
      <c r="J40" s="1074"/>
      <c r="K40" s="255">
        <v>-48948463</v>
      </c>
      <c r="L40" s="255">
        <v>-34474</v>
      </c>
      <c r="M40" s="288">
        <v>-26530</v>
      </c>
      <c r="N40" s="289">
        <v>29.9</v>
      </c>
      <c r="O40" s="284"/>
    </row>
    <row r="41" spans="1:16" x14ac:dyDescent="0.15">
      <c r="A41" s="240"/>
      <c r="B41" s="236"/>
      <c r="C41" s="236"/>
      <c r="D41" s="236"/>
      <c r="E41" s="236"/>
      <c r="F41" s="236"/>
      <c r="G41" s="1075" t="s">
        <v>469</v>
      </c>
      <c r="H41" s="1076"/>
      <c r="I41" s="1076"/>
      <c r="J41" s="1077"/>
      <c r="K41" s="256">
        <v>36435200</v>
      </c>
      <c r="L41" s="255">
        <v>25661</v>
      </c>
      <c r="M41" s="288">
        <v>22087</v>
      </c>
      <c r="N41" s="289">
        <v>16.2</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470</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471</v>
      </c>
      <c r="H48" s="294"/>
      <c r="I48" s="294"/>
      <c r="J48" s="294"/>
      <c r="K48" s="294"/>
      <c r="L48" s="294"/>
      <c r="M48" s="295"/>
      <c r="N48" s="294"/>
    </row>
    <row r="49" spans="1:14" ht="13.5" customHeight="1" x14ac:dyDescent="0.15">
      <c r="A49" s="240"/>
      <c r="B49" s="236"/>
      <c r="C49" s="236"/>
      <c r="D49" s="236"/>
      <c r="E49" s="236"/>
      <c r="F49" s="236"/>
      <c r="G49" s="296"/>
      <c r="H49" s="297"/>
      <c r="I49" s="1078" t="s">
        <v>438</v>
      </c>
      <c r="J49" s="1080" t="s">
        <v>472</v>
      </c>
      <c r="K49" s="1081"/>
      <c r="L49" s="1081"/>
      <c r="M49" s="1081"/>
      <c r="N49" s="1082"/>
    </row>
    <row r="50" spans="1:14" x14ac:dyDescent="0.15">
      <c r="A50" s="240"/>
      <c r="B50" s="236"/>
      <c r="C50" s="236"/>
      <c r="D50" s="236"/>
      <c r="E50" s="236"/>
      <c r="F50" s="236"/>
      <c r="G50" s="298"/>
      <c r="H50" s="299"/>
      <c r="I50" s="1079"/>
      <c r="J50" s="300" t="s">
        <v>473</v>
      </c>
      <c r="K50" s="301" t="s">
        <v>474</v>
      </c>
      <c r="L50" s="302" t="s">
        <v>475</v>
      </c>
      <c r="M50" s="303" t="s">
        <v>476</v>
      </c>
      <c r="N50" s="304" t="s">
        <v>477</v>
      </c>
    </row>
    <row r="51" spans="1:14" x14ac:dyDescent="0.15">
      <c r="A51" s="240"/>
      <c r="B51" s="236"/>
      <c r="C51" s="236"/>
      <c r="D51" s="236"/>
      <c r="E51" s="236"/>
      <c r="F51" s="236"/>
      <c r="G51" s="296" t="s">
        <v>478</v>
      </c>
      <c r="H51" s="297"/>
      <c r="I51" s="305">
        <v>60299125</v>
      </c>
      <c r="J51" s="306">
        <v>43242</v>
      </c>
      <c r="K51" s="307">
        <v>-15.1</v>
      </c>
      <c r="L51" s="308">
        <v>33848</v>
      </c>
      <c r="M51" s="309">
        <v>-3.5</v>
      </c>
      <c r="N51" s="310">
        <v>-11.6</v>
      </c>
    </row>
    <row r="52" spans="1:14" x14ac:dyDescent="0.15">
      <c r="A52" s="240"/>
      <c r="B52" s="236"/>
      <c r="C52" s="236"/>
      <c r="D52" s="236"/>
      <c r="E52" s="236"/>
      <c r="F52" s="236"/>
      <c r="G52" s="311"/>
      <c r="H52" s="312" t="s">
        <v>479</v>
      </c>
      <c r="I52" s="313">
        <v>25246313</v>
      </c>
      <c r="J52" s="314">
        <v>18105</v>
      </c>
      <c r="K52" s="315">
        <v>-25.8</v>
      </c>
      <c r="L52" s="316">
        <v>12489</v>
      </c>
      <c r="M52" s="317">
        <v>-25.2</v>
      </c>
      <c r="N52" s="318">
        <v>-0.6</v>
      </c>
    </row>
    <row r="53" spans="1:14" x14ac:dyDescent="0.15">
      <c r="A53" s="240"/>
      <c r="B53" s="236"/>
      <c r="C53" s="236"/>
      <c r="D53" s="236"/>
      <c r="E53" s="236"/>
      <c r="F53" s="236"/>
      <c r="G53" s="296" t="s">
        <v>480</v>
      </c>
      <c r="H53" s="297"/>
      <c r="I53" s="305">
        <v>51702506</v>
      </c>
      <c r="J53" s="306">
        <v>36425</v>
      </c>
      <c r="K53" s="307">
        <v>-15.8</v>
      </c>
      <c r="L53" s="308">
        <v>31502</v>
      </c>
      <c r="M53" s="309">
        <v>-6.9</v>
      </c>
      <c r="N53" s="310">
        <v>-8.9</v>
      </c>
    </row>
    <row r="54" spans="1:14" x14ac:dyDescent="0.15">
      <c r="A54" s="240"/>
      <c r="B54" s="236"/>
      <c r="C54" s="236"/>
      <c r="D54" s="236"/>
      <c r="E54" s="236"/>
      <c r="F54" s="236"/>
      <c r="G54" s="311"/>
      <c r="H54" s="312" t="s">
        <v>479</v>
      </c>
      <c r="I54" s="313">
        <v>19520529</v>
      </c>
      <c r="J54" s="314">
        <v>13752</v>
      </c>
      <c r="K54" s="315">
        <v>-24</v>
      </c>
      <c r="L54" s="316">
        <v>11020</v>
      </c>
      <c r="M54" s="317">
        <v>-11.8</v>
      </c>
      <c r="N54" s="318">
        <v>-12.2</v>
      </c>
    </row>
    <row r="55" spans="1:14" x14ac:dyDescent="0.15">
      <c r="A55" s="240"/>
      <c r="B55" s="236"/>
      <c r="C55" s="236"/>
      <c r="D55" s="236"/>
      <c r="E55" s="236"/>
      <c r="F55" s="236"/>
      <c r="G55" s="296" t="s">
        <v>481</v>
      </c>
      <c r="H55" s="297"/>
      <c r="I55" s="305">
        <v>73241698</v>
      </c>
      <c r="J55" s="306">
        <v>51514</v>
      </c>
      <c r="K55" s="307">
        <v>41.4</v>
      </c>
      <c r="L55" s="308">
        <v>34374</v>
      </c>
      <c r="M55" s="309">
        <v>9.1</v>
      </c>
      <c r="N55" s="310">
        <v>32.299999999999997</v>
      </c>
    </row>
    <row r="56" spans="1:14" x14ac:dyDescent="0.15">
      <c r="A56" s="240"/>
      <c r="B56" s="236"/>
      <c r="C56" s="236"/>
      <c r="D56" s="236"/>
      <c r="E56" s="236"/>
      <c r="F56" s="236"/>
      <c r="G56" s="311"/>
      <c r="H56" s="312" t="s">
        <v>479</v>
      </c>
      <c r="I56" s="313">
        <v>27504116</v>
      </c>
      <c r="J56" s="314">
        <v>19345</v>
      </c>
      <c r="K56" s="315">
        <v>40.700000000000003</v>
      </c>
      <c r="L56" s="316">
        <v>10917</v>
      </c>
      <c r="M56" s="317">
        <v>-0.9</v>
      </c>
      <c r="N56" s="318">
        <v>41.6</v>
      </c>
    </row>
    <row r="57" spans="1:14" x14ac:dyDescent="0.15">
      <c r="A57" s="240"/>
      <c r="B57" s="236"/>
      <c r="C57" s="236"/>
      <c r="D57" s="236"/>
      <c r="E57" s="236"/>
      <c r="F57" s="236"/>
      <c r="G57" s="296" t="s">
        <v>482</v>
      </c>
      <c r="H57" s="297"/>
      <c r="I57" s="305">
        <v>70162975</v>
      </c>
      <c r="J57" s="306">
        <v>49364</v>
      </c>
      <c r="K57" s="307">
        <v>-4.2</v>
      </c>
      <c r="L57" s="308">
        <v>35216</v>
      </c>
      <c r="M57" s="309">
        <v>2.4</v>
      </c>
      <c r="N57" s="310">
        <v>-6.6</v>
      </c>
    </row>
    <row r="58" spans="1:14" x14ac:dyDescent="0.15">
      <c r="A58" s="240"/>
      <c r="B58" s="236"/>
      <c r="C58" s="236"/>
      <c r="D58" s="236"/>
      <c r="E58" s="236"/>
      <c r="F58" s="236"/>
      <c r="G58" s="311"/>
      <c r="H58" s="312" t="s">
        <v>479</v>
      </c>
      <c r="I58" s="313">
        <v>28807495</v>
      </c>
      <c r="J58" s="314">
        <v>20268</v>
      </c>
      <c r="K58" s="315">
        <v>4.8</v>
      </c>
      <c r="L58" s="316">
        <v>12644</v>
      </c>
      <c r="M58" s="317">
        <v>15.8</v>
      </c>
      <c r="N58" s="318">
        <v>-11</v>
      </c>
    </row>
    <row r="59" spans="1:14" x14ac:dyDescent="0.15">
      <c r="A59" s="240"/>
      <c r="B59" s="236"/>
      <c r="C59" s="236"/>
      <c r="D59" s="236"/>
      <c r="E59" s="236"/>
      <c r="F59" s="236"/>
      <c r="G59" s="296" t="s">
        <v>483</v>
      </c>
      <c r="H59" s="297"/>
      <c r="I59" s="305">
        <v>66679602</v>
      </c>
      <c r="J59" s="306">
        <v>46962</v>
      </c>
      <c r="K59" s="307">
        <v>-4.9000000000000004</v>
      </c>
      <c r="L59" s="308">
        <v>36736</v>
      </c>
      <c r="M59" s="309">
        <v>4.3</v>
      </c>
      <c r="N59" s="310">
        <v>-9.1999999999999993</v>
      </c>
    </row>
    <row r="60" spans="1:14" x14ac:dyDescent="0.15">
      <c r="A60" s="240"/>
      <c r="B60" s="236"/>
      <c r="C60" s="236"/>
      <c r="D60" s="236"/>
      <c r="E60" s="236"/>
      <c r="F60" s="236"/>
      <c r="G60" s="311"/>
      <c r="H60" s="312" t="s">
        <v>479</v>
      </c>
      <c r="I60" s="319">
        <v>32235640</v>
      </c>
      <c r="J60" s="314">
        <v>22703</v>
      </c>
      <c r="K60" s="315">
        <v>12</v>
      </c>
      <c r="L60" s="316">
        <v>13410</v>
      </c>
      <c r="M60" s="317">
        <v>6.1</v>
      </c>
      <c r="N60" s="318">
        <v>5.9</v>
      </c>
    </row>
    <row r="61" spans="1:14" x14ac:dyDescent="0.15">
      <c r="A61" s="240"/>
      <c r="B61" s="236"/>
      <c r="C61" s="236"/>
      <c r="D61" s="236"/>
      <c r="E61" s="236"/>
      <c r="F61" s="236"/>
      <c r="G61" s="296" t="s">
        <v>484</v>
      </c>
      <c r="H61" s="320"/>
      <c r="I61" s="321">
        <v>64417181</v>
      </c>
      <c r="J61" s="322">
        <v>45501</v>
      </c>
      <c r="K61" s="323">
        <v>0.3</v>
      </c>
      <c r="L61" s="324">
        <v>34335</v>
      </c>
      <c r="M61" s="325">
        <v>1.1000000000000001</v>
      </c>
      <c r="N61" s="310">
        <v>-0.8</v>
      </c>
    </row>
    <row r="62" spans="1:14" x14ac:dyDescent="0.15">
      <c r="A62" s="240"/>
      <c r="B62" s="236"/>
      <c r="C62" s="236"/>
      <c r="D62" s="236"/>
      <c r="E62" s="236"/>
      <c r="F62" s="236"/>
      <c r="G62" s="311"/>
      <c r="H62" s="312" t="s">
        <v>479</v>
      </c>
      <c r="I62" s="313">
        <v>26662819</v>
      </c>
      <c r="J62" s="314">
        <v>18835</v>
      </c>
      <c r="K62" s="315">
        <v>1.5</v>
      </c>
      <c r="L62" s="316">
        <v>12096</v>
      </c>
      <c r="M62" s="317">
        <v>-3.2</v>
      </c>
      <c r="N62" s="318">
        <v>4.7</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485</v>
      </c>
      <c r="G46" s="329" t="s">
        <v>486</v>
      </c>
      <c r="H46" s="329" t="s">
        <v>487</v>
      </c>
      <c r="I46" s="329" t="s">
        <v>488</v>
      </c>
      <c r="J46" s="330" t="s">
        <v>489</v>
      </c>
    </row>
    <row r="47" spans="2:10" ht="57.75" customHeight="1" x14ac:dyDescent="0.15">
      <c r="B47" s="7"/>
      <c r="C47" s="1091" t="s">
        <v>3</v>
      </c>
      <c r="D47" s="1091"/>
      <c r="E47" s="1092"/>
      <c r="F47" s="331">
        <v>3.16</v>
      </c>
      <c r="G47" s="332">
        <v>4.57</v>
      </c>
      <c r="H47" s="332">
        <v>5.71</v>
      </c>
      <c r="I47" s="332">
        <v>5.94</v>
      </c>
      <c r="J47" s="333">
        <v>5.81</v>
      </c>
    </row>
    <row r="48" spans="2:10" ht="57.75" customHeight="1" x14ac:dyDescent="0.15">
      <c r="B48" s="8"/>
      <c r="C48" s="1093" t="s">
        <v>4</v>
      </c>
      <c r="D48" s="1093"/>
      <c r="E48" s="1094"/>
      <c r="F48" s="334">
        <v>0.41</v>
      </c>
      <c r="G48" s="335">
        <v>0.39</v>
      </c>
      <c r="H48" s="335">
        <v>0.37</v>
      </c>
      <c r="I48" s="335">
        <v>0.34</v>
      </c>
      <c r="J48" s="336">
        <v>0.34</v>
      </c>
    </row>
    <row r="49" spans="2:10" ht="57.75" customHeight="1" thickBot="1" x14ac:dyDescent="0.2">
      <c r="B49" s="9"/>
      <c r="C49" s="1095" t="s">
        <v>5</v>
      </c>
      <c r="D49" s="1095"/>
      <c r="E49" s="1096"/>
      <c r="F49" s="337">
        <v>0.8</v>
      </c>
      <c r="G49" s="338">
        <v>1.47</v>
      </c>
      <c r="H49" s="338">
        <v>1.1000000000000001</v>
      </c>
      <c r="I49" s="338">
        <v>0.25</v>
      </c>
      <c r="J49" s="339">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485</v>
      </c>
      <c r="G33" s="17" t="s">
        <v>486</v>
      </c>
      <c r="H33" s="17" t="s">
        <v>487</v>
      </c>
      <c r="I33" s="17" t="s">
        <v>488</v>
      </c>
      <c r="J33" s="18" t="s">
        <v>489</v>
      </c>
      <c r="K33" s="10"/>
      <c r="L33" s="10"/>
      <c r="M33" s="10"/>
      <c r="N33" s="10"/>
      <c r="O33" s="10"/>
      <c r="P33" s="10"/>
    </row>
    <row r="34" spans="1:16" ht="39" customHeight="1" x14ac:dyDescent="0.15">
      <c r="A34" s="10"/>
      <c r="B34" s="19"/>
      <c r="C34" s="1103" t="s">
        <v>490</v>
      </c>
      <c r="D34" s="1103"/>
      <c r="E34" s="1104"/>
      <c r="F34" s="20">
        <v>2.39</v>
      </c>
      <c r="G34" s="21">
        <v>2.5099999999999998</v>
      </c>
      <c r="H34" s="21">
        <v>2.73</v>
      </c>
      <c r="I34" s="21">
        <v>2.84</v>
      </c>
      <c r="J34" s="22">
        <v>2.67</v>
      </c>
      <c r="K34" s="10"/>
      <c r="L34" s="10"/>
      <c r="M34" s="10"/>
      <c r="N34" s="10"/>
      <c r="O34" s="10"/>
      <c r="P34" s="10"/>
    </row>
    <row r="35" spans="1:16" ht="39" customHeight="1" x14ac:dyDescent="0.15">
      <c r="A35" s="10"/>
      <c r="B35" s="23"/>
      <c r="C35" s="1097" t="s">
        <v>491</v>
      </c>
      <c r="D35" s="1098"/>
      <c r="E35" s="1099"/>
      <c r="F35" s="24">
        <v>1.77</v>
      </c>
      <c r="G35" s="25">
        <v>2</v>
      </c>
      <c r="H35" s="25">
        <v>2.1800000000000002</v>
      </c>
      <c r="I35" s="25">
        <v>2.2000000000000002</v>
      </c>
      <c r="J35" s="26">
        <v>2.06</v>
      </c>
      <c r="K35" s="10"/>
      <c r="L35" s="10"/>
      <c r="M35" s="10"/>
      <c r="N35" s="10"/>
      <c r="O35" s="10"/>
      <c r="P35" s="10"/>
    </row>
    <row r="36" spans="1:16" ht="39" customHeight="1" x14ac:dyDescent="0.15">
      <c r="A36" s="10"/>
      <c r="B36" s="23"/>
      <c r="C36" s="1097" t="s">
        <v>492</v>
      </c>
      <c r="D36" s="1098"/>
      <c r="E36" s="1099"/>
      <c r="F36" s="24">
        <v>0.9</v>
      </c>
      <c r="G36" s="25">
        <v>0.97</v>
      </c>
      <c r="H36" s="25">
        <v>1.1000000000000001</v>
      </c>
      <c r="I36" s="25">
        <v>1.25</v>
      </c>
      <c r="J36" s="26">
        <v>1.31</v>
      </c>
      <c r="K36" s="10"/>
      <c r="L36" s="10"/>
      <c r="M36" s="10"/>
      <c r="N36" s="10"/>
      <c r="O36" s="10"/>
      <c r="P36" s="10"/>
    </row>
    <row r="37" spans="1:16" ht="39" customHeight="1" x14ac:dyDescent="0.15">
      <c r="A37" s="10"/>
      <c r="B37" s="23"/>
      <c r="C37" s="1097" t="s">
        <v>493</v>
      </c>
      <c r="D37" s="1098"/>
      <c r="E37" s="1099"/>
      <c r="F37" s="24">
        <v>0.21</v>
      </c>
      <c r="G37" s="25">
        <v>0.34</v>
      </c>
      <c r="H37" s="25">
        <v>0.38</v>
      </c>
      <c r="I37" s="25">
        <v>0.4</v>
      </c>
      <c r="J37" s="26">
        <v>0.32</v>
      </c>
      <c r="K37" s="10"/>
      <c r="L37" s="10"/>
      <c r="M37" s="10"/>
      <c r="N37" s="10"/>
      <c r="O37" s="10"/>
      <c r="P37" s="10"/>
    </row>
    <row r="38" spans="1:16" ht="39" customHeight="1" x14ac:dyDescent="0.15">
      <c r="A38" s="10"/>
      <c r="B38" s="23"/>
      <c r="C38" s="1097" t="s">
        <v>494</v>
      </c>
      <c r="D38" s="1098"/>
      <c r="E38" s="1099"/>
      <c r="F38" s="24">
        <v>0.32</v>
      </c>
      <c r="G38" s="25">
        <v>0.28999999999999998</v>
      </c>
      <c r="H38" s="25">
        <v>0.27</v>
      </c>
      <c r="I38" s="25">
        <v>0.25</v>
      </c>
      <c r="J38" s="26">
        <v>0.27</v>
      </c>
      <c r="K38" s="10"/>
      <c r="L38" s="10"/>
      <c r="M38" s="10"/>
      <c r="N38" s="10"/>
      <c r="O38" s="10"/>
      <c r="P38" s="10"/>
    </row>
    <row r="39" spans="1:16" ht="39" customHeight="1" x14ac:dyDescent="0.15">
      <c r="A39" s="10"/>
      <c r="B39" s="23"/>
      <c r="C39" s="1097" t="s">
        <v>495</v>
      </c>
      <c r="D39" s="1098"/>
      <c r="E39" s="1099"/>
      <c r="F39" s="24">
        <v>0</v>
      </c>
      <c r="G39" s="25">
        <v>0.03</v>
      </c>
      <c r="H39" s="25">
        <v>0.13</v>
      </c>
      <c r="I39" s="25">
        <v>0.08</v>
      </c>
      <c r="J39" s="26">
        <v>0.09</v>
      </c>
      <c r="K39" s="10"/>
      <c r="L39" s="10"/>
      <c r="M39" s="10"/>
      <c r="N39" s="10"/>
      <c r="O39" s="10"/>
      <c r="P39" s="10"/>
    </row>
    <row r="40" spans="1:16" ht="39" customHeight="1" x14ac:dyDescent="0.15">
      <c r="A40" s="10"/>
      <c r="B40" s="23"/>
      <c r="C40" s="1097" t="s">
        <v>496</v>
      </c>
      <c r="D40" s="1098"/>
      <c r="E40" s="1099"/>
      <c r="F40" s="24">
        <v>7.0000000000000007E-2</v>
      </c>
      <c r="G40" s="25">
        <v>0.08</v>
      </c>
      <c r="H40" s="25">
        <v>0.08</v>
      </c>
      <c r="I40" s="25">
        <v>0.09</v>
      </c>
      <c r="J40" s="26">
        <v>0.06</v>
      </c>
      <c r="K40" s="10"/>
      <c r="L40" s="10"/>
      <c r="M40" s="10"/>
      <c r="N40" s="10"/>
      <c r="O40" s="10"/>
      <c r="P40" s="10"/>
    </row>
    <row r="41" spans="1:16" ht="39" customHeight="1" x14ac:dyDescent="0.15">
      <c r="A41" s="10"/>
      <c r="B41" s="23"/>
      <c r="C41" s="1097" t="s">
        <v>497</v>
      </c>
      <c r="D41" s="1098"/>
      <c r="E41" s="1099"/>
      <c r="F41" s="24">
        <v>0</v>
      </c>
      <c r="G41" s="25">
        <v>0</v>
      </c>
      <c r="H41" s="25">
        <v>0</v>
      </c>
      <c r="I41" s="25">
        <v>0</v>
      </c>
      <c r="J41" s="26">
        <v>0</v>
      </c>
      <c r="K41" s="10"/>
      <c r="L41" s="10"/>
      <c r="M41" s="10"/>
      <c r="N41" s="10"/>
      <c r="O41" s="10"/>
      <c r="P41" s="10"/>
    </row>
    <row r="42" spans="1:16" ht="39" customHeight="1" x14ac:dyDescent="0.15">
      <c r="A42" s="10"/>
      <c r="B42" s="27"/>
      <c r="C42" s="1097" t="s">
        <v>498</v>
      </c>
      <c r="D42" s="1098"/>
      <c r="E42" s="1099"/>
      <c r="F42" s="24" t="s">
        <v>447</v>
      </c>
      <c r="G42" s="25" t="s">
        <v>447</v>
      </c>
      <c r="H42" s="25" t="s">
        <v>447</v>
      </c>
      <c r="I42" s="25" t="s">
        <v>447</v>
      </c>
      <c r="J42" s="26" t="s">
        <v>447</v>
      </c>
      <c r="K42" s="10"/>
      <c r="L42" s="10"/>
      <c r="M42" s="10"/>
      <c r="N42" s="10"/>
      <c r="O42" s="10"/>
      <c r="P42" s="10"/>
    </row>
    <row r="43" spans="1:16" ht="39" customHeight="1" thickBot="1" x14ac:dyDescent="0.2">
      <c r="A43" s="10"/>
      <c r="B43" s="28"/>
      <c r="C43" s="1100" t="s">
        <v>499</v>
      </c>
      <c r="D43" s="1101"/>
      <c r="E43" s="110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485</v>
      </c>
      <c r="L44" s="44" t="s">
        <v>486</v>
      </c>
      <c r="M44" s="44" t="s">
        <v>487</v>
      </c>
      <c r="N44" s="44" t="s">
        <v>488</v>
      </c>
      <c r="O44" s="45" t="s">
        <v>489</v>
      </c>
      <c r="P44" s="36"/>
      <c r="Q44" s="36"/>
      <c r="R44" s="36"/>
      <c r="S44" s="36"/>
      <c r="T44" s="36"/>
      <c r="U44" s="36"/>
    </row>
    <row r="45" spans="1:21" ht="30.75" customHeight="1" x14ac:dyDescent="0.15">
      <c r="A45" s="36"/>
      <c r="B45" s="1113" t="s">
        <v>9</v>
      </c>
      <c r="C45" s="1114"/>
      <c r="D45" s="46"/>
      <c r="E45" s="1119" t="s">
        <v>10</v>
      </c>
      <c r="F45" s="1119"/>
      <c r="G45" s="1119"/>
      <c r="H45" s="1119"/>
      <c r="I45" s="1119"/>
      <c r="J45" s="1120"/>
      <c r="K45" s="47">
        <v>77641</v>
      </c>
      <c r="L45" s="48">
        <v>75698</v>
      </c>
      <c r="M45" s="48">
        <v>79774</v>
      </c>
      <c r="N45" s="48">
        <v>80829</v>
      </c>
      <c r="O45" s="49">
        <v>79821</v>
      </c>
      <c r="P45" s="36"/>
      <c r="Q45" s="36"/>
      <c r="R45" s="36"/>
      <c r="S45" s="36"/>
      <c r="T45" s="36"/>
      <c r="U45" s="36"/>
    </row>
    <row r="46" spans="1:21" ht="30.75" customHeight="1" x14ac:dyDescent="0.15">
      <c r="A46" s="36"/>
      <c r="B46" s="1115"/>
      <c r="C46" s="1116"/>
      <c r="D46" s="50"/>
      <c r="E46" s="1107" t="s">
        <v>11</v>
      </c>
      <c r="F46" s="1107"/>
      <c r="G46" s="1107"/>
      <c r="H46" s="1107"/>
      <c r="I46" s="1107"/>
      <c r="J46" s="1108"/>
      <c r="K46" s="51" t="s">
        <v>447</v>
      </c>
      <c r="L46" s="52" t="s">
        <v>447</v>
      </c>
      <c r="M46" s="52" t="s">
        <v>447</v>
      </c>
      <c r="N46" s="52" t="s">
        <v>447</v>
      </c>
      <c r="O46" s="53" t="s">
        <v>447</v>
      </c>
      <c r="P46" s="36"/>
      <c r="Q46" s="36"/>
      <c r="R46" s="36"/>
      <c r="S46" s="36"/>
      <c r="T46" s="36"/>
      <c r="U46" s="36"/>
    </row>
    <row r="47" spans="1:21" ht="30.75" customHeight="1" x14ac:dyDescent="0.15">
      <c r="A47" s="36"/>
      <c r="B47" s="1115"/>
      <c r="C47" s="1116"/>
      <c r="D47" s="50"/>
      <c r="E47" s="1107" t="s">
        <v>12</v>
      </c>
      <c r="F47" s="1107"/>
      <c r="G47" s="1107"/>
      <c r="H47" s="1107"/>
      <c r="I47" s="1107"/>
      <c r="J47" s="1108"/>
      <c r="K47" s="51">
        <v>67</v>
      </c>
      <c r="L47" s="52">
        <v>367</v>
      </c>
      <c r="M47" s="52">
        <v>667</v>
      </c>
      <c r="N47" s="52">
        <v>1000</v>
      </c>
      <c r="O47" s="53">
        <v>1333</v>
      </c>
      <c r="P47" s="36"/>
      <c r="Q47" s="36"/>
      <c r="R47" s="36"/>
      <c r="S47" s="36"/>
      <c r="T47" s="36"/>
      <c r="U47" s="36"/>
    </row>
    <row r="48" spans="1:21" ht="30.75" customHeight="1" x14ac:dyDescent="0.15">
      <c r="A48" s="36"/>
      <c r="B48" s="1115"/>
      <c r="C48" s="1116"/>
      <c r="D48" s="50"/>
      <c r="E48" s="1107" t="s">
        <v>13</v>
      </c>
      <c r="F48" s="1107"/>
      <c r="G48" s="1107"/>
      <c r="H48" s="1107"/>
      <c r="I48" s="1107"/>
      <c r="J48" s="1108"/>
      <c r="K48" s="51">
        <v>2702</v>
      </c>
      <c r="L48" s="52">
        <v>2645</v>
      </c>
      <c r="M48" s="52">
        <v>2714</v>
      </c>
      <c r="N48" s="52">
        <v>2631</v>
      </c>
      <c r="O48" s="53">
        <v>2680</v>
      </c>
      <c r="P48" s="36"/>
      <c r="Q48" s="36"/>
      <c r="R48" s="36"/>
      <c r="S48" s="36"/>
      <c r="T48" s="36"/>
      <c r="U48" s="36"/>
    </row>
    <row r="49" spans="1:21" ht="30.75" customHeight="1" x14ac:dyDescent="0.15">
      <c r="A49" s="36"/>
      <c r="B49" s="1115"/>
      <c r="C49" s="1116"/>
      <c r="D49" s="50"/>
      <c r="E49" s="1107" t="s">
        <v>14</v>
      </c>
      <c r="F49" s="1107"/>
      <c r="G49" s="1107"/>
      <c r="H49" s="1107"/>
      <c r="I49" s="1107"/>
      <c r="J49" s="1108"/>
      <c r="K49" s="51" t="s">
        <v>447</v>
      </c>
      <c r="L49" s="52" t="s">
        <v>447</v>
      </c>
      <c r="M49" s="52" t="s">
        <v>447</v>
      </c>
      <c r="N49" s="52" t="s">
        <v>447</v>
      </c>
      <c r="O49" s="53" t="s">
        <v>447</v>
      </c>
      <c r="P49" s="36"/>
      <c r="Q49" s="36"/>
      <c r="R49" s="36"/>
      <c r="S49" s="36"/>
      <c r="T49" s="36"/>
      <c r="U49" s="36"/>
    </row>
    <row r="50" spans="1:21" ht="30.75" customHeight="1" x14ac:dyDescent="0.15">
      <c r="A50" s="36"/>
      <c r="B50" s="1115"/>
      <c r="C50" s="1116"/>
      <c r="D50" s="50"/>
      <c r="E50" s="1107" t="s">
        <v>15</v>
      </c>
      <c r="F50" s="1107"/>
      <c r="G50" s="1107"/>
      <c r="H50" s="1107"/>
      <c r="I50" s="1107"/>
      <c r="J50" s="1108"/>
      <c r="K50" s="51">
        <v>2559</v>
      </c>
      <c r="L50" s="52">
        <v>2561</v>
      </c>
      <c r="M50" s="52">
        <v>2633</v>
      </c>
      <c r="N50" s="52">
        <v>2625</v>
      </c>
      <c r="O50" s="53">
        <v>2374</v>
      </c>
      <c r="P50" s="36"/>
      <c r="Q50" s="36"/>
      <c r="R50" s="36"/>
      <c r="S50" s="36"/>
      <c r="T50" s="36"/>
      <c r="U50" s="36"/>
    </row>
    <row r="51" spans="1:21" ht="30.75" customHeight="1" x14ac:dyDescent="0.15">
      <c r="A51" s="36"/>
      <c r="B51" s="1117"/>
      <c r="C51" s="1118"/>
      <c r="D51" s="54"/>
      <c r="E51" s="1107" t="s">
        <v>16</v>
      </c>
      <c r="F51" s="1107"/>
      <c r="G51" s="1107"/>
      <c r="H51" s="1107"/>
      <c r="I51" s="1107"/>
      <c r="J51" s="1108"/>
      <c r="K51" s="51">
        <v>8</v>
      </c>
      <c r="L51" s="52">
        <v>14</v>
      </c>
      <c r="M51" s="52">
        <v>7</v>
      </c>
      <c r="N51" s="52">
        <v>2</v>
      </c>
      <c r="O51" s="53">
        <v>1</v>
      </c>
      <c r="P51" s="36"/>
      <c r="Q51" s="36"/>
      <c r="R51" s="36"/>
      <c r="S51" s="36"/>
      <c r="T51" s="36"/>
      <c r="U51" s="36"/>
    </row>
    <row r="52" spans="1:21" ht="30.75" customHeight="1" x14ac:dyDescent="0.15">
      <c r="A52" s="36"/>
      <c r="B52" s="1105" t="s">
        <v>17</v>
      </c>
      <c r="C52" s="1106"/>
      <c r="D52" s="54"/>
      <c r="E52" s="1107" t="s">
        <v>18</v>
      </c>
      <c r="F52" s="1107"/>
      <c r="G52" s="1107"/>
      <c r="H52" s="1107"/>
      <c r="I52" s="1107"/>
      <c r="J52" s="1108"/>
      <c r="K52" s="51">
        <v>39357</v>
      </c>
      <c r="L52" s="52">
        <v>41747</v>
      </c>
      <c r="M52" s="52">
        <v>44947</v>
      </c>
      <c r="N52" s="52">
        <v>47475</v>
      </c>
      <c r="O52" s="53">
        <v>49773</v>
      </c>
      <c r="P52" s="36"/>
      <c r="Q52" s="36"/>
      <c r="R52" s="36"/>
      <c r="S52" s="36"/>
      <c r="T52" s="36"/>
      <c r="U52" s="36"/>
    </row>
    <row r="53" spans="1:21" ht="30.75" customHeight="1" thickBot="1" x14ac:dyDescent="0.2">
      <c r="A53" s="36"/>
      <c r="B53" s="1109" t="s">
        <v>19</v>
      </c>
      <c r="C53" s="1110"/>
      <c r="D53" s="55"/>
      <c r="E53" s="1111" t="s">
        <v>20</v>
      </c>
      <c r="F53" s="1111"/>
      <c r="G53" s="1111"/>
      <c r="H53" s="1111"/>
      <c r="I53" s="1111"/>
      <c r="J53" s="1112"/>
      <c r="K53" s="56">
        <v>43620</v>
      </c>
      <c r="L53" s="57">
        <v>39538</v>
      </c>
      <c r="M53" s="57">
        <v>40848</v>
      </c>
      <c r="N53" s="57">
        <v>39612</v>
      </c>
      <c r="O53" s="58">
        <v>36436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485</v>
      </c>
      <c r="J40" s="341" t="s">
        <v>486</v>
      </c>
      <c r="K40" s="341" t="s">
        <v>487</v>
      </c>
      <c r="L40" s="341" t="s">
        <v>488</v>
      </c>
      <c r="M40" s="342" t="s">
        <v>489</v>
      </c>
    </row>
    <row r="41" spans="2:13" ht="27.75" customHeight="1" x14ac:dyDescent="0.15">
      <c r="B41" s="1133" t="s">
        <v>21</v>
      </c>
      <c r="C41" s="1134"/>
      <c r="D41" s="66"/>
      <c r="E41" s="1135" t="s">
        <v>22</v>
      </c>
      <c r="F41" s="1135"/>
      <c r="G41" s="1135"/>
      <c r="H41" s="1136"/>
      <c r="I41" s="343">
        <v>1015109</v>
      </c>
      <c r="J41" s="344">
        <v>1030906</v>
      </c>
      <c r="K41" s="344">
        <v>1049780</v>
      </c>
      <c r="L41" s="344">
        <v>1061453</v>
      </c>
      <c r="M41" s="345">
        <v>1068022</v>
      </c>
    </row>
    <row r="42" spans="2:13" ht="27.75" customHeight="1" x14ac:dyDescent="0.15">
      <c r="B42" s="1123"/>
      <c r="C42" s="1124"/>
      <c r="D42" s="67"/>
      <c r="E42" s="1127" t="s">
        <v>23</v>
      </c>
      <c r="F42" s="1127"/>
      <c r="G42" s="1127"/>
      <c r="H42" s="1128"/>
      <c r="I42" s="346">
        <v>49549</v>
      </c>
      <c r="J42" s="347">
        <v>48506</v>
      </c>
      <c r="K42" s="347">
        <v>47748</v>
      </c>
      <c r="L42" s="347">
        <v>46890</v>
      </c>
      <c r="M42" s="348">
        <v>47181</v>
      </c>
    </row>
    <row r="43" spans="2:13" ht="27.75" customHeight="1" x14ac:dyDescent="0.15">
      <c r="B43" s="1123"/>
      <c r="C43" s="1124"/>
      <c r="D43" s="67"/>
      <c r="E43" s="1127" t="s">
        <v>24</v>
      </c>
      <c r="F43" s="1127"/>
      <c r="G43" s="1127"/>
      <c r="H43" s="1128"/>
      <c r="I43" s="346">
        <v>41965</v>
      </c>
      <c r="J43" s="347">
        <v>36066</v>
      </c>
      <c r="K43" s="347">
        <v>32872</v>
      </c>
      <c r="L43" s="347">
        <v>32211</v>
      </c>
      <c r="M43" s="348">
        <v>33036</v>
      </c>
    </row>
    <row r="44" spans="2:13" ht="27.75" customHeight="1" x14ac:dyDescent="0.15">
      <c r="B44" s="1123"/>
      <c r="C44" s="1124"/>
      <c r="D44" s="67"/>
      <c r="E44" s="1127" t="s">
        <v>25</v>
      </c>
      <c r="F44" s="1127"/>
      <c r="G44" s="1127"/>
      <c r="H44" s="1128"/>
      <c r="I44" s="346" t="s">
        <v>447</v>
      </c>
      <c r="J44" s="347" t="s">
        <v>447</v>
      </c>
      <c r="K44" s="347" t="s">
        <v>447</v>
      </c>
      <c r="L44" s="347" t="s">
        <v>447</v>
      </c>
      <c r="M44" s="348">
        <v>1</v>
      </c>
    </row>
    <row r="45" spans="2:13" ht="27.75" customHeight="1" x14ac:dyDescent="0.15">
      <c r="B45" s="1123"/>
      <c r="C45" s="1124"/>
      <c r="D45" s="67"/>
      <c r="E45" s="1127" t="s">
        <v>26</v>
      </c>
      <c r="F45" s="1127"/>
      <c r="G45" s="1127"/>
      <c r="H45" s="1128"/>
      <c r="I45" s="346">
        <v>177229</v>
      </c>
      <c r="J45" s="347">
        <v>172313</v>
      </c>
      <c r="K45" s="347">
        <v>157870</v>
      </c>
      <c r="L45" s="347">
        <v>146876</v>
      </c>
      <c r="M45" s="348">
        <v>143970</v>
      </c>
    </row>
    <row r="46" spans="2:13" ht="27.75" customHeight="1" x14ac:dyDescent="0.15">
      <c r="B46" s="1123"/>
      <c r="C46" s="1124"/>
      <c r="D46" s="67"/>
      <c r="E46" s="1127" t="s">
        <v>27</v>
      </c>
      <c r="F46" s="1127"/>
      <c r="G46" s="1127"/>
      <c r="H46" s="1128"/>
      <c r="I46" s="346">
        <v>7650</v>
      </c>
      <c r="J46" s="347">
        <v>6711</v>
      </c>
      <c r="K46" s="347">
        <v>5782</v>
      </c>
      <c r="L46" s="347">
        <v>5090</v>
      </c>
      <c r="M46" s="348">
        <v>4053</v>
      </c>
    </row>
    <row r="47" spans="2:13" ht="27.75" customHeight="1" x14ac:dyDescent="0.15">
      <c r="B47" s="1123"/>
      <c r="C47" s="1124"/>
      <c r="D47" s="67"/>
      <c r="E47" s="1127" t="s">
        <v>28</v>
      </c>
      <c r="F47" s="1127"/>
      <c r="G47" s="1127"/>
      <c r="H47" s="1128"/>
      <c r="I47" s="346" t="s">
        <v>447</v>
      </c>
      <c r="J47" s="347" t="s">
        <v>447</v>
      </c>
      <c r="K47" s="347" t="s">
        <v>447</v>
      </c>
      <c r="L47" s="347" t="s">
        <v>447</v>
      </c>
      <c r="M47" s="348" t="s">
        <v>447</v>
      </c>
    </row>
    <row r="48" spans="2:13" ht="27.75" customHeight="1" x14ac:dyDescent="0.15">
      <c r="B48" s="1125"/>
      <c r="C48" s="1126"/>
      <c r="D48" s="67"/>
      <c r="E48" s="1127" t="s">
        <v>29</v>
      </c>
      <c r="F48" s="1127"/>
      <c r="G48" s="1127"/>
      <c r="H48" s="1128"/>
      <c r="I48" s="346" t="s">
        <v>447</v>
      </c>
      <c r="J48" s="347" t="s">
        <v>447</v>
      </c>
      <c r="K48" s="347" t="s">
        <v>447</v>
      </c>
      <c r="L48" s="347" t="s">
        <v>447</v>
      </c>
      <c r="M48" s="348" t="s">
        <v>447</v>
      </c>
    </row>
    <row r="49" spans="2:13" ht="27.75" customHeight="1" x14ac:dyDescent="0.15">
      <c r="B49" s="1121" t="s">
        <v>30</v>
      </c>
      <c r="C49" s="1122"/>
      <c r="D49" s="68"/>
      <c r="E49" s="1127" t="s">
        <v>31</v>
      </c>
      <c r="F49" s="1127"/>
      <c r="G49" s="1127"/>
      <c r="H49" s="1128"/>
      <c r="I49" s="346">
        <v>45832</v>
      </c>
      <c r="J49" s="347">
        <v>51622</v>
      </c>
      <c r="K49" s="347">
        <v>62510</v>
      </c>
      <c r="L49" s="347">
        <v>65818</v>
      </c>
      <c r="M49" s="348">
        <v>64672</v>
      </c>
    </row>
    <row r="50" spans="2:13" ht="27.75" customHeight="1" x14ac:dyDescent="0.15">
      <c r="B50" s="1123"/>
      <c r="C50" s="1124"/>
      <c r="D50" s="67"/>
      <c r="E50" s="1127" t="s">
        <v>32</v>
      </c>
      <c r="F50" s="1127"/>
      <c r="G50" s="1127"/>
      <c r="H50" s="1128"/>
      <c r="I50" s="346">
        <v>7555</v>
      </c>
      <c r="J50" s="347">
        <v>7037</v>
      </c>
      <c r="K50" s="347">
        <v>6953</v>
      </c>
      <c r="L50" s="347">
        <v>6861</v>
      </c>
      <c r="M50" s="348">
        <v>6368</v>
      </c>
    </row>
    <row r="51" spans="2:13" ht="27.75" customHeight="1" x14ac:dyDescent="0.15">
      <c r="B51" s="1125"/>
      <c r="C51" s="1126"/>
      <c r="D51" s="67"/>
      <c r="E51" s="1127" t="s">
        <v>33</v>
      </c>
      <c r="F51" s="1127"/>
      <c r="G51" s="1127"/>
      <c r="H51" s="1128"/>
      <c r="I51" s="346">
        <v>611983</v>
      </c>
      <c r="J51" s="347">
        <v>638570</v>
      </c>
      <c r="K51" s="347">
        <v>660805</v>
      </c>
      <c r="L51" s="347">
        <v>677307</v>
      </c>
      <c r="M51" s="348">
        <v>680557</v>
      </c>
    </row>
    <row r="52" spans="2:13" ht="27.75" customHeight="1" thickBot="1" x14ac:dyDescent="0.2">
      <c r="B52" s="1129" t="s">
        <v>19</v>
      </c>
      <c r="C52" s="1130"/>
      <c r="D52" s="69"/>
      <c r="E52" s="1131" t="s">
        <v>34</v>
      </c>
      <c r="F52" s="1131"/>
      <c r="G52" s="1131"/>
      <c r="H52" s="1132"/>
      <c r="I52" s="349">
        <v>626132</v>
      </c>
      <c r="J52" s="350">
        <v>597272</v>
      </c>
      <c r="K52" s="350">
        <v>563783</v>
      </c>
      <c r="L52" s="350">
        <v>542534</v>
      </c>
      <c r="M52" s="351">
        <v>544665</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2"/>
      <c r="B1" s="1201"/>
      <c r="C1" s="1185"/>
      <c r="D1" s="1185"/>
      <c r="E1" s="1185"/>
      <c r="F1" s="1185"/>
      <c r="G1" s="1185"/>
      <c r="H1" s="1185"/>
      <c r="I1" s="1185"/>
      <c r="J1" s="1185"/>
      <c r="K1" s="1185"/>
      <c r="L1" s="1185"/>
      <c r="M1" s="1185"/>
      <c r="N1" s="1185"/>
      <c r="O1" s="1185"/>
      <c r="P1" s="1183"/>
      <c r="Q1" s="1183"/>
    </row>
    <row r="2" spans="1:51" ht="25.5" customHeight="1" x14ac:dyDescent="0.15">
      <c r="A2" s="1199"/>
      <c r="B2" s="1185"/>
      <c r="C2" s="1199"/>
      <c r="D2" s="1185"/>
      <c r="E2" s="1185"/>
      <c r="F2" s="1185"/>
      <c r="G2" s="1185"/>
      <c r="H2" s="1185"/>
      <c r="I2" s="1185"/>
      <c r="J2" s="1185"/>
      <c r="K2" s="1185"/>
      <c r="L2" s="1185"/>
      <c r="M2" s="1185"/>
      <c r="N2" s="1185"/>
      <c r="O2" s="1185"/>
      <c r="P2" s="1183"/>
      <c r="Q2" s="1183"/>
    </row>
    <row r="3" spans="1:51" ht="25.5" customHeight="1" x14ac:dyDescent="0.15">
      <c r="A3" s="1199"/>
      <c r="B3" s="1185"/>
      <c r="C3" s="1199"/>
      <c r="D3" s="1185"/>
      <c r="E3" s="1185"/>
      <c r="F3" s="1185"/>
      <c r="G3" s="1185"/>
      <c r="H3" s="1185"/>
      <c r="I3" s="1185"/>
      <c r="J3" s="1185"/>
      <c r="K3" s="1185"/>
      <c r="L3" s="1185"/>
      <c r="M3" s="1185"/>
      <c r="N3" s="1185"/>
      <c r="O3" s="1185"/>
      <c r="P3" s="1183"/>
      <c r="Q3" s="1183"/>
    </row>
    <row r="4" spans="1:51" s="1197" customFormat="1" ht="13.5" x14ac:dyDescent="0.15">
      <c r="A4" s="1199"/>
      <c r="B4" s="1199"/>
      <c r="C4" s="1199"/>
      <c r="D4" s="1199"/>
      <c r="E4" s="1199"/>
      <c r="F4" s="1199"/>
      <c r="G4" s="1199"/>
      <c r="H4" s="1199"/>
      <c r="I4" s="1199"/>
      <c r="J4" s="1199"/>
      <c r="K4" s="1199"/>
      <c r="L4" s="1199"/>
      <c r="M4" s="1199"/>
      <c r="N4" s="1199"/>
      <c r="O4" s="1199"/>
      <c r="P4" s="1199"/>
      <c r="Q4" s="1199"/>
      <c r="R4" s="1198"/>
      <c r="S4" s="1198"/>
      <c r="T4" s="1198"/>
      <c r="U4" s="1198"/>
      <c r="V4" s="1198"/>
      <c r="W4" s="1198"/>
      <c r="X4" s="1198"/>
      <c r="Y4" s="1198"/>
      <c r="Z4" s="1198"/>
      <c r="AA4" s="1198"/>
      <c r="AB4" s="1198"/>
      <c r="AC4" s="1198"/>
      <c r="AD4" s="1198"/>
      <c r="AE4" s="1198"/>
      <c r="AF4" s="1198"/>
      <c r="AG4" s="1198"/>
      <c r="AH4" s="1198"/>
      <c r="AI4" s="1198"/>
    </row>
    <row r="5" spans="1:51" s="1197" customFormat="1" ht="13.5" x14ac:dyDescent="0.15">
      <c r="A5" s="1199"/>
      <c r="B5" s="1199"/>
      <c r="C5" s="1199"/>
      <c r="D5" s="1199"/>
      <c r="E5" s="1199"/>
      <c r="F5" s="1200"/>
      <c r="G5" s="1199"/>
      <c r="H5" s="1199"/>
      <c r="I5" s="1199"/>
      <c r="J5" s="1199"/>
      <c r="K5" s="1199"/>
      <c r="L5" s="1199"/>
      <c r="M5" s="1199"/>
      <c r="N5" s="1199"/>
      <c r="O5" s="1199"/>
      <c r="P5" s="1199"/>
      <c r="Q5" s="1199"/>
      <c r="R5" s="1198"/>
      <c r="S5" s="1198"/>
      <c r="T5" s="1198"/>
      <c r="U5" s="1198"/>
      <c r="V5" s="1198"/>
      <c r="W5" s="1198"/>
      <c r="X5" s="1198"/>
      <c r="Y5" s="1198"/>
      <c r="Z5" s="1198"/>
      <c r="AA5" s="1198"/>
      <c r="AB5" s="1198"/>
      <c r="AC5" s="1198"/>
      <c r="AD5" s="1198"/>
      <c r="AE5" s="1198"/>
      <c r="AF5" s="1198"/>
      <c r="AG5" s="1198"/>
      <c r="AH5" s="1198"/>
      <c r="AI5" s="1198"/>
    </row>
    <row r="6" spans="1:51" s="1197" customFormat="1" ht="13.5" x14ac:dyDescent="0.15">
      <c r="A6" s="1199"/>
      <c r="B6" s="1199"/>
      <c r="C6" s="1199"/>
      <c r="D6" s="1199"/>
      <c r="E6" s="1199"/>
      <c r="F6" s="1199"/>
      <c r="G6" s="1199"/>
      <c r="H6" s="1199"/>
      <c r="I6" s="1199"/>
      <c r="J6" s="1199"/>
      <c r="K6" s="1199"/>
      <c r="L6" s="1199"/>
      <c r="M6" s="1199"/>
      <c r="N6" s="1199"/>
      <c r="O6" s="1199"/>
      <c r="P6" s="1199"/>
      <c r="Q6" s="1199"/>
      <c r="R6" s="1198"/>
      <c r="S6" s="1198"/>
      <c r="T6" s="1198"/>
      <c r="U6" s="1198"/>
      <c r="V6" s="1198"/>
      <c r="W6" s="1198"/>
      <c r="X6" s="1198"/>
      <c r="Y6" s="1198"/>
      <c r="Z6" s="1198"/>
      <c r="AA6" s="1198"/>
      <c r="AB6" s="1198"/>
      <c r="AC6" s="1198"/>
      <c r="AD6" s="1198"/>
      <c r="AE6" s="1198"/>
      <c r="AF6" s="1198"/>
      <c r="AG6" s="1198"/>
      <c r="AH6" s="1198"/>
      <c r="AI6" s="1198"/>
    </row>
    <row r="7" spans="1:51" s="1197" customFormat="1" ht="13.5" x14ac:dyDescent="0.15">
      <c r="A7" s="1199"/>
      <c r="B7" s="1199"/>
      <c r="C7" s="1199"/>
      <c r="D7" s="1199"/>
      <c r="E7" s="1199"/>
      <c r="F7" s="1199"/>
      <c r="G7" s="1199"/>
      <c r="H7" s="1199"/>
      <c r="I7" s="1199"/>
      <c r="J7" s="1199"/>
      <c r="K7" s="1199"/>
      <c r="L7" s="1199"/>
      <c r="M7" s="1199"/>
      <c r="N7" s="1199"/>
      <c r="O7" s="1199"/>
      <c r="P7" s="1199"/>
      <c r="Q7" s="1199"/>
      <c r="R7" s="1198"/>
      <c r="S7" s="1198"/>
      <c r="T7" s="1198"/>
      <c r="U7" s="1198"/>
      <c r="V7" s="1198"/>
      <c r="W7" s="1198"/>
      <c r="X7" s="1198"/>
      <c r="Y7" s="1198"/>
      <c r="Z7" s="1198"/>
      <c r="AA7" s="1198"/>
      <c r="AB7" s="1198"/>
      <c r="AC7" s="1198"/>
      <c r="AD7" s="1198"/>
      <c r="AE7" s="1198"/>
      <c r="AF7" s="1198"/>
      <c r="AG7" s="1198"/>
      <c r="AH7" s="1198"/>
      <c r="AI7" s="1198"/>
    </row>
    <row r="8" spans="1:51" s="1197" customFormat="1" ht="13.5" x14ac:dyDescent="0.15">
      <c r="A8" s="1199"/>
      <c r="B8" s="1199"/>
      <c r="C8" s="1199"/>
      <c r="D8" s="1199"/>
      <c r="E8" s="1199"/>
      <c r="F8" s="1199"/>
      <c r="G8" s="1199"/>
      <c r="H8" s="1199"/>
      <c r="I8" s="1199"/>
      <c r="J8" s="1199"/>
      <c r="K8" s="1199"/>
      <c r="L8" s="1199"/>
      <c r="M8" s="1199"/>
      <c r="N8" s="1199"/>
      <c r="O8" s="1199"/>
      <c r="P8" s="1199"/>
      <c r="Q8" s="1199"/>
      <c r="R8" s="1198"/>
      <c r="S8" s="1198"/>
      <c r="T8" s="1198"/>
      <c r="U8" s="1198"/>
      <c r="V8" s="1198"/>
      <c r="W8" s="1198"/>
      <c r="X8" s="1198"/>
      <c r="Y8" s="1198"/>
      <c r="Z8" s="1198"/>
      <c r="AA8" s="1198"/>
      <c r="AB8" s="1198"/>
      <c r="AC8" s="1198"/>
      <c r="AD8" s="1198"/>
      <c r="AE8" s="1198"/>
      <c r="AF8" s="1198"/>
      <c r="AG8" s="1198"/>
      <c r="AH8" s="1198"/>
      <c r="AI8" s="1198"/>
    </row>
    <row r="9" spans="1:51" s="1197" customFormat="1" ht="13.5" x14ac:dyDescent="0.15">
      <c r="A9" s="1199"/>
      <c r="B9" s="1199"/>
      <c r="C9" s="1199"/>
      <c r="D9" s="1199"/>
      <c r="E9" s="1199"/>
      <c r="F9" s="1199"/>
      <c r="G9" s="1199"/>
      <c r="H9" s="1199"/>
      <c r="I9" s="1199"/>
      <c r="J9" s="1199"/>
      <c r="K9" s="1199"/>
      <c r="L9" s="1199"/>
      <c r="M9" s="1199"/>
      <c r="N9" s="1199"/>
      <c r="O9" s="1199"/>
      <c r="P9" s="1199"/>
      <c r="Q9" s="1199"/>
      <c r="R9" s="1198"/>
      <c r="S9" s="1198"/>
      <c r="T9" s="1198"/>
      <c r="U9" s="1198"/>
      <c r="V9" s="1198"/>
      <c r="W9" s="1198"/>
      <c r="X9" s="1198"/>
      <c r="Y9" s="1198"/>
      <c r="Z9" s="1198"/>
      <c r="AA9" s="1198"/>
      <c r="AB9" s="1198"/>
      <c r="AC9" s="1198"/>
      <c r="AD9" s="1198"/>
      <c r="AE9" s="1198"/>
      <c r="AF9" s="1198"/>
      <c r="AG9" s="1198"/>
      <c r="AH9" s="1198"/>
      <c r="AI9" s="1198"/>
    </row>
    <row r="10" spans="1:51" s="1197" customFormat="1" ht="13.5" x14ac:dyDescent="0.15">
      <c r="A10" s="1199"/>
      <c r="B10" s="1199"/>
      <c r="C10" s="1199"/>
      <c r="D10" s="1199"/>
      <c r="E10" s="1199"/>
      <c r="F10" s="1199"/>
      <c r="G10" s="1199"/>
      <c r="H10" s="1199"/>
      <c r="I10" s="1199"/>
      <c r="J10" s="1199"/>
      <c r="K10" s="1199"/>
      <c r="L10" s="1199"/>
      <c r="M10" s="1199"/>
      <c r="N10" s="1199"/>
      <c r="O10" s="1199"/>
      <c r="P10" s="1199"/>
      <c r="Q10" s="1199"/>
      <c r="R10" s="1198"/>
      <c r="S10" s="1198"/>
      <c r="T10" s="1198"/>
      <c r="U10" s="1198"/>
      <c r="V10" s="1198"/>
      <c r="W10" s="1198"/>
      <c r="X10" s="1198"/>
      <c r="Y10" s="1198"/>
      <c r="Z10" s="1198"/>
      <c r="AA10" s="1198"/>
      <c r="AB10" s="1198"/>
      <c r="AC10" s="1198"/>
      <c r="AD10" s="1198"/>
      <c r="AE10" s="1198"/>
      <c r="AF10" s="1198"/>
      <c r="AG10" s="1198"/>
      <c r="AH10" s="1198"/>
      <c r="AI10" s="1198"/>
      <c r="AY10" s="1197" t="s">
        <v>557</v>
      </c>
    </row>
    <row r="11" spans="1:51" s="1197" customFormat="1" ht="13.5" x14ac:dyDescent="0.15">
      <c r="A11" s="1199"/>
      <c r="B11" s="1199"/>
      <c r="C11" s="1199"/>
      <c r="D11" s="1199"/>
      <c r="E11" s="1199"/>
      <c r="F11" s="1199"/>
      <c r="G11" s="1199"/>
      <c r="H11" s="1199"/>
      <c r="I11" s="1199"/>
      <c r="J11" s="1199"/>
      <c r="K11" s="1199"/>
      <c r="L11" s="1199"/>
      <c r="M11" s="1199"/>
      <c r="N11" s="1199"/>
      <c r="O11" s="1199"/>
      <c r="P11" s="1199"/>
      <c r="Q11" s="1199"/>
      <c r="R11" s="1198"/>
      <c r="S11" s="1198"/>
      <c r="T11" s="1198"/>
      <c r="U11" s="1198"/>
      <c r="V11" s="1198"/>
      <c r="W11" s="1198"/>
      <c r="X11" s="1198"/>
      <c r="Y11" s="1198"/>
      <c r="Z11" s="1198"/>
      <c r="AA11" s="1198"/>
      <c r="AB11" s="1198"/>
      <c r="AC11" s="1198"/>
      <c r="AD11" s="1198"/>
      <c r="AE11" s="1198"/>
      <c r="AF11" s="1198"/>
      <c r="AG11" s="1198"/>
      <c r="AH11" s="1198"/>
      <c r="AI11" s="1198"/>
    </row>
    <row r="12" spans="1:51" s="1197" customFormat="1" ht="13.5" x14ac:dyDescent="0.15">
      <c r="A12" s="1199"/>
      <c r="B12" s="1199"/>
      <c r="C12" s="1199"/>
      <c r="D12" s="1199"/>
      <c r="E12" s="1199"/>
      <c r="F12" s="1199"/>
      <c r="G12" s="1199"/>
      <c r="H12" s="1199"/>
      <c r="I12" s="1199"/>
      <c r="J12" s="1199"/>
      <c r="K12" s="1199"/>
      <c r="L12" s="1199"/>
      <c r="M12" s="1199"/>
      <c r="N12" s="1199"/>
      <c r="O12" s="1199"/>
      <c r="P12" s="1199"/>
      <c r="Q12" s="1199"/>
      <c r="R12" s="1198"/>
      <c r="S12" s="1198"/>
      <c r="T12" s="1198"/>
      <c r="U12" s="1198"/>
      <c r="V12" s="1198"/>
      <c r="W12" s="1198"/>
      <c r="X12" s="1198"/>
      <c r="Y12" s="1198"/>
      <c r="Z12" s="1198"/>
      <c r="AA12" s="1198"/>
      <c r="AB12" s="1198"/>
      <c r="AC12" s="1198"/>
      <c r="AD12" s="1198"/>
      <c r="AE12" s="1198"/>
      <c r="AF12" s="1198"/>
      <c r="AG12" s="1198"/>
      <c r="AH12" s="1198"/>
      <c r="AI12" s="1198"/>
      <c r="AY12" s="1197" t="s">
        <v>557</v>
      </c>
    </row>
    <row r="13" spans="1:51" s="1197" customFormat="1" ht="13.5" x14ac:dyDescent="0.15">
      <c r="A13" s="1199"/>
      <c r="B13" s="1199"/>
      <c r="C13" s="1199"/>
      <c r="D13" s="1199"/>
      <c r="E13" s="1199"/>
      <c r="F13" s="1199"/>
      <c r="G13" s="1199"/>
      <c r="H13" s="1199"/>
      <c r="I13" s="1199"/>
      <c r="J13" s="1199"/>
      <c r="K13" s="1199"/>
      <c r="L13" s="1199"/>
      <c r="M13" s="1199"/>
      <c r="N13" s="1199"/>
      <c r="O13" s="1199"/>
      <c r="P13" s="1199"/>
      <c r="Q13" s="1199"/>
      <c r="R13" s="1198"/>
      <c r="S13" s="1198"/>
      <c r="T13" s="1198"/>
      <c r="U13" s="1198"/>
      <c r="V13" s="1198"/>
      <c r="W13" s="1198"/>
      <c r="X13" s="1198"/>
      <c r="Y13" s="1198"/>
      <c r="Z13" s="1198"/>
      <c r="AA13" s="1198"/>
      <c r="AB13" s="1198"/>
      <c r="AC13" s="1198"/>
      <c r="AD13" s="1198"/>
      <c r="AE13" s="1198"/>
      <c r="AF13" s="1198"/>
      <c r="AG13" s="1198"/>
      <c r="AH13" s="1198"/>
      <c r="AI13" s="1198"/>
    </row>
    <row r="14" spans="1:51" s="1197" customFormat="1" ht="13.5" x14ac:dyDescent="0.15">
      <c r="A14" s="1199"/>
      <c r="B14" s="1199"/>
      <c r="C14" s="1199"/>
      <c r="D14" s="1199"/>
      <c r="E14" s="1199"/>
      <c r="F14" s="1199"/>
      <c r="G14" s="1199"/>
      <c r="H14" s="1199"/>
      <c r="I14" s="1199"/>
      <c r="J14" s="1199"/>
      <c r="K14" s="1199"/>
      <c r="L14" s="1199"/>
      <c r="M14" s="1199"/>
      <c r="N14" s="1199"/>
      <c r="O14" s="1199"/>
      <c r="P14" s="1199"/>
      <c r="Q14" s="1199"/>
      <c r="R14" s="1198"/>
      <c r="S14" s="1198"/>
      <c r="T14" s="1198"/>
      <c r="U14" s="1198"/>
      <c r="V14" s="1198"/>
      <c r="W14" s="1198"/>
      <c r="X14" s="1198"/>
      <c r="Y14" s="1198"/>
      <c r="Z14" s="1198"/>
      <c r="AA14" s="1198"/>
      <c r="AB14" s="1198"/>
      <c r="AC14" s="1198"/>
      <c r="AD14" s="1198"/>
      <c r="AE14" s="1198"/>
      <c r="AF14" s="1198"/>
      <c r="AG14" s="1198"/>
      <c r="AH14" s="1198"/>
      <c r="AI14" s="1198"/>
    </row>
    <row r="15" spans="1:51" s="1197" customFormat="1" ht="13.5" x14ac:dyDescent="0.15">
      <c r="A15" s="1185"/>
      <c r="B15" s="1199"/>
      <c r="C15" s="1199"/>
      <c r="D15" s="1199"/>
      <c r="E15" s="1199"/>
      <c r="F15" s="1199"/>
      <c r="G15" s="1199"/>
      <c r="H15" s="1199"/>
      <c r="I15" s="1199"/>
      <c r="J15" s="1199"/>
      <c r="K15" s="1199"/>
      <c r="L15" s="1199"/>
      <c r="M15" s="1199"/>
      <c r="N15" s="1199"/>
      <c r="O15" s="1199"/>
      <c r="P15" s="1199"/>
      <c r="Q15" s="1199"/>
      <c r="R15" s="1198"/>
      <c r="S15" s="1198"/>
      <c r="T15" s="1198"/>
      <c r="U15" s="1198"/>
      <c r="V15" s="1198"/>
      <c r="W15" s="1198"/>
      <c r="X15" s="1198"/>
      <c r="Y15" s="1198"/>
      <c r="Z15" s="1198"/>
      <c r="AA15" s="1198"/>
      <c r="AB15" s="1198"/>
      <c r="AC15" s="1198"/>
      <c r="AD15" s="1198"/>
      <c r="AE15" s="1198"/>
      <c r="AF15" s="1198"/>
      <c r="AG15" s="1198"/>
      <c r="AH15" s="1198"/>
      <c r="AI15" s="1198"/>
    </row>
    <row r="16" spans="1:51" s="1197" customFormat="1" ht="13.5" x14ac:dyDescent="0.15">
      <c r="A16" s="1185"/>
      <c r="B16" s="1199"/>
      <c r="C16" s="1199"/>
      <c r="D16" s="1199"/>
      <c r="E16" s="1199"/>
      <c r="F16" s="1199"/>
      <c r="G16" s="1199"/>
      <c r="H16" s="1199"/>
      <c r="I16" s="1199"/>
      <c r="J16" s="1199"/>
      <c r="K16" s="1199"/>
      <c r="L16" s="1199"/>
      <c r="M16" s="1199"/>
      <c r="N16" s="1199"/>
      <c r="O16" s="1199"/>
      <c r="P16" s="1199"/>
      <c r="Q16" s="1199"/>
      <c r="R16" s="1198"/>
      <c r="S16" s="1198"/>
      <c r="T16" s="1198"/>
      <c r="U16" s="1198"/>
      <c r="V16" s="1198"/>
      <c r="W16" s="1198"/>
      <c r="X16" s="1198"/>
      <c r="Y16" s="1198"/>
      <c r="Z16" s="1198"/>
      <c r="AA16" s="1198"/>
      <c r="AB16" s="1198"/>
      <c r="AC16" s="1198"/>
      <c r="AD16" s="1198"/>
      <c r="AE16" s="1198"/>
      <c r="AF16" s="1198"/>
      <c r="AG16" s="1198"/>
      <c r="AH16" s="1198"/>
      <c r="AI16" s="1198"/>
    </row>
    <row r="17" spans="1:259" s="1197" customFormat="1" ht="13.5" x14ac:dyDescent="0.15">
      <c r="A17" s="1185"/>
      <c r="B17" s="1199"/>
      <c r="C17" s="1199"/>
      <c r="D17" s="1199"/>
      <c r="E17" s="1199"/>
      <c r="F17" s="1199"/>
      <c r="G17" s="1199"/>
      <c r="H17" s="1199"/>
      <c r="I17" s="1199"/>
      <c r="J17" s="1199"/>
      <c r="K17" s="1199"/>
      <c r="L17" s="1199"/>
      <c r="M17" s="1199"/>
      <c r="N17" s="1199"/>
      <c r="O17" s="1199"/>
      <c r="P17" s="1199"/>
      <c r="Q17" s="1199"/>
      <c r="R17" s="1198"/>
      <c r="S17" s="1198"/>
      <c r="T17" s="1198"/>
      <c r="U17" s="1198"/>
      <c r="V17" s="1198"/>
      <c r="W17" s="1198"/>
      <c r="X17" s="1198"/>
      <c r="Y17" s="1198"/>
      <c r="Z17" s="1198"/>
      <c r="AA17" s="1198"/>
      <c r="AB17" s="1198"/>
      <c r="AC17" s="1198"/>
      <c r="AD17" s="1198"/>
      <c r="AE17" s="1198"/>
      <c r="AF17" s="1198"/>
      <c r="AG17" s="1198"/>
      <c r="AH17" s="1198"/>
      <c r="AI17" s="1198"/>
    </row>
    <row r="18" spans="1:259" s="1197" customFormat="1" ht="13.5" x14ac:dyDescent="0.15">
      <c r="A18" s="1185"/>
      <c r="B18" s="1199"/>
      <c r="C18" s="1199"/>
      <c r="D18" s="1199"/>
      <c r="E18" s="1199"/>
      <c r="F18" s="1199"/>
      <c r="G18" s="1199"/>
      <c r="H18" s="1199"/>
      <c r="I18" s="1199"/>
      <c r="J18" s="1199"/>
      <c r="K18" s="1199"/>
      <c r="L18" s="1199"/>
      <c r="M18" s="1199"/>
      <c r="N18" s="1199"/>
      <c r="O18" s="1199"/>
      <c r="P18" s="1199"/>
      <c r="Q18" s="1199"/>
      <c r="R18" s="1198"/>
      <c r="S18" s="1198"/>
      <c r="T18" s="1198"/>
      <c r="U18" s="1198"/>
      <c r="V18" s="1198"/>
      <c r="W18" s="1198"/>
      <c r="X18" s="1198"/>
      <c r="Y18" s="1198"/>
      <c r="Z18" s="1198"/>
      <c r="AA18" s="1198"/>
      <c r="AB18" s="1198"/>
      <c r="AC18" s="1198"/>
      <c r="AD18" s="1198"/>
      <c r="AE18" s="1198"/>
      <c r="AF18" s="1198"/>
      <c r="AG18" s="1198"/>
      <c r="AH18" s="1198"/>
      <c r="AI18" s="1198"/>
    </row>
    <row r="19" spans="1:259" ht="13.5" x14ac:dyDescent="0.15">
      <c r="A19" s="1185"/>
      <c r="B19" s="1185"/>
      <c r="C19" s="1185"/>
      <c r="D19" s="1185"/>
      <c r="E19" s="1185"/>
      <c r="F19" s="1185"/>
      <c r="G19" s="1185"/>
      <c r="H19" s="1185"/>
      <c r="I19" s="1185"/>
      <c r="J19" s="1185"/>
      <c r="K19" s="1185"/>
      <c r="L19" s="1185"/>
      <c r="M19" s="1185"/>
      <c r="N19" s="1185"/>
      <c r="O19" s="1185"/>
      <c r="P19" s="1183"/>
      <c r="Q19" s="1183"/>
    </row>
    <row r="20" spans="1:259" ht="13.5" x14ac:dyDescent="0.15">
      <c r="A20" s="1185"/>
      <c r="B20" s="1185"/>
      <c r="C20" s="1185"/>
      <c r="D20" s="1185"/>
      <c r="E20" s="1185"/>
      <c r="F20" s="1185"/>
      <c r="G20" s="1185"/>
      <c r="H20" s="1185"/>
      <c r="I20" s="1185"/>
      <c r="J20" s="1185"/>
      <c r="K20" s="1185"/>
      <c r="L20" s="1185"/>
      <c r="M20" s="1185"/>
      <c r="N20" s="1185"/>
      <c r="O20" s="1185"/>
      <c r="P20" s="1183"/>
      <c r="Q20" s="1183"/>
    </row>
    <row r="21" spans="1:259" ht="17.25" x14ac:dyDescent="0.15">
      <c r="A21" s="1185"/>
      <c r="B21" s="1196"/>
      <c r="C21" s="1194"/>
      <c r="D21" s="1194"/>
      <c r="E21" s="1194"/>
      <c r="F21" s="1194"/>
      <c r="G21" s="1194"/>
      <c r="H21" s="1194"/>
      <c r="I21" s="1194"/>
      <c r="J21" s="1194"/>
      <c r="K21" s="1194"/>
      <c r="L21" s="1194"/>
      <c r="M21" s="1194"/>
      <c r="N21" s="1195"/>
      <c r="O21" s="1194"/>
      <c r="P21" s="1193"/>
      <c r="Q21" s="1183"/>
      <c r="IY21" s="1192"/>
    </row>
    <row r="22" spans="1:259" ht="17.25" x14ac:dyDescent="0.15">
      <c r="A22" s="1185"/>
      <c r="B22" s="1186"/>
      <c r="C22" s="1185"/>
      <c r="D22" s="1185"/>
      <c r="E22" s="1185"/>
      <c r="F22" s="1185"/>
      <c r="G22" s="1185"/>
      <c r="H22" s="1185"/>
      <c r="I22" s="1185"/>
      <c r="J22" s="1185"/>
      <c r="K22" s="1185"/>
      <c r="L22" s="1185"/>
      <c r="M22" s="1185"/>
      <c r="N22" s="1185"/>
      <c r="O22" s="1185"/>
      <c r="P22" s="1190"/>
      <c r="Q22" s="1186"/>
      <c r="IY22" s="1191"/>
    </row>
    <row r="23" spans="1:259" ht="13.5" x14ac:dyDescent="0.15">
      <c r="A23" s="1185"/>
      <c r="B23" s="1186"/>
      <c r="C23" s="1185"/>
      <c r="D23" s="1185"/>
      <c r="E23" s="1185"/>
      <c r="F23" s="1185"/>
      <c r="G23" s="1185"/>
      <c r="H23" s="1185"/>
      <c r="I23" s="1185"/>
      <c r="J23" s="1185"/>
      <c r="K23" s="1185"/>
      <c r="L23" s="1185"/>
      <c r="M23" s="1185"/>
      <c r="N23" s="1185"/>
      <c r="O23" s="1185"/>
      <c r="P23" s="1190"/>
      <c r="Q23" s="1186"/>
    </row>
    <row r="24" spans="1:259" ht="13.5" x14ac:dyDescent="0.15">
      <c r="A24" s="1185"/>
      <c r="B24" s="1186"/>
      <c r="C24" s="1185"/>
      <c r="D24" s="1185"/>
      <c r="E24" s="1185"/>
      <c r="F24" s="1185"/>
      <c r="G24" s="1185"/>
      <c r="H24" s="1185"/>
      <c r="I24" s="1185"/>
      <c r="J24" s="1185"/>
      <c r="K24" s="1185"/>
      <c r="L24" s="1185"/>
      <c r="M24" s="1185"/>
      <c r="N24" s="1185"/>
      <c r="O24" s="1185"/>
      <c r="P24" s="1190"/>
      <c r="Q24" s="1186"/>
    </row>
    <row r="25" spans="1:259" ht="13.5" x14ac:dyDescent="0.15">
      <c r="A25" s="1185"/>
      <c r="B25" s="1186"/>
      <c r="C25" s="1185"/>
      <c r="D25" s="1185"/>
      <c r="E25" s="1185"/>
      <c r="F25" s="1185"/>
      <c r="G25" s="1185"/>
      <c r="H25" s="1185"/>
      <c r="I25" s="1185"/>
      <c r="J25" s="1185"/>
      <c r="K25" s="1185"/>
      <c r="L25" s="1185"/>
      <c r="M25" s="1185"/>
      <c r="N25" s="1185"/>
      <c r="O25" s="1185"/>
      <c r="P25" s="1190"/>
      <c r="Q25" s="1186"/>
    </row>
    <row r="26" spans="1:259" ht="13.5" x14ac:dyDescent="0.15">
      <c r="A26" s="1185"/>
      <c r="B26" s="1186"/>
      <c r="C26" s="1185"/>
      <c r="D26" s="1185"/>
      <c r="E26" s="1185"/>
      <c r="F26" s="1185"/>
      <c r="G26" s="1185"/>
      <c r="H26" s="1185"/>
      <c r="I26" s="1185"/>
      <c r="J26" s="1185"/>
      <c r="K26" s="1185"/>
      <c r="L26" s="1185"/>
      <c r="M26" s="1185"/>
      <c r="N26" s="1185"/>
      <c r="O26" s="1185"/>
      <c r="P26" s="1190"/>
      <c r="Q26" s="1186"/>
    </row>
    <row r="27" spans="1:259" ht="13.5" x14ac:dyDescent="0.15">
      <c r="A27" s="1185"/>
      <c r="B27" s="1186"/>
      <c r="C27" s="1185"/>
      <c r="D27" s="1185"/>
      <c r="E27" s="1185"/>
      <c r="F27" s="1185"/>
      <c r="G27" s="1185"/>
      <c r="H27" s="1185"/>
      <c r="I27" s="1185"/>
      <c r="J27" s="1185"/>
      <c r="K27" s="1185"/>
      <c r="L27" s="1185"/>
      <c r="M27" s="1185"/>
      <c r="N27" s="1185"/>
      <c r="O27" s="1185"/>
      <c r="P27" s="1190"/>
      <c r="Q27" s="1186"/>
    </row>
    <row r="28" spans="1:259" ht="13.5" x14ac:dyDescent="0.15">
      <c r="A28" s="1185"/>
      <c r="B28" s="1186"/>
      <c r="C28" s="1185"/>
      <c r="D28" s="1185"/>
      <c r="E28" s="1185"/>
      <c r="F28" s="1185"/>
      <c r="G28" s="1185"/>
      <c r="H28" s="1185"/>
      <c r="I28" s="1185"/>
      <c r="J28" s="1185"/>
      <c r="K28" s="1185"/>
      <c r="L28" s="1185"/>
      <c r="M28" s="1185"/>
      <c r="N28" s="1185"/>
      <c r="O28" s="1185"/>
      <c r="P28" s="1190"/>
      <c r="Q28" s="1186"/>
    </row>
    <row r="29" spans="1:259" ht="13.5" x14ac:dyDescent="0.15">
      <c r="A29" s="1185"/>
      <c r="B29" s="1186"/>
      <c r="C29" s="1185"/>
      <c r="D29" s="1185"/>
      <c r="E29" s="1185"/>
      <c r="F29" s="1185"/>
      <c r="G29" s="1185"/>
      <c r="H29" s="1185"/>
      <c r="I29" s="1185"/>
      <c r="J29" s="1185"/>
      <c r="K29" s="1185"/>
      <c r="L29" s="1185"/>
      <c r="M29" s="1185"/>
      <c r="N29" s="1185"/>
      <c r="O29" s="1185"/>
      <c r="P29" s="1190"/>
      <c r="Q29" s="1186"/>
    </row>
    <row r="30" spans="1:259" ht="13.5" x14ac:dyDescent="0.15">
      <c r="A30" s="1185"/>
      <c r="B30" s="1186"/>
      <c r="C30" s="1185"/>
      <c r="D30" s="1185"/>
      <c r="E30" s="1185"/>
      <c r="F30" s="1185"/>
      <c r="G30" s="1185"/>
      <c r="H30" s="1185"/>
      <c r="I30" s="1185"/>
      <c r="J30" s="1185"/>
      <c r="K30" s="1185"/>
      <c r="L30" s="1185"/>
      <c r="M30" s="1185"/>
      <c r="N30" s="1185"/>
      <c r="O30" s="1185"/>
      <c r="P30" s="1190"/>
      <c r="Q30" s="1186"/>
    </row>
    <row r="31" spans="1:259" ht="13.5" x14ac:dyDescent="0.15">
      <c r="A31" s="1185"/>
      <c r="B31" s="1186"/>
      <c r="C31" s="1185"/>
      <c r="D31" s="1185"/>
      <c r="E31" s="1185"/>
      <c r="F31" s="1185"/>
      <c r="G31" s="1185"/>
      <c r="H31" s="1185"/>
      <c r="I31" s="1185"/>
      <c r="J31" s="1185"/>
      <c r="K31" s="1185"/>
      <c r="L31" s="1185"/>
      <c r="M31" s="1185"/>
      <c r="N31" s="1185"/>
      <c r="O31" s="1185"/>
      <c r="P31" s="1190"/>
      <c r="Q31" s="1186"/>
    </row>
    <row r="32" spans="1:259" ht="13.5" x14ac:dyDescent="0.15">
      <c r="A32" s="1185"/>
      <c r="B32" s="1186"/>
      <c r="C32" s="1185"/>
      <c r="D32" s="1185"/>
      <c r="E32" s="1185"/>
      <c r="F32" s="1185"/>
      <c r="G32" s="1185"/>
      <c r="H32" s="1185"/>
      <c r="I32" s="1185"/>
      <c r="J32" s="1185"/>
      <c r="K32" s="1185"/>
      <c r="L32" s="1185"/>
      <c r="M32" s="1185"/>
      <c r="N32" s="1185"/>
      <c r="O32" s="1185"/>
      <c r="P32" s="1190"/>
      <c r="Q32" s="1186"/>
    </row>
    <row r="33" spans="1:17" ht="13.5" x14ac:dyDescent="0.15">
      <c r="A33" s="1185"/>
      <c r="B33" s="1186"/>
      <c r="C33" s="1185"/>
      <c r="D33" s="1185"/>
      <c r="E33" s="1185"/>
      <c r="F33" s="1185"/>
      <c r="G33" s="1185"/>
      <c r="H33" s="1185"/>
      <c r="I33" s="1185"/>
      <c r="J33" s="1185"/>
      <c r="K33" s="1185"/>
      <c r="L33" s="1185"/>
      <c r="M33" s="1185"/>
      <c r="N33" s="1185"/>
      <c r="O33" s="1185"/>
      <c r="P33" s="1190"/>
      <c r="Q33" s="1186"/>
    </row>
    <row r="34" spans="1:17" ht="13.5" x14ac:dyDescent="0.15">
      <c r="A34" s="1185"/>
      <c r="B34" s="1186"/>
      <c r="C34" s="1185"/>
      <c r="D34" s="1185"/>
      <c r="E34" s="1185"/>
      <c r="F34" s="1185"/>
      <c r="G34" s="1185"/>
      <c r="H34" s="1185"/>
      <c r="I34" s="1185"/>
      <c r="J34" s="1185"/>
      <c r="K34" s="1185"/>
      <c r="L34" s="1185"/>
      <c r="M34" s="1185"/>
      <c r="N34" s="1185"/>
      <c r="O34" s="1185"/>
      <c r="P34" s="1190"/>
      <c r="Q34" s="1186"/>
    </row>
    <row r="35" spans="1:17" ht="13.5" x14ac:dyDescent="0.15">
      <c r="A35" s="1185"/>
      <c r="B35" s="1186"/>
      <c r="C35" s="1185"/>
      <c r="D35" s="1185"/>
      <c r="E35" s="1185"/>
      <c r="F35" s="1185"/>
      <c r="G35" s="1185"/>
      <c r="H35" s="1185"/>
      <c r="I35" s="1185"/>
      <c r="J35" s="1185"/>
      <c r="K35" s="1185"/>
      <c r="L35" s="1185"/>
      <c r="M35" s="1185"/>
      <c r="N35" s="1185"/>
      <c r="O35" s="1185"/>
      <c r="P35" s="1190"/>
      <c r="Q35" s="1186"/>
    </row>
    <row r="36" spans="1:17" ht="13.5" x14ac:dyDescent="0.15">
      <c r="A36" s="1185"/>
      <c r="B36" s="1186"/>
      <c r="C36" s="1185"/>
      <c r="D36" s="1185"/>
      <c r="E36" s="1185"/>
      <c r="F36" s="1185"/>
      <c r="G36" s="1185"/>
      <c r="H36" s="1185"/>
      <c r="I36" s="1185"/>
      <c r="J36" s="1185"/>
      <c r="K36" s="1185"/>
      <c r="L36" s="1185"/>
      <c r="M36" s="1185"/>
      <c r="N36" s="1185"/>
      <c r="O36" s="1185"/>
      <c r="P36" s="1190"/>
      <c r="Q36" s="1186"/>
    </row>
    <row r="37" spans="1:17" ht="13.5" x14ac:dyDescent="0.15">
      <c r="A37" s="1185"/>
      <c r="B37" s="1186"/>
      <c r="C37" s="1185"/>
      <c r="D37" s="1185"/>
      <c r="E37" s="1185"/>
      <c r="F37" s="1185"/>
      <c r="G37" s="1185"/>
      <c r="H37" s="1185"/>
      <c r="I37" s="1185"/>
      <c r="J37" s="1185"/>
      <c r="K37" s="1185"/>
      <c r="L37" s="1185"/>
      <c r="M37" s="1185"/>
      <c r="N37" s="1185"/>
      <c r="O37" s="1185"/>
      <c r="P37" s="1190"/>
      <c r="Q37" s="1186"/>
    </row>
    <row r="38" spans="1:17" ht="13.5" x14ac:dyDescent="0.15">
      <c r="A38" s="1185"/>
      <c r="B38" s="1186"/>
      <c r="C38" s="1185"/>
      <c r="D38" s="1185"/>
      <c r="E38" s="1185"/>
      <c r="F38" s="1185"/>
      <c r="G38" s="1185"/>
      <c r="H38" s="1185"/>
      <c r="I38" s="1185"/>
      <c r="J38" s="1185"/>
      <c r="K38" s="1185"/>
      <c r="L38" s="1185"/>
      <c r="M38" s="1185"/>
      <c r="N38" s="1185"/>
      <c r="O38" s="1185"/>
      <c r="P38" s="1190"/>
      <c r="Q38" s="1186"/>
    </row>
    <row r="39" spans="1:17" ht="13.5" x14ac:dyDescent="0.15">
      <c r="A39" s="1185"/>
      <c r="B39" s="1189"/>
      <c r="C39" s="1188"/>
      <c r="D39" s="1188"/>
      <c r="E39" s="1188"/>
      <c r="F39" s="1188"/>
      <c r="G39" s="1188"/>
      <c r="H39" s="1188"/>
      <c r="I39" s="1188"/>
      <c r="J39" s="1188"/>
      <c r="K39" s="1188"/>
      <c r="L39" s="1188"/>
      <c r="M39" s="1188"/>
      <c r="N39" s="1188"/>
      <c r="O39" s="1188"/>
      <c r="P39" s="1187"/>
      <c r="Q39" s="1186"/>
    </row>
    <row r="40" spans="1:17" ht="13.5" x14ac:dyDescent="0.15">
      <c r="A40" s="1185"/>
      <c r="B40" s="1184"/>
      <c r="C40" s="1183"/>
      <c r="D40" s="1183"/>
      <c r="E40" s="1183"/>
      <c r="F40" s="1183"/>
      <c r="G40" s="1183"/>
      <c r="H40" s="1183"/>
      <c r="I40" s="1183"/>
      <c r="J40" s="1183"/>
      <c r="K40" s="1183"/>
      <c r="L40" s="1183"/>
      <c r="M40" s="1183"/>
      <c r="N40" s="1183"/>
      <c r="O40" s="1183"/>
      <c r="P40" s="1184"/>
      <c r="Q40" s="1183"/>
    </row>
    <row r="41" spans="1:17" ht="17.25" x14ac:dyDescent="0.15">
      <c r="B41" s="237" t="s">
        <v>556</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2" t="s">
        <v>552</v>
      </c>
      <c r="H42" s="1177"/>
      <c r="I42" s="1181"/>
      <c r="J42" s="1181"/>
      <c r="K42" s="1181"/>
      <c r="L42" s="1179"/>
      <c r="M42" s="1179"/>
      <c r="N42" s="1179"/>
      <c r="O42" s="1179"/>
    </row>
    <row r="43" spans="1:17" ht="13.5" x14ac:dyDescent="0.15">
      <c r="B43" s="240"/>
      <c r="C43" s="236"/>
      <c r="D43" s="236"/>
      <c r="E43" s="236"/>
      <c r="F43" s="236"/>
      <c r="G43" s="1180"/>
      <c r="H43" s="1180"/>
      <c r="I43" s="1180"/>
      <c r="J43" s="1180"/>
      <c r="K43" s="1180"/>
      <c r="L43" s="1180"/>
      <c r="M43" s="1180"/>
      <c r="N43" s="1180"/>
      <c r="O43" s="1180"/>
    </row>
    <row r="44" spans="1:17" ht="13.5" x14ac:dyDescent="0.15">
      <c r="B44" s="240"/>
      <c r="C44" s="236"/>
      <c r="D44" s="236"/>
      <c r="E44" s="236"/>
      <c r="F44" s="236"/>
      <c r="G44" s="1180"/>
      <c r="H44" s="1180"/>
      <c r="I44" s="1180"/>
      <c r="J44" s="1180"/>
      <c r="K44" s="1180"/>
      <c r="L44" s="1180"/>
      <c r="M44" s="1180"/>
      <c r="N44" s="1180"/>
      <c r="O44" s="1180"/>
    </row>
    <row r="45" spans="1:17" ht="13.5" x14ac:dyDescent="0.15">
      <c r="B45" s="240"/>
      <c r="C45" s="236"/>
      <c r="D45" s="236"/>
      <c r="E45" s="236"/>
      <c r="F45" s="236"/>
      <c r="G45" s="1180"/>
      <c r="H45" s="1180"/>
      <c r="I45" s="1180"/>
      <c r="J45" s="1180"/>
      <c r="K45" s="1180"/>
      <c r="L45" s="1180"/>
      <c r="M45" s="1180"/>
      <c r="N45" s="1180"/>
      <c r="O45" s="1180"/>
    </row>
    <row r="46" spans="1:17" ht="13.5" x14ac:dyDescent="0.15">
      <c r="B46" s="240"/>
      <c r="C46" s="236"/>
      <c r="D46" s="236"/>
      <c r="E46" s="236"/>
      <c r="F46" s="236"/>
      <c r="G46" s="1180"/>
      <c r="H46" s="1180"/>
      <c r="I46" s="1180"/>
      <c r="J46" s="1180"/>
      <c r="K46" s="1180"/>
      <c r="L46" s="1180"/>
      <c r="M46" s="1180"/>
      <c r="N46" s="1180"/>
      <c r="O46" s="1180"/>
    </row>
    <row r="47" spans="1:17" ht="13.5" x14ac:dyDescent="0.15">
      <c r="B47" s="240"/>
      <c r="C47" s="236"/>
      <c r="D47" s="236"/>
      <c r="E47" s="236"/>
      <c r="F47" s="236"/>
      <c r="G47" s="1180"/>
      <c r="H47" s="1180"/>
      <c r="I47" s="1180"/>
      <c r="J47" s="1180"/>
      <c r="K47" s="1180"/>
      <c r="L47" s="1180"/>
      <c r="M47" s="1180"/>
      <c r="N47" s="1180"/>
      <c r="O47" s="1180"/>
    </row>
    <row r="48" spans="1:17" ht="13.5" x14ac:dyDescent="0.15">
      <c r="B48" s="240"/>
      <c r="C48" s="236"/>
      <c r="D48" s="236"/>
      <c r="E48" s="236"/>
      <c r="F48" s="236"/>
      <c r="G48" s="1179"/>
      <c r="H48" s="1178"/>
      <c r="I48" s="1178"/>
      <c r="J48" s="1178"/>
      <c r="K48" s="1177"/>
      <c r="L48" s="1177"/>
      <c r="M48" s="1177"/>
      <c r="N48" s="1177"/>
      <c r="O48" s="1177"/>
    </row>
    <row r="49" spans="1:17" ht="13.5" x14ac:dyDescent="0.15">
      <c r="B49" s="240"/>
      <c r="C49" s="236"/>
      <c r="D49" s="236"/>
      <c r="E49" s="236"/>
      <c r="F49" s="236"/>
      <c r="G49" s="1177" t="s">
        <v>555</v>
      </c>
      <c r="H49" s="1177"/>
      <c r="I49" s="1177"/>
      <c r="J49" s="1177"/>
      <c r="K49" s="1177"/>
      <c r="L49" s="1177"/>
      <c r="M49" s="1177"/>
      <c r="N49" s="1177"/>
      <c r="O49" s="1177"/>
    </row>
    <row r="50" spans="1:17" ht="13.5" x14ac:dyDescent="0.15">
      <c r="B50" s="240"/>
      <c r="C50" s="236"/>
      <c r="D50" s="236"/>
      <c r="E50" s="236"/>
      <c r="F50" s="236"/>
      <c r="G50" s="1176"/>
      <c r="H50" s="1176"/>
      <c r="I50" s="1176"/>
      <c r="J50" s="1176"/>
      <c r="K50" s="1175" t="s">
        <v>549</v>
      </c>
      <c r="L50" s="1175" t="s">
        <v>548</v>
      </c>
      <c r="M50" s="1174" t="s">
        <v>547</v>
      </c>
      <c r="N50" s="1174" t="s">
        <v>546</v>
      </c>
      <c r="O50" s="1174" t="s">
        <v>545</v>
      </c>
    </row>
    <row r="51" spans="1:17" ht="13.5" x14ac:dyDescent="0.15">
      <c r="B51" s="240"/>
      <c r="C51" s="236"/>
      <c r="D51" s="236"/>
      <c r="E51" s="236"/>
      <c r="F51" s="236"/>
      <c r="G51" s="1144" t="s">
        <v>544</v>
      </c>
      <c r="H51" s="1144"/>
      <c r="I51" s="1173" t="s">
        <v>542</v>
      </c>
      <c r="J51" s="1173"/>
      <c r="K51" s="1171"/>
      <c r="L51" s="1171"/>
      <c r="M51" s="1171"/>
      <c r="N51" s="1171"/>
      <c r="O51" s="1171"/>
    </row>
    <row r="52" spans="1:17" ht="13.5" x14ac:dyDescent="0.15">
      <c r="B52" s="240"/>
      <c r="C52" s="236"/>
      <c r="D52" s="236"/>
      <c r="E52" s="236"/>
      <c r="F52" s="236"/>
      <c r="G52" s="1144"/>
      <c r="H52" s="1144"/>
      <c r="I52" s="1173"/>
      <c r="J52" s="1173"/>
      <c r="K52" s="1170"/>
      <c r="L52" s="1170"/>
      <c r="M52" s="1170"/>
      <c r="N52" s="1170"/>
      <c r="O52" s="1170"/>
    </row>
    <row r="53" spans="1:17" ht="13.5" x14ac:dyDescent="0.15">
      <c r="A53" s="1160"/>
      <c r="B53" s="240"/>
      <c r="C53" s="236"/>
      <c r="D53" s="236"/>
      <c r="E53" s="236"/>
      <c r="F53" s="236"/>
      <c r="G53" s="1144"/>
      <c r="H53" s="1144"/>
      <c r="I53" s="1141" t="s">
        <v>554</v>
      </c>
      <c r="J53" s="1141"/>
      <c r="K53" s="1172"/>
      <c r="L53" s="1172"/>
      <c r="M53" s="1172"/>
      <c r="N53" s="1172"/>
      <c r="O53" s="1172"/>
    </row>
    <row r="54" spans="1:17" ht="13.5" x14ac:dyDescent="0.15">
      <c r="A54" s="1160"/>
      <c r="B54" s="240"/>
      <c r="C54" s="236"/>
      <c r="D54" s="236"/>
      <c r="E54" s="236"/>
      <c r="F54" s="236"/>
      <c r="G54" s="1144"/>
      <c r="H54" s="1144"/>
      <c r="I54" s="1141"/>
      <c r="J54" s="1141"/>
      <c r="K54" s="1143"/>
      <c r="L54" s="1143"/>
      <c r="M54" s="1143"/>
      <c r="N54" s="1143"/>
      <c r="O54" s="1143"/>
    </row>
    <row r="55" spans="1:17" ht="13.5" x14ac:dyDescent="0.15">
      <c r="A55" s="1160"/>
      <c r="B55" s="240"/>
      <c r="C55" s="236"/>
      <c r="D55" s="236"/>
      <c r="E55" s="236"/>
      <c r="F55" s="236"/>
      <c r="G55" s="1141" t="s">
        <v>543</v>
      </c>
      <c r="H55" s="1141"/>
      <c r="I55" s="1141" t="s">
        <v>542</v>
      </c>
      <c r="J55" s="1141"/>
      <c r="K55" s="1171"/>
      <c r="L55" s="1171"/>
      <c r="M55" s="1171"/>
      <c r="N55" s="1171"/>
      <c r="O55" s="1171"/>
    </row>
    <row r="56" spans="1:17" ht="13.5" x14ac:dyDescent="0.15">
      <c r="A56" s="1160"/>
      <c r="B56" s="240"/>
      <c r="C56" s="236"/>
      <c r="D56" s="236"/>
      <c r="E56" s="236"/>
      <c r="F56" s="236"/>
      <c r="G56" s="1141"/>
      <c r="H56" s="1141"/>
      <c r="I56" s="1141"/>
      <c r="J56" s="1141"/>
      <c r="K56" s="1170"/>
      <c r="L56" s="1170"/>
      <c r="M56" s="1170"/>
      <c r="N56" s="1170"/>
      <c r="O56" s="1170"/>
    </row>
    <row r="57" spans="1:17" s="1160" customFormat="1" ht="13.5" x14ac:dyDescent="0.15">
      <c r="B57" s="1161"/>
      <c r="C57" s="1168"/>
      <c r="D57" s="1168"/>
      <c r="E57" s="1168"/>
      <c r="F57" s="1168"/>
      <c r="G57" s="1141"/>
      <c r="H57" s="1141"/>
      <c r="I57" s="1140" t="s">
        <v>554</v>
      </c>
      <c r="J57" s="1140"/>
      <c r="K57" s="1169"/>
      <c r="L57" s="1169"/>
      <c r="M57" s="1169"/>
      <c r="N57" s="1169"/>
      <c r="O57" s="1169"/>
      <c r="P57" s="1166"/>
      <c r="Q57" s="1161"/>
    </row>
    <row r="58" spans="1:17" s="1160" customFormat="1" ht="13.5" x14ac:dyDescent="0.15">
      <c r="A58" s="235"/>
      <c r="B58" s="1161"/>
      <c r="C58" s="1168"/>
      <c r="D58" s="1168"/>
      <c r="E58" s="1168"/>
      <c r="F58" s="1168"/>
      <c r="G58" s="1141"/>
      <c r="H58" s="1141"/>
      <c r="I58" s="1140"/>
      <c r="J58" s="1140"/>
      <c r="K58" s="1143"/>
      <c r="L58" s="1143"/>
      <c r="M58" s="1143"/>
      <c r="N58" s="1143"/>
      <c r="O58" s="1143"/>
      <c r="P58" s="1166"/>
      <c r="Q58" s="1161"/>
    </row>
    <row r="59" spans="1:17" s="1160" customFormat="1" ht="13.5" x14ac:dyDescent="0.15">
      <c r="A59" s="235"/>
      <c r="B59" s="1161"/>
      <c r="C59" s="1168"/>
      <c r="D59" s="1168"/>
      <c r="E59" s="1168"/>
      <c r="F59" s="1168"/>
      <c r="G59" s="1168"/>
      <c r="H59" s="1168"/>
      <c r="I59" s="1168"/>
      <c r="J59" s="1168"/>
      <c r="K59" s="1167"/>
      <c r="L59" s="1167"/>
      <c r="M59" s="1167"/>
      <c r="N59" s="1167"/>
      <c r="O59" s="1167"/>
      <c r="P59" s="1166"/>
      <c r="Q59" s="1161"/>
    </row>
    <row r="60" spans="1:17" s="1160" customFormat="1" ht="13.5" x14ac:dyDescent="0.15">
      <c r="A60" s="235"/>
      <c r="B60" s="1161"/>
      <c r="C60" s="1168"/>
      <c r="D60" s="1168"/>
      <c r="E60" s="1168"/>
      <c r="F60" s="1168"/>
      <c r="G60" s="1168"/>
      <c r="H60" s="1168"/>
      <c r="I60" s="1168"/>
      <c r="J60" s="1168"/>
      <c r="K60" s="1167"/>
      <c r="L60" s="1167"/>
      <c r="M60" s="1167"/>
      <c r="N60" s="1167"/>
      <c r="O60" s="1167"/>
      <c r="P60" s="1166"/>
      <c r="Q60" s="1161"/>
    </row>
    <row r="61" spans="1:17" s="1160" customFormat="1" ht="13.5" x14ac:dyDescent="0.15">
      <c r="A61" s="235"/>
      <c r="B61" s="1165"/>
      <c r="C61" s="1164"/>
      <c r="D61" s="1164"/>
      <c r="E61" s="1164"/>
      <c r="F61" s="1164"/>
      <c r="G61" s="1164"/>
      <c r="H61" s="1164"/>
      <c r="I61" s="1164"/>
      <c r="J61" s="1164"/>
      <c r="K61" s="1164"/>
      <c r="L61" s="1164"/>
      <c r="M61" s="1163"/>
      <c r="N61" s="1163"/>
      <c r="O61" s="1163"/>
      <c r="P61" s="1162"/>
      <c r="Q61" s="1161"/>
    </row>
    <row r="62" spans="1:17" ht="13.5" x14ac:dyDescent="0.15">
      <c r="B62" s="1159"/>
      <c r="C62" s="1159"/>
      <c r="D62" s="1159"/>
      <c r="E62" s="1159"/>
      <c r="F62" s="1159"/>
      <c r="G62" s="1159"/>
      <c r="H62" s="1159"/>
      <c r="I62" s="1159"/>
      <c r="J62" s="1159"/>
      <c r="K62" s="1159"/>
      <c r="L62" s="1159"/>
      <c r="M62" s="1159"/>
      <c r="N62" s="1159"/>
      <c r="O62" s="1159"/>
      <c r="P62" s="1159"/>
      <c r="Q62" s="236"/>
    </row>
    <row r="63" spans="1:17" ht="17.25" x14ac:dyDescent="0.15">
      <c r="B63" s="293" t="s">
        <v>553</v>
      </c>
      <c r="C63" s="236"/>
      <c r="D63" s="236"/>
      <c r="E63" s="236"/>
      <c r="F63" s="236"/>
      <c r="G63" s="236"/>
      <c r="H63" s="236"/>
      <c r="I63" s="236"/>
      <c r="J63" s="236"/>
      <c r="K63" s="236"/>
      <c r="L63" s="236"/>
      <c r="M63" s="236"/>
      <c r="N63" s="236"/>
      <c r="O63" s="236"/>
    </row>
    <row r="64" spans="1:17" ht="13.5" x14ac:dyDescent="0.15">
      <c r="B64" s="240"/>
      <c r="C64" s="236"/>
      <c r="D64" s="236"/>
      <c r="E64" s="236"/>
      <c r="F64" s="236"/>
      <c r="G64" s="1158" t="s">
        <v>552</v>
      </c>
      <c r="I64" s="1156"/>
      <c r="J64" s="1156"/>
      <c r="K64" s="1156"/>
      <c r="L64" s="1156"/>
      <c r="M64" s="1156"/>
      <c r="N64" s="1157"/>
      <c r="O64" s="1156"/>
    </row>
    <row r="65" spans="2:30" ht="13.5" x14ac:dyDescent="0.15">
      <c r="B65" s="240"/>
      <c r="C65" s="236"/>
      <c r="D65" s="236"/>
      <c r="E65" s="236"/>
      <c r="F65" s="236"/>
      <c r="G65" s="1155" t="s">
        <v>551</v>
      </c>
      <c r="H65" s="1154"/>
      <c r="I65" s="1154"/>
      <c r="J65" s="1154"/>
      <c r="K65" s="1154"/>
      <c r="L65" s="1154"/>
      <c r="M65" s="1154"/>
      <c r="N65" s="1154"/>
      <c r="O65" s="1154"/>
    </row>
    <row r="66" spans="2:30" ht="13.5" x14ac:dyDescent="0.15">
      <c r="B66" s="240"/>
      <c r="C66" s="236"/>
      <c r="D66" s="236"/>
      <c r="E66" s="236"/>
      <c r="F66" s="236"/>
      <c r="G66" s="1154"/>
      <c r="H66" s="1154"/>
      <c r="I66" s="1154"/>
      <c r="J66" s="1154"/>
      <c r="K66" s="1154"/>
      <c r="L66" s="1154"/>
      <c r="M66" s="1154"/>
      <c r="N66" s="1154"/>
      <c r="O66" s="1154"/>
    </row>
    <row r="67" spans="2:30" ht="13.5" x14ac:dyDescent="0.15">
      <c r="B67" s="240"/>
      <c r="C67" s="236"/>
      <c r="D67" s="236"/>
      <c r="E67" s="236"/>
      <c r="F67" s="236"/>
      <c r="G67" s="1154"/>
      <c r="H67" s="1154"/>
      <c r="I67" s="1154"/>
      <c r="J67" s="1154"/>
      <c r="K67" s="1154"/>
      <c r="L67" s="1154"/>
      <c r="M67" s="1154"/>
      <c r="N67" s="1154"/>
      <c r="O67" s="1154"/>
    </row>
    <row r="68" spans="2:30" ht="13.5" x14ac:dyDescent="0.15">
      <c r="B68" s="240"/>
      <c r="C68" s="236"/>
      <c r="D68" s="236"/>
      <c r="E68" s="236"/>
      <c r="F68" s="236"/>
      <c r="G68" s="1154"/>
      <c r="H68" s="1154"/>
      <c r="I68" s="1154"/>
      <c r="J68" s="1154"/>
      <c r="K68" s="1154"/>
      <c r="L68" s="1154"/>
      <c r="M68" s="1154"/>
      <c r="N68" s="1154"/>
      <c r="O68" s="1154"/>
    </row>
    <row r="69" spans="2:30" ht="13.5" x14ac:dyDescent="0.15">
      <c r="B69" s="240"/>
      <c r="C69" s="236"/>
      <c r="D69" s="236"/>
      <c r="E69" s="236"/>
      <c r="F69" s="236"/>
      <c r="G69" s="1154"/>
      <c r="H69" s="1154"/>
      <c r="I69" s="1154"/>
      <c r="J69" s="1154"/>
      <c r="K69" s="1154"/>
      <c r="L69" s="1154"/>
      <c r="M69" s="1154"/>
      <c r="N69" s="1154"/>
      <c r="O69" s="1154"/>
    </row>
    <row r="70" spans="2:30" ht="13.5" x14ac:dyDescent="0.15">
      <c r="B70" s="240"/>
      <c r="C70" s="236"/>
      <c r="D70" s="236"/>
      <c r="E70" s="236"/>
      <c r="F70" s="236"/>
      <c r="G70" s="236"/>
      <c r="H70" s="1153"/>
      <c r="I70" s="1153"/>
      <c r="J70" s="1150"/>
      <c r="K70" s="1150"/>
      <c r="L70" s="1149"/>
      <c r="M70" s="1150"/>
      <c r="N70" s="1149"/>
      <c r="O70" s="1148"/>
    </row>
    <row r="71" spans="2:30" ht="13.5" x14ac:dyDescent="0.15">
      <c r="B71" s="240"/>
      <c r="C71" s="236"/>
      <c r="D71" s="236"/>
      <c r="E71" s="236"/>
      <c r="F71" s="236"/>
      <c r="G71" s="1152" t="s">
        <v>550</v>
      </c>
      <c r="I71" s="1151"/>
      <c r="J71" s="1150"/>
      <c r="K71" s="1150"/>
      <c r="L71" s="1149"/>
      <c r="M71" s="1150"/>
      <c r="N71" s="1149"/>
      <c r="O71" s="1148"/>
    </row>
    <row r="72" spans="2:30" ht="13.5" x14ac:dyDescent="0.15">
      <c r="B72" s="240"/>
      <c r="C72" s="236"/>
      <c r="D72" s="236"/>
      <c r="E72" s="236"/>
      <c r="F72" s="236"/>
      <c r="G72" s="1141"/>
      <c r="H72" s="1141"/>
      <c r="I72" s="1141"/>
      <c r="J72" s="1141"/>
      <c r="K72" s="1147" t="s">
        <v>549</v>
      </c>
      <c r="L72" s="1147" t="s">
        <v>548</v>
      </c>
      <c r="M72" s="1146" t="s">
        <v>547</v>
      </c>
      <c r="N72" s="1146" t="s">
        <v>546</v>
      </c>
      <c r="O72" s="1146" t="s">
        <v>545</v>
      </c>
    </row>
    <row r="73" spans="2:30" ht="13.5" x14ac:dyDescent="0.15">
      <c r="B73" s="240"/>
      <c r="C73" s="236"/>
      <c r="D73" s="236"/>
      <c r="E73" s="236"/>
      <c r="F73" s="236"/>
      <c r="G73" s="1144" t="s">
        <v>544</v>
      </c>
      <c r="H73" s="1144"/>
      <c r="I73" s="1144" t="s">
        <v>542</v>
      </c>
      <c r="J73" s="1144"/>
      <c r="K73" s="1142">
        <v>229.4</v>
      </c>
      <c r="L73" s="1142">
        <v>215.5</v>
      </c>
      <c r="M73" s="1142">
        <v>206.1</v>
      </c>
      <c r="N73" s="1142">
        <v>198.7</v>
      </c>
      <c r="O73" s="1142">
        <v>194.7</v>
      </c>
      <c r="S73" s="235">
        <v>9.9</v>
      </c>
    </row>
    <row r="74" spans="2:30" ht="13.5" x14ac:dyDescent="0.15">
      <c r="B74" s="240"/>
      <c r="C74" s="236"/>
      <c r="D74" s="236"/>
      <c r="E74" s="236"/>
      <c r="F74" s="236"/>
      <c r="G74" s="1144"/>
      <c r="H74" s="1144"/>
      <c r="I74" s="1144"/>
      <c r="J74" s="1144"/>
      <c r="K74" s="1142"/>
      <c r="L74" s="1142"/>
      <c r="M74" s="1142"/>
      <c r="N74" s="1142"/>
      <c r="O74" s="1142"/>
    </row>
    <row r="75" spans="2:30" ht="13.5" x14ac:dyDescent="0.15">
      <c r="B75" s="240"/>
      <c r="C75" s="236"/>
      <c r="D75" s="236"/>
      <c r="E75" s="236"/>
      <c r="F75" s="236"/>
      <c r="G75" s="1144"/>
      <c r="H75" s="1144"/>
      <c r="I75" s="1141" t="s">
        <v>541</v>
      </c>
      <c r="J75" s="1141"/>
      <c r="K75" s="1145">
        <v>16.100000000000001</v>
      </c>
      <c r="L75" s="1145">
        <v>15.4</v>
      </c>
      <c r="M75" s="1145">
        <v>15</v>
      </c>
      <c r="N75" s="1145">
        <v>14.5</v>
      </c>
      <c r="O75" s="1145">
        <v>14.1</v>
      </c>
      <c r="U75" s="235">
        <v>81.2</v>
      </c>
      <c r="W75" s="235">
        <v>87.2</v>
      </c>
      <c r="Y75" s="235">
        <v>99.8</v>
      </c>
      <c r="AA75" s="235">
        <v>109.5</v>
      </c>
      <c r="AC75" s="235">
        <v>115.2</v>
      </c>
    </row>
    <row r="76" spans="2:30" ht="13.5" x14ac:dyDescent="0.15">
      <c r="B76" s="240"/>
      <c r="C76" s="236"/>
      <c r="D76" s="236"/>
      <c r="E76" s="236"/>
      <c r="F76" s="236"/>
      <c r="G76" s="1144"/>
      <c r="H76" s="1144"/>
      <c r="I76" s="1141"/>
      <c r="J76" s="1141"/>
      <c r="K76" s="1143"/>
      <c r="L76" s="1143"/>
      <c r="M76" s="1143"/>
      <c r="N76" s="1143"/>
      <c r="O76" s="1143"/>
    </row>
    <row r="77" spans="2:30" ht="13.5" x14ac:dyDescent="0.15">
      <c r="B77" s="240"/>
      <c r="C77" s="236"/>
      <c r="D77" s="236"/>
      <c r="E77" s="236"/>
      <c r="F77" s="236"/>
      <c r="G77" s="1141" t="s">
        <v>543</v>
      </c>
      <c r="H77" s="1141"/>
      <c r="I77" s="1141" t="s">
        <v>542</v>
      </c>
      <c r="J77" s="1141"/>
      <c r="K77" s="1142">
        <v>241.4</v>
      </c>
      <c r="L77" s="1142">
        <v>234.7</v>
      </c>
      <c r="M77" s="1142">
        <v>224.2</v>
      </c>
      <c r="N77" s="1142">
        <v>209.6</v>
      </c>
      <c r="O77" s="1142">
        <v>196.3</v>
      </c>
      <c r="R77" s="235">
        <v>12.3</v>
      </c>
      <c r="T77" s="235">
        <v>11.1</v>
      </c>
    </row>
    <row r="78" spans="2:30" ht="13.5" x14ac:dyDescent="0.15">
      <c r="B78" s="240"/>
      <c r="C78" s="236"/>
      <c r="D78" s="236"/>
      <c r="E78" s="236"/>
      <c r="F78" s="236"/>
      <c r="G78" s="1141"/>
      <c r="H78" s="1141"/>
      <c r="I78" s="1141"/>
      <c r="J78" s="1141"/>
      <c r="K78" s="1142"/>
      <c r="L78" s="1142"/>
      <c r="M78" s="1142"/>
      <c r="N78" s="1142"/>
      <c r="O78" s="1142"/>
    </row>
    <row r="79" spans="2:30" ht="13.5" x14ac:dyDescent="0.15">
      <c r="B79" s="240"/>
      <c r="C79" s="236"/>
      <c r="D79" s="236"/>
      <c r="E79" s="236"/>
      <c r="F79" s="236"/>
      <c r="G79" s="1141"/>
      <c r="H79" s="1141"/>
      <c r="I79" s="1140" t="s">
        <v>541</v>
      </c>
      <c r="J79" s="1140"/>
      <c r="K79" s="1139">
        <v>14.6</v>
      </c>
      <c r="L79" s="1139">
        <v>14.3</v>
      </c>
      <c r="M79" s="1139">
        <v>14.4</v>
      </c>
      <c r="N79" s="1139">
        <v>14.3</v>
      </c>
      <c r="O79" s="1139">
        <v>14</v>
      </c>
      <c r="V79" s="235">
        <v>53.5</v>
      </c>
      <c r="X79" s="235">
        <v>48.2</v>
      </c>
      <c r="Z79" s="235">
        <v>34.200000000000003</v>
      </c>
      <c r="AB79" s="235">
        <v>30.3</v>
      </c>
      <c r="AD79" s="235">
        <v>28.9</v>
      </c>
    </row>
    <row r="80" spans="2:30" ht="13.5" x14ac:dyDescent="0.15">
      <c r="B80" s="240"/>
      <c r="C80" s="236"/>
      <c r="D80" s="236"/>
      <c r="E80" s="236"/>
      <c r="F80" s="236"/>
      <c r="G80" s="1141"/>
      <c r="H80" s="1141"/>
      <c r="I80" s="1140"/>
      <c r="J80" s="1140"/>
      <c r="K80" s="1139"/>
      <c r="L80" s="1139"/>
      <c r="M80" s="1139"/>
      <c r="N80" s="1139"/>
      <c r="O80" s="1139"/>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8"/>
      <c r="L82" s="1138"/>
      <c r="M82" s="1138"/>
      <c r="N82" s="1138"/>
      <c r="O82" s="1138"/>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7"/>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6xIgShIcim5Ziv8MDEIocGNPu1MJGI4775GW21032THNjHS5oWF7FiVuoZC+Ek5esPE0Jzb7ETK7zHLeFm0Mw==" saltValue="cMie72Ij/qmz1iTt1yTYdg=="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478</v>
      </c>
      <c r="B3" s="88"/>
      <c r="C3" s="89"/>
      <c r="D3" s="90">
        <v>43242</v>
      </c>
      <c r="E3" s="91"/>
      <c r="F3" s="92">
        <v>33848</v>
      </c>
      <c r="G3" s="93"/>
      <c r="H3" s="94"/>
    </row>
    <row r="4" spans="1:8" x14ac:dyDescent="0.15">
      <c r="A4" s="95"/>
      <c r="B4" s="96"/>
      <c r="C4" s="97"/>
      <c r="D4" s="98">
        <v>18105</v>
      </c>
      <c r="E4" s="99"/>
      <c r="F4" s="100">
        <v>12489</v>
      </c>
      <c r="G4" s="101"/>
      <c r="H4" s="102"/>
    </row>
    <row r="5" spans="1:8" x14ac:dyDescent="0.15">
      <c r="A5" s="83" t="s">
        <v>480</v>
      </c>
      <c r="B5" s="88"/>
      <c r="C5" s="89"/>
      <c r="D5" s="90">
        <v>36425</v>
      </c>
      <c r="E5" s="91"/>
      <c r="F5" s="92">
        <v>31502</v>
      </c>
      <c r="G5" s="93"/>
      <c r="H5" s="94"/>
    </row>
    <row r="6" spans="1:8" x14ac:dyDescent="0.15">
      <c r="A6" s="95"/>
      <c r="B6" s="96"/>
      <c r="C6" s="97"/>
      <c r="D6" s="98">
        <v>13752</v>
      </c>
      <c r="E6" s="99"/>
      <c r="F6" s="100">
        <v>11020</v>
      </c>
      <c r="G6" s="101"/>
      <c r="H6" s="102"/>
    </row>
    <row r="7" spans="1:8" x14ac:dyDescent="0.15">
      <c r="A7" s="83" t="s">
        <v>481</v>
      </c>
      <c r="B7" s="88"/>
      <c r="C7" s="89"/>
      <c r="D7" s="90">
        <v>51514</v>
      </c>
      <c r="E7" s="91"/>
      <c r="F7" s="92">
        <v>34374</v>
      </c>
      <c r="G7" s="93"/>
      <c r="H7" s="94"/>
    </row>
    <row r="8" spans="1:8" x14ac:dyDescent="0.15">
      <c r="A8" s="95"/>
      <c r="B8" s="96"/>
      <c r="C8" s="97"/>
      <c r="D8" s="98">
        <v>19345</v>
      </c>
      <c r="E8" s="99"/>
      <c r="F8" s="100">
        <v>10917</v>
      </c>
      <c r="G8" s="101"/>
      <c r="H8" s="102"/>
    </row>
    <row r="9" spans="1:8" x14ac:dyDescent="0.15">
      <c r="A9" s="83" t="s">
        <v>482</v>
      </c>
      <c r="B9" s="88"/>
      <c r="C9" s="89"/>
      <c r="D9" s="90">
        <v>49364</v>
      </c>
      <c r="E9" s="91"/>
      <c r="F9" s="92">
        <v>35216</v>
      </c>
      <c r="G9" s="93"/>
      <c r="H9" s="94"/>
    </row>
    <row r="10" spans="1:8" x14ac:dyDescent="0.15">
      <c r="A10" s="95"/>
      <c r="B10" s="96"/>
      <c r="C10" s="97"/>
      <c r="D10" s="98">
        <v>20268</v>
      </c>
      <c r="E10" s="99"/>
      <c r="F10" s="100">
        <v>12644</v>
      </c>
      <c r="G10" s="101"/>
      <c r="H10" s="102"/>
    </row>
    <row r="11" spans="1:8" x14ac:dyDescent="0.15">
      <c r="A11" s="83" t="s">
        <v>483</v>
      </c>
      <c r="B11" s="88"/>
      <c r="C11" s="89"/>
      <c r="D11" s="90">
        <v>46962</v>
      </c>
      <c r="E11" s="91"/>
      <c r="F11" s="92">
        <v>36736</v>
      </c>
      <c r="G11" s="93"/>
      <c r="H11" s="94"/>
    </row>
    <row r="12" spans="1:8" x14ac:dyDescent="0.15">
      <c r="A12" s="95"/>
      <c r="B12" s="96"/>
      <c r="C12" s="103"/>
      <c r="D12" s="98">
        <v>22703</v>
      </c>
      <c r="E12" s="99"/>
      <c r="F12" s="100">
        <v>13410</v>
      </c>
      <c r="G12" s="101"/>
      <c r="H12" s="102"/>
    </row>
    <row r="13" spans="1:8" x14ac:dyDescent="0.15">
      <c r="A13" s="83"/>
      <c r="B13" s="88"/>
      <c r="C13" s="104"/>
      <c r="D13" s="105">
        <v>45501</v>
      </c>
      <c r="E13" s="106"/>
      <c r="F13" s="107">
        <v>34335</v>
      </c>
      <c r="G13" s="108"/>
      <c r="H13" s="94"/>
    </row>
    <row r="14" spans="1:8" x14ac:dyDescent="0.15">
      <c r="A14" s="95"/>
      <c r="B14" s="96"/>
      <c r="C14" s="97"/>
      <c r="D14" s="98">
        <v>18835</v>
      </c>
      <c r="E14" s="99"/>
      <c r="F14" s="100">
        <v>12096</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0.41</v>
      </c>
      <c r="C19" s="109">
        <f>ROUND(VALUE(SUBSTITUTE(実質収支比率等に係る経年分析!G$48,"▲","-")),2)</f>
        <v>0.39</v>
      </c>
      <c r="D19" s="109">
        <f>ROUND(VALUE(SUBSTITUTE(実質収支比率等に係る経年分析!H$48,"▲","-")),2)</f>
        <v>0.37</v>
      </c>
      <c r="E19" s="109">
        <f>ROUND(VALUE(SUBSTITUTE(実質収支比率等に係る経年分析!I$48,"▲","-")),2)</f>
        <v>0.34</v>
      </c>
      <c r="F19" s="109">
        <f>ROUND(VALUE(SUBSTITUTE(実質収支比率等に係る経年分析!J$48,"▲","-")),2)</f>
        <v>0.34</v>
      </c>
    </row>
    <row r="20" spans="1:11" x14ac:dyDescent="0.15">
      <c r="A20" s="109" t="s">
        <v>39</v>
      </c>
      <c r="B20" s="109">
        <f>ROUND(VALUE(SUBSTITUTE(実質収支比率等に係る経年分析!F$47,"▲","-")),2)</f>
        <v>3.16</v>
      </c>
      <c r="C20" s="109">
        <f>ROUND(VALUE(SUBSTITUTE(実質収支比率等に係る経年分析!G$47,"▲","-")),2)</f>
        <v>4.57</v>
      </c>
      <c r="D20" s="109">
        <f>ROUND(VALUE(SUBSTITUTE(実質収支比率等に係る経年分析!H$47,"▲","-")),2)</f>
        <v>5.71</v>
      </c>
      <c r="E20" s="109">
        <f>ROUND(VALUE(SUBSTITUTE(実質収支比率等に係る経年分析!I$47,"▲","-")),2)</f>
        <v>5.94</v>
      </c>
      <c r="F20" s="109">
        <f>ROUND(VALUE(SUBSTITUTE(実質収支比率等に係る経年分析!J$47,"▲","-")),2)</f>
        <v>5.81</v>
      </c>
    </row>
    <row r="21" spans="1:11" x14ac:dyDescent="0.15">
      <c r="A21" s="109" t="s">
        <v>40</v>
      </c>
      <c r="B21" s="109">
        <f>IF(ISNUMBER(VALUE(SUBSTITUTE(実質収支比率等に係る経年分析!F$49,"▲","-"))),ROUND(VALUE(SUBSTITUTE(実質収支比率等に係る経年分析!F$49,"▲","-")),2),NA())</f>
        <v>0.8</v>
      </c>
      <c r="C21" s="109">
        <f>IF(ISNUMBER(VALUE(SUBSTITUTE(実質収支比率等に係る経年分析!G$49,"▲","-"))),ROUND(VALUE(SUBSTITUTE(実質収支比率等に係る経年分析!G$49,"▲","-")),2),NA())</f>
        <v>1.47</v>
      </c>
      <c r="D21" s="109">
        <f>IF(ISNUMBER(VALUE(SUBSTITUTE(実質収支比率等に係る経年分析!H$49,"▲","-"))),ROUND(VALUE(SUBSTITUTE(実質収支比率等に係る経年分析!H$49,"▲","-")),2),NA())</f>
        <v>1.1000000000000001</v>
      </c>
      <c r="E21" s="109">
        <f>IF(ISNUMBER(VALUE(SUBSTITUTE(実質収支比率等に係る経年分析!I$49,"▲","-"))),ROUND(VALUE(SUBSTITUTE(実質収支比率等に係る経年分析!I$49,"▲","-")),2),NA())</f>
        <v>0.25</v>
      </c>
      <c r="F21" s="109">
        <f>IF(ISNUMBER(VALUE(SUBSTITUTE(実質収支比率等に係る経年分析!J$49,"▲","-"))),ROUND(VALUE(SUBSTITUTE(実質収支比率等に係る経年分析!J$49,"▲","-")),2),NA())</f>
        <v>0.03</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用品調達事業特別会計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市町振興資金貸付事業特別会計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7.0000000000000007E-2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0.09</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0.06</v>
      </c>
    </row>
    <row r="31" spans="1:11" x14ac:dyDescent="0.15">
      <c r="A31" s="110" t="str">
        <f>IF(連結実質赤字比率に係る赤字・黒字の構成分析!C$39="",NA(),連結実質赤字比率に係る赤字・黒字の構成分析!C$39)</f>
        <v>公営競技事業特別会計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0.09</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0.28999999999999998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0.25</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0.27</v>
      </c>
    </row>
    <row r="33" spans="1:16" x14ac:dyDescent="0.15">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0.34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0.32</v>
      </c>
    </row>
    <row r="34" spans="1:16" x14ac:dyDescent="0.15">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0.97</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1.1000000000000001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1.25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1.31</v>
      </c>
    </row>
    <row r="35" spans="1:16" x14ac:dyDescent="0.15">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1.77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2.1800000000000002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2.2000000000000002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2.06</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2.39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2.5099999999999998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2.73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2.84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2.67</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39357</v>
      </c>
      <c r="E42" s="111"/>
      <c r="F42" s="111"/>
      <c r="G42" s="111">
        <f>'実質公債費比率（分子）の構造'!L$52</f>
        <v>41747</v>
      </c>
      <c r="H42" s="111"/>
      <c r="I42" s="111"/>
      <c r="J42" s="111">
        <f>'実質公債費比率（分子）の構造'!M$52</f>
        <v>44947</v>
      </c>
      <c r="K42" s="111"/>
      <c r="L42" s="111"/>
      <c r="M42" s="111">
        <f>'実質公債費比率（分子）の構造'!N$52</f>
        <v>47475</v>
      </c>
      <c r="N42" s="111"/>
      <c r="O42" s="111"/>
      <c r="P42" s="111">
        <f>'実質公債費比率（分子）の構造'!O$52</f>
        <v>49773</v>
      </c>
    </row>
    <row r="43" spans="1:16" x14ac:dyDescent="0.15">
      <c r="A43" s="111" t="s">
        <v>16</v>
      </c>
      <c r="B43" s="111">
        <f>'実質公債費比率（分子）の構造'!K$51</f>
        <v>8</v>
      </c>
      <c r="C43" s="111"/>
      <c r="D43" s="111"/>
      <c r="E43" s="111">
        <f>'実質公債費比率（分子）の構造'!L$51</f>
        <v>14</v>
      </c>
      <c r="F43" s="111"/>
      <c r="G43" s="111"/>
      <c r="H43" s="111">
        <f>'実質公債費比率（分子）の構造'!M$51</f>
        <v>7</v>
      </c>
      <c r="I43" s="111"/>
      <c r="J43" s="111"/>
      <c r="K43" s="111">
        <f>'実質公債費比率（分子）の構造'!N$51</f>
        <v>2</v>
      </c>
      <c r="L43" s="111"/>
      <c r="M43" s="111"/>
      <c r="N43" s="111">
        <f>'実質公債費比率（分子）の構造'!O$51</f>
        <v>1</v>
      </c>
      <c r="O43" s="111"/>
      <c r="P43" s="111"/>
    </row>
    <row r="44" spans="1:16" x14ac:dyDescent="0.15">
      <c r="A44" s="111" t="s">
        <v>48</v>
      </c>
      <c r="B44" s="111">
        <f>'実質公債費比率（分子）の構造'!K$50</f>
        <v>2559</v>
      </c>
      <c r="C44" s="111"/>
      <c r="D44" s="111"/>
      <c r="E44" s="111">
        <f>'実質公債費比率（分子）の構造'!L$50</f>
        <v>2561</v>
      </c>
      <c r="F44" s="111"/>
      <c r="G44" s="111"/>
      <c r="H44" s="111">
        <f>'実質公債費比率（分子）の構造'!M$50</f>
        <v>2633</v>
      </c>
      <c r="I44" s="111"/>
      <c r="J44" s="111"/>
      <c r="K44" s="111">
        <f>'実質公債費比率（分子）の構造'!N$50</f>
        <v>2625</v>
      </c>
      <c r="L44" s="111"/>
      <c r="M44" s="111"/>
      <c r="N44" s="111">
        <f>'実質公債費比率（分子）の構造'!O$50</f>
        <v>2374</v>
      </c>
      <c r="O44" s="111"/>
      <c r="P44" s="111"/>
    </row>
    <row r="45" spans="1:16" x14ac:dyDescent="0.15">
      <c r="A45" s="111" t="s">
        <v>49</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50</v>
      </c>
      <c r="B46" s="111">
        <f>'実質公債費比率（分子）の構造'!K$48</f>
        <v>2702</v>
      </c>
      <c r="C46" s="111"/>
      <c r="D46" s="111"/>
      <c r="E46" s="111">
        <f>'実質公債費比率（分子）の構造'!L$48</f>
        <v>2645</v>
      </c>
      <c r="F46" s="111"/>
      <c r="G46" s="111"/>
      <c r="H46" s="111">
        <f>'実質公債費比率（分子）の構造'!M$48</f>
        <v>2714</v>
      </c>
      <c r="I46" s="111"/>
      <c r="J46" s="111"/>
      <c r="K46" s="111">
        <f>'実質公債費比率（分子）の構造'!N$48</f>
        <v>2631</v>
      </c>
      <c r="L46" s="111"/>
      <c r="M46" s="111"/>
      <c r="N46" s="111">
        <f>'実質公債費比率（分子）の構造'!O$48</f>
        <v>2680</v>
      </c>
      <c r="O46" s="111"/>
      <c r="P46" s="111"/>
    </row>
    <row r="47" spans="1:16" x14ac:dyDescent="0.15">
      <c r="A47" s="111" t="s">
        <v>51</v>
      </c>
      <c r="B47" s="111">
        <f>'実質公債費比率（分子）の構造'!K$47</f>
        <v>67</v>
      </c>
      <c r="C47" s="111"/>
      <c r="D47" s="111"/>
      <c r="E47" s="111">
        <f>'実質公債費比率（分子）の構造'!L$47</f>
        <v>367</v>
      </c>
      <c r="F47" s="111"/>
      <c r="G47" s="111"/>
      <c r="H47" s="111">
        <f>'実質公債費比率（分子）の構造'!M$47</f>
        <v>667</v>
      </c>
      <c r="I47" s="111"/>
      <c r="J47" s="111"/>
      <c r="K47" s="111">
        <f>'実質公債費比率（分子）の構造'!N$47</f>
        <v>1000</v>
      </c>
      <c r="L47" s="111"/>
      <c r="M47" s="111"/>
      <c r="N47" s="111">
        <f>'実質公債費比率（分子）の構造'!O$47</f>
        <v>1333</v>
      </c>
      <c r="O47" s="111"/>
      <c r="P47" s="111"/>
    </row>
    <row r="48" spans="1:16" x14ac:dyDescent="0.15">
      <c r="A48" s="111" t="s">
        <v>11</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52</v>
      </c>
      <c r="B49" s="111">
        <f>'実質公債費比率（分子）の構造'!K$45</f>
        <v>77641</v>
      </c>
      <c r="C49" s="111"/>
      <c r="D49" s="111"/>
      <c r="E49" s="111">
        <f>'実質公債費比率（分子）の構造'!L$45</f>
        <v>75698</v>
      </c>
      <c r="F49" s="111"/>
      <c r="G49" s="111"/>
      <c r="H49" s="111">
        <f>'実質公債費比率（分子）の構造'!M$45</f>
        <v>79774</v>
      </c>
      <c r="I49" s="111"/>
      <c r="J49" s="111"/>
      <c r="K49" s="111">
        <f>'実質公債費比率（分子）の構造'!N$45</f>
        <v>80829</v>
      </c>
      <c r="L49" s="111"/>
      <c r="M49" s="111"/>
      <c r="N49" s="111">
        <f>'実質公債費比率（分子）の構造'!O$45</f>
        <v>79821</v>
      </c>
      <c r="O49" s="111"/>
      <c r="P49" s="111"/>
    </row>
    <row r="50" spans="1:16" x14ac:dyDescent="0.15">
      <c r="A50" s="111" t="s">
        <v>53</v>
      </c>
      <c r="B50" s="111" t="e">
        <f>NA()</f>
        <v>#N/A</v>
      </c>
      <c r="C50" s="111">
        <f>IF(ISNUMBER('実質公債費比率（分子）の構造'!K$53),'実質公債費比率（分子）の構造'!K$53,NA())</f>
        <v>43620</v>
      </c>
      <c r="D50" s="111" t="e">
        <f>NA()</f>
        <v>#N/A</v>
      </c>
      <c r="E50" s="111" t="e">
        <f>NA()</f>
        <v>#N/A</v>
      </c>
      <c r="F50" s="111">
        <f>IF(ISNUMBER('実質公債費比率（分子）の構造'!L$53),'実質公債費比率（分子）の構造'!L$53,NA())</f>
        <v>39538</v>
      </c>
      <c r="G50" s="111" t="e">
        <f>NA()</f>
        <v>#N/A</v>
      </c>
      <c r="H50" s="111" t="e">
        <f>NA()</f>
        <v>#N/A</v>
      </c>
      <c r="I50" s="111">
        <f>IF(ISNUMBER('実質公債費比率（分子）の構造'!M$53),'実質公債費比率（分子）の構造'!M$53,NA())</f>
        <v>40848</v>
      </c>
      <c r="J50" s="111" t="e">
        <f>NA()</f>
        <v>#N/A</v>
      </c>
      <c r="K50" s="111" t="e">
        <f>NA()</f>
        <v>#N/A</v>
      </c>
      <c r="L50" s="111">
        <f>IF(ISNUMBER('実質公債費比率（分子）の構造'!N$53),'実質公債費比率（分子）の構造'!N$53,NA())</f>
        <v>39612</v>
      </c>
      <c r="M50" s="111" t="e">
        <f>NA()</f>
        <v>#N/A</v>
      </c>
      <c r="N50" s="111" t="e">
        <f>NA()</f>
        <v>#N/A</v>
      </c>
      <c r="O50" s="111">
        <f>IF(ISNUMBER('実質公債費比率（分子）の構造'!O$53),'実質公債費比率（分子）の構造'!O$53,NA())</f>
        <v>36436</v>
      </c>
      <c r="P50" s="111" t="e">
        <f>NA()</f>
        <v>#N/A</v>
      </c>
    </row>
    <row r="53" spans="1:16" x14ac:dyDescent="0.15">
      <c r="A53" s="79" t="s">
        <v>54</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55</v>
      </c>
      <c r="C55" s="110"/>
      <c r="D55" s="110" t="s">
        <v>56</v>
      </c>
      <c r="E55" s="110" t="s">
        <v>55</v>
      </c>
      <c r="F55" s="110"/>
      <c r="G55" s="110" t="s">
        <v>56</v>
      </c>
      <c r="H55" s="110" t="s">
        <v>55</v>
      </c>
      <c r="I55" s="110"/>
      <c r="J55" s="110" t="s">
        <v>56</v>
      </c>
      <c r="K55" s="110" t="s">
        <v>55</v>
      </c>
      <c r="L55" s="110"/>
      <c r="M55" s="110" t="s">
        <v>56</v>
      </c>
      <c r="N55" s="110" t="s">
        <v>55</v>
      </c>
      <c r="O55" s="110"/>
      <c r="P55" s="110" t="s">
        <v>56</v>
      </c>
    </row>
    <row r="56" spans="1:16" x14ac:dyDescent="0.15">
      <c r="A56" s="110" t="s">
        <v>33</v>
      </c>
      <c r="B56" s="110"/>
      <c r="C56" s="110"/>
      <c r="D56" s="110">
        <f>'将来負担比率（分子）の構造'!I$51</f>
        <v>611983</v>
      </c>
      <c r="E56" s="110"/>
      <c r="F56" s="110"/>
      <c r="G56" s="110">
        <f>'将来負担比率（分子）の構造'!J$51</f>
        <v>638570</v>
      </c>
      <c r="H56" s="110"/>
      <c r="I56" s="110"/>
      <c r="J56" s="110">
        <f>'将来負担比率（分子）の構造'!K$51</f>
        <v>660805</v>
      </c>
      <c r="K56" s="110"/>
      <c r="L56" s="110"/>
      <c r="M56" s="110">
        <f>'将来負担比率（分子）の構造'!L$51</f>
        <v>677307</v>
      </c>
      <c r="N56" s="110"/>
      <c r="O56" s="110"/>
      <c r="P56" s="110">
        <f>'将来負担比率（分子）の構造'!M$51</f>
        <v>680557</v>
      </c>
    </row>
    <row r="57" spans="1:16" x14ac:dyDescent="0.15">
      <c r="A57" s="110" t="s">
        <v>32</v>
      </c>
      <c r="B57" s="110"/>
      <c r="C57" s="110"/>
      <c r="D57" s="110">
        <f>'将来負担比率（分子）の構造'!I$50</f>
        <v>7555</v>
      </c>
      <c r="E57" s="110"/>
      <c r="F57" s="110"/>
      <c r="G57" s="110">
        <f>'将来負担比率（分子）の構造'!J$50</f>
        <v>7037</v>
      </c>
      <c r="H57" s="110"/>
      <c r="I57" s="110"/>
      <c r="J57" s="110">
        <f>'将来負担比率（分子）の構造'!K$50</f>
        <v>6953</v>
      </c>
      <c r="K57" s="110"/>
      <c r="L57" s="110"/>
      <c r="M57" s="110">
        <f>'将来負担比率（分子）の構造'!L$50</f>
        <v>6861</v>
      </c>
      <c r="N57" s="110"/>
      <c r="O57" s="110"/>
      <c r="P57" s="110">
        <f>'将来負担比率（分子）の構造'!M$50</f>
        <v>6368</v>
      </c>
    </row>
    <row r="58" spans="1:16" x14ac:dyDescent="0.15">
      <c r="A58" s="110" t="s">
        <v>31</v>
      </c>
      <c r="B58" s="110"/>
      <c r="C58" s="110"/>
      <c r="D58" s="110">
        <f>'将来負担比率（分子）の構造'!I$49</f>
        <v>45832</v>
      </c>
      <c r="E58" s="110"/>
      <c r="F58" s="110"/>
      <c r="G58" s="110">
        <f>'将来負担比率（分子）の構造'!J$49</f>
        <v>51622</v>
      </c>
      <c r="H58" s="110"/>
      <c r="I58" s="110"/>
      <c r="J58" s="110">
        <f>'将来負担比率（分子）の構造'!K$49</f>
        <v>62510</v>
      </c>
      <c r="K58" s="110"/>
      <c r="L58" s="110"/>
      <c r="M58" s="110">
        <f>'将来負担比率（分子）の構造'!L$49</f>
        <v>65818</v>
      </c>
      <c r="N58" s="110"/>
      <c r="O58" s="110"/>
      <c r="P58" s="110">
        <f>'将来負担比率（分子）の構造'!M$49</f>
        <v>64672</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7650</v>
      </c>
      <c r="C61" s="110"/>
      <c r="D61" s="110"/>
      <c r="E61" s="110">
        <f>'将来負担比率（分子）の構造'!J$46</f>
        <v>6711</v>
      </c>
      <c r="F61" s="110"/>
      <c r="G61" s="110"/>
      <c r="H61" s="110">
        <f>'将来負担比率（分子）の構造'!K$46</f>
        <v>5782</v>
      </c>
      <c r="I61" s="110"/>
      <c r="J61" s="110"/>
      <c r="K61" s="110">
        <f>'将来負担比率（分子）の構造'!L$46</f>
        <v>5090</v>
      </c>
      <c r="L61" s="110"/>
      <c r="M61" s="110"/>
      <c r="N61" s="110">
        <f>'将来負担比率（分子）の構造'!M$46</f>
        <v>4053</v>
      </c>
      <c r="O61" s="110"/>
      <c r="P61" s="110"/>
    </row>
    <row r="62" spans="1:16" x14ac:dyDescent="0.15">
      <c r="A62" s="110" t="s">
        <v>26</v>
      </c>
      <c r="B62" s="110">
        <f>'将来負担比率（分子）の構造'!I$45</f>
        <v>177229</v>
      </c>
      <c r="C62" s="110"/>
      <c r="D62" s="110"/>
      <c r="E62" s="110">
        <f>'将来負担比率（分子）の構造'!J$45</f>
        <v>172313</v>
      </c>
      <c r="F62" s="110"/>
      <c r="G62" s="110"/>
      <c r="H62" s="110">
        <f>'将来負担比率（分子）の構造'!K$45</f>
        <v>157870</v>
      </c>
      <c r="I62" s="110"/>
      <c r="J62" s="110"/>
      <c r="K62" s="110">
        <f>'将来負担比率（分子）の構造'!L$45</f>
        <v>146876</v>
      </c>
      <c r="L62" s="110"/>
      <c r="M62" s="110"/>
      <c r="N62" s="110">
        <f>'将来負担比率（分子）の構造'!M$45</f>
        <v>143970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1</v>
      </c>
      <c r="O63" s="110"/>
      <c r="P63" s="110"/>
    </row>
    <row r="64" spans="1:16" x14ac:dyDescent="0.15">
      <c r="A64" s="110" t="s">
        <v>24</v>
      </c>
      <c r="B64" s="110">
        <f>'将来負担比率（分子）の構造'!I$43</f>
        <v>41965</v>
      </c>
      <c r="C64" s="110"/>
      <c r="D64" s="110"/>
      <c r="E64" s="110">
        <f>'将来負担比率（分子）の構造'!J$43</f>
        <v>36066</v>
      </c>
      <c r="F64" s="110"/>
      <c r="G64" s="110"/>
      <c r="H64" s="110">
        <f>'将来負担比率（分子）の構造'!K$43</f>
        <v>32872</v>
      </c>
      <c r="I64" s="110"/>
      <c r="J64" s="110"/>
      <c r="K64" s="110">
        <f>'将来負担比率（分子）の構造'!L$43</f>
        <v>32211</v>
      </c>
      <c r="L64" s="110"/>
      <c r="M64" s="110"/>
      <c r="N64" s="110">
        <f>'将来負担比率（分子）の構造'!M$43</f>
        <v>33036</v>
      </c>
      <c r="O64" s="110"/>
      <c r="P64" s="110"/>
    </row>
    <row r="65" spans="1:16" x14ac:dyDescent="0.15">
      <c r="A65" s="110" t="s">
        <v>23</v>
      </c>
      <c r="B65" s="110">
        <f>'将来負担比率（分子）の構造'!I$42</f>
        <v>49549</v>
      </c>
      <c r="C65" s="110"/>
      <c r="D65" s="110"/>
      <c r="E65" s="110">
        <f>'将来負担比率（分子）の構造'!J$42</f>
        <v>48506</v>
      </c>
      <c r="F65" s="110"/>
      <c r="G65" s="110"/>
      <c r="H65" s="110">
        <f>'将来負担比率（分子）の構造'!K$42</f>
        <v>47748</v>
      </c>
      <c r="I65" s="110"/>
      <c r="J65" s="110"/>
      <c r="K65" s="110">
        <f>'将来負担比率（分子）の構造'!L$42</f>
        <v>46890</v>
      </c>
      <c r="L65" s="110"/>
      <c r="M65" s="110"/>
      <c r="N65" s="110">
        <f>'将来負担比率（分子）の構造'!M$42</f>
        <v>47181</v>
      </c>
      <c r="O65" s="110"/>
      <c r="P65" s="110"/>
    </row>
    <row r="66" spans="1:16" x14ac:dyDescent="0.15">
      <c r="A66" s="110" t="s">
        <v>22</v>
      </c>
      <c r="B66" s="110">
        <f>'将来負担比率（分子）の構造'!I$41</f>
        <v>1015109</v>
      </c>
      <c r="C66" s="110"/>
      <c r="D66" s="110"/>
      <c r="E66" s="110">
        <f>'将来負担比率（分子）の構造'!J$41</f>
        <v>1030906</v>
      </c>
      <c r="F66" s="110"/>
      <c r="G66" s="110"/>
      <c r="H66" s="110">
        <f>'将来負担比率（分子）の構造'!K$41</f>
        <v>1049780</v>
      </c>
      <c r="I66" s="110"/>
      <c r="J66" s="110"/>
      <c r="K66" s="110">
        <f>'将来負担比率（分子）の構造'!L$41</f>
        <v>1061453</v>
      </c>
      <c r="L66" s="110"/>
      <c r="M66" s="110"/>
      <c r="N66" s="110">
        <f>'将来負担比率（分子）の構造'!M$41</f>
        <v>1068022</v>
      </c>
      <c r="O66" s="110"/>
      <c r="P66" s="110"/>
    </row>
    <row r="67" spans="1:16" x14ac:dyDescent="0.15">
      <c r="A67" s="110" t="s">
        <v>57</v>
      </c>
      <c r="B67" s="110" t="e">
        <f>NA()</f>
        <v>#N/A</v>
      </c>
      <c r="C67" s="110">
        <f>IF(ISNUMBER('将来負担比率（分子）の構造'!I$52), IF('将来負担比率（分子）の構造'!I$52 &lt; 0, 0, '将来負担比率（分子）の構造'!I$52), NA())</f>
        <v>626132</v>
      </c>
      <c r="D67" s="110" t="e">
        <f>NA()</f>
        <v>#N/A</v>
      </c>
      <c r="E67" s="110" t="e">
        <f>NA()</f>
        <v>#N/A</v>
      </c>
      <c r="F67" s="110">
        <f>IF(ISNUMBER('将来負担比率（分子）の構造'!J$52), IF('将来負担比率（分子）の構造'!J$52 &lt; 0, 0, '将来負担比率（分子）の構造'!J$52), NA())</f>
        <v>597272</v>
      </c>
      <c r="G67" s="110" t="e">
        <f>NA()</f>
        <v>#N/A</v>
      </c>
      <c r="H67" s="110" t="e">
        <f>NA()</f>
        <v>#N/A</v>
      </c>
      <c r="I67" s="110">
        <f>IF(ISNUMBER('将来負担比率（分子）の構造'!K$52), IF('将来負担比率（分子）の構造'!K$52 &lt; 0, 0, '将来負担比率（分子）の構造'!K$52), NA())</f>
        <v>563783</v>
      </c>
      <c r="J67" s="110" t="e">
        <f>NA()</f>
        <v>#N/A</v>
      </c>
      <c r="K67" s="110" t="e">
        <f>NA()</f>
        <v>#N/A</v>
      </c>
      <c r="L67" s="110">
        <f>IF(ISNUMBER('将来負担比率（分子）の構造'!L$52), IF('将来負担比率（分子）の構造'!L$52 &lt; 0, 0, '将来負担比率（分子）の構造'!L$52), NA())</f>
        <v>542534</v>
      </c>
      <c r="M67" s="110" t="e">
        <f>NA()</f>
        <v>#N/A</v>
      </c>
      <c r="N67" s="110" t="e">
        <f>NA()</f>
        <v>#N/A</v>
      </c>
      <c r="O67" s="110">
        <f>IF(ISNUMBER('将来負担比率（分子）の構造'!M$52), IF('将来負担比率（分子）の構造'!M$52 &lt; 0, 0, '将来負担比率（分子）の構造'!M$52), NA())</f>
        <v>544665</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2017-03-03T02:21:10Z</cp:lastPrinted>
  <dcterms:created xsi:type="dcterms:W3CDTF">2017-01-25T01:06:53Z</dcterms:created>
  <dcterms:modified xsi:type="dcterms:W3CDTF">2017-05-09T00:44:52Z</dcterms:modified>
</cp:coreProperties>
</file>