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DG102" i="11"/>
  <c r="DL102" i="11"/>
  <c r="DQ102" i="11"/>
  <c r="CR102" i="11"/>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C38" i="9"/>
  <c r="BW37" i="9"/>
  <c r="BE37" i="9"/>
  <c r="AM37" i="9"/>
  <c r="U37" i="9"/>
  <c r="BW36" i="9"/>
  <c r="BE36" i="9"/>
  <c r="AM36" i="9"/>
  <c r="U36" i="9"/>
  <c r="BW35" i="9"/>
  <c r="BE35" i="9"/>
  <c r="AM35" i="9"/>
  <c r="U35" i="9"/>
  <c r="BW34" i="9"/>
  <c r="BE34" i="9"/>
  <c r="U34" i="9"/>
  <c r="BW33" i="9"/>
  <c r="U33" i="9"/>
  <c r="U32"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U31" i="9"/>
  <c r="AM31" i="9" l="1"/>
  <c r="AM32" i="9" s="1"/>
  <c r="AM33" i="9" s="1"/>
  <c r="AM34" i="9" s="1"/>
  <c r="BE31" i="9"/>
  <c r="BE32" i="9" s="1"/>
  <c r="BE33" i="9" s="1"/>
  <c r="BW31" i="9" l="1"/>
  <c r="BW32"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<sst xmlns="http://schemas.openxmlformats.org/spreadsheetml/2006/main" count="1207" uniqueCount="583">
  <si>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</si>
  <si>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</si>
  <si>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</si>
  <si>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</si>
  <si>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</si>
  <si>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</si>
  <si>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</si>
  <si>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</si>
  <si>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</si>
  <si>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</si>
  <si>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</si>
  <si>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</si>
  <si>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</si>
  <si>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</si>
  <si>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</si>
  <si>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</si>
  <si>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</si>
  <si>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</si>
  <si>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</si>
  <si>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</si>
  <si>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</si>
  <si>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</si>
  <si>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</si>
  <si>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</si>
  <si>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</si>
  <si>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</si>
  <si>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</si>
  <si>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</si>
  <si>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</si>
  <si>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</si>
  <si>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</si>
  <si>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</si>
  <si>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</si>
  <si>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</si>
  <si>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</si>
  <si>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</si>
  <si>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</si>
  <si>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</si>
  <si>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</si>
  <si>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</si>
  <si>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</si>
  <si>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</si>
  <si>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</si>
  <si>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</si>
  <si>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</si>
  <si>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</si>
  <si>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</si>
  <si>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</si>
  <si>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</si>
  <si>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</si>
  <si>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</si>
  <si>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</si>
  <si>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</si>
  <si>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</si>
  <si>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</si>
  <si>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</si>
  <si>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</si>
  <si>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</si>
  <si>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</si>
  <si>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</si>
  <si>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</si>
  <si>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</si>
  <si>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</si>
  <si>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</si>
  <si>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</si>
  <si>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</si>
  <si>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</si>
  <si>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</si>
  <si>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</si>
  <si>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</si>
  <si>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</si>
  <si>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</si>
  <si>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</si>
  <si>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</si>
  <si>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</si>
  <si>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</si>
  <si>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</si>
  <si>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</si>
  <si>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</si>
  <si>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</si>
  <si>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</si>
  <si>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</si>
  <si>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</si>
  <si>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</si>
  <si>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</si>
  <si>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</si>
  <si>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</si>
  <si>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</si>
  <si>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</si>
  <si>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</si>
  <si>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</si>
  <si>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</si>
  <si>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</si>
  <si>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</si>
  <si>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</si>
  <si>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</si>
  <si>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</si>
  <si>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</si>
  <si>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</si>
  <si>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</si>
  <si>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</si>
  <si>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</si>
  <si>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</si>
  <si>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</si>
  <si>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</si>
  <si>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</si>
  <si>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</si>
  <si>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</si>
  <si>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</si>
  <si>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</si>
  <si>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</si>
  <si>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</si>
  <si>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</si>
  <si>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</si>
  <si>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</si>
  <si>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</si>
  <si>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</si>
  <si>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</si>
  <si>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</si>
  <si>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</si>
  <si>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</si>
  <si>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</si>
  <si>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</si>
  <si>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</si>
  <si>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</si>
  <si>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</si>
  <si>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</si>
  <si>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</si>
  <si>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</si>
  <si>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</si>
  <si>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</si>
  <si>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</si>
  <si>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</si>
  <si>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</si>
  <si>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</si>
  <si>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</si>
  <si>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</si>
  <si>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</si>
  <si>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</si>
  <si>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</si>
  <si>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</si>
  <si>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</si>
  <si>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</si>
  <si>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</si>
  <si>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</si>
  <si>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</si>
  <si>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</si>
  <si>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</si>
  <si>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</si>
  <si>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</si>
  <si>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</si>
  <si>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</si>
  <si>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</si>
  <si>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</si>
  <si>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</si>
  <si>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</si>
  <si>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</si>
  <si>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</si>
  <si>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</si>
  <si>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</si>
  <si>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</si>
  <si>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</si>
  <si>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</si>
  <si>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</si>
  <si>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</si>
  <si>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</si>
  <si>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</si>
  <si>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</si>
  <si>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</si>
  <si>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</si>
  <si>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</si>
  <si>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</si>
  <si>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</si>
  <si>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</si>
  <si>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</si>
  <si>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</si>
  <si>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</si>
  <si>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</si>
  <si>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</si>
  <si>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</si>
  <si>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</si>
  <si>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</si>
  <si>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</si>
  <si>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</si>
  <si>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</si>
  <si>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</si>
  <si>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</si>
  <si>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</si>
  <si>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</si>
  <si>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</si>
  <si>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</si>
  <si>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</si>
  <si>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</si>
  <si>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</si>
  <si>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</si>
  <si>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</si>
  <si>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</si>
  <si>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</si>
  <si>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</si>
  <si>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</si>
  <si>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</si>
  <si>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</si>
  <si>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</si>
  <si>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</si>
  <si>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</si>
  <si>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</si>
  <si>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</si>
  <si>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</si>
  <si>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</si>
  <si>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</si>
  <si>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</si>
  <si>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</si>
  <si>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</si>
  <si>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</si>
  <si>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</si>
  <si>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</si>
  <si>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</si>
  <si>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</si>
  <si>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</si>
  <si>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</si>
  <si>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</si>
  <si>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</si>
  <si>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</si>
  <si>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</si>
  <si>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</si>
  <si>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</si>
  <si>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</si>
  <si>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</si>
  <si>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</si>
  <si>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</si>
  <si>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</si>
  <si>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</si>
  <si>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</si>
  <si>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</si>
  <si>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</si>
  <si>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</si>
  <si>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</si>
  <si>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</si>
  <si>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</si>
  <si>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</si>
  <si>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</si>
  <si>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</si>
  <si>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</si>
  <si>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</si>
  <si>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</si>
  <si>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</si>
  <si>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</si>
  <si>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</si>
  <si>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</si>
  <si>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</si>
  <si>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</si>
  <si>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</si>
  <si>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</si>
  <si>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</si>
  <si>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</si>
  <si>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</si>
  <si>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</si>
  <si>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</si>
  <si>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</si>
  <si>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</si>
  <si>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</si>
  <si>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</si>
  <si>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</si>
  <si>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</si>
  <si>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</si>
  <si>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</si>
  <si>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</si>
  <si>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</si>
  <si>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</si>
  <si>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</si>
  <si>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</si>
  <si>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</si>
  <si>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</si>
  <si>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</si>
  <si>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</si>
  <si>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</si>
  <si>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</si>
  <si>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</si>
  <si>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</si>
  <si>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</si>
  <si>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</si>
  <si>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</si>
  <si>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</si>
  <si>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</si>
  <si>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</si>
  <si>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</si>
  <si>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</si>
  <si>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</si>
  <si>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</si>
  <si>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</si>
  <si>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</si>
  <si>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</si>
  <si>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</si>
  <si>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</si>
  <si>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</si>
  <si>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</si>
  <si>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</si>
  <si>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</si>
  <si>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</si>
  <si>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</si>
  <si>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</si>
  <si>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</si>
  <si>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</si>
  <si>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</si>
  <si>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</si>
  <si>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</si>
  <si>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</si>
  <si>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京都府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</si>
  <si>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</si>
  <si>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</si>
  <si>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</si>
  <si>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</si>
  <si>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</si>
  <si>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</si>
  <si>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</si>
  <si>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</si>
  <si>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</si>
  <si>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</si>
  <si>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</si>
  <si>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</si>
  <si>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</si>
  <si>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</si>
  <si>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</si>
  <si>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</si>
  <si>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</si>
  <si>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</si>
  <si>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</si>
  <si>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</si>
  <si>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営林事業特別会計</t>
    <phoneticPr fontId="5"/>
  </si>
  <si>
    <t>農業改良資金助成事業等特別会計</t>
    <phoneticPr fontId="5"/>
  </si>
  <si>
    <t>中小企業経営基盤強化資金助成事業特別会計</t>
    <phoneticPr fontId="5"/>
  </si>
  <si>
    <t>公共用地先行取得事業特別会計</t>
    <phoneticPr fontId="5"/>
  </si>
  <si>
    <t>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</si>
  <si>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</si>
  <si>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</si>
  <si>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</si>
  <si>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</si>
  <si>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</si>
  <si>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</si>
  <si>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</si>
  <si>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</si>
  <si>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</si>
  <si>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</si>
  <si>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</si>
  <si>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</si>
  <si>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</si>
  <si>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収益事業特別会計</t>
    <phoneticPr fontId="5"/>
  </si>
  <si>
    <t>電気事業会計</t>
    <phoneticPr fontId="5"/>
  </si>
  <si>
    <t>法適用企業</t>
    <phoneticPr fontId="5"/>
  </si>
  <si>
    <t>水道事業会計</t>
    <phoneticPr fontId="5"/>
  </si>
  <si>
    <t>工業用水道事業会計</t>
    <phoneticPr fontId="5"/>
  </si>
  <si>
    <t>病院事業会計</t>
    <phoneticPr fontId="5"/>
  </si>
  <si>
    <t>流域下水道事業特別会計</t>
    <phoneticPr fontId="5"/>
  </si>
  <si>
    <t>法非適用企業</t>
    <phoneticPr fontId="5"/>
  </si>
  <si>
    <t>地域開発事業特別会計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</si>
  <si>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</si>
  <si>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</si>
  <si>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</si>
  <si>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</si>
  <si>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</si>
  <si>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</si>
  <si>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</si>
  <si>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</si>
  <si>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</si>
  <si>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</si>
  <si>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</si>
  <si>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</si>
  <si>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</si>
  <si>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</si>
  <si>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</si>
  <si>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</si>
  <si>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</si>
  <si>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</si>
  <si>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</si>
  <si>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</si>
  <si>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</si>
  <si>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</si>
  <si>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</si>
  <si>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</si>
  <si>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</si>
  <si>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</si>
  <si>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</si>
  <si>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</si>
  <si>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</si>
  <si>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</si>
  <si>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</si>
  <si>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</si>
  <si>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</si>
  <si>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</si>
  <si>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</si>
  <si>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</si>
  <si>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</si>
  <si>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</si>
  <si>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</si>
  <si>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</si>
  <si>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</si>
  <si>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</si>
  <si>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</si>
  <si>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</si>
  <si>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</si>
  <si>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</si>
  <si>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</si>
  <si>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</si>
  <si>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</si>
  <si>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</si>
  <si>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</si>
  <si>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</si>
  <si>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</si>
  <si>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</si>
  <si>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</si>
  <si>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</si>
  <si>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</si>
  <si>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</si>
  <si>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</si>
  <si>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</si>
  <si>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</si>
  <si>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</si>
  <si>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</si>
  <si>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</si>
  <si>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</si>
  <si>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</si>
  <si>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</si>
  <si>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</si>
  <si>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</si>
  <si>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</si>
  <si>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</si>
  <si>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</si>
  <si>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</si>
  <si>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</si>
  <si>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</si>
  <si>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</si>
  <si>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</si>
  <si>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</si>
  <si>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</si>
  <si>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</si>
  <si>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</si>
  <si>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</si>
  <si>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</si>
  <si>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</si>
  <si>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</si>
  <si>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</si>
  <si>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</si>
  <si>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</si>
  <si>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</si>
  <si>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</si>
  <si>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</si>
  <si>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</si>
  <si>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</si>
  <si>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</si>
  <si>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</si>
  <si>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</si>
  <si>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</si>
  <si>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</si>
  <si>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</si>
  <si>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</si>
  <si>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</si>
  <si>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</si>
  <si>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</si>
  <si>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</si>
  <si>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</si>
  <si>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</si>
  <si>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</si>
  <si>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</si>
  <si>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</si>
  <si>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</si>
  <si>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</si>
  <si>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</si>
  <si>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</si>
  <si>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</si>
  <si>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</si>
  <si>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</si>
  <si>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</si>
  <si>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</si>
  <si>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</si>
  <si>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</si>
  <si>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</si>
  <si>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</si>
  <si>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</si>
  <si>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</si>
  <si>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</si>
  <si>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</si>
  <si>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</si>
  <si>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</si>
  <si>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</si>
  <si>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</si>
  <si>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</si>
  <si>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</si>
  <si>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病院事業会計</t>
  </si>
  <si>
    <t>収益事業特別会計</t>
  </si>
  <si>
    <t>水道事業会計</t>
  </si>
  <si>
    <t>工業用水道事業会計</t>
  </si>
  <si>
    <t>一般会計</t>
  </si>
  <si>
    <t>電気事業会計</t>
  </si>
  <si>
    <t>流域下水道事業特別会計</t>
  </si>
  <si>
    <t>営林事業特別会計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</si>
  <si>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</si>
  <si>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</si>
  <si>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</si>
  <si>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</si>
  <si>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</si>
  <si>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</si>
  <si>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</si>
  <si>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</si>
  <si>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</si>
  <si>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京都地方税機構</t>
    <rPh sb="0" eb="2">
      <t>キョウト</t>
    </rPh>
    <rPh sb="2" eb="5">
      <t>チホウゼイ</t>
    </rPh>
    <rPh sb="5" eb="7">
      <t>キコウ</t>
    </rPh>
    <phoneticPr fontId="2"/>
  </si>
  <si>
    <t>関西広域連合</t>
    <rPh sb="0" eb="2">
      <t>カンサイ</t>
    </rPh>
    <rPh sb="2" eb="4">
      <t>コウイキ</t>
    </rPh>
    <rPh sb="4" eb="6">
      <t>レンゴウ</t>
    </rPh>
    <phoneticPr fontId="2"/>
  </si>
  <si>
    <t>母子及び父子並びに寡婦福祉資金貸付事業特別会計</t>
    <rPh sb="4" eb="6">
      <t>フシ</t>
    </rPh>
    <rPh sb="6" eb="7">
      <t>ナラ</t>
    </rPh>
    <phoneticPr fontId="5"/>
  </si>
  <si>
    <t>京都府農業総合支援センター</t>
  </si>
  <si>
    <t>京都府畜産振興協会</t>
  </si>
  <si>
    <t>京都府家畜畜産物衛生指導協会</t>
  </si>
  <si>
    <t>京都国際工芸センター</t>
  </si>
  <si>
    <t>京都府公園公社</t>
  </si>
  <si>
    <t>関西文化学術研究都市推進機構</t>
  </si>
  <si>
    <t>京都府水産振興事業団</t>
  </si>
  <si>
    <t>京都府林業労働支援センター</t>
  </si>
  <si>
    <t>京都産業２１</t>
  </si>
  <si>
    <t>京都府中小企業センター</t>
  </si>
  <si>
    <t>京都府総合見本市会館</t>
  </si>
  <si>
    <t>京都和装産業振興財団</t>
  </si>
  <si>
    <t>京都伝統工芸産業支援センター</t>
  </si>
  <si>
    <t>丹後地域産業振興基金協会</t>
  </si>
  <si>
    <t>京都府民総合交流事業団</t>
  </si>
  <si>
    <t>京都府民間社会福祉施設職員共済会</t>
  </si>
  <si>
    <t>京都ＳＫＹセンター</t>
  </si>
  <si>
    <t>京都府生活衛生営業指導センター</t>
  </si>
  <si>
    <t>京都ゼミナールハウス</t>
  </si>
  <si>
    <t>京都府埋蔵文化財調査研究センター</t>
  </si>
  <si>
    <t>京都府立植物園協力会</t>
  </si>
  <si>
    <t>京都園芸倶楽部</t>
  </si>
  <si>
    <t>京都文化財団</t>
  </si>
  <si>
    <t>京都府長岡京記念文化事業団</t>
  </si>
  <si>
    <t>京都こども文化会館</t>
  </si>
  <si>
    <t>京都府国際センター</t>
  </si>
  <si>
    <t>京都府暴力追放運動推進センター</t>
  </si>
  <si>
    <t>京都総合食品センター</t>
  </si>
  <si>
    <t>けいはんな</t>
  </si>
  <si>
    <t>舞鶴２１</t>
  </si>
  <si>
    <t>京都環境保全公社</t>
  </si>
  <si>
    <t>西山ドライブウェイ</t>
  </si>
  <si>
    <t>北近畿タンゴ鉄道</t>
  </si>
  <si>
    <t>舞鶴倉庫</t>
  </si>
  <si>
    <t>京都パープルサンガ</t>
  </si>
  <si>
    <t>国際電気通信基礎技術研究所</t>
  </si>
  <si>
    <t>京都放送</t>
  </si>
  <si>
    <t>エフエム京都</t>
  </si>
  <si>
    <t>京都府住宅供給公社</t>
  </si>
  <si>
    <t>京都府道路公社</t>
  </si>
  <si>
    <t>京都府土地開発公社</t>
  </si>
  <si>
    <t>地球環境産業技術研究機構</t>
  </si>
  <si>
    <t>長田野工業センター</t>
  </si>
  <si>
    <t>京都府公立大学法人</t>
  </si>
  <si>
    <t>丹後王国食のみやこ</t>
    <rPh sb="0" eb="2">
      <t>タンゴ</t>
    </rPh>
    <rPh sb="2" eb="4">
      <t>オウコク</t>
    </rPh>
    <rPh sb="4" eb="5">
      <t>ショク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</si>
  <si>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</si>
  <si>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</si>
  <si>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</si>
  <si>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</si>
  <si>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</si>
  <si>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</si>
  <si>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</si>
  <si>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</si>
  <si>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</si>
  <si>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</si>
  <si>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</si>
  <si>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</si>
  <si>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</si>
  <si>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</si>
  <si>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</si>
  <si>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</si>
  <si>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</si>
  <si>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</si>
  <si>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</si>
  <si>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</si>
  <si>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</si>
  <si>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及び実質公債費比率（３箇年平均）ともに類似団体と比較して高く、実質公債費比率（３箇年平均）は増加傾向にありますが、府債の発行抑制や税収の増加、職員定数削減による退職手当負担見込額の減少等の要因により、平成25年度以降においては、将来負担比率及び単年度ベースの実質公債費比率ともに減少してきています。
　今後も引き続き、平成26年度に策定した｢府民満足最大化・京都力結集プラン｣に掲げる平成30年度までに府債残高を税収等返済資金の約２倍の水準とする目標に向け、公債費の適正管理を行っていきます（平成26年度は約2.29倍だったものが平成27年度は約2.16倍に改善しています）。</t>
    <rPh sb="18" eb="19">
      <t>カ</t>
    </rPh>
    <rPh sb="47" eb="48">
      <t>カ</t>
    </rPh>
    <rPh sb="97" eb="99">
      <t>ゲンショウ</t>
    </rPh>
    <rPh sb="199" eb="201">
      <t>ヘイセイ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</si>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</sst>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5" xfId="32" quotePrefix="1"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38554</c:v>
                </c:pt>
                <c:pt idx="1">
                  <c:v>41039</c:v>
                </c:pt>
                <c:pt idx="2">
                  <c:v>46614</c:v>
                </c:pt>
                <c:pt idx="3">
                  <c:v>43610</c:v>
                </c:pt>
                <c:pt idx="4">
                  <c:v>38683</c:v>
                </c:pt>
              </c:numCache>
            </c:numRef>
          </c:val>
          <c:smooth val="0"/>
        </c:ser>
        <c:dLbls>
          <c:showLegendKey val="0"/>
          <c:showVal val="0"/>
          <c:showCatName val="0"/>
          <c:showSerName val="0"/>
          <c:showPercent val="0"/>
          <c:showBubbleSize val="0"/>
        </c:dLbls>
        <c:marker val="1"/>
        <c:smooth val="0"/>
        <c:axId val="121292288"/>
        <c:axId val="121294208"/>
      </c:lineChart>
      <c:catAx>
        <c:axId val="12129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94208"/>
        <c:crosses val="autoZero"/>
        <c:auto val="1"/>
        <c:lblAlgn val="ctr"/>
        <c:lblOffset val="100"/>
        <c:tickLblSkip val="1"/>
        <c:tickMarkSkip val="1"/>
        <c:noMultiLvlLbl val="0"/>
      </c:catAx>
      <c:valAx>
        <c:axId val="1212942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9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c:v>
                </c:pt>
                <c:pt idx="1">
                  <c:v>0.11</c:v>
                </c:pt>
                <c:pt idx="2">
                  <c:v>0.13</c:v>
                </c:pt>
                <c:pt idx="3">
                  <c:v>0.13</c:v>
                </c:pt>
                <c:pt idx="4">
                  <c:v>0.13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135156864"/>
        <c:axId val="13515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0.02</c:v>
                </c:pt>
                <c:pt idx="2">
                  <c:v>0.02</c:v>
                </c:pt>
                <c:pt idx="3">
                  <c:v>0</c:v>
                </c:pt>
                <c:pt idx="4">
                  <c:v>0</c:v>
                </c:pt>
              </c:numCache>
            </c:numRef>
          </c:val>
          <c:smooth val="0"/>
        </c:ser>
        <c:dLbls>
          <c:showLegendKey val="0"/>
          <c:showVal val="0"/>
          <c:showCatName val="0"/>
          <c:showSerName val="0"/>
          <c:showPercent val="0"/>
          <c:showBubbleSize val="0"/>
        </c:dLbls>
        <c:marker val="1"/>
        <c:smooth val="0"/>
        <c:axId val="135156864"/>
        <c:axId val="135158784"/>
      </c:lineChart>
      <c:catAx>
        <c:axId val="1351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58784"/>
        <c:crosses val="autoZero"/>
        <c:auto val="1"/>
        <c:lblAlgn val="ctr"/>
        <c:lblOffset val="100"/>
        <c:tickLblSkip val="1"/>
        <c:tickMarkSkip val="1"/>
        <c:noMultiLvlLbl val="0"/>
      </c:catAx>
      <c:valAx>
        <c:axId val="13515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0.03</c:v>
                </c:pt>
                <c:pt idx="8">
                  <c:v>#N/A</c:v>
                </c:pt>
                <c:pt idx="9">
                  <c:v>0.04</c:v>
                </c:pt>
              </c:numCache>
            </c:numRef>
          </c:val>
        </c:ser>
        <c:ser>
          <c:idx val="4"/>
          <c:order val="4"/>
          <c:tx>
            <c:strRef>
              <c:f>データシート!$A$31</c:f>
              <c:strCache>
                <c:ptCount val="1"/>
                <c:pt idx="0">
                  <c:v>電気事業会計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0.14000000000000001</c:v>
                </c:pt>
                <c:pt idx="4">
                  <c:v>#N/A</c:v>
                </c:pt>
                <c:pt idx="5">
                  <c:v>0.13</c:v>
                </c:pt>
                <c:pt idx="6">
                  <c:v>#N/A</c:v>
                </c:pt>
                <c:pt idx="7">
                  <c:v>0.14000000000000001</c:v>
                </c:pt>
                <c:pt idx="8">
                  <c:v>#N/A</c:v>
                </c:pt>
                <c:pt idx="9">
                  <c:v>0.12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0.11</c:v>
                </c:pt>
                <c:pt idx="4">
                  <c:v>#N/A</c:v>
                </c:pt>
                <c:pt idx="5">
                  <c:v>0.13</c:v>
                </c:pt>
                <c:pt idx="6">
                  <c:v>#N/A</c:v>
                </c:pt>
                <c:pt idx="7">
                  <c:v>0.12</c:v>
                </c:pt>
                <c:pt idx="8">
                  <c:v>#N/A</c:v>
                </c:pt>
                <c:pt idx="9">
                  <c:v>0.12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0.21</c:v>
                </c:pt>
                <c:pt idx="4">
                  <c:v>#N/A</c:v>
                </c:pt>
                <c:pt idx="5">
                  <c:v>0.19</c:v>
                </c:pt>
                <c:pt idx="6">
                  <c:v>#N/A</c:v>
                </c:pt>
                <c:pt idx="7">
                  <c:v>0.17</c:v>
                </c:pt>
                <c:pt idx="8">
                  <c:v>#N/A</c:v>
                </c:pt>
                <c:pt idx="9">
                  <c:v>0.15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0.77</c:v>
                </c:pt>
                <c:pt idx="2">
                  <c:v>#N/A</c:v>
                </c:pt>
                <c:pt idx="3">
                  <c:v>0.74</c:v>
                </c:pt>
                <c:pt idx="4">
                  <c:v>#N/A</c:v>
                </c:pt>
                <c:pt idx="5">
                  <c:v>0.71</c:v>
                </c:pt>
                <c:pt idx="6">
                  <c:v>#N/A</c:v>
                </c:pt>
                <c:pt idx="7">
                  <c:v>0.38</c:v>
                </c:pt>
                <c:pt idx="8">
                  <c:v>#N/A</c:v>
                </c:pt>
                <c:pt idx="9">
                  <c:v>0.24</c:v>
                </c:pt>
              </c:numCache>
            </c:numRef>
          </c:val>
        </c:ser>
        <c:ser>
          <c:idx val="8"/>
          <c:order val="8"/>
          <c:tx>
            <c:strRef>
              <c:f>データシート!$A$35</c:f>
              <c:strCache>
                <c:ptCount val="1"/>
                <c:pt idx="0">
                  <c:v>収益事業特別会計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0.23</c:v>
                </c:pt>
                <c:pt idx="4">
                  <c:v>#N/A</c:v>
                </c:pt>
                <c:pt idx="5">
                  <c:v>0.26</c:v>
                </c:pt>
                <c:pt idx="6">
                  <c:v>#N/A</c:v>
                </c:pt>
                <c:pt idx="7">
                  <c:v>0.27</c:v>
                </c:pt>
                <c:pt idx="8">
                  <c:v>#N/A</c:v>
                </c:pt>
                <c:pt idx="9">
                  <c:v>0.27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0.43</c:v>
                </c:pt>
                <c:pt idx="2">
                  <c:v>#N/A</c:v>
                </c:pt>
                <c:pt idx="3">
                  <c:v>0.44</c:v>
                </c:pt>
                <c:pt idx="4">
                  <c:v>#N/A</c:v>
                </c:pt>
                <c:pt idx="5">
                  <c:v>0.41</c:v>
                </c:pt>
                <c:pt idx="6">
                  <c:v>#N/A</c:v>
                </c:pt>
                <c:pt idx="7">
                  <c:v>0.37</c:v>
                </c:pt>
                <c:pt idx="8">
                  <c:v>#N/A</c:v>
                </c:pt>
                <c:pt idx="9">
                  <c:v>0.35</c:v>
                </c:pt>
              </c:numCache>
            </c:numRef>
          </c:val>
        </c:ser>
        <c:dLbls>
          <c:showLegendKey val="0"/>
          <c:showVal val="0"/>
          <c:showCatName val="0"/>
          <c:showSerName val="0"/>
          <c:showPercent val="0"/>
          <c:showBubbleSize val="0"/>
        </c:dLbls>
        <c:gapWidth val="150"/>
        <c:overlap val="100"/>
        <c:axId val="135252608"/>
        <c:axId val="135258496"/>
      </c:barChart>
      <c:catAx>
        <c:axId val="135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58496"/>
        <c:crosses val="autoZero"/>
        <c:auto val="1"/>
        <c:lblAlgn val="ctr"/>
        <c:lblOffset val="100"/>
        <c:tickLblSkip val="1"/>
        <c:tickMarkSkip val="1"/>
        <c:noMultiLvlLbl val="0"/>
      </c:catAx>
      <c:valAx>
        <c:axId val="13525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5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67136</c:v>
                </c:pt>
                <c:pt idx="5">
                  <c:v>69674</c:v>
                </c:pt>
                <c:pt idx="8">
                  <c:v>72683</c:v>
                </c:pt>
                <c:pt idx="11">
                  <c:v>75329</c:v>
                </c:pt>
                <c:pt idx="14">
                  <c:v>76043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1251</c:v>
                </c:pt>
                <c:pt idx="3">
                  <c:v>1129</c:v>
                </c:pt>
                <c:pt idx="6">
                  <c:v>1046</c:v>
                </c:pt>
                <c:pt idx="9">
                  <c:v>652</c:v>
                </c:pt>
                <c:pt idx="12">
                  <c:v>808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3757</c:v>
                </c:pt>
                <c:pt idx="3">
                  <c:v>3689</c:v>
                </c:pt>
                <c:pt idx="6">
                  <c:v>3528</c:v>
                </c:pt>
                <c:pt idx="9">
                  <c:v>3352</c:v>
                </c:pt>
                <c:pt idx="12">
                  <c:v>3206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50314</c:v>
                </c:pt>
                <c:pt idx="3">
                  <c:v>53079</c:v>
                </c:pt>
                <c:pt idx="6">
                  <c:v>58550</c:v>
                </c:pt>
                <c:pt idx="9">
                  <c:v>62036</c:v>
                </c:pt>
                <c:pt idx="12">
                  <c:v>66217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14888</c:v>
                </c:pt>
                <c:pt idx="3">
                  <c:v>7472</c:v>
                </c:pt>
                <c:pt idx="6">
                  <c:v>21215</c:v>
                </c:pt>
                <c:pt idx="9">
                  <c:v>23940</c:v>
                </c:pt>
                <c:pt idx="12">
                  <c:v>21987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66707</c:v>
                </c:pt>
                <c:pt idx="3">
                  <c:v>65777</c:v>
                </c:pt>
                <c:pt idx="6">
                  <c:v>64595</c:v>
                </c:pt>
                <c:pt idx="9">
                  <c:v>60246</c:v>
                </c:pt>
                <c:pt idx="12">
                  <c:v>54439</c:v>
                </c:pt>
              </c:numCache>
            </c:numRef>
          </c:val>
        </c:ser>
        <c:dLbls>
          <c:showLegendKey val="0"/>
          <c:showVal val="0"/>
          <c:showCatName val="0"/>
          <c:showSerName val="0"/>
          <c:showPercent val="0"/>
          <c:showBubbleSize val="0"/>
        </c:dLbls>
        <c:gapWidth val="100"/>
        <c:overlap val="100"/>
        <c:axId val="135726976"/>
        <c:axId val="13572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69781</c:v>
                </c:pt>
                <c:pt idx="2">
                  <c:v>#N/A</c:v>
                </c:pt>
                <c:pt idx="3">
                  <c:v>#N/A</c:v>
                </c:pt>
                <c:pt idx="4">
                  <c:v>61472</c:v>
                </c:pt>
                <c:pt idx="5">
                  <c:v>#N/A</c:v>
                </c:pt>
                <c:pt idx="6">
                  <c:v>#N/A</c:v>
                </c:pt>
                <c:pt idx="7">
                  <c:v>76251</c:v>
                </c:pt>
                <c:pt idx="8">
                  <c:v>#N/A</c:v>
                </c:pt>
                <c:pt idx="9">
                  <c:v>#N/A</c:v>
                </c:pt>
                <c:pt idx="10">
                  <c:v>74897</c:v>
                </c:pt>
                <c:pt idx="11">
                  <c:v>#N/A</c:v>
                </c:pt>
                <c:pt idx="12">
                  <c:v>#N/A</c:v>
                </c:pt>
                <c:pt idx="13">
                  <c:v>70614</c:v>
                </c:pt>
                <c:pt idx="14">
                  <c:v>#N/A</c:v>
                </c:pt>
              </c:numCache>
            </c:numRef>
          </c:val>
          <c:smooth val="0"/>
        </c:ser>
        <c:dLbls>
          <c:showLegendKey val="0"/>
          <c:showVal val="0"/>
          <c:showCatName val="0"/>
          <c:showSerName val="0"/>
          <c:showPercent val="0"/>
          <c:showBubbleSize val="0"/>
        </c:dLbls>
        <c:marker val="1"/>
        <c:smooth val="0"/>
        <c:axId val="135726976"/>
        <c:axId val="135729152"/>
      </c:lineChart>
      <c:catAx>
        <c:axId val="13572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29152"/>
        <c:crosses val="autoZero"/>
        <c:auto val="1"/>
        <c:lblAlgn val="ctr"/>
        <c:lblOffset val="100"/>
        <c:tickLblSkip val="1"/>
        <c:tickMarkSkip val="1"/>
        <c:noMultiLvlLbl val="0"/>
      </c:catAx>
      <c:valAx>
        <c:axId val="13572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2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846027</c:v>
                </c:pt>
                <c:pt idx="5">
                  <c:v>905249</c:v>
                </c:pt>
                <c:pt idx="8">
                  <c:v>961117</c:v>
                </c:pt>
                <c:pt idx="11">
                  <c:v>995914</c:v>
                </c:pt>
                <c:pt idx="14">
                  <c:v>1012209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31419</c:v>
                </c:pt>
                <c:pt idx="5">
                  <c:v>31138</c:v>
                </c:pt>
                <c:pt idx="8">
                  <c:v>34462</c:v>
                </c:pt>
                <c:pt idx="11">
                  <c:v>31525</c:v>
                </c:pt>
                <c:pt idx="14">
                  <c:v>29848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87149</c:v>
                </c:pt>
                <c:pt idx="5">
                  <c:v>113572</c:v>
                </c:pt>
                <c:pt idx="8">
                  <c:v>134324</c:v>
                </c:pt>
                <c:pt idx="11">
                  <c:v>137254</c:v>
                </c:pt>
                <c:pt idx="14">
                  <c:v>149209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20965</c:v>
                </c:pt>
                <c:pt idx="3">
                  <c:v>19874</c:v>
                </c:pt>
                <c:pt idx="6">
                  <c:v>19424</c:v>
                </c:pt>
                <c:pt idx="9">
                  <c:v>888</c:v>
                </c:pt>
                <c:pt idx="12">
                  <c:v>799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272429</c:v>
                </c:pt>
                <c:pt idx="3">
                  <c:v>242325</c:v>
                </c:pt>
                <c:pt idx="6">
                  <c:v>235123</c:v>
                </c:pt>
                <c:pt idx="9">
                  <c:v>216463</c:v>
                </c:pt>
                <c:pt idx="12">
                  <c:v>209728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42175</c:v>
                </c:pt>
                <c:pt idx="3">
                  <c:v>39834</c:v>
                </c:pt>
                <c:pt idx="6">
                  <c:v>36346</c:v>
                </c:pt>
                <c:pt idx="9">
                  <c:v>32972</c:v>
                </c:pt>
                <c:pt idx="12">
                  <c:v>30098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7180</c:v>
                </c:pt>
                <c:pt idx="3">
                  <c:v>6336</c:v>
                </c:pt>
                <c:pt idx="6">
                  <c:v>4810</c:v>
                </c:pt>
                <c:pt idx="9">
                  <c:v>4039</c:v>
                </c:pt>
                <c:pt idx="12">
                  <c:v>4067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1763078</c:v>
                </c:pt>
                <c:pt idx="3">
                  <c:v>1880308</c:v>
                </c:pt>
                <c:pt idx="6">
                  <c:v>1967689</c:v>
                </c:pt>
                <c:pt idx="9">
                  <c:v>2057642</c:v>
                </c:pt>
                <c:pt idx="12">
                  <c:v>2115351</c:v>
                </c:pt>
              </c:numCache>
            </c:numRef>
          </c:val>
        </c:ser>
        <c:dLbls>
          <c:showLegendKey val="0"/>
          <c:showVal val="0"/>
          <c:showCatName val="0"/>
          <c:showSerName val="0"/>
          <c:showPercent val="0"/>
          <c:showBubbleSize val="0"/>
        </c:dLbls>
        <c:gapWidth val="100"/>
        <c:overlap val="100"/>
        <c:axId val="135814528"/>
        <c:axId val="13581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1141231</c:v>
                </c:pt>
                <c:pt idx="2">
                  <c:v>#N/A</c:v>
                </c:pt>
                <c:pt idx="3">
                  <c:v>#N/A</c:v>
                </c:pt>
                <c:pt idx="4">
                  <c:v>1138718</c:v>
                </c:pt>
                <c:pt idx="5">
                  <c:v>#N/A</c:v>
                </c:pt>
                <c:pt idx="6">
                  <c:v>#N/A</c:v>
                </c:pt>
                <c:pt idx="7">
                  <c:v>1133490</c:v>
                </c:pt>
                <c:pt idx="8">
                  <c:v>#N/A</c:v>
                </c:pt>
                <c:pt idx="9">
                  <c:v>#N/A</c:v>
                </c:pt>
                <c:pt idx="10">
                  <c:v>1147310</c:v>
                </c:pt>
                <c:pt idx="11">
                  <c:v>#N/A</c:v>
                </c:pt>
                <c:pt idx="12">
                  <c:v>#N/A</c:v>
                </c:pt>
                <c:pt idx="13">
                  <c:v>1168795</c:v>
                </c:pt>
                <c:pt idx="14">
                  <c:v>#N/A</c:v>
                </c:pt>
              </c:numCache>
            </c:numRef>
          </c:val>
          <c:smooth val="0"/>
        </c:ser>
        <c:dLbls>
          <c:showLegendKey val="0"/>
          <c:showVal val="0"/>
          <c:showCatName val="0"/>
          <c:showSerName val="0"/>
          <c:showPercent val="0"/>
          <c:showBubbleSize val="0"/>
        </c:dLbls>
        <c:marker val="1"/>
        <c:smooth val="0"/>
        <c:axId val="135814528"/>
        <c:axId val="135816704"/>
      </c:lineChart>
      <c:catAx>
        <c:axId val="1358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16704"/>
        <c:crosses val="autoZero"/>
        <c:auto val="1"/>
        <c:lblAlgn val="ctr"/>
        <c:lblOffset val="100"/>
        <c:tickLblSkip val="1"/>
        <c:tickMarkSkip val="1"/>
        <c:noMultiLvlLbl val="0"/>
      </c:catAx>
      <c:valAx>
        <c:axId val="13581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{52699F80-F3F1-4502-BC1F-EFC478C06BFC}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{941F29EE-3195-4B47-AE2B-6DADAD0D11DF}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{A28C9B28-1782-40F6-95BC-DC1518CB62A1}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{0B72CAFB-FB5E-4CA4-B6BF-E29E2275F6EF}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{8A78D53B-4E0B-4A2F-BBE8-277C08CF3C59}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{320BB9C1-3C35-4662-A6DA-54D3F37E4948}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{BFFD9C9F-2122-404B-912F-20EFB7FE10D3}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{725A8C16-531C-4B45-94D8-787519500915}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{306D3C91-7604-456D-98D9-31D99550B221}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{996287AA-6D79-4137-B035-131F7A5C0C59}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2290560"/>
        <c:axId val="122292480"/>
      </c:scatterChart>
      <c:valAx>
        <c:axId val="122290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92480"/>
        <c:crosses val="autoZero"/>
        <c:crossBetween val="midCat"/>
      </c:valAx>
      <c:valAx>
        <c:axId val="122292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905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{3750CB86-FC67-48AB-BBA8-6D343D2F7A59}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{E5941387-1EBE-4848-96B5-540109C9F6CF}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{A6A47490-213B-4696-80EC-B9538A4FFC3C}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{ACE6B602-AFA5-4294-800B-F2CF0CAF7329}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{4BC11D76-7A34-414D-9218-E688C2331597}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14.6</c:v>
                </c:pt>
                <c:pt idx="2">
                  <c:v>15.4</c:v>
                </c:pt>
                <c:pt idx="3">
                  <c:v>15.7</c:v>
                </c:pt>
                <c:pt idx="4">
                  <c:v>16.2</c:v>
                </c:pt>
              </c:numCache>
            </c:numRef>
          </c:xVal>
          <c:yVal>
            <c:numRef>
              <c:f>公会計指標分析・財政指標組合せ分析表!$K$73:$O$73</c:f>
              <c:numCache>
                <c:formatCode>#,##0.0;"▲ "#,##0.0</c:formatCode>
                <c:ptCount val="5"/>
                <c:pt idx="0">
                  <c:v>255.6</c:v>
                </c:pt>
                <c:pt idx="1">
                  <c:v>251.7</c:v>
                </c:pt>
                <c:pt idx="2">
                  <c:v>254.4</c:v>
                </c:pt>
                <c:pt idx="3">
                  <c:v>254.3</c:v>
                </c:pt>
                <c:pt idx="4">
                  <c:v>248.8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{387285BA-2EA4-49AE-B6BD-BDAE96F931BB}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{B48C349F-DC6F-4CCD-A748-C9E1E360B52C}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{B1A8FDEC-07BE-467C-9121-189465B89262}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{DCAE2E9E-29EC-4DD6-918F-D218A4C07DBA}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{65DA2228-61A5-4FA5-BC70-33FBBBF3DC23}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2843136"/>
        <c:axId val="122845056"/>
      </c:scatterChart>
      <c:valAx>
        <c:axId val="122843136"/>
        <c:scaling>
          <c:orientation val="minMax"/>
          <c:max val="16.400000000000002"/>
          <c:min val="1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45056"/>
        <c:crosses val="autoZero"/>
        <c:crossBetween val="midCat"/>
      </c:valAx>
      <c:valAx>
        <c:axId val="122845056"/>
        <c:scaling>
          <c:orientation val="minMax"/>
          <c:max val="266"/>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84313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等の支出が増加傾向にある一方で、平成２７年度は地方消費税の税率改定や景気回復の傾向を反映して税収が増加したため、財政力指数はグループ内平均を下回っているものの、都道府県平均より高い水準にあります。</a:t>
          </a:r>
          <a:br>
            <a:rPr kumimoji="1" lang="ja-JP" altLang="en-US" sz="1300">
              <a:latin typeface="ＭＳ Ｐゴシック"/>
            </a:rPr>
          </a:br>
          <a:r>
            <a:rPr kumimoji="1" lang="ja-JP" altLang="en-US" sz="1300">
              <a:latin typeface="ＭＳ Ｐゴシック"/>
            </a:rPr>
            <a:t>　今後も、府税の徴収率の向上対策や府有資産の利活用等、自主財源の確保に努めます。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44450</xdr:rowOff>
    </xdr:to>
    <xdr:cxnSp macro="">
      <xdr:nvCxnSpPr>
        <xdr:cNvPr id="66" name="直線コネクタ 65"/>
        <xdr:cNvCxnSpPr/>
      </xdr:nvCxnSpPr>
      <xdr:spPr>
        <a:xfrm flipV="1">
          <a:off x="4114800" y="75078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9" name="直線コネクタ 68"/>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2" name="直線コネクタ 71"/>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5" name="直線コネクタ 74"/>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２３年度以降、税収増や人件費の抑制により改善傾向にありましたが、２６年度以降は社会保障経費の増加等により悪化しています。</a:t>
          </a:r>
        </a:p>
        <a:p>
          <a:r>
            <a:rPr kumimoji="1" lang="ja-JP" altLang="en-US" sz="1300">
              <a:latin typeface="ＭＳ Ｐゴシック"/>
            </a:rPr>
            <a:t>　厳しい財政状況が続く中、「府民満足最大化・京都力結集プラン（平成２６～３０年度）」に基づき、人件費の抑制や府民ニーズに即した事業の見直し、歳入確保の取組を行うことで、平成２７年度は１０９．５億円の収支改善を達成しており、今後とも、持続可能な財政構造の確立に努め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166158</xdr:rowOff>
    </xdr:from>
    <xdr:to>
      <xdr:col>7</xdr:col>
      <xdr:colOff>152400</xdr:colOff>
      <xdr:row>61</xdr:row>
      <xdr:rowOff>135467</xdr:rowOff>
    </xdr:to>
    <xdr:cxnSp macro="">
      <xdr:nvCxnSpPr>
        <xdr:cNvPr id="127" name="直線コネクタ 126"/>
        <xdr:cNvCxnSpPr/>
      </xdr:nvCxnSpPr>
      <xdr:spPr>
        <a:xfrm>
          <a:off x="4114800" y="10453158"/>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60</xdr:row>
      <xdr:rowOff>166158</xdr:rowOff>
    </xdr:to>
    <xdr:cxnSp macro="">
      <xdr:nvCxnSpPr>
        <xdr:cNvPr id="130" name="直線コネクタ 129"/>
        <xdr:cNvCxnSpPr/>
      </xdr:nvCxnSpPr>
      <xdr:spPr>
        <a:xfrm>
          <a:off x="3225800" y="1043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135467</xdr:rowOff>
    </xdr:to>
    <xdr:cxnSp macro="">
      <xdr:nvCxnSpPr>
        <xdr:cNvPr id="133" name="直線コネクタ 132"/>
        <xdr:cNvCxnSpPr/>
      </xdr:nvCxnSpPr>
      <xdr:spPr>
        <a:xfrm flipV="1">
          <a:off x="2336800" y="104330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62</xdr:row>
      <xdr:rowOff>44450</xdr:rowOff>
    </xdr:to>
    <xdr:cxnSp macro="">
      <xdr:nvCxnSpPr>
        <xdr:cNvPr id="136" name="直線コネクタ 135"/>
        <xdr:cNvCxnSpPr/>
      </xdr:nvCxnSpPr>
      <xdr:spPr>
        <a:xfrm flipV="1">
          <a:off x="1447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46" name="円/楕円 145"/>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47"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115358</xdr:rowOff>
    </xdr:from>
    <xdr:to>
      <xdr:col>6</xdr:col>
      <xdr:colOff>50800</xdr:colOff>
      <xdr:row>61</xdr:row>
      <xdr:rowOff>45508</xdr:rowOff>
    </xdr:to>
    <xdr:sp macro="" textlink="">
      <xdr:nvSpPr>
        <xdr:cNvPr id="148" name="円/楕円 147"/>
        <xdr:cNvSpPr/>
      </xdr:nvSpPr>
      <xdr:spPr>
        <a:xfrm>
          <a:off x="4064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49" name="テキスト ボックス 148"/>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0" name="円/楕円 149"/>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1" name="テキスト ボックス 150"/>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2" name="円/楕円 151"/>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3" name="テキスト ボックス 152"/>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4" name="円/楕円 153"/>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5" name="テキスト ボックス 154"/>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府民満足最大化プラン（平成２１～２５年度）」において、給与費プログラムにより、給与構造改革や職員定数の削減（必要な部門には増員）、諸手当等の見直しを実施し、これまでに３４０億円の収支改善を図るなど、人件費総額を適切に管理してきました。</a:t>
          </a:r>
          <a:br>
            <a:rPr kumimoji="1" lang="ja-JP" altLang="en-US" sz="1300">
              <a:latin typeface="ＭＳ Ｐゴシック"/>
            </a:rPr>
          </a:br>
          <a:r>
            <a:rPr kumimoji="1" lang="ja-JP" altLang="en-US" sz="1300">
              <a:latin typeface="ＭＳ Ｐゴシック"/>
            </a:rPr>
            <a:t>　「府民満足最大化・京都力結集プラン（平成２６～３０年度）」においても、社会環境の変化に対応して事業、組織・定数の柔軟かつ機動的な組み替えに取り組んでおり、平成２７年度は１０９．５億円の収支改善を達成しています。 </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32702</xdr:rowOff>
    </xdr:from>
    <xdr:to>
      <xdr:col>7</xdr:col>
      <xdr:colOff>152400</xdr:colOff>
      <xdr:row>84</xdr:row>
      <xdr:rowOff>38653</xdr:rowOff>
    </xdr:to>
    <xdr:cxnSp macro="">
      <xdr:nvCxnSpPr>
        <xdr:cNvPr id="188" name="直線コネクタ 187"/>
        <xdr:cNvCxnSpPr/>
      </xdr:nvCxnSpPr>
      <xdr:spPr>
        <a:xfrm>
          <a:off x="4114800" y="14434502"/>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89"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122250</xdr:rowOff>
    </xdr:from>
    <xdr:to>
      <xdr:col>6</xdr:col>
      <xdr:colOff>0</xdr:colOff>
      <xdr:row>84</xdr:row>
      <xdr:rowOff>32702</xdr:rowOff>
    </xdr:to>
    <xdr:cxnSp macro="">
      <xdr:nvCxnSpPr>
        <xdr:cNvPr id="191" name="直線コネクタ 190"/>
        <xdr:cNvCxnSpPr/>
      </xdr:nvCxnSpPr>
      <xdr:spPr>
        <a:xfrm>
          <a:off x="3225800" y="14352600"/>
          <a:ext cx="889000" cy="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3" name="テキスト ボックス 192"/>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122250</xdr:rowOff>
    </xdr:from>
    <xdr:to>
      <xdr:col>4</xdr:col>
      <xdr:colOff>482600</xdr:colOff>
      <xdr:row>84</xdr:row>
      <xdr:rowOff>23171</xdr:rowOff>
    </xdr:to>
    <xdr:cxnSp macro="">
      <xdr:nvCxnSpPr>
        <xdr:cNvPr id="194" name="直線コネクタ 193"/>
        <xdr:cNvCxnSpPr/>
      </xdr:nvCxnSpPr>
      <xdr:spPr>
        <a:xfrm flipV="1">
          <a:off x="2336800" y="14352600"/>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6" name="テキスト ボックス 195"/>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23171</xdr:rowOff>
    </xdr:from>
    <xdr:to>
      <xdr:col>3</xdr:col>
      <xdr:colOff>279400</xdr:colOff>
      <xdr:row>84</xdr:row>
      <xdr:rowOff>113396</xdr:rowOff>
    </xdr:to>
    <xdr:cxnSp macro="">
      <xdr:nvCxnSpPr>
        <xdr:cNvPr id="197" name="直線コネクタ 196"/>
        <xdr:cNvCxnSpPr/>
      </xdr:nvCxnSpPr>
      <xdr:spPr>
        <a:xfrm flipV="1">
          <a:off x="1447800" y="14424971"/>
          <a:ext cx="889000" cy="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199" name="テキスト ボックス 198"/>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1" name="テキスト ボックス 200"/>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159303</xdr:rowOff>
    </xdr:from>
    <xdr:to>
      <xdr:col>7</xdr:col>
      <xdr:colOff>203200</xdr:colOff>
      <xdr:row>84</xdr:row>
      <xdr:rowOff>89453</xdr:rowOff>
    </xdr:to>
    <xdr:sp macro="" textlink="">
      <xdr:nvSpPr>
        <xdr:cNvPr id="207" name="円/楕円 206"/>
        <xdr:cNvSpPr/>
      </xdr:nvSpPr>
      <xdr:spPr>
        <a:xfrm>
          <a:off x="4902200" y="143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131380</xdr:rowOff>
    </xdr:from>
    <xdr:ext cx="762000" cy="259045"/>
    <xdr:sp macro="" textlink="">
      <xdr:nvSpPr>
        <xdr:cNvPr id="208" name="人件費・物件費等の状況該当値テキスト"/>
        <xdr:cNvSpPr txBox="1"/>
      </xdr:nvSpPr>
      <xdr:spPr>
        <a:xfrm>
          <a:off x="5041900" y="143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111,817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153352</xdr:rowOff>
    </xdr:from>
    <xdr:to>
      <xdr:col>6</xdr:col>
      <xdr:colOff>50800</xdr:colOff>
      <xdr:row>84</xdr:row>
      <xdr:rowOff>83502</xdr:rowOff>
    </xdr:to>
    <xdr:sp macro="" textlink="">
      <xdr:nvSpPr>
        <xdr:cNvPr id="209" name="円/楕円 208"/>
        <xdr:cNvSpPr/>
      </xdr:nvSpPr>
      <xdr:spPr>
        <a:xfrm>
          <a:off x="4064000" y="143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68279</xdr:rowOff>
    </xdr:from>
    <xdr:ext cx="736600" cy="259045"/>
    <xdr:sp macro="" textlink="">
      <xdr:nvSpPr>
        <xdr:cNvPr id="210" name="テキスト ボックス 209"/>
        <xdr:cNvSpPr txBox="1"/>
      </xdr:nvSpPr>
      <xdr:spPr>
        <a:xfrm>
          <a:off x="3733800" y="14470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71450</xdr:rowOff>
    </xdr:from>
    <xdr:to>
      <xdr:col>4</xdr:col>
      <xdr:colOff>533400</xdr:colOff>
      <xdr:row>84</xdr:row>
      <xdr:rowOff>1600</xdr:rowOff>
    </xdr:to>
    <xdr:sp macro="" textlink="">
      <xdr:nvSpPr>
        <xdr:cNvPr id="211" name="円/楕円 210"/>
        <xdr:cNvSpPr/>
      </xdr:nvSpPr>
      <xdr:spPr>
        <a:xfrm>
          <a:off x="3175000" y="143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157827</xdr:rowOff>
    </xdr:from>
    <xdr:ext cx="762000" cy="259045"/>
    <xdr:sp macro="" textlink="">
      <xdr:nvSpPr>
        <xdr:cNvPr id="212" name="テキスト ボックス 211"/>
        <xdr:cNvSpPr txBox="1"/>
      </xdr:nvSpPr>
      <xdr:spPr>
        <a:xfrm>
          <a:off x="2844800" y="143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143821</xdr:rowOff>
    </xdr:from>
    <xdr:to>
      <xdr:col>3</xdr:col>
      <xdr:colOff>330200</xdr:colOff>
      <xdr:row>84</xdr:row>
      <xdr:rowOff>73971</xdr:rowOff>
    </xdr:to>
    <xdr:sp macro="" textlink="">
      <xdr:nvSpPr>
        <xdr:cNvPr id="213" name="円/楕円 212"/>
        <xdr:cNvSpPr/>
      </xdr:nvSpPr>
      <xdr:spPr>
        <a:xfrm>
          <a:off x="2286000" y="14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58748</xdr:rowOff>
    </xdr:from>
    <xdr:ext cx="762000" cy="259045"/>
    <xdr:sp macro="" textlink="">
      <xdr:nvSpPr>
        <xdr:cNvPr id="214" name="テキスト ボックス 213"/>
        <xdr:cNvSpPr txBox="1"/>
      </xdr:nvSpPr>
      <xdr:spPr>
        <a:xfrm>
          <a:off x="1955800" y="1446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62596</xdr:rowOff>
    </xdr:from>
    <xdr:to>
      <xdr:col>2</xdr:col>
      <xdr:colOff>127000</xdr:colOff>
      <xdr:row>84</xdr:row>
      <xdr:rowOff>164196</xdr:rowOff>
    </xdr:to>
    <xdr:sp macro="" textlink="">
      <xdr:nvSpPr>
        <xdr:cNvPr id="215" name="円/楕円 214"/>
        <xdr:cNvSpPr/>
      </xdr:nvSpPr>
      <xdr:spPr>
        <a:xfrm>
          <a:off x="1397000" y="144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148973</xdr:rowOff>
    </xdr:from>
    <xdr:ext cx="762000" cy="259045"/>
    <xdr:sp macro="" textlink="">
      <xdr:nvSpPr>
        <xdr:cNvPr id="216" name="テキスト ボックス 215"/>
        <xdr:cNvSpPr txBox="1"/>
      </xdr:nvSpPr>
      <xdr:spPr>
        <a:xfrm>
          <a:off x="1066800" y="1455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京都府では、これまでから府独自の給与費プログラムによる総人件費抑制や給与構造改革による給与水準の引下げをはじめ、諸手当の抜本的な見直しを進めるほか、厳しい財政状況を考慮して、独自の給料月額のカット措置を実施しているところです。</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月１日現在）のラスパイレス指数は、国より１年遅れで平成</a:t>
          </a:r>
          <a:r>
            <a:rPr kumimoji="1" lang="en-US" altLang="ja-JP" sz="1100">
              <a:latin typeface="ＭＳ Ｐゴシック"/>
            </a:rPr>
            <a:t>28</a:t>
          </a:r>
          <a:r>
            <a:rPr kumimoji="1" lang="ja-JP" altLang="en-US" sz="1100">
              <a:latin typeface="ＭＳ Ｐゴシック"/>
            </a:rPr>
            <a:t>年４月から給与制度の総合的見直しを実施したことなどにより、国との比較で</a:t>
          </a:r>
          <a:r>
            <a:rPr kumimoji="1" lang="en-US" altLang="ja-JP" sz="1100">
              <a:latin typeface="ＭＳ Ｐゴシック"/>
            </a:rPr>
            <a:t>100.5</a:t>
          </a:r>
          <a:r>
            <a:rPr kumimoji="1" lang="ja-JP" altLang="en-US" sz="1100">
              <a:latin typeface="ＭＳ Ｐゴシック"/>
            </a:rPr>
            <a:t>、全都道府県で中位（</a:t>
          </a:r>
          <a:r>
            <a:rPr kumimoji="1" lang="en-US" altLang="ja-JP" sz="1100">
              <a:latin typeface="ＭＳ Ｐゴシック"/>
            </a:rPr>
            <a:t>21</a:t>
          </a:r>
          <a:r>
            <a:rPr kumimoji="1" lang="ja-JP" altLang="en-US" sz="1100">
              <a:latin typeface="ＭＳ Ｐゴシック"/>
            </a:rPr>
            <a:t>位）の水準となっています。</a:t>
          </a:r>
        </a:p>
        <a:p>
          <a:r>
            <a:rPr kumimoji="1" lang="ja-JP" altLang="en-US" sz="1100">
              <a:latin typeface="ＭＳ Ｐゴシック"/>
            </a:rPr>
            <a:t>　今後も職務・職責を基本に勤務実績を的確に反映した給与制度という視点から給与水準の適正化に努めます。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85</xdr:row>
      <xdr:rowOff>135164</xdr:rowOff>
    </xdr:to>
    <xdr:cxnSp macro="">
      <xdr:nvCxnSpPr>
        <xdr:cNvPr id="245" name="直線コネクタ 244"/>
        <xdr:cNvCxnSpPr/>
      </xdr:nvCxnSpPr>
      <xdr:spPr>
        <a:xfrm flipV="1">
          <a:off x="17018000" y="13950043"/>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6"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7" name="直線コネクタ 246"/>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4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49" name="直線コネクタ 24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115207</xdr:rowOff>
    </xdr:to>
    <xdr:cxnSp macro="">
      <xdr:nvCxnSpPr>
        <xdr:cNvPr id="250" name="直線コネクタ 249"/>
        <xdr:cNvCxnSpPr/>
      </xdr:nvCxnSpPr>
      <xdr:spPr>
        <a:xfrm>
          <a:off x="16179800" y="1401898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1"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2" name="フローチャート : 判断 251"/>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147864</xdr:rowOff>
    </xdr:from>
    <xdr:to>
      <xdr:col>23</xdr:col>
      <xdr:colOff>406400</xdr:colOff>
      <xdr:row>81</xdr:row>
      <xdr:rowOff>131536</xdr:rowOff>
    </xdr:to>
    <xdr:cxnSp macro="">
      <xdr:nvCxnSpPr>
        <xdr:cNvPr id="253" name="直線コネクタ 252"/>
        <xdr:cNvCxnSpPr/>
      </xdr:nvCxnSpPr>
      <xdr:spPr>
        <a:xfrm>
          <a:off x="15290800" y="138638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4" name="フローチャート : 判断 253"/>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55" name="テキスト ボックス 254"/>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147864</xdr:rowOff>
    </xdr:from>
    <xdr:to>
      <xdr:col>22</xdr:col>
      <xdr:colOff>203200</xdr:colOff>
      <xdr:row>89</xdr:row>
      <xdr:rowOff>52614</xdr:rowOff>
    </xdr:to>
    <xdr:cxnSp macro="">
      <xdr:nvCxnSpPr>
        <xdr:cNvPr id="256" name="直線コネクタ 255"/>
        <xdr:cNvCxnSpPr/>
      </xdr:nvCxnSpPr>
      <xdr:spPr>
        <a:xfrm flipV="1">
          <a:off x="14401800" y="13863864"/>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57" name="フローチャート : 判断 256"/>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58" name="テキスト ボックス 257"/>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52614</xdr:rowOff>
    </xdr:from>
    <xdr:to>
      <xdr:col>21</xdr:col>
      <xdr:colOff>0</xdr:colOff>
      <xdr:row>89</xdr:row>
      <xdr:rowOff>138793</xdr:rowOff>
    </xdr:to>
    <xdr:cxnSp macro="">
      <xdr:nvCxnSpPr>
        <xdr:cNvPr id="259" name="直線コネクタ 258"/>
        <xdr:cNvCxnSpPr/>
      </xdr:nvCxnSpPr>
      <xdr:spPr>
        <a:xfrm flipV="1">
          <a:off x="13512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60" name="フローチャート : 判断 259"/>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61" name="テキスト ボックス 260"/>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37193</xdr:rowOff>
    </xdr:from>
    <xdr:to>
      <xdr:col>19</xdr:col>
      <xdr:colOff>533400</xdr:colOff>
      <xdr:row>90</xdr:row>
      <xdr:rowOff>138793</xdr:rowOff>
    </xdr:to>
    <xdr:sp macro="" textlink="">
      <xdr:nvSpPr>
        <xdr:cNvPr id="262" name="フローチャート : 判断 261"/>
        <xdr:cNvSpPr/>
      </xdr:nvSpPr>
      <xdr:spPr>
        <a:xfrm>
          <a:off x="13462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123570</xdr:rowOff>
    </xdr:from>
    <xdr:ext cx="762000" cy="259045"/>
    <xdr:sp macro="" textlink="">
      <xdr:nvSpPr>
        <xdr:cNvPr id="263" name="テキスト ボックス 262"/>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64407</xdr:rowOff>
    </xdr:from>
    <xdr:to>
      <xdr:col>24</xdr:col>
      <xdr:colOff>609600</xdr:colOff>
      <xdr:row>82</xdr:row>
      <xdr:rowOff>166007</xdr:rowOff>
    </xdr:to>
    <xdr:sp macro="" textlink="">
      <xdr:nvSpPr>
        <xdr:cNvPr id="269" name="円/楕円 268"/>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80934</xdr:rowOff>
    </xdr:from>
    <xdr:ext cx="762000" cy="259045"/>
    <xdr:sp macro="" textlink="">
      <xdr:nvSpPr>
        <xdr:cNvPr id="270"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1" name="円/楕円 270"/>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2" name="テキスト ボックス 271"/>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97064</xdr:rowOff>
    </xdr:from>
    <xdr:to>
      <xdr:col>22</xdr:col>
      <xdr:colOff>254000</xdr:colOff>
      <xdr:row>81</xdr:row>
      <xdr:rowOff>27214</xdr:rowOff>
    </xdr:to>
    <xdr:sp macro="" textlink="">
      <xdr:nvSpPr>
        <xdr:cNvPr id="273" name="円/楕円 272"/>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37391</xdr:rowOff>
    </xdr:from>
    <xdr:ext cx="762000" cy="259045"/>
    <xdr:sp macro="" textlink="">
      <xdr:nvSpPr>
        <xdr:cNvPr id="274" name="テキスト ボックス 273"/>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1814</xdr:rowOff>
    </xdr:from>
    <xdr:to>
      <xdr:col>21</xdr:col>
      <xdr:colOff>50800</xdr:colOff>
      <xdr:row>89</xdr:row>
      <xdr:rowOff>103414</xdr:rowOff>
    </xdr:to>
    <xdr:sp macro="" textlink="">
      <xdr:nvSpPr>
        <xdr:cNvPr id="275" name="円/楕円 274"/>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113591</xdr:rowOff>
    </xdr:from>
    <xdr:ext cx="762000" cy="259045"/>
    <xdr:sp macro="" textlink="">
      <xdr:nvSpPr>
        <xdr:cNvPr id="276" name="テキスト ボックス 275"/>
        <xdr:cNvSpPr txBox="1"/>
      </xdr:nvSpPr>
      <xdr:spPr>
        <a:xfrm>
          <a:off x="14020800" y="150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7" name="円/楕円 27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78" name="テキスト ボックス 27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費プログラムによる総人件費の抑制手法の一つに職員定数の削減を位置付け、総務事務の集中処理など、電子府庁の推進やアウトソーシングの活用を図ることにより、内部管理事務の抜本的見直しをはじめ、組織を簡素化する一方で、新たな課題に対して適時適切に応える職員配置に取り組んできました。</a:t>
          </a:r>
        </a:p>
        <a:p>
          <a:r>
            <a:rPr kumimoji="1" lang="ja-JP" altLang="en-US" sz="1300">
              <a:latin typeface="ＭＳ Ｐゴシック"/>
            </a:rPr>
            <a:t>　２８年度以降も「府民満足最大化・京都力結集プラン」に基づき、既存の事務・業務を徹底的に見直した上で、府民ニーズに対応する適切な職員配置に取り組みます。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4" name="直線コネクタ 303"/>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5"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6" name="直線コネクタ 305"/>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7"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8" name="直線コネクタ 307"/>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151587</xdr:rowOff>
    </xdr:from>
    <xdr:to>
      <xdr:col>24</xdr:col>
      <xdr:colOff>558800</xdr:colOff>
      <xdr:row>62</xdr:row>
      <xdr:rowOff>158995</xdr:rowOff>
    </xdr:to>
    <xdr:cxnSp macro="">
      <xdr:nvCxnSpPr>
        <xdr:cNvPr id="309" name="直線コネクタ 308"/>
        <xdr:cNvCxnSpPr/>
      </xdr:nvCxnSpPr>
      <xdr:spPr>
        <a:xfrm>
          <a:off x="16179800" y="10781487"/>
          <a:ext cx="8382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0"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1" name="フローチャート : 判断 310"/>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151587</xdr:rowOff>
    </xdr:from>
    <xdr:to>
      <xdr:col>23</xdr:col>
      <xdr:colOff>406400</xdr:colOff>
      <xdr:row>62</xdr:row>
      <xdr:rowOff>162687</xdr:rowOff>
    </xdr:to>
    <xdr:cxnSp macro="">
      <xdr:nvCxnSpPr>
        <xdr:cNvPr id="312" name="直線コネクタ 311"/>
        <xdr:cNvCxnSpPr/>
      </xdr:nvCxnSpPr>
      <xdr:spPr>
        <a:xfrm flipV="1">
          <a:off x="15290800" y="1078148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3" name="フローチャート : 判断 312"/>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4" name="テキスト ボックス 313"/>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162687</xdr:rowOff>
    </xdr:from>
    <xdr:to>
      <xdr:col>22</xdr:col>
      <xdr:colOff>203200</xdr:colOff>
      <xdr:row>62</xdr:row>
      <xdr:rowOff>163845</xdr:rowOff>
    </xdr:to>
    <xdr:cxnSp macro="">
      <xdr:nvCxnSpPr>
        <xdr:cNvPr id="315" name="直線コネクタ 314"/>
        <xdr:cNvCxnSpPr/>
      </xdr:nvCxnSpPr>
      <xdr:spPr>
        <a:xfrm flipV="1">
          <a:off x="14401800" y="10792587"/>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6" name="フローチャート : 判断 315"/>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7" name="テキスト ボックス 316"/>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163845</xdr:rowOff>
    </xdr:from>
    <xdr:to>
      <xdr:col>21</xdr:col>
      <xdr:colOff>0</xdr:colOff>
      <xdr:row>63</xdr:row>
      <xdr:rowOff>40993</xdr:rowOff>
    </xdr:to>
    <xdr:cxnSp macro="">
      <xdr:nvCxnSpPr>
        <xdr:cNvPr id="318" name="直線コネクタ 317"/>
        <xdr:cNvCxnSpPr/>
      </xdr:nvCxnSpPr>
      <xdr:spPr>
        <a:xfrm flipV="1">
          <a:off x="13512800" y="10793745"/>
          <a:ext cx="889000" cy="4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9" name="フローチャート : 判断 318"/>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20" name="テキスト ボックス 319"/>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1" name="フローチャート : 判断 320"/>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2" name="テキスト ボックス 321"/>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108195</xdr:rowOff>
    </xdr:from>
    <xdr:to>
      <xdr:col>24</xdr:col>
      <xdr:colOff>609600</xdr:colOff>
      <xdr:row>63</xdr:row>
      <xdr:rowOff>38345</xdr:rowOff>
    </xdr:to>
    <xdr:sp macro="" textlink="">
      <xdr:nvSpPr>
        <xdr:cNvPr id="328" name="円/楕円 327"/>
        <xdr:cNvSpPr/>
      </xdr:nvSpPr>
      <xdr:spPr>
        <a:xfrm>
          <a:off x="16967200" y="107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80272</xdr:rowOff>
    </xdr:from>
    <xdr:ext cx="762000" cy="259045"/>
    <xdr:sp macro="" textlink="">
      <xdr:nvSpPr>
        <xdr:cNvPr id="329" name="定員管理の状況該当値テキスト"/>
        <xdr:cNvSpPr txBox="1"/>
      </xdr:nvSpPr>
      <xdr:spPr>
        <a:xfrm>
          <a:off x="17106900" y="1071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100787</xdr:rowOff>
    </xdr:from>
    <xdr:to>
      <xdr:col>23</xdr:col>
      <xdr:colOff>457200</xdr:colOff>
      <xdr:row>63</xdr:row>
      <xdr:rowOff>30937</xdr:rowOff>
    </xdr:to>
    <xdr:sp macro="" textlink="">
      <xdr:nvSpPr>
        <xdr:cNvPr id="330" name="円/楕円 329"/>
        <xdr:cNvSpPr/>
      </xdr:nvSpPr>
      <xdr:spPr>
        <a:xfrm>
          <a:off x="16129000" y="10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15714</xdr:rowOff>
    </xdr:from>
    <xdr:ext cx="736600" cy="259045"/>
    <xdr:sp macro="" textlink="">
      <xdr:nvSpPr>
        <xdr:cNvPr id="331" name="テキスト ボックス 330"/>
        <xdr:cNvSpPr txBox="1"/>
      </xdr:nvSpPr>
      <xdr:spPr>
        <a:xfrm>
          <a:off x="15798800" y="1081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111887</xdr:rowOff>
    </xdr:from>
    <xdr:to>
      <xdr:col>22</xdr:col>
      <xdr:colOff>254000</xdr:colOff>
      <xdr:row>63</xdr:row>
      <xdr:rowOff>42037</xdr:rowOff>
    </xdr:to>
    <xdr:sp macro="" textlink="">
      <xdr:nvSpPr>
        <xdr:cNvPr id="332" name="円/楕円 331"/>
        <xdr:cNvSpPr/>
      </xdr:nvSpPr>
      <xdr:spPr>
        <a:xfrm>
          <a:off x="15240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26814</xdr:rowOff>
    </xdr:from>
    <xdr:ext cx="762000" cy="259045"/>
    <xdr:sp macro="" textlink="">
      <xdr:nvSpPr>
        <xdr:cNvPr id="333" name="テキスト ボックス 332"/>
        <xdr:cNvSpPr txBox="1"/>
      </xdr:nvSpPr>
      <xdr:spPr>
        <a:xfrm>
          <a:off x="14909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113045</xdr:rowOff>
    </xdr:from>
    <xdr:to>
      <xdr:col>21</xdr:col>
      <xdr:colOff>50800</xdr:colOff>
      <xdr:row>63</xdr:row>
      <xdr:rowOff>43195</xdr:rowOff>
    </xdr:to>
    <xdr:sp macro="" textlink="">
      <xdr:nvSpPr>
        <xdr:cNvPr id="334" name="円/楕円 333"/>
        <xdr:cNvSpPr/>
      </xdr:nvSpPr>
      <xdr:spPr>
        <a:xfrm>
          <a:off x="14351000" y="107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27972</xdr:rowOff>
    </xdr:from>
    <xdr:ext cx="762000" cy="259045"/>
    <xdr:sp macro="" textlink="">
      <xdr:nvSpPr>
        <xdr:cNvPr id="335" name="テキスト ボックス 334"/>
        <xdr:cNvSpPr txBox="1"/>
      </xdr:nvSpPr>
      <xdr:spPr>
        <a:xfrm>
          <a:off x="14020800" y="1082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161643</xdr:rowOff>
    </xdr:from>
    <xdr:to>
      <xdr:col>19</xdr:col>
      <xdr:colOff>533400</xdr:colOff>
      <xdr:row>63</xdr:row>
      <xdr:rowOff>91793</xdr:rowOff>
    </xdr:to>
    <xdr:sp macro="" textlink="">
      <xdr:nvSpPr>
        <xdr:cNvPr id="336" name="円/楕円 335"/>
        <xdr:cNvSpPr/>
      </xdr:nvSpPr>
      <xdr:spPr>
        <a:xfrm>
          <a:off x="13462000" y="107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76570</xdr:rowOff>
    </xdr:from>
    <xdr:ext cx="762000" cy="259045"/>
    <xdr:sp macro="" textlink="">
      <xdr:nvSpPr>
        <xdr:cNvPr id="337" name="テキスト ボックス 336"/>
        <xdr:cNvSpPr txBox="1"/>
      </xdr:nvSpPr>
      <xdr:spPr>
        <a:xfrm>
          <a:off x="13131800" y="108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元利償還金の増等により、実質公債費比率は３カ年平均では悪化傾向にありますが、府債の発行抑制や税収増などにより２７年単年度では改善しています。</a:t>
          </a:r>
          <a:br>
            <a:rPr kumimoji="1" lang="ja-JP" altLang="en-US" sz="1300">
              <a:latin typeface="ＭＳ Ｐゴシック"/>
            </a:rPr>
          </a:br>
          <a:r>
            <a:rPr kumimoji="1" lang="ja-JP" altLang="en-US" sz="1300">
              <a:latin typeface="ＭＳ Ｐゴシック"/>
            </a:rPr>
            <a:t>　「府民満足最大化・京都力結集プラン（平成２６～３０年度）」では、３０年度までに府債残高を税収等返済資金の約２倍の水準とすることを目標としており、２７年度は約</a:t>
          </a:r>
          <a:r>
            <a:rPr kumimoji="1" lang="en-US" altLang="ja-JP" sz="1300">
              <a:latin typeface="ＭＳ Ｐゴシック"/>
            </a:rPr>
            <a:t>2.16</a:t>
          </a:r>
          <a:r>
            <a:rPr kumimoji="1" lang="ja-JP" altLang="en-US" sz="1300">
              <a:latin typeface="ＭＳ Ｐゴシック"/>
            </a:rPr>
            <a:t>倍（２６年度は約</a:t>
          </a:r>
          <a:r>
            <a:rPr kumimoji="1" lang="en-US" altLang="ja-JP" sz="1300">
              <a:latin typeface="ＭＳ Ｐゴシック"/>
            </a:rPr>
            <a:t>2.29</a:t>
          </a:r>
          <a:r>
            <a:rPr kumimoji="1" lang="ja-JP" altLang="en-US" sz="1300">
              <a:latin typeface="ＭＳ Ｐゴシック"/>
            </a:rPr>
            <a:t>倍）に改善しました。 </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7" name="直線コネクタ 366"/>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8"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9" name="直線コネクタ 368"/>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0"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1" name="直線コネクタ 370"/>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162378</xdr:rowOff>
    </xdr:to>
    <xdr:cxnSp macro="">
      <xdr:nvCxnSpPr>
        <xdr:cNvPr id="372" name="直線コネクタ 371"/>
        <xdr:cNvCxnSpPr/>
      </xdr:nvCxnSpPr>
      <xdr:spPr>
        <a:xfrm>
          <a:off x="16179800" y="7105650"/>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3"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4" name="フローチャート : 判断 373"/>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76200</xdr:rowOff>
    </xdr:to>
    <xdr:cxnSp macro="">
      <xdr:nvCxnSpPr>
        <xdr:cNvPr id="375" name="直線コネクタ 374"/>
        <xdr:cNvCxnSpPr/>
      </xdr:nvCxnSpPr>
      <xdr:spPr>
        <a:xfrm>
          <a:off x="15290800" y="705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7" name="テキスト ボックス 37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41</xdr:row>
      <xdr:rowOff>24493</xdr:rowOff>
    </xdr:to>
    <xdr:cxnSp macro="">
      <xdr:nvCxnSpPr>
        <xdr:cNvPr id="378" name="直線コネクタ 377"/>
        <xdr:cNvCxnSpPr/>
      </xdr:nvCxnSpPr>
      <xdr:spPr>
        <a:xfrm>
          <a:off x="14401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9" name="フローチャート : 判断 378"/>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80" name="テキスト ボックス 379"/>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58057</xdr:rowOff>
    </xdr:to>
    <xdr:cxnSp macro="">
      <xdr:nvCxnSpPr>
        <xdr:cNvPr id="381" name="直線コネクタ 380"/>
        <xdr:cNvCxnSpPr/>
      </xdr:nvCxnSpPr>
      <xdr:spPr>
        <a:xfrm>
          <a:off x="13512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2" name="フローチャート : 判断 38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3" name="テキスト ボックス 38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4" name="フローチャート : 判断 38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5" name="テキスト ボックス 384"/>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391" name="円/楕円 390"/>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392"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3" name="円/楕円 39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4" name="テキスト ボックス 39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395" name="円/楕円 394"/>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6" name="テキスト ボックス 395"/>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7257</xdr:rowOff>
    </xdr:from>
    <xdr:to>
      <xdr:col>21</xdr:col>
      <xdr:colOff>50800</xdr:colOff>
      <xdr:row>40</xdr:row>
      <xdr:rowOff>108857</xdr:rowOff>
    </xdr:to>
    <xdr:sp macro="" textlink="">
      <xdr:nvSpPr>
        <xdr:cNvPr id="397" name="円/楕円 396"/>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98" name="テキスト ボックス 397"/>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99" name="円/楕円 398"/>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400" name="テキスト ボックス 399"/>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地方消費税の税率改定や景気回復の傾向を反映して税収が増加したため、平成２７年度は将来負担比率が改善しました。</a:t>
          </a:r>
          <a:br>
            <a:rPr kumimoji="1" lang="ja-JP" altLang="en-US" sz="1300">
              <a:latin typeface="ＭＳ Ｐゴシック"/>
            </a:rPr>
          </a:br>
          <a:r>
            <a:rPr kumimoji="1" lang="ja-JP" altLang="en-US" sz="1300">
              <a:latin typeface="ＭＳ Ｐゴシック"/>
            </a:rPr>
            <a:t>　「府民満足最大化・京都力結集プラン（平成２６～３０年度）」では、３０年度までに府債残高を税収等返済資金の約２倍の水準とすることを目標としており、２７年度は約</a:t>
          </a:r>
          <a:r>
            <a:rPr kumimoji="1" lang="en-US" altLang="ja-JP" sz="1300">
              <a:latin typeface="ＭＳ Ｐゴシック"/>
            </a:rPr>
            <a:t>2.16</a:t>
          </a:r>
          <a:r>
            <a:rPr kumimoji="1" lang="ja-JP" altLang="en-US" sz="1300">
              <a:latin typeface="ＭＳ Ｐゴシック"/>
            </a:rPr>
            <a:t>倍（２６年度は約</a:t>
          </a:r>
          <a:r>
            <a:rPr kumimoji="1" lang="en-US" altLang="ja-JP" sz="1300">
              <a:latin typeface="ＭＳ Ｐゴシック"/>
            </a:rPr>
            <a:t>2.29</a:t>
          </a:r>
          <a:r>
            <a:rPr kumimoji="1" lang="ja-JP" altLang="en-US" sz="1300">
              <a:latin typeface="ＭＳ Ｐゴシック"/>
            </a:rPr>
            <a:t>倍）に改善しています。</a:t>
          </a:r>
          <a:br>
            <a:rPr kumimoji="1" lang="ja-JP" altLang="en-US" sz="1300">
              <a:latin typeface="ＭＳ Ｐゴシック"/>
            </a:rPr>
          </a:br>
          <a:r>
            <a:rPr kumimoji="1" lang="ja-JP" altLang="en-US" sz="1300">
              <a:latin typeface="ＭＳ Ｐゴシック"/>
            </a:rPr>
            <a:t>　今後とも、府債発行規模の適正化を図り、持続可能な財政構造を確立していきます。 </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4" name="直線コネクタ 423"/>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5"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6" name="直線コネクタ 425"/>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7"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8" name="直線コネクタ 427"/>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40386</xdr:rowOff>
    </xdr:from>
    <xdr:to>
      <xdr:col>24</xdr:col>
      <xdr:colOff>558800</xdr:colOff>
      <xdr:row>20</xdr:row>
      <xdr:rowOff>73565</xdr:rowOff>
    </xdr:to>
    <xdr:cxnSp macro="">
      <xdr:nvCxnSpPr>
        <xdr:cNvPr id="429" name="直線コネクタ 428"/>
        <xdr:cNvCxnSpPr/>
      </xdr:nvCxnSpPr>
      <xdr:spPr>
        <a:xfrm flipV="1">
          <a:off x="16179800" y="3469386"/>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32307</xdr:rowOff>
    </xdr:from>
    <xdr:ext cx="762000" cy="259045"/>
    <xdr:sp macro="" textlink="">
      <xdr:nvSpPr>
        <xdr:cNvPr id="430" name="将来負担の状況平均値テキスト"/>
        <xdr:cNvSpPr txBox="1"/>
      </xdr:nvSpPr>
      <xdr:spPr>
        <a:xfrm>
          <a:off x="17106900" y="294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1" name="フローチャート : 判断 430"/>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73565</xdr:rowOff>
    </xdr:from>
    <xdr:to>
      <xdr:col>23</xdr:col>
      <xdr:colOff>406400</xdr:colOff>
      <xdr:row>20</xdr:row>
      <xdr:rowOff>74168</xdr:rowOff>
    </xdr:to>
    <xdr:cxnSp macro="">
      <xdr:nvCxnSpPr>
        <xdr:cNvPr id="432" name="直線コネクタ 431"/>
        <xdr:cNvCxnSpPr/>
      </xdr:nvCxnSpPr>
      <xdr:spPr>
        <a:xfrm flipV="1">
          <a:off x="15290800" y="350256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3" name="フローチャート : 判断 432"/>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36339</xdr:rowOff>
    </xdr:from>
    <xdr:ext cx="736600" cy="259045"/>
    <xdr:sp macro="" textlink="">
      <xdr:nvSpPr>
        <xdr:cNvPr id="434" name="テキスト ボックス 433"/>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57880</xdr:rowOff>
    </xdr:from>
    <xdr:to>
      <xdr:col>22</xdr:col>
      <xdr:colOff>203200</xdr:colOff>
      <xdr:row>20</xdr:row>
      <xdr:rowOff>74168</xdr:rowOff>
    </xdr:to>
    <xdr:cxnSp macro="">
      <xdr:nvCxnSpPr>
        <xdr:cNvPr id="435" name="直線コネクタ 434"/>
        <xdr:cNvCxnSpPr/>
      </xdr:nvCxnSpPr>
      <xdr:spPr>
        <a:xfrm>
          <a:off x="14401800" y="348688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6" name="フローチャート : 判断 435"/>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7" name="テキスト ボックス 436"/>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57880</xdr:rowOff>
    </xdr:from>
    <xdr:to>
      <xdr:col>21</xdr:col>
      <xdr:colOff>0</xdr:colOff>
      <xdr:row>20</xdr:row>
      <xdr:rowOff>81407</xdr:rowOff>
    </xdr:to>
    <xdr:cxnSp macro="">
      <xdr:nvCxnSpPr>
        <xdr:cNvPr id="438" name="直線コネクタ 437"/>
        <xdr:cNvCxnSpPr/>
      </xdr:nvCxnSpPr>
      <xdr:spPr>
        <a:xfrm flipV="1">
          <a:off x="13512800" y="348688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9" name="フローチャート : 判断 438"/>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40" name="テキスト ボックス 439"/>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1" name="フローチャート : 判断 440"/>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2" name="テキスト ボックス 441"/>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161036</xdr:rowOff>
    </xdr:from>
    <xdr:to>
      <xdr:col>24</xdr:col>
      <xdr:colOff>609600</xdr:colOff>
      <xdr:row>20</xdr:row>
      <xdr:rowOff>91186</xdr:rowOff>
    </xdr:to>
    <xdr:sp macro="" textlink="">
      <xdr:nvSpPr>
        <xdr:cNvPr id="448" name="円/楕円 447"/>
        <xdr:cNvSpPr/>
      </xdr:nvSpPr>
      <xdr:spPr>
        <a:xfrm>
          <a:off x="169672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133113</xdr:rowOff>
    </xdr:from>
    <xdr:ext cx="762000" cy="259045"/>
    <xdr:sp macro="" textlink="">
      <xdr:nvSpPr>
        <xdr:cNvPr id="449" name="将来負担の状況該当値テキスト"/>
        <xdr:cNvSpPr txBox="1"/>
      </xdr:nvSpPr>
      <xdr:spPr>
        <a:xfrm>
          <a:off x="17106900" y="33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22765</xdr:rowOff>
    </xdr:from>
    <xdr:to>
      <xdr:col>23</xdr:col>
      <xdr:colOff>457200</xdr:colOff>
      <xdr:row>20</xdr:row>
      <xdr:rowOff>124365</xdr:rowOff>
    </xdr:to>
    <xdr:sp macro="" textlink="">
      <xdr:nvSpPr>
        <xdr:cNvPr id="450" name="円/楕円 449"/>
        <xdr:cNvSpPr/>
      </xdr:nvSpPr>
      <xdr:spPr>
        <a:xfrm>
          <a:off x="16129000" y="34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109142</xdr:rowOff>
    </xdr:from>
    <xdr:ext cx="736600" cy="259045"/>
    <xdr:sp macro="" textlink="">
      <xdr:nvSpPr>
        <xdr:cNvPr id="451" name="テキスト ボックス 450"/>
        <xdr:cNvSpPr txBox="1"/>
      </xdr:nvSpPr>
      <xdr:spPr>
        <a:xfrm>
          <a:off x="15798800" y="35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23368</xdr:rowOff>
    </xdr:from>
    <xdr:to>
      <xdr:col>22</xdr:col>
      <xdr:colOff>254000</xdr:colOff>
      <xdr:row>20</xdr:row>
      <xdr:rowOff>124968</xdr:rowOff>
    </xdr:to>
    <xdr:sp macro="" textlink="">
      <xdr:nvSpPr>
        <xdr:cNvPr id="452" name="円/楕円 451"/>
        <xdr:cNvSpPr/>
      </xdr:nvSpPr>
      <xdr:spPr>
        <a:xfrm>
          <a:off x="15240000" y="34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109745</xdr:rowOff>
    </xdr:from>
    <xdr:ext cx="762000" cy="259045"/>
    <xdr:sp macro="" textlink="">
      <xdr:nvSpPr>
        <xdr:cNvPr id="453" name="テキスト ボックス 452"/>
        <xdr:cNvSpPr txBox="1"/>
      </xdr:nvSpPr>
      <xdr:spPr>
        <a:xfrm>
          <a:off x="14909800" y="353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7080</xdr:rowOff>
    </xdr:from>
    <xdr:to>
      <xdr:col>21</xdr:col>
      <xdr:colOff>50800</xdr:colOff>
      <xdr:row>20</xdr:row>
      <xdr:rowOff>108680</xdr:rowOff>
    </xdr:to>
    <xdr:sp macro="" textlink="">
      <xdr:nvSpPr>
        <xdr:cNvPr id="454" name="円/楕円 453"/>
        <xdr:cNvSpPr/>
      </xdr:nvSpPr>
      <xdr:spPr>
        <a:xfrm>
          <a:off x="14351000" y="34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93457</xdr:rowOff>
    </xdr:from>
    <xdr:ext cx="762000" cy="259045"/>
    <xdr:sp macro="" textlink="">
      <xdr:nvSpPr>
        <xdr:cNvPr id="455" name="テキスト ボックス 454"/>
        <xdr:cNvSpPr txBox="1"/>
      </xdr:nvSpPr>
      <xdr:spPr>
        <a:xfrm>
          <a:off x="14020800" y="35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30607</xdr:rowOff>
    </xdr:from>
    <xdr:to>
      <xdr:col>19</xdr:col>
      <xdr:colOff>533400</xdr:colOff>
      <xdr:row>20</xdr:row>
      <xdr:rowOff>132207</xdr:rowOff>
    </xdr:to>
    <xdr:sp macro="" textlink="">
      <xdr:nvSpPr>
        <xdr:cNvPr id="456" name="円/楕円 455"/>
        <xdr:cNvSpPr/>
      </xdr:nvSpPr>
      <xdr:spPr>
        <a:xfrm>
          <a:off x="13462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116984</xdr:rowOff>
    </xdr:from>
    <xdr:ext cx="762000" cy="259045"/>
    <xdr:sp macro="" textlink="">
      <xdr:nvSpPr>
        <xdr:cNvPr id="457" name="テキスト ボックス 456"/>
        <xdr:cNvSpPr txBox="1"/>
      </xdr:nvSpPr>
      <xdr:spPr>
        <a:xfrm>
          <a:off x="13131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京都府では、知事部局等職員の人件費割合は低いものの、法令で定数が定められている教職員や警察官の職員数が職員数全体の４分の３を占めていることから、人件費の割合が高くなる構造にあります。</a:t>
          </a:r>
        </a:p>
        <a:p>
          <a:r>
            <a:rPr kumimoji="1" lang="ja-JP" altLang="en-US" sz="1100">
              <a:latin typeface="ＭＳ Ｐゴシック"/>
            </a:rPr>
            <a:t>　こうした中、給与費プログラムにより、給与構造改革や職員定数の削減（必要な部門には増員）、諸手当等の見直しを実施し、平成２１年度～２５年度の取組期間には３４０億円の収支改善を図るなど、人件費総額を適切に管理しています。</a:t>
          </a:r>
        </a:p>
        <a:p>
          <a:r>
            <a:rPr kumimoji="1" lang="ja-JP" altLang="en-US" sz="1100">
              <a:latin typeface="ＭＳ Ｐゴシック"/>
            </a:rPr>
            <a:t>　今後は、職員全員が高いモチベーションを持って、一丸となって府民満足の向上に取り組めるよう、働きやすい職場環境づくりや、適正な人事・給与制度の確立に向けた見直しを行うことなどに取り組み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31750</xdr:rowOff>
    </xdr:from>
    <xdr:to>
      <xdr:col>7</xdr:col>
      <xdr:colOff>15875</xdr:colOff>
      <xdr:row>36</xdr:row>
      <xdr:rowOff>127000</xdr:rowOff>
    </xdr:to>
    <xdr:cxnSp macro="">
      <xdr:nvCxnSpPr>
        <xdr:cNvPr id="65" name="直線コネクタ 64"/>
        <xdr:cNvCxnSpPr/>
      </xdr:nvCxnSpPr>
      <xdr:spPr>
        <a:xfrm flipV="1">
          <a:off x="3987800" y="6203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12700</xdr:rowOff>
    </xdr:to>
    <xdr:cxnSp macro="">
      <xdr:nvCxnSpPr>
        <xdr:cNvPr id="68" name="直線コネクタ 67"/>
        <xdr:cNvCxnSpPr/>
      </xdr:nvCxnSpPr>
      <xdr:spPr>
        <a:xfrm flipV="1">
          <a:off x="3098800" y="629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39</xdr:row>
      <xdr:rowOff>50800</xdr:rowOff>
    </xdr:to>
    <xdr:cxnSp macro="">
      <xdr:nvCxnSpPr>
        <xdr:cNvPr id="71" name="直線コネクタ 70"/>
        <xdr:cNvCxnSpPr/>
      </xdr:nvCxnSpPr>
      <xdr:spPr>
        <a:xfrm flipV="1">
          <a:off x="2209800" y="6356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50800</xdr:rowOff>
    </xdr:from>
    <xdr:to>
      <xdr:col>3</xdr:col>
      <xdr:colOff>142875</xdr:colOff>
      <xdr:row>41</xdr:row>
      <xdr:rowOff>12700</xdr:rowOff>
    </xdr:to>
    <xdr:cxnSp macro="">
      <xdr:nvCxnSpPr>
        <xdr:cNvPr id="74" name="直線コネクタ 73"/>
        <xdr:cNvCxnSpPr/>
      </xdr:nvCxnSpPr>
      <xdr:spPr>
        <a:xfrm flipV="1">
          <a:off x="1320800" y="67373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54627</xdr:rowOff>
    </xdr:from>
    <xdr:ext cx="762000" cy="259045"/>
    <xdr:sp macro="" textlink="">
      <xdr:nvSpPr>
        <xdr:cNvPr id="76" name="テキスト ボックス 75"/>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152400</xdr:rowOff>
    </xdr:from>
    <xdr:to>
      <xdr:col>7</xdr:col>
      <xdr:colOff>66675</xdr:colOff>
      <xdr:row>36</xdr:row>
      <xdr:rowOff>82550</xdr:rowOff>
    </xdr:to>
    <xdr:sp macro="" textlink="">
      <xdr:nvSpPr>
        <xdr:cNvPr id="84" name="円/楕円 83"/>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168927</xdr:rowOff>
    </xdr:from>
    <xdr:ext cx="762000" cy="259045"/>
    <xdr:sp macro="" textlink="">
      <xdr:nvSpPr>
        <xdr:cNvPr id="85"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6" name="円/楕円 85"/>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7" name="テキスト ボックス 86"/>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133350</xdr:rowOff>
    </xdr:from>
    <xdr:to>
      <xdr:col>4</xdr:col>
      <xdr:colOff>396875</xdr:colOff>
      <xdr:row>37</xdr:row>
      <xdr:rowOff>63500</xdr:rowOff>
    </xdr:to>
    <xdr:sp macro="" textlink="">
      <xdr:nvSpPr>
        <xdr:cNvPr id="88" name="円/楕円 87"/>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89" name="テキスト ボックス 88"/>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0</xdr:rowOff>
    </xdr:from>
    <xdr:to>
      <xdr:col>3</xdr:col>
      <xdr:colOff>193675</xdr:colOff>
      <xdr:row>39</xdr:row>
      <xdr:rowOff>101600</xdr:rowOff>
    </xdr:to>
    <xdr:sp macro="" textlink="">
      <xdr:nvSpPr>
        <xdr:cNvPr id="90" name="円/楕円 89"/>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86377</xdr:rowOff>
    </xdr:from>
    <xdr:ext cx="762000" cy="259045"/>
    <xdr:sp macro="" textlink="">
      <xdr:nvSpPr>
        <xdr:cNvPr id="91" name="テキスト ボックス 90"/>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133350</xdr:rowOff>
    </xdr:from>
    <xdr:to>
      <xdr:col>1</xdr:col>
      <xdr:colOff>676275</xdr:colOff>
      <xdr:row>41</xdr:row>
      <xdr:rowOff>63500</xdr:rowOff>
    </xdr:to>
    <xdr:sp macro="" textlink="">
      <xdr:nvSpPr>
        <xdr:cNvPr id="92" name="円/楕円 91"/>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48277</xdr:rowOff>
    </xdr:from>
    <xdr:ext cx="762000" cy="259045"/>
    <xdr:sp macro="" textlink="">
      <xdr:nvSpPr>
        <xdr:cNvPr id="93" name="テキスト ボックス 92"/>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府民満足最大化プラン（平成２１～２５年度）」においては、京都指標等のベンチマークによって重点課題を絞り込み、府民満足につながる施策への集中投資などにより７８１億円の収支改善を達成しており、そうした事務事業の合理化等により経費の縮減に努めていることで、物件費の経常収支比率は、グループ内平均値よりも低い水準にあると考えております。平成２６年度に作成した「府民満足最大化・京都力結集プラン」では、平成２６年度から３０年度までの間に４００億円程度の収支構造改善を図ることを目標としており、平成２７年度は１０９．５億円の収支改善を達成しました。今後とも、進化するＩＣＴの積極的な活用等により仕事のやり方を抜本的に見直すなど、引き続き、低い水準で推移できるよう努めてまいります。 </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2" name="直線コネクタ 121"/>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18</xdr:row>
      <xdr:rowOff>35560</xdr:rowOff>
    </xdr:to>
    <xdr:cxnSp macro="">
      <xdr:nvCxnSpPr>
        <xdr:cNvPr id="125" name="直線コネクタ 124"/>
        <xdr:cNvCxnSpPr/>
      </xdr:nvCxnSpPr>
      <xdr:spPr>
        <a:xfrm flipV="1">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35560</xdr:rowOff>
    </xdr:to>
    <xdr:cxnSp macro="">
      <xdr:nvCxnSpPr>
        <xdr:cNvPr id="128" name="直線コネクタ 127"/>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19</xdr:row>
      <xdr:rowOff>1270</xdr:rowOff>
    </xdr:to>
    <xdr:cxnSp macro="">
      <xdr:nvCxnSpPr>
        <xdr:cNvPr id="131" name="直線コネクタ 130"/>
        <xdr:cNvCxnSpPr/>
      </xdr:nvCxnSpPr>
      <xdr:spPr>
        <a:xfrm flipV="1">
          <a:off x="13004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44" name="テキスト ボックス 14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96537</xdr:rowOff>
    </xdr:from>
    <xdr:ext cx="762000" cy="259045"/>
    <xdr:sp macro="" textlink="">
      <xdr:nvSpPr>
        <xdr:cNvPr id="146" name="テキスト ボックス 145"/>
        <xdr:cNvSpPr txBox="1"/>
      </xdr:nvSpPr>
      <xdr:spPr>
        <a:xfrm>
          <a:off x="14401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7" name="円/楕円 146"/>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96537</xdr:rowOff>
    </xdr:from>
    <xdr:ext cx="762000" cy="259045"/>
    <xdr:sp macro="" textlink="">
      <xdr:nvSpPr>
        <xdr:cNvPr id="148" name="テキスト ボックス 147"/>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9" name="円/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a:rPr>
            <a:t>　引き続き、社会保障経費全体の中で動向を注視していく必要があると考えているところです。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4" name="直線コネクタ 183"/>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87" name="直線コネクタ 186"/>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0" name="直線コネクタ 189"/>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69850</xdr:rowOff>
    </xdr:from>
    <xdr:to>
      <xdr:col>24</xdr:col>
      <xdr:colOff>22225</xdr:colOff>
      <xdr:row>55</xdr:row>
      <xdr:rowOff>69850</xdr:rowOff>
    </xdr:to>
    <xdr:cxnSp macro="">
      <xdr:nvCxnSpPr>
        <xdr:cNvPr id="235" name="直線コネクタ 234"/>
        <xdr:cNvCxnSpPr/>
      </xdr:nvCxnSpPr>
      <xdr:spPr>
        <a:xfrm>
          <a:off x="15671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69850</xdr:rowOff>
    </xdr:to>
    <xdr:cxnSp macro="">
      <xdr:nvCxnSpPr>
        <xdr:cNvPr id="238" name="直線コネクタ 237"/>
        <xdr:cNvCxnSpPr/>
      </xdr:nvCxnSpPr>
      <xdr:spPr>
        <a:xfrm>
          <a:off x="14782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55</xdr:row>
      <xdr:rowOff>127000</xdr:rowOff>
    </xdr:to>
    <xdr:cxnSp macro="">
      <xdr:nvCxnSpPr>
        <xdr:cNvPr id="241" name="直線コネクタ 240"/>
        <xdr:cNvCxnSpPr/>
      </xdr:nvCxnSpPr>
      <xdr:spPr>
        <a:xfrm flipV="1">
          <a:off x="13893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69850</xdr:rowOff>
    </xdr:from>
    <xdr:to>
      <xdr:col>20</xdr:col>
      <xdr:colOff>149225</xdr:colOff>
      <xdr:row>55</xdr:row>
      <xdr:rowOff>127000</xdr:rowOff>
    </xdr:to>
    <xdr:cxnSp macro="">
      <xdr:nvCxnSpPr>
        <xdr:cNvPr id="244" name="直線コネクタ 243"/>
        <xdr:cNvCxnSpPr/>
      </xdr:nvCxnSpPr>
      <xdr:spPr>
        <a:xfrm>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19050</xdr:rowOff>
    </xdr:from>
    <xdr:to>
      <xdr:col>24</xdr:col>
      <xdr:colOff>73025</xdr:colOff>
      <xdr:row>55</xdr:row>
      <xdr:rowOff>120650</xdr:rowOff>
    </xdr:to>
    <xdr:sp macro="" textlink="">
      <xdr:nvSpPr>
        <xdr:cNvPr id="254" name="円/楕円 25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35577</xdr:rowOff>
    </xdr:from>
    <xdr:ext cx="762000" cy="259045"/>
    <xdr:sp macro="" textlink="">
      <xdr:nvSpPr>
        <xdr:cNvPr id="25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6" name="円/楕円 25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7" name="テキスト ボックス 25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8" name="円/楕円 25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76200</xdr:rowOff>
    </xdr:from>
    <xdr:to>
      <xdr:col>20</xdr:col>
      <xdr:colOff>200025</xdr:colOff>
      <xdr:row>56</xdr:row>
      <xdr:rowOff>6350</xdr:rowOff>
    </xdr:to>
    <xdr:sp macro="" textlink="">
      <xdr:nvSpPr>
        <xdr:cNvPr id="260" name="円/楕円 259"/>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16527</xdr:rowOff>
    </xdr:from>
    <xdr:ext cx="762000" cy="259045"/>
    <xdr:sp macro="" textlink="">
      <xdr:nvSpPr>
        <xdr:cNvPr id="261" name="テキスト ボックス 260"/>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62" name="円/楕円 26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63" name="テキスト ボックス 26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関係費や介護保険費負担金など社会関係経費の増等により、補助費等に係る経常収支比率は、グループ内平均値を上回っています。今後も高齢化の進展などにより、この傾向は続くことが見込まれるため、特に介護予防・健康長寿・未病改善の推進等により医療費の縮減などに積極的に取り組むほか、事業の見直しも引き続き、実施することで改善を図っていきたいと考えております。</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107950</xdr:rowOff>
    </xdr:from>
    <xdr:to>
      <xdr:col>24</xdr:col>
      <xdr:colOff>22225</xdr:colOff>
      <xdr:row>38</xdr:row>
      <xdr:rowOff>139700</xdr:rowOff>
    </xdr:to>
    <xdr:cxnSp macro="">
      <xdr:nvCxnSpPr>
        <xdr:cNvPr id="294" name="直線コネクタ 293"/>
        <xdr:cNvCxnSpPr/>
      </xdr:nvCxnSpPr>
      <xdr:spPr>
        <a:xfrm>
          <a:off x="15671800" y="6451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19050</xdr:rowOff>
    </xdr:from>
    <xdr:to>
      <xdr:col>22</xdr:col>
      <xdr:colOff>555625</xdr:colOff>
      <xdr:row>37</xdr:row>
      <xdr:rowOff>107950</xdr:rowOff>
    </xdr:to>
    <xdr:cxnSp macro="">
      <xdr:nvCxnSpPr>
        <xdr:cNvPr id="297" name="直線コネクタ 296"/>
        <xdr:cNvCxnSpPr/>
      </xdr:nvCxnSpPr>
      <xdr:spPr>
        <a:xfrm>
          <a:off x="14782800" y="636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6350</xdr:rowOff>
    </xdr:from>
    <xdr:to>
      <xdr:col>21</xdr:col>
      <xdr:colOff>352425</xdr:colOff>
      <xdr:row>37</xdr:row>
      <xdr:rowOff>19050</xdr:rowOff>
    </xdr:to>
    <xdr:cxnSp macro="">
      <xdr:nvCxnSpPr>
        <xdr:cNvPr id="300" name="直線コネクタ 299"/>
        <xdr:cNvCxnSpPr/>
      </xdr:nvCxnSpPr>
      <xdr:spPr>
        <a:xfrm>
          <a:off x="138938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137177</xdr:rowOff>
    </xdr:from>
    <xdr:ext cx="762000" cy="259045"/>
    <xdr:sp macro="" textlink="">
      <xdr:nvSpPr>
        <xdr:cNvPr id="302" name="テキスト ボックス 301"/>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127000</xdr:rowOff>
    </xdr:from>
    <xdr:to>
      <xdr:col>20</xdr:col>
      <xdr:colOff>149225</xdr:colOff>
      <xdr:row>37</xdr:row>
      <xdr:rowOff>6350</xdr:rowOff>
    </xdr:to>
    <xdr:cxnSp macro="">
      <xdr:nvCxnSpPr>
        <xdr:cNvPr id="303" name="直線コネクタ 302"/>
        <xdr:cNvCxnSpPr/>
      </xdr:nvCxnSpPr>
      <xdr:spPr>
        <a:xfrm>
          <a:off x="13004800" y="629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111777</xdr:rowOff>
    </xdr:from>
    <xdr:ext cx="762000" cy="259045"/>
    <xdr:sp macro="" textlink="">
      <xdr:nvSpPr>
        <xdr:cNvPr id="305" name="テキスト ボックス 304"/>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88900</xdr:rowOff>
    </xdr:from>
    <xdr:to>
      <xdr:col>24</xdr:col>
      <xdr:colOff>73025</xdr:colOff>
      <xdr:row>39</xdr:row>
      <xdr:rowOff>19050</xdr:rowOff>
    </xdr:to>
    <xdr:sp macro="" textlink="">
      <xdr:nvSpPr>
        <xdr:cNvPr id="313" name="円/楕円 312"/>
        <xdr:cNvSpPr/>
      </xdr:nvSpPr>
      <xdr:spPr>
        <a:xfrm>
          <a:off x="1645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60977</xdr:rowOff>
    </xdr:from>
    <xdr:ext cx="762000" cy="259045"/>
    <xdr:sp macro="" textlink="">
      <xdr:nvSpPr>
        <xdr:cNvPr id="314" name="補助費等該当値テキスト"/>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57150</xdr:rowOff>
    </xdr:from>
    <xdr:to>
      <xdr:col>22</xdr:col>
      <xdr:colOff>606425</xdr:colOff>
      <xdr:row>37</xdr:row>
      <xdr:rowOff>158750</xdr:rowOff>
    </xdr:to>
    <xdr:sp macro="" textlink="">
      <xdr:nvSpPr>
        <xdr:cNvPr id="315" name="円/楕円 31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139700</xdr:rowOff>
    </xdr:from>
    <xdr:to>
      <xdr:col>21</xdr:col>
      <xdr:colOff>403225</xdr:colOff>
      <xdr:row>37</xdr:row>
      <xdr:rowOff>69850</xdr:rowOff>
    </xdr:to>
    <xdr:sp macro="" textlink="">
      <xdr:nvSpPr>
        <xdr:cNvPr id="317" name="円/楕円 316"/>
        <xdr:cNvSpPr/>
      </xdr:nvSpPr>
      <xdr:spPr>
        <a:xfrm>
          <a:off x="14732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54627</xdr:rowOff>
    </xdr:from>
    <xdr:ext cx="762000" cy="259045"/>
    <xdr:sp macro="" textlink="">
      <xdr:nvSpPr>
        <xdr:cNvPr id="318" name="テキスト ボックス 317"/>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127000</xdr:rowOff>
    </xdr:from>
    <xdr:to>
      <xdr:col>20</xdr:col>
      <xdr:colOff>200025</xdr:colOff>
      <xdr:row>37</xdr:row>
      <xdr:rowOff>57150</xdr:rowOff>
    </xdr:to>
    <xdr:sp macro="" textlink="">
      <xdr:nvSpPr>
        <xdr:cNvPr id="319" name="円/楕円 318"/>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41927</xdr:rowOff>
    </xdr:from>
    <xdr:ext cx="762000" cy="259045"/>
    <xdr:sp macro="" textlink="">
      <xdr:nvSpPr>
        <xdr:cNvPr id="320" name="テキスト ボックス 319"/>
        <xdr:cNvSpPr txBox="1"/>
      </xdr:nvSpPr>
      <xdr:spPr>
        <a:xfrm>
          <a:off x="13512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21" name="円/楕円 32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22" name="テキスト ボックス 32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公債費の経常収支比率は、公共事業をはじめとする投資的経費の重点化など公債費の抑制に努めてきた結果、近年は一定の水準を保っています。</a:t>
          </a:r>
          <a:br>
            <a:rPr kumimoji="1" lang="ja-JP" altLang="en-US" sz="1100">
              <a:latin typeface="ＭＳ Ｐゴシック"/>
            </a:rPr>
          </a:br>
          <a:r>
            <a:rPr kumimoji="1" lang="ja-JP" altLang="en-US" sz="1100">
              <a:latin typeface="ＭＳ Ｐゴシック"/>
            </a:rPr>
            <a:t>　平成２６年度に作成した「府民満足最大化・京都力結集プラン」では、府債発行規模の適正化と新たな投資財源を確保するとともに税収増を目指し、社会資本ストックを形成している府債残高と税収などの返済資金との適正なバランスを実現させるため、３０年度までに府債残高を税収等返済資金の約２倍の水準とすることを目標としており、２７年度は約</a:t>
          </a:r>
          <a:r>
            <a:rPr kumimoji="1" lang="en-US" altLang="ja-JP" sz="1100">
              <a:latin typeface="ＭＳ Ｐゴシック"/>
            </a:rPr>
            <a:t>2.16</a:t>
          </a:r>
          <a:r>
            <a:rPr kumimoji="1" lang="ja-JP" altLang="en-US" sz="1100">
              <a:latin typeface="ＭＳ Ｐゴシック"/>
            </a:rPr>
            <a:t>倍（２６年度は約</a:t>
          </a:r>
          <a:r>
            <a:rPr kumimoji="1" lang="en-US" altLang="ja-JP" sz="1100">
              <a:latin typeface="ＭＳ Ｐゴシック"/>
            </a:rPr>
            <a:t>2.29</a:t>
          </a:r>
          <a:r>
            <a:rPr kumimoji="1" lang="ja-JP" altLang="en-US" sz="1100">
              <a:latin typeface="ＭＳ Ｐゴシック"/>
            </a:rPr>
            <a:t>倍）に改善しました。 </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151493</xdr:rowOff>
    </xdr:to>
    <xdr:cxnSp macro="">
      <xdr:nvCxnSpPr>
        <xdr:cNvPr id="355" name="直線コネクタ 354"/>
        <xdr:cNvCxnSpPr/>
      </xdr:nvCxnSpPr>
      <xdr:spPr>
        <a:xfrm flipV="1">
          <a:off x="3987800" y="12944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6"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75</xdr:row>
      <xdr:rowOff>167821</xdr:rowOff>
    </xdr:to>
    <xdr:cxnSp macro="">
      <xdr:nvCxnSpPr>
        <xdr:cNvPr id="358" name="直線コネクタ 357"/>
        <xdr:cNvCxnSpPr/>
      </xdr:nvCxnSpPr>
      <xdr:spPr>
        <a:xfrm flipV="1">
          <a:off x="3098800" y="13010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0" name="テキスト ボックス 359"/>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110672</xdr:rowOff>
    </xdr:from>
    <xdr:to>
      <xdr:col>4</xdr:col>
      <xdr:colOff>346075</xdr:colOff>
      <xdr:row>75</xdr:row>
      <xdr:rowOff>167821</xdr:rowOff>
    </xdr:to>
    <xdr:cxnSp macro="">
      <xdr:nvCxnSpPr>
        <xdr:cNvPr id="361" name="直線コネクタ 360"/>
        <xdr:cNvCxnSpPr/>
      </xdr:nvCxnSpPr>
      <xdr:spPr>
        <a:xfrm>
          <a:off x="2209800" y="12797972"/>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3" name="テキスト ボックス 362"/>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135165</xdr:rowOff>
    </xdr:from>
    <xdr:to>
      <xdr:col>3</xdr:col>
      <xdr:colOff>142875</xdr:colOff>
      <xdr:row>74</xdr:row>
      <xdr:rowOff>110672</xdr:rowOff>
    </xdr:to>
    <xdr:cxnSp macro="">
      <xdr:nvCxnSpPr>
        <xdr:cNvPr id="364" name="直線コネクタ 363"/>
        <xdr:cNvCxnSpPr/>
      </xdr:nvCxnSpPr>
      <xdr:spPr>
        <a:xfrm>
          <a:off x="1320800" y="12651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6" name="テキスト ボックス 365"/>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68" name="テキスト ボックス 367"/>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円/楕円 373"/>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51905</xdr:rowOff>
    </xdr:from>
    <xdr:ext cx="762000" cy="259045"/>
    <xdr:sp macro="" textlink="">
      <xdr:nvSpPr>
        <xdr:cNvPr id="375"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100693</xdr:rowOff>
    </xdr:from>
    <xdr:to>
      <xdr:col>5</xdr:col>
      <xdr:colOff>600075</xdr:colOff>
      <xdr:row>76</xdr:row>
      <xdr:rowOff>30843</xdr:rowOff>
    </xdr:to>
    <xdr:sp macro="" textlink="">
      <xdr:nvSpPr>
        <xdr:cNvPr id="376" name="円/楕円 375"/>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41020</xdr:rowOff>
    </xdr:from>
    <xdr:ext cx="736600" cy="259045"/>
    <xdr:sp macro="" textlink="">
      <xdr:nvSpPr>
        <xdr:cNvPr id="377" name="テキスト ボックス 376"/>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117022</xdr:rowOff>
    </xdr:from>
    <xdr:to>
      <xdr:col>4</xdr:col>
      <xdr:colOff>396875</xdr:colOff>
      <xdr:row>76</xdr:row>
      <xdr:rowOff>47172</xdr:rowOff>
    </xdr:to>
    <xdr:sp macro="" textlink="">
      <xdr:nvSpPr>
        <xdr:cNvPr id="378" name="円/楕円 377"/>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57349</xdr:rowOff>
    </xdr:from>
    <xdr:ext cx="762000" cy="259045"/>
    <xdr:sp macro="" textlink="">
      <xdr:nvSpPr>
        <xdr:cNvPr id="379" name="テキスト ボックス 378"/>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80" name="円/楕円 379"/>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1" name="テキスト ボックス 380"/>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84365</xdr:rowOff>
    </xdr:from>
    <xdr:to>
      <xdr:col>1</xdr:col>
      <xdr:colOff>676275</xdr:colOff>
      <xdr:row>74</xdr:row>
      <xdr:rowOff>14515</xdr:rowOff>
    </xdr:to>
    <xdr:sp macro="" textlink="">
      <xdr:nvSpPr>
        <xdr:cNvPr id="382" name="円/楕円 381"/>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24692</xdr:rowOff>
    </xdr:from>
    <xdr:ext cx="762000" cy="259045"/>
    <xdr:sp macro="" textlink="">
      <xdr:nvSpPr>
        <xdr:cNvPr id="383" name="テキスト ボックス 382"/>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公債費以外の経常収支比率は、グループ内平均値とおおむね同じ水準で推移していますが、今後は、さらなる社会保障関係経費の増加等により、悪化も想定されるところです。</a:t>
          </a:r>
        </a:p>
        <a:p>
          <a:r>
            <a:rPr kumimoji="1" lang="ja-JP" altLang="en-US" sz="1300">
              <a:latin typeface="ＭＳ Ｐゴシック"/>
            </a:rPr>
            <a:t>　そのため、京都府では、平成２６年度に作成した平成２６年度から３０年度までの間に４００億円程度の収支構造改善を図ることを目標とする「府民満足最大化・京都力結集プラン」を着実に実行していくこととしております。</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4536</xdr:rowOff>
    </xdr:from>
    <xdr:to>
      <xdr:col>24</xdr:col>
      <xdr:colOff>22225</xdr:colOff>
      <xdr:row>77</xdr:row>
      <xdr:rowOff>124279</xdr:rowOff>
    </xdr:to>
    <xdr:cxnSp macro="">
      <xdr:nvCxnSpPr>
        <xdr:cNvPr id="416" name="直線コネクタ 415"/>
        <xdr:cNvCxnSpPr/>
      </xdr:nvCxnSpPr>
      <xdr:spPr>
        <a:xfrm>
          <a:off x="15671800" y="132061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7"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154214</xdr:rowOff>
    </xdr:from>
    <xdr:to>
      <xdr:col>22</xdr:col>
      <xdr:colOff>555625</xdr:colOff>
      <xdr:row>77</xdr:row>
      <xdr:rowOff>4536</xdr:rowOff>
    </xdr:to>
    <xdr:cxnSp macro="">
      <xdr:nvCxnSpPr>
        <xdr:cNvPr id="419" name="直線コネクタ 418"/>
        <xdr:cNvCxnSpPr/>
      </xdr:nvCxnSpPr>
      <xdr:spPr>
        <a:xfrm>
          <a:off x="14782800" y="1318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1" name="テキスト ボックス 420"/>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154214</xdr:rowOff>
    </xdr:from>
    <xdr:to>
      <xdr:col>21</xdr:col>
      <xdr:colOff>352425</xdr:colOff>
      <xdr:row>78</xdr:row>
      <xdr:rowOff>50800</xdr:rowOff>
    </xdr:to>
    <xdr:cxnSp macro="">
      <xdr:nvCxnSpPr>
        <xdr:cNvPr id="422" name="直線コネクタ 421"/>
        <xdr:cNvCxnSpPr/>
      </xdr:nvCxnSpPr>
      <xdr:spPr>
        <a:xfrm flipV="1">
          <a:off x="13893800" y="131844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4" name="テキスト ボックス 423"/>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50800</xdr:rowOff>
    </xdr:from>
    <xdr:to>
      <xdr:col>20</xdr:col>
      <xdr:colOff>149225</xdr:colOff>
      <xdr:row>79</xdr:row>
      <xdr:rowOff>20864</xdr:rowOff>
    </xdr:to>
    <xdr:cxnSp macro="">
      <xdr:nvCxnSpPr>
        <xdr:cNvPr id="425" name="直線コネクタ 424"/>
        <xdr:cNvCxnSpPr/>
      </xdr:nvCxnSpPr>
      <xdr:spPr>
        <a:xfrm flipV="1">
          <a:off x="13004800" y="13423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7" name="テキスト ボックス 426"/>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29" name="テキスト ボックス 428"/>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35" name="円/楕円 434"/>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45556</xdr:rowOff>
    </xdr:from>
    <xdr:ext cx="762000" cy="259045"/>
    <xdr:sp macro="" textlink="">
      <xdr:nvSpPr>
        <xdr:cNvPr id="436" name="公債費以外該当値テキスト"/>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125186</xdr:rowOff>
    </xdr:from>
    <xdr:to>
      <xdr:col>22</xdr:col>
      <xdr:colOff>606425</xdr:colOff>
      <xdr:row>77</xdr:row>
      <xdr:rowOff>55336</xdr:rowOff>
    </xdr:to>
    <xdr:sp macro="" textlink="">
      <xdr:nvSpPr>
        <xdr:cNvPr id="437" name="円/楕円 436"/>
        <xdr:cNvSpPr/>
      </xdr:nvSpPr>
      <xdr:spPr>
        <a:xfrm>
          <a:off x="15621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40113</xdr:rowOff>
    </xdr:from>
    <xdr:ext cx="736600" cy="259045"/>
    <xdr:sp macro="" textlink="">
      <xdr:nvSpPr>
        <xdr:cNvPr id="438" name="テキスト ボックス 437"/>
        <xdr:cNvSpPr txBox="1"/>
      </xdr:nvSpPr>
      <xdr:spPr>
        <a:xfrm>
          <a:off x="15290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103414</xdr:rowOff>
    </xdr:from>
    <xdr:to>
      <xdr:col>21</xdr:col>
      <xdr:colOff>403225</xdr:colOff>
      <xdr:row>77</xdr:row>
      <xdr:rowOff>33564</xdr:rowOff>
    </xdr:to>
    <xdr:sp macro="" textlink="">
      <xdr:nvSpPr>
        <xdr:cNvPr id="439" name="円/楕円 438"/>
        <xdr:cNvSpPr/>
      </xdr:nvSpPr>
      <xdr:spPr>
        <a:xfrm>
          <a:off x="14732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18341</xdr:rowOff>
    </xdr:from>
    <xdr:ext cx="762000" cy="259045"/>
    <xdr:sp macro="" textlink="">
      <xdr:nvSpPr>
        <xdr:cNvPr id="440" name="テキスト ボックス 439"/>
        <xdr:cNvSpPr txBox="1"/>
      </xdr:nvSpPr>
      <xdr:spPr>
        <a:xfrm>
          <a:off x="14401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0</xdr:rowOff>
    </xdr:from>
    <xdr:to>
      <xdr:col>20</xdr:col>
      <xdr:colOff>200025</xdr:colOff>
      <xdr:row>78</xdr:row>
      <xdr:rowOff>101600</xdr:rowOff>
    </xdr:to>
    <xdr:sp macro="" textlink="">
      <xdr:nvSpPr>
        <xdr:cNvPr id="441" name="円/楕円 440"/>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86377</xdr:rowOff>
    </xdr:from>
    <xdr:ext cx="762000" cy="259045"/>
    <xdr:sp macro="" textlink="">
      <xdr:nvSpPr>
        <xdr:cNvPr id="442" name="テキスト ボックス 441"/>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141514</xdr:rowOff>
    </xdr:from>
    <xdr:to>
      <xdr:col>18</xdr:col>
      <xdr:colOff>682625</xdr:colOff>
      <xdr:row>79</xdr:row>
      <xdr:rowOff>71664</xdr:rowOff>
    </xdr:to>
    <xdr:sp macro="" textlink="">
      <xdr:nvSpPr>
        <xdr:cNvPr id="443" name="円/楕円 442"/>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56441</xdr:rowOff>
    </xdr:from>
    <xdr:ext cx="762000" cy="259045"/>
    <xdr:sp macro="" textlink="">
      <xdr:nvSpPr>
        <xdr:cNvPr id="444" name="テキスト ボックス 443"/>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137980</xdr:rowOff>
    </xdr:from>
    <xdr:to>
      <xdr:col>4</xdr:col>
      <xdr:colOff>1117600</xdr:colOff>
      <xdr:row>14</xdr:row>
      <xdr:rowOff>152542</xdr:rowOff>
    </xdr:to>
    <xdr:cxnSp macro="">
      <xdr:nvCxnSpPr>
        <xdr:cNvPr id="48" name="直線コネクタ 47"/>
        <xdr:cNvCxnSpPr/>
      </xdr:nvCxnSpPr>
      <xdr:spPr bwMode="auto">
        <a:xfrm flipV="1">
          <a:off x="5003800" y="2585905"/>
          <a:ext cx="6477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152542</xdr:rowOff>
    </xdr:from>
    <xdr:to>
      <xdr:col>4</xdr:col>
      <xdr:colOff>469900</xdr:colOff>
      <xdr:row>15</xdr:row>
      <xdr:rowOff>66703</xdr:rowOff>
    </xdr:to>
    <xdr:cxnSp macro="">
      <xdr:nvCxnSpPr>
        <xdr:cNvPr id="51" name="直線コネクタ 50"/>
        <xdr:cNvCxnSpPr/>
      </xdr:nvCxnSpPr>
      <xdr:spPr bwMode="auto">
        <a:xfrm flipV="1">
          <a:off x="4305300" y="2600467"/>
          <a:ext cx="6985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130094</xdr:rowOff>
    </xdr:from>
    <xdr:to>
      <xdr:col>3</xdr:col>
      <xdr:colOff>904875</xdr:colOff>
      <xdr:row>15</xdr:row>
      <xdr:rowOff>66703</xdr:rowOff>
    </xdr:to>
    <xdr:cxnSp macro="">
      <xdr:nvCxnSpPr>
        <xdr:cNvPr id="54" name="直線コネクタ 53"/>
        <xdr:cNvCxnSpPr/>
      </xdr:nvCxnSpPr>
      <xdr:spPr bwMode="auto">
        <a:xfrm>
          <a:off x="3606800" y="2578019"/>
          <a:ext cx="698500" cy="10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48323</xdr:rowOff>
    </xdr:from>
    <xdr:to>
      <xdr:col>3</xdr:col>
      <xdr:colOff>206375</xdr:colOff>
      <xdr:row>14</xdr:row>
      <xdr:rowOff>130094</xdr:rowOff>
    </xdr:to>
    <xdr:cxnSp macro="">
      <xdr:nvCxnSpPr>
        <xdr:cNvPr id="57" name="直線コネクタ 56"/>
        <xdr:cNvCxnSpPr/>
      </xdr:nvCxnSpPr>
      <xdr:spPr bwMode="auto">
        <a:xfrm>
          <a:off x="2908300" y="2496248"/>
          <a:ext cx="698500" cy="8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87180</xdr:rowOff>
    </xdr:from>
    <xdr:to>
      <xdr:col>5</xdr:col>
      <xdr:colOff>34925</xdr:colOff>
      <xdr:row>15</xdr:row>
      <xdr:rowOff>17330</xdr:rowOff>
    </xdr:to>
    <xdr:sp macro="" textlink="">
      <xdr:nvSpPr>
        <xdr:cNvPr id="67" name="円/楕円 66"/>
        <xdr:cNvSpPr/>
      </xdr:nvSpPr>
      <xdr:spPr bwMode="auto">
        <a:xfrm>
          <a:off x="5600700" y="253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103707</xdr:rowOff>
    </xdr:from>
    <xdr:ext cx="762000" cy="259045"/>
    <xdr:sp macro="" textlink="">
      <xdr:nvSpPr>
        <xdr:cNvPr id="68" name="人口1人当たり決算額の推移該当値テキスト130"/>
        <xdr:cNvSpPr txBox="1"/>
      </xdr:nvSpPr>
      <xdr:spPr>
        <a:xfrm>
          <a:off x="5740400" y="238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101742</xdr:rowOff>
    </xdr:from>
    <xdr:to>
      <xdr:col>4</xdr:col>
      <xdr:colOff>520700</xdr:colOff>
      <xdr:row>15</xdr:row>
      <xdr:rowOff>31892</xdr:rowOff>
    </xdr:to>
    <xdr:sp macro="" textlink="">
      <xdr:nvSpPr>
        <xdr:cNvPr id="69" name="円/楕円 68"/>
        <xdr:cNvSpPr/>
      </xdr:nvSpPr>
      <xdr:spPr bwMode="auto">
        <a:xfrm>
          <a:off x="4953000" y="254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42069</xdr:rowOff>
    </xdr:from>
    <xdr:ext cx="736600" cy="259045"/>
    <xdr:sp macro="" textlink="">
      <xdr:nvSpPr>
        <xdr:cNvPr id="70" name="テキスト ボックス 69"/>
        <xdr:cNvSpPr txBox="1"/>
      </xdr:nvSpPr>
      <xdr:spPr>
        <a:xfrm>
          <a:off x="4622800" y="231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15903</xdr:rowOff>
    </xdr:from>
    <xdr:to>
      <xdr:col>3</xdr:col>
      <xdr:colOff>955675</xdr:colOff>
      <xdr:row>15</xdr:row>
      <xdr:rowOff>117503</xdr:rowOff>
    </xdr:to>
    <xdr:sp macro="" textlink="">
      <xdr:nvSpPr>
        <xdr:cNvPr id="71" name="円/楕円 70"/>
        <xdr:cNvSpPr/>
      </xdr:nvSpPr>
      <xdr:spPr bwMode="auto">
        <a:xfrm>
          <a:off x="4254500" y="263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127680</xdr:rowOff>
    </xdr:from>
    <xdr:ext cx="762000" cy="259045"/>
    <xdr:sp macro="" textlink="">
      <xdr:nvSpPr>
        <xdr:cNvPr id="72" name="テキスト ボックス 71"/>
        <xdr:cNvSpPr txBox="1"/>
      </xdr:nvSpPr>
      <xdr:spPr>
        <a:xfrm>
          <a:off x="3924300" y="24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79294</xdr:rowOff>
    </xdr:from>
    <xdr:to>
      <xdr:col>3</xdr:col>
      <xdr:colOff>257175</xdr:colOff>
      <xdr:row>15</xdr:row>
      <xdr:rowOff>9444</xdr:rowOff>
    </xdr:to>
    <xdr:sp macro="" textlink="">
      <xdr:nvSpPr>
        <xdr:cNvPr id="73" name="円/楕円 72"/>
        <xdr:cNvSpPr/>
      </xdr:nvSpPr>
      <xdr:spPr bwMode="auto">
        <a:xfrm>
          <a:off x="3556000" y="25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19621</xdr:rowOff>
    </xdr:from>
    <xdr:ext cx="762000" cy="259045"/>
    <xdr:sp macro="" textlink="">
      <xdr:nvSpPr>
        <xdr:cNvPr id="74" name="テキスト ボックス 73"/>
        <xdr:cNvSpPr txBox="1"/>
      </xdr:nvSpPr>
      <xdr:spPr>
        <a:xfrm>
          <a:off x="3225800" y="229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168973</xdr:rowOff>
    </xdr:from>
    <xdr:to>
      <xdr:col>2</xdr:col>
      <xdr:colOff>692150</xdr:colOff>
      <xdr:row>14</xdr:row>
      <xdr:rowOff>99123</xdr:rowOff>
    </xdr:to>
    <xdr:sp macro="" textlink="">
      <xdr:nvSpPr>
        <xdr:cNvPr id="75" name="円/楕円 74"/>
        <xdr:cNvSpPr/>
      </xdr:nvSpPr>
      <xdr:spPr bwMode="auto">
        <a:xfrm>
          <a:off x="2857500" y="244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109300</xdr:rowOff>
    </xdr:from>
    <xdr:ext cx="762000" cy="259045"/>
    <xdr:sp macro="" textlink="">
      <xdr:nvSpPr>
        <xdr:cNvPr id="76" name="テキスト ボックス 75"/>
        <xdr:cNvSpPr txBox="1"/>
      </xdr:nvSpPr>
      <xdr:spPr>
        <a:xfrm>
          <a:off x="2527300" y="2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272207</xdr:rowOff>
    </xdr:from>
    <xdr:to>
      <xdr:col>4</xdr:col>
      <xdr:colOff>1117600</xdr:colOff>
      <xdr:row>34</xdr:row>
      <xdr:rowOff>76800</xdr:rowOff>
    </xdr:to>
    <xdr:cxnSp macro="">
      <xdr:nvCxnSpPr>
        <xdr:cNvPr id="109" name="直線コネクタ 108"/>
        <xdr:cNvCxnSpPr/>
      </xdr:nvCxnSpPr>
      <xdr:spPr bwMode="auto">
        <a:xfrm>
          <a:off x="5003800" y="6196757"/>
          <a:ext cx="6477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231059</xdr:rowOff>
    </xdr:from>
    <xdr:to>
      <xdr:col>4</xdr:col>
      <xdr:colOff>469900</xdr:colOff>
      <xdr:row>33</xdr:row>
      <xdr:rowOff>272207</xdr:rowOff>
    </xdr:to>
    <xdr:cxnSp macro="">
      <xdr:nvCxnSpPr>
        <xdr:cNvPr id="112" name="直線コネクタ 111"/>
        <xdr:cNvCxnSpPr/>
      </xdr:nvCxnSpPr>
      <xdr:spPr bwMode="auto">
        <a:xfrm>
          <a:off x="4305300" y="6155609"/>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231059</xdr:rowOff>
    </xdr:from>
    <xdr:to>
      <xdr:col>3</xdr:col>
      <xdr:colOff>904875</xdr:colOff>
      <xdr:row>35</xdr:row>
      <xdr:rowOff>68844</xdr:rowOff>
    </xdr:to>
    <xdr:cxnSp macro="">
      <xdr:nvCxnSpPr>
        <xdr:cNvPr id="115" name="直線コネクタ 114"/>
        <xdr:cNvCxnSpPr/>
      </xdr:nvCxnSpPr>
      <xdr:spPr bwMode="auto">
        <a:xfrm flipV="1">
          <a:off x="3606800" y="6155609"/>
          <a:ext cx="698500" cy="52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74971</xdr:rowOff>
    </xdr:from>
    <xdr:to>
      <xdr:col>3</xdr:col>
      <xdr:colOff>206375</xdr:colOff>
      <xdr:row>35</xdr:row>
      <xdr:rowOff>68844</xdr:rowOff>
    </xdr:to>
    <xdr:cxnSp macro="">
      <xdr:nvCxnSpPr>
        <xdr:cNvPr id="118" name="直線コネクタ 117"/>
        <xdr:cNvCxnSpPr/>
      </xdr:nvCxnSpPr>
      <xdr:spPr bwMode="auto">
        <a:xfrm>
          <a:off x="2908300" y="6342421"/>
          <a:ext cx="698500" cy="33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26000</xdr:rowOff>
    </xdr:from>
    <xdr:to>
      <xdr:col>5</xdr:col>
      <xdr:colOff>34925</xdr:colOff>
      <xdr:row>34</xdr:row>
      <xdr:rowOff>127600</xdr:rowOff>
    </xdr:to>
    <xdr:sp macro="" textlink="">
      <xdr:nvSpPr>
        <xdr:cNvPr id="128" name="円/楕円 127"/>
        <xdr:cNvSpPr/>
      </xdr:nvSpPr>
      <xdr:spPr bwMode="auto">
        <a:xfrm>
          <a:off x="5600700" y="629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213977</xdr:rowOff>
    </xdr:from>
    <xdr:ext cx="762000" cy="259045"/>
    <xdr:sp macro="" textlink="">
      <xdr:nvSpPr>
        <xdr:cNvPr id="129" name="人口1人当たり決算額の推移該当値テキスト445"/>
        <xdr:cNvSpPr txBox="1"/>
      </xdr:nvSpPr>
      <xdr:spPr>
        <a:xfrm>
          <a:off x="5740400" y="613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221407</xdr:rowOff>
    </xdr:from>
    <xdr:to>
      <xdr:col>4</xdr:col>
      <xdr:colOff>520700</xdr:colOff>
      <xdr:row>33</xdr:row>
      <xdr:rowOff>323007</xdr:rowOff>
    </xdr:to>
    <xdr:sp macro="" textlink="">
      <xdr:nvSpPr>
        <xdr:cNvPr id="130" name="円/楕円 129"/>
        <xdr:cNvSpPr/>
      </xdr:nvSpPr>
      <xdr:spPr bwMode="auto">
        <a:xfrm>
          <a:off x="4953000" y="614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161734</xdr:rowOff>
    </xdr:from>
    <xdr:ext cx="736600" cy="259045"/>
    <xdr:sp macro="" textlink="">
      <xdr:nvSpPr>
        <xdr:cNvPr id="131" name="テキスト ボックス 130"/>
        <xdr:cNvSpPr txBox="1"/>
      </xdr:nvSpPr>
      <xdr:spPr>
        <a:xfrm>
          <a:off x="4622800" y="591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180259</xdr:rowOff>
    </xdr:from>
    <xdr:to>
      <xdr:col>3</xdr:col>
      <xdr:colOff>955675</xdr:colOff>
      <xdr:row>33</xdr:row>
      <xdr:rowOff>281859</xdr:rowOff>
    </xdr:to>
    <xdr:sp macro="" textlink="">
      <xdr:nvSpPr>
        <xdr:cNvPr id="132" name="円/楕円 131"/>
        <xdr:cNvSpPr/>
      </xdr:nvSpPr>
      <xdr:spPr bwMode="auto">
        <a:xfrm>
          <a:off x="4254500" y="61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120586</xdr:rowOff>
    </xdr:from>
    <xdr:ext cx="762000" cy="259045"/>
    <xdr:sp macro="" textlink="">
      <xdr:nvSpPr>
        <xdr:cNvPr id="133" name="テキスト ボックス 132"/>
        <xdr:cNvSpPr txBox="1"/>
      </xdr:nvSpPr>
      <xdr:spPr>
        <a:xfrm>
          <a:off x="3924300" y="58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18044</xdr:rowOff>
    </xdr:from>
    <xdr:to>
      <xdr:col>3</xdr:col>
      <xdr:colOff>257175</xdr:colOff>
      <xdr:row>35</xdr:row>
      <xdr:rowOff>119644</xdr:rowOff>
    </xdr:to>
    <xdr:sp macro="" textlink="">
      <xdr:nvSpPr>
        <xdr:cNvPr id="134" name="円/楕円 133"/>
        <xdr:cNvSpPr/>
      </xdr:nvSpPr>
      <xdr:spPr bwMode="auto">
        <a:xfrm>
          <a:off x="3556000" y="662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129821</xdr:rowOff>
    </xdr:from>
    <xdr:ext cx="762000" cy="259045"/>
    <xdr:sp macro="" textlink="">
      <xdr:nvSpPr>
        <xdr:cNvPr id="135" name="テキスト ボックス 134"/>
        <xdr:cNvSpPr txBox="1"/>
      </xdr:nvSpPr>
      <xdr:spPr>
        <a:xfrm>
          <a:off x="3225800" y="6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24171</xdr:rowOff>
    </xdr:from>
    <xdr:to>
      <xdr:col>2</xdr:col>
      <xdr:colOff>692150</xdr:colOff>
      <xdr:row>34</xdr:row>
      <xdr:rowOff>125771</xdr:rowOff>
    </xdr:to>
    <xdr:sp macro="" textlink="">
      <xdr:nvSpPr>
        <xdr:cNvPr id="136" name="円/楕円 135"/>
        <xdr:cNvSpPr/>
      </xdr:nvSpPr>
      <xdr:spPr bwMode="auto">
        <a:xfrm>
          <a:off x="2857500" y="629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135948</xdr:rowOff>
    </xdr:from>
    <xdr:ext cx="762000" cy="259045"/>
    <xdr:sp macro="" textlink="">
      <xdr:nvSpPr>
        <xdr:cNvPr id="137" name="テキスト ボックス 136"/>
        <xdr:cNvSpPr txBox="1"/>
      </xdr:nvSpPr>
      <xdr:spPr>
        <a:xfrm>
          <a:off x="2527300" y="606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32281</xdr:rowOff>
    </xdr:from>
    <xdr:to>
      <xdr:col>6</xdr:col>
      <xdr:colOff>511175</xdr:colOff>
      <xdr:row>35</xdr:row>
      <xdr:rowOff>36419</xdr:rowOff>
    </xdr:to>
    <xdr:cxnSp macro="">
      <xdr:nvCxnSpPr>
        <xdr:cNvPr id="59" name="直線コネクタ 58"/>
        <xdr:cNvCxnSpPr/>
      </xdr:nvCxnSpPr>
      <xdr:spPr>
        <a:xfrm>
          <a:off x="3797300" y="6033031"/>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32281</xdr:rowOff>
    </xdr:from>
    <xdr:to>
      <xdr:col>5</xdr:col>
      <xdr:colOff>358775</xdr:colOff>
      <xdr:row>35</xdr:row>
      <xdr:rowOff>130945</xdr:rowOff>
    </xdr:to>
    <xdr:cxnSp macro="">
      <xdr:nvCxnSpPr>
        <xdr:cNvPr id="62" name="直線コネクタ 61"/>
        <xdr:cNvCxnSpPr/>
      </xdr:nvCxnSpPr>
      <xdr:spPr>
        <a:xfrm flipV="1">
          <a:off x="2908300" y="6033031"/>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167818</xdr:rowOff>
    </xdr:from>
    <xdr:to>
      <xdr:col>4</xdr:col>
      <xdr:colOff>155575</xdr:colOff>
      <xdr:row>35</xdr:row>
      <xdr:rowOff>130945</xdr:rowOff>
    </xdr:to>
    <xdr:cxnSp macro="">
      <xdr:nvCxnSpPr>
        <xdr:cNvPr id="65" name="直線コネクタ 64"/>
        <xdr:cNvCxnSpPr/>
      </xdr:nvCxnSpPr>
      <xdr:spPr>
        <a:xfrm>
          <a:off x="2019300" y="5997118"/>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101135</xdr:rowOff>
    </xdr:from>
    <xdr:to>
      <xdr:col>2</xdr:col>
      <xdr:colOff>638175</xdr:colOff>
      <xdr:row>34</xdr:row>
      <xdr:rowOff>167818</xdr:rowOff>
    </xdr:to>
    <xdr:cxnSp macro="">
      <xdr:nvCxnSpPr>
        <xdr:cNvPr id="68" name="直線コネクタ 67"/>
        <xdr:cNvCxnSpPr/>
      </xdr:nvCxnSpPr>
      <xdr:spPr>
        <a:xfrm>
          <a:off x="1130300" y="5930435"/>
          <a:ext cx="889000" cy="6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157069</xdr:rowOff>
    </xdr:from>
    <xdr:to>
      <xdr:col>6</xdr:col>
      <xdr:colOff>561975</xdr:colOff>
      <xdr:row>35</xdr:row>
      <xdr:rowOff>87219</xdr:rowOff>
    </xdr:to>
    <xdr:sp macro="" textlink="">
      <xdr:nvSpPr>
        <xdr:cNvPr id="78" name="円/楕円 77"/>
        <xdr:cNvSpPr/>
      </xdr:nvSpPr>
      <xdr:spPr>
        <a:xfrm>
          <a:off x="4584700" y="59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8496</xdr:rowOff>
    </xdr:from>
    <xdr:ext cx="599010" cy="259045"/>
    <xdr:sp macro="" textlink="">
      <xdr:nvSpPr>
        <xdr:cNvPr id="79" name="人件費該当値テキスト"/>
        <xdr:cNvSpPr txBox="1"/>
      </xdr:nvSpPr>
      <xdr:spPr>
        <a:xfrm>
          <a:off x="4686300" y="58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152931</xdr:rowOff>
    </xdr:from>
    <xdr:to>
      <xdr:col>5</xdr:col>
      <xdr:colOff>409575</xdr:colOff>
      <xdr:row>35</xdr:row>
      <xdr:rowOff>83081</xdr:rowOff>
    </xdr:to>
    <xdr:sp macro="" textlink="">
      <xdr:nvSpPr>
        <xdr:cNvPr id="80" name="円/楕円 79"/>
        <xdr:cNvSpPr/>
      </xdr:nvSpPr>
      <xdr:spPr>
        <a:xfrm>
          <a:off x="3746500" y="59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99608</xdr:rowOff>
    </xdr:from>
    <xdr:ext cx="599010" cy="259045"/>
    <xdr:sp macro="" textlink="">
      <xdr:nvSpPr>
        <xdr:cNvPr id="81" name="テキスト ボックス 80"/>
        <xdr:cNvSpPr txBox="1"/>
      </xdr:nvSpPr>
      <xdr:spPr>
        <a:xfrm>
          <a:off x="3485094" y="57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80145</xdr:rowOff>
    </xdr:from>
    <xdr:to>
      <xdr:col>4</xdr:col>
      <xdr:colOff>206375</xdr:colOff>
      <xdr:row>36</xdr:row>
      <xdr:rowOff>10295</xdr:rowOff>
    </xdr:to>
    <xdr:sp macro="" textlink="">
      <xdr:nvSpPr>
        <xdr:cNvPr id="82" name="円/楕円 81"/>
        <xdr:cNvSpPr/>
      </xdr:nvSpPr>
      <xdr:spPr>
        <a:xfrm>
          <a:off x="2857500" y="60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26822</xdr:rowOff>
    </xdr:from>
    <xdr:ext cx="599010" cy="259045"/>
    <xdr:sp macro="" textlink="">
      <xdr:nvSpPr>
        <xdr:cNvPr id="83" name="テキスト ボックス 82"/>
        <xdr:cNvSpPr txBox="1"/>
      </xdr:nvSpPr>
      <xdr:spPr>
        <a:xfrm>
          <a:off x="2608794" y="58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117018</xdr:rowOff>
    </xdr:from>
    <xdr:to>
      <xdr:col>3</xdr:col>
      <xdr:colOff>3175</xdr:colOff>
      <xdr:row>35</xdr:row>
      <xdr:rowOff>47168</xdr:rowOff>
    </xdr:to>
    <xdr:sp macro="" textlink="">
      <xdr:nvSpPr>
        <xdr:cNvPr id="84" name="円/楕円 83"/>
        <xdr:cNvSpPr/>
      </xdr:nvSpPr>
      <xdr:spPr>
        <a:xfrm>
          <a:off x="1968500" y="59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63695</xdr:rowOff>
    </xdr:from>
    <xdr:ext cx="599010" cy="259045"/>
    <xdr:sp macro="" textlink="">
      <xdr:nvSpPr>
        <xdr:cNvPr id="85" name="テキスト ボックス 84"/>
        <xdr:cNvSpPr txBox="1"/>
      </xdr:nvSpPr>
      <xdr:spPr>
        <a:xfrm>
          <a:off x="1719794" y="57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50335</xdr:rowOff>
    </xdr:from>
    <xdr:to>
      <xdr:col>1</xdr:col>
      <xdr:colOff>485775</xdr:colOff>
      <xdr:row>34</xdr:row>
      <xdr:rowOff>151935</xdr:rowOff>
    </xdr:to>
    <xdr:sp macro="" textlink="">
      <xdr:nvSpPr>
        <xdr:cNvPr id="86" name="円/楕円 85"/>
        <xdr:cNvSpPr/>
      </xdr:nvSpPr>
      <xdr:spPr>
        <a:xfrm>
          <a:off x="1079500" y="58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168462</xdr:rowOff>
    </xdr:from>
    <xdr:ext cx="599010" cy="259045"/>
    <xdr:sp macro="" textlink="">
      <xdr:nvSpPr>
        <xdr:cNvPr id="87" name="テキスト ボックス 86"/>
        <xdr:cNvSpPr txBox="1"/>
      </xdr:nvSpPr>
      <xdr:spPr>
        <a:xfrm>
          <a:off x="830794" y="565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91877</xdr:rowOff>
    </xdr:from>
    <xdr:to>
      <xdr:col>6</xdr:col>
      <xdr:colOff>511175</xdr:colOff>
      <xdr:row>55</xdr:row>
      <xdr:rowOff>103947</xdr:rowOff>
    </xdr:to>
    <xdr:cxnSp macro="">
      <xdr:nvCxnSpPr>
        <xdr:cNvPr id="112" name="直線コネクタ 111"/>
        <xdr:cNvCxnSpPr/>
      </xdr:nvCxnSpPr>
      <xdr:spPr>
        <a:xfrm>
          <a:off x="3797300" y="9521627"/>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91877</xdr:rowOff>
    </xdr:from>
    <xdr:to>
      <xdr:col>5</xdr:col>
      <xdr:colOff>358775</xdr:colOff>
      <xdr:row>55</xdr:row>
      <xdr:rowOff>104404</xdr:rowOff>
    </xdr:to>
    <xdr:cxnSp macro="">
      <xdr:nvCxnSpPr>
        <xdr:cNvPr id="115" name="直線コネクタ 114"/>
        <xdr:cNvCxnSpPr/>
      </xdr:nvCxnSpPr>
      <xdr:spPr>
        <a:xfrm flipV="1">
          <a:off x="2908300" y="952162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104404</xdr:rowOff>
    </xdr:from>
    <xdr:to>
      <xdr:col>4</xdr:col>
      <xdr:colOff>155575</xdr:colOff>
      <xdr:row>55</xdr:row>
      <xdr:rowOff>145324</xdr:rowOff>
    </xdr:to>
    <xdr:cxnSp macro="">
      <xdr:nvCxnSpPr>
        <xdr:cNvPr id="118" name="直線コネクタ 117"/>
        <xdr:cNvCxnSpPr/>
      </xdr:nvCxnSpPr>
      <xdr:spPr>
        <a:xfrm flipV="1">
          <a:off x="2019300" y="953415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171111</xdr:rowOff>
    </xdr:from>
    <xdr:ext cx="534377" cy="259045"/>
    <xdr:sp macro="" textlink="">
      <xdr:nvSpPr>
        <xdr:cNvPr id="120" name="テキスト ボックス 119"/>
        <xdr:cNvSpPr txBox="1"/>
      </xdr:nvSpPr>
      <xdr:spPr>
        <a:xfrm>
          <a:off x="2641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106462</xdr:rowOff>
    </xdr:from>
    <xdr:to>
      <xdr:col>2</xdr:col>
      <xdr:colOff>638175</xdr:colOff>
      <xdr:row>55</xdr:row>
      <xdr:rowOff>145324</xdr:rowOff>
    </xdr:to>
    <xdr:cxnSp macro="">
      <xdr:nvCxnSpPr>
        <xdr:cNvPr id="121" name="直線コネクタ 120"/>
        <xdr:cNvCxnSpPr/>
      </xdr:nvCxnSpPr>
      <xdr:spPr>
        <a:xfrm>
          <a:off x="1130300" y="95362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26957</xdr:rowOff>
    </xdr:from>
    <xdr:ext cx="534377" cy="259045"/>
    <xdr:sp macro="" textlink="">
      <xdr:nvSpPr>
        <xdr:cNvPr id="125" name="テキスト ボックス 124"/>
        <xdr:cNvSpPr txBox="1"/>
      </xdr:nvSpPr>
      <xdr:spPr>
        <a:xfrm>
          <a:off x="863111" y="96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53147</xdr:rowOff>
    </xdr:from>
    <xdr:to>
      <xdr:col>6</xdr:col>
      <xdr:colOff>561975</xdr:colOff>
      <xdr:row>55</xdr:row>
      <xdr:rowOff>154747</xdr:rowOff>
    </xdr:to>
    <xdr:sp macro="" textlink="">
      <xdr:nvSpPr>
        <xdr:cNvPr id="131" name="円/楕円 130"/>
        <xdr:cNvSpPr/>
      </xdr:nvSpPr>
      <xdr:spPr>
        <a:xfrm>
          <a:off x="4584700" y="94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76024</xdr:rowOff>
    </xdr:from>
    <xdr:ext cx="534377" cy="259045"/>
    <xdr:sp macro="" textlink="">
      <xdr:nvSpPr>
        <xdr:cNvPr id="132" name="物件費該当値テキスト"/>
        <xdr:cNvSpPr txBox="1"/>
      </xdr:nvSpPr>
      <xdr:spPr>
        <a:xfrm>
          <a:off x="4686300" y="933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41077</xdr:rowOff>
    </xdr:from>
    <xdr:to>
      <xdr:col>5</xdr:col>
      <xdr:colOff>409575</xdr:colOff>
      <xdr:row>55</xdr:row>
      <xdr:rowOff>142677</xdr:rowOff>
    </xdr:to>
    <xdr:sp macro="" textlink="">
      <xdr:nvSpPr>
        <xdr:cNvPr id="133" name="円/楕円 132"/>
        <xdr:cNvSpPr/>
      </xdr:nvSpPr>
      <xdr:spPr>
        <a:xfrm>
          <a:off x="3746500" y="94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159204</xdr:rowOff>
    </xdr:from>
    <xdr:ext cx="534377" cy="259045"/>
    <xdr:sp macro="" textlink="">
      <xdr:nvSpPr>
        <xdr:cNvPr id="134" name="テキスト ボックス 133"/>
        <xdr:cNvSpPr txBox="1"/>
      </xdr:nvSpPr>
      <xdr:spPr>
        <a:xfrm>
          <a:off x="3517411" y="92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53604</xdr:rowOff>
    </xdr:from>
    <xdr:to>
      <xdr:col>4</xdr:col>
      <xdr:colOff>206375</xdr:colOff>
      <xdr:row>55</xdr:row>
      <xdr:rowOff>155204</xdr:rowOff>
    </xdr:to>
    <xdr:sp macro="" textlink="">
      <xdr:nvSpPr>
        <xdr:cNvPr id="135" name="円/楕円 134"/>
        <xdr:cNvSpPr/>
      </xdr:nvSpPr>
      <xdr:spPr>
        <a:xfrm>
          <a:off x="28575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281</xdr:rowOff>
    </xdr:from>
    <xdr:ext cx="534377" cy="259045"/>
    <xdr:sp macro="" textlink="">
      <xdr:nvSpPr>
        <xdr:cNvPr id="136" name="テキスト ボックス 135"/>
        <xdr:cNvSpPr txBox="1"/>
      </xdr:nvSpPr>
      <xdr:spPr>
        <a:xfrm>
          <a:off x="2641111" y="92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94524</xdr:rowOff>
    </xdr:from>
    <xdr:to>
      <xdr:col>3</xdr:col>
      <xdr:colOff>3175</xdr:colOff>
      <xdr:row>56</xdr:row>
      <xdr:rowOff>24674</xdr:rowOff>
    </xdr:to>
    <xdr:sp macro="" textlink="">
      <xdr:nvSpPr>
        <xdr:cNvPr id="137" name="円/楕円 136"/>
        <xdr:cNvSpPr/>
      </xdr:nvSpPr>
      <xdr:spPr>
        <a:xfrm>
          <a:off x="1968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15801</xdr:rowOff>
    </xdr:from>
    <xdr:ext cx="534377" cy="259045"/>
    <xdr:sp macro="" textlink="">
      <xdr:nvSpPr>
        <xdr:cNvPr id="138" name="テキスト ボックス 137"/>
        <xdr:cNvSpPr txBox="1"/>
      </xdr:nvSpPr>
      <xdr:spPr>
        <a:xfrm>
          <a:off x="1752111" y="96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55662</xdr:rowOff>
    </xdr:from>
    <xdr:to>
      <xdr:col>1</xdr:col>
      <xdr:colOff>485775</xdr:colOff>
      <xdr:row>55</xdr:row>
      <xdr:rowOff>157262</xdr:rowOff>
    </xdr:to>
    <xdr:sp macro="" textlink="">
      <xdr:nvSpPr>
        <xdr:cNvPr id="139" name="円/楕円 138"/>
        <xdr:cNvSpPr/>
      </xdr:nvSpPr>
      <xdr:spPr>
        <a:xfrm>
          <a:off x="1079500" y="94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2339</xdr:rowOff>
    </xdr:from>
    <xdr:ext cx="534377" cy="259045"/>
    <xdr:sp macro="" textlink="">
      <xdr:nvSpPr>
        <xdr:cNvPr id="140" name="テキスト ボックス 139"/>
        <xdr:cNvSpPr txBox="1"/>
      </xdr:nvSpPr>
      <xdr:spPr>
        <a:xfrm>
          <a:off x="863111" y="92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56914</xdr:rowOff>
    </xdr:from>
    <xdr:to>
      <xdr:col>6</xdr:col>
      <xdr:colOff>511175</xdr:colOff>
      <xdr:row>78</xdr:row>
      <xdr:rowOff>64263</xdr:rowOff>
    </xdr:to>
    <xdr:cxnSp macro="">
      <xdr:nvCxnSpPr>
        <xdr:cNvPr id="169" name="直線コネクタ 168"/>
        <xdr:cNvCxnSpPr/>
      </xdr:nvCxnSpPr>
      <xdr:spPr>
        <a:xfrm>
          <a:off x="3797300" y="13430014"/>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56914</xdr:rowOff>
    </xdr:from>
    <xdr:to>
      <xdr:col>5</xdr:col>
      <xdr:colOff>358775</xdr:colOff>
      <xdr:row>78</xdr:row>
      <xdr:rowOff>57894</xdr:rowOff>
    </xdr:to>
    <xdr:cxnSp macro="">
      <xdr:nvCxnSpPr>
        <xdr:cNvPr id="172" name="直線コネクタ 171"/>
        <xdr:cNvCxnSpPr/>
      </xdr:nvCxnSpPr>
      <xdr:spPr>
        <a:xfrm flipV="1">
          <a:off x="2908300" y="1343001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57894</xdr:rowOff>
    </xdr:from>
    <xdr:to>
      <xdr:col>4</xdr:col>
      <xdr:colOff>155575</xdr:colOff>
      <xdr:row>78</xdr:row>
      <xdr:rowOff>69324</xdr:rowOff>
    </xdr:to>
    <xdr:cxnSp macro="">
      <xdr:nvCxnSpPr>
        <xdr:cNvPr id="175" name="直線コネクタ 174"/>
        <xdr:cNvCxnSpPr/>
      </xdr:nvCxnSpPr>
      <xdr:spPr>
        <a:xfrm flipV="1">
          <a:off x="2019300" y="13430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47606</xdr:rowOff>
    </xdr:from>
    <xdr:to>
      <xdr:col>2</xdr:col>
      <xdr:colOff>638175</xdr:colOff>
      <xdr:row>78</xdr:row>
      <xdr:rowOff>69324</xdr:rowOff>
    </xdr:to>
    <xdr:cxnSp macro="">
      <xdr:nvCxnSpPr>
        <xdr:cNvPr id="178" name="直線コネクタ 177"/>
        <xdr:cNvCxnSpPr/>
      </xdr:nvCxnSpPr>
      <xdr:spPr>
        <a:xfrm>
          <a:off x="1130300" y="13420706"/>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13463</xdr:rowOff>
    </xdr:from>
    <xdr:to>
      <xdr:col>6</xdr:col>
      <xdr:colOff>561975</xdr:colOff>
      <xdr:row>78</xdr:row>
      <xdr:rowOff>115063</xdr:rowOff>
    </xdr:to>
    <xdr:sp macro="" textlink="">
      <xdr:nvSpPr>
        <xdr:cNvPr id="188" name="円/楕円 187"/>
        <xdr:cNvSpPr/>
      </xdr:nvSpPr>
      <xdr:spPr>
        <a:xfrm>
          <a:off x="45847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163340</xdr:rowOff>
    </xdr:from>
    <xdr:ext cx="469744" cy="259045"/>
    <xdr:sp macro="" textlink="">
      <xdr:nvSpPr>
        <xdr:cNvPr id="189" name="維持補修費該当値テキスト"/>
        <xdr:cNvSpPr txBox="1"/>
      </xdr:nvSpPr>
      <xdr:spPr>
        <a:xfrm>
          <a:off x="4686300"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6114</xdr:rowOff>
    </xdr:from>
    <xdr:to>
      <xdr:col>5</xdr:col>
      <xdr:colOff>409575</xdr:colOff>
      <xdr:row>78</xdr:row>
      <xdr:rowOff>107714</xdr:rowOff>
    </xdr:to>
    <xdr:sp macro="" textlink="">
      <xdr:nvSpPr>
        <xdr:cNvPr id="190" name="円/楕円 189"/>
        <xdr:cNvSpPr/>
      </xdr:nvSpPr>
      <xdr:spPr>
        <a:xfrm>
          <a:off x="37465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98841</xdr:rowOff>
    </xdr:from>
    <xdr:ext cx="469744" cy="259045"/>
    <xdr:sp macro="" textlink="">
      <xdr:nvSpPr>
        <xdr:cNvPr id="191" name="テキスト ボックス 190"/>
        <xdr:cNvSpPr txBox="1"/>
      </xdr:nvSpPr>
      <xdr:spPr>
        <a:xfrm>
          <a:off x="3549727" y="1347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7094</xdr:rowOff>
    </xdr:from>
    <xdr:to>
      <xdr:col>4</xdr:col>
      <xdr:colOff>206375</xdr:colOff>
      <xdr:row>78</xdr:row>
      <xdr:rowOff>108694</xdr:rowOff>
    </xdr:to>
    <xdr:sp macro="" textlink="">
      <xdr:nvSpPr>
        <xdr:cNvPr id="192" name="円/楕円 191"/>
        <xdr:cNvSpPr/>
      </xdr:nvSpPr>
      <xdr:spPr>
        <a:xfrm>
          <a:off x="2857500" y="133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99821</xdr:rowOff>
    </xdr:from>
    <xdr:ext cx="469744" cy="259045"/>
    <xdr:sp macro="" textlink="">
      <xdr:nvSpPr>
        <xdr:cNvPr id="193" name="テキスト ボックス 192"/>
        <xdr:cNvSpPr txBox="1"/>
      </xdr:nvSpPr>
      <xdr:spPr>
        <a:xfrm>
          <a:off x="2673427" y="134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18524</xdr:rowOff>
    </xdr:from>
    <xdr:to>
      <xdr:col>3</xdr:col>
      <xdr:colOff>3175</xdr:colOff>
      <xdr:row>78</xdr:row>
      <xdr:rowOff>120124</xdr:rowOff>
    </xdr:to>
    <xdr:sp macro="" textlink="">
      <xdr:nvSpPr>
        <xdr:cNvPr id="194" name="円/楕円 193"/>
        <xdr:cNvSpPr/>
      </xdr:nvSpPr>
      <xdr:spPr>
        <a:xfrm>
          <a:off x="1968500" y="133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111251</xdr:rowOff>
    </xdr:from>
    <xdr:ext cx="469744" cy="259045"/>
    <xdr:sp macro="" textlink="">
      <xdr:nvSpPr>
        <xdr:cNvPr id="195" name="テキスト ボックス 194"/>
        <xdr:cNvSpPr txBox="1"/>
      </xdr:nvSpPr>
      <xdr:spPr>
        <a:xfrm>
          <a:off x="1784427" y="134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168256</xdr:rowOff>
    </xdr:from>
    <xdr:to>
      <xdr:col>1</xdr:col>
      <xdr:colOff>485775</xdr:colOff>
      <xdr:row>78</xdr:row>
      <xdr:rowOff>98406</xdr:rowOff>
    </xdr:to>
    <xdr:sp macro="" textlink="">
      <xdr:nvSpPr>
        <xdr:cNvPr id="196" name="円/楕円 195"/>
        <xdr:cNvSpPr/>
      </xdr:nvSpPr>
      <xdr:spPr>
        <a:xfrm>
          <a:off x="1079500" y="133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89533</xdr:rowOff>
    </xdr:from>
    <xdr:ext cx="469744" cy="259045"/>
    <xdr:sp macro="" textlink="">
      <xdr:nvSpPr>
        <xdr:cNvPr id="197" name="テキスト ボックス 196"/>
        <xdr:cNvSpPr txBox="1"/>
      </xdr:nvSpPr>
      <xdr:spPr>
        <a:xfrm>
          <a:off x="895427" y="134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23930</xdr:rowOff>
    </xdr:from>
    <xdr:to>
      <xdr:col>6</xdr:col>
      <xdr:colOff>511175</xdr:colOff>
      <xdr:row>98</xdr:row>
      <xdr:rowOff>68345</xdr:rowOff>
    </xdr:to>
    <xdr:cxnSp macro="">
      <xdr:nvCxnSpPr>
        <xdr:cNvPr id="227" name="直線コネクタ 226"/>
        <xdr:cNvCxnSpPr/>
      </xdr:nvCxnSpPr>
      <xdr:spPr>
        <a:xfrm flipV="1">
          <a:off x="3797300" y="16826030"/>
          <a:ext cx="8382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68345</xdr:rowOff>
    </xdr:from>
    <xdr:to>
      <xdr:col>5</xdr:col>
      <xdr:colOff>358775</xdr:colOff>
      <xdr:row>98</xdr:row>
      <xdr:rowOff>76998</xdr:rowOff>
    </xdr:to>
    <xdr:cxnSp macro="">
      <xdr:nvCxnSpPr>
        <xdr:cNvPr id="230" name="直線コネクタ 229"/>
        <xdr:cNvCxnSpPr/>
      </xdr:nvCxnSpPr>
      <xdr:spPr>
        <a:xfrm flipV="1">
          <a:off x="2908300" y="1687044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76998</xdr:rowOff>
    </xdr:from>
    <xdr:to>
      <xdr:col>4</xdr:col>
      <xdr:colOff>155575</xdr:colOff>
      <xdr:row>98</xdr:row>
      <xdr:rowOff>93163</xdr:rowOff>
    </xdr:to>
    <xdr:cxnSp macro="">
      <xdr:nvCxnSpPr>
        <xdr:cNvPr id="233" name="直線コネクタ 232"/>
        <xdr:cNvCxnSpPr/>
      </xdr:nvCxnSpPr>
      <xdr:spPr>
        <a:xfrm flipV="1">
          <a:off x="2019300" y="16879098"/>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38790</xdr:rowOff>
    </xdr:from>
    <xdr:to>
      <xdr:col>2</xdr:col>
      <xdr:colOff>638175</xdr:colOff>
      <xdr:row>98</xdr:row>
      <xdr:rowOff>93163</xdr:rowOff>
    </xdr:to>
    <xdr:cxnSp macro="">
      <xdr:nvCxnSpPr>
        <xdr:cNvPr id="236" name="直線コネクタ 235"/>
        <xdr:cNvCxnSpPr/>
      </xdr:nvCxnSpPr>
      <xdr:spPr>
        <a:xfrm>
          <a:off x="1130300" y="16840890"/>
          <a:ext cx="889000" cy="5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144580</xdr:rowOff>
    </xdr:from>
    <xdr:to>
      <xdr:col>6</xdr:col>
      <xdr:colOff>561975</xdr:colOff>
      <xdr:row>98</xdr:row>
      <xdr:rowOff>74730</xdr:rowOff>
    </xdr:to>
    <xdr:sp macro="" textlink="">
      <xdr:nvSpPr>
        <xdr:cNvPr id="246" name="円/楕円 245"/>
        <xdr:cNvSpPr/>
      </xdr:nvSpPr>
      <xdr:spPr>
        <a:xfrm>
          <a:off x="4584700" y="167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123007</xdr:rowOff>
    </xdr:from>
    <xdr:ext cx="469744" cy="259045"/>
    <xdr:sp macro="" textlink="">
      <xdr:nvSpPr>
        <xdr:cNvPr id="247" name="扶助費該当値テキスト"/>
        <xdr:cNvSpPr txBox="1"/>
      </xdr:nvSpPr>
      <xdr:spPr>
        <a:xfrm>
          <a:off x="4686300" y="1675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17545</xdr:rowOff>
    </xdr:from>
    <xdr:to>
      <xdr:col>5</xdr:col>
      <xdr:colOff>409575</xdr:colOff>
      <xdr:row>98</xdr:row>
      <xdr:rowOff>119145</xdr:rowOff>
    </xdr:to>
    <xdr:sp macro="" textlink="">
      <xdr:nvSpPr>
        <xdr:cNvPr id="248" name="円/楕円 247"/>
        <xdr:cNvSpPr/>
      </xdr:nvSpPr>
      <xdr:spPr>
        <a:xfrm>
          <a:off x="3746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110272</xdr:rowOff>
    </xdr:from>
    <xdr:ext cx="469744" cy="259045"/>
    <xdr:sp macro="" textlink="">
      <xdr:nvSpPr>
        <xdr:cNvPr id="249" name="テキスト ボックス 248"/>
        <xdr:cNvSpPr txBox="1"/>
      </xdr:nvSpPr>
      <xdr:spPr>
        <a:xfrm>
          <a:off x="3549727" y="169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26198</xdr:rowOff>
    </xdr:from>
    <xdr:to>
      <xdr:col>4</xdr:col>
      <xdr:colOff>206375</xdr:colOff>
      <xdr:row>98</xdr:row>
      <xdr:rowOff>127798</xdr:rowOff>
    </xdr:to>
    <xdr:sp macro="" textlink="">
      <xdr:nvSpPr>
        <xdr:cNvPr id="250" name="円/楕円 249"/>
        <xdr:cNvSpPr/>
      </xdr:nvSpPr>
      <xdr:spPr>
        <a:xfrm>
          <a:off x="2857500" y="16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118925</xdr:rowOff>
    </xdr:from>
    <xdr:ext cx="469744" cy="259045"/>
    <xdr:sp macro="" textlink="">
      <xdr:nvSpPr>
        <xdr:cNvPr id="251" name="テキスト ボックス 250"/>
        <xdr:cNvSpPr txBox="1"/>
      </xdr:nvSpPr>
      <xdr:spPr>
        <a:xfrm>
          <a:off x="2673427" y="169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42363</xdr:rowOff>
    </xdr:from>
    <xdr:to>
      <xdr:col>3</xdr:col>
      <xdr:colOff>3175</xdr:colOff>
      <xdr:row>98</xdr:row>
      <xdr:rowOff>143963</xdr:rowOff>
    </xdr:to>
    <xdr:sp macro="" textlink="">
      <xdr:nvSpPr>
        <xdr:cNvPr id="252" name="円/楕円 251"/>
        <xdr:cNvSpPr/>
      </xdr:nvSpPr>
      <xdr:spPr>
        <a:xfrm>
          <a:off x="1968500" y="168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135090</xdr:rowOff>
    </xdr:from>
    <xdr:ext cx="469744" cy="259045"/>
    <xdr:sp macro="" textlink="">
      <xdr:nvSpPr>
        <xdr:cNvPr id="253" name="テキスト ボックス 252"/>
        <xdr:cNvSpPr txBox="1"/>
      </xdr:nvSpPr>
      <xdr:spPr>
        <a:xfrm>
          <a:off x="1784427" y="16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159440</xdr:rowOff>
    </xdr:from>
    <xdr:to>
      <xdr:col>1</xdr:col>
      <xdr:colOff>485775</xdr:colOff>
      <xdr:row>98</xdr:row>
      <xdr:rowOff>89590</xdr:rowOff>
    </xdr:to>
    <xdr:sp macro="" textlink="">
      <xdr:nvSpPr>
        <xdr:cNvPr id="254" name="円/楕円 253"/>
        <xdr:cNvSpPr/>
      </xdr:nvSpPr>
      <xdr:spPr>
        <a:xfrm>
          <a:off x="1079500" y="16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80717</xdr:rowOff>
    </xdr:from>
    <xdr:ext cx="469744" cy="259045"/>
    <xdr:sp macro="" textlink="">
      <xdr:nvSpPr>
        <xdr:cNvPr id="255" name="テキスト ボックス 254"/>
        <xdr:cNvSpPr txBox="1"/>
      </xdr:nvSpPr>
      <xdr:spPr>
        <a:xfrm>
          <a:off x="895427" y="168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6582</xdr:rowOff>
    </xdr:from>
    <xdr:to>
      <xdr:col>15</xdr:col>
      <xdr:colOff>180975</xdr:colOff>
      <xdr:row>36</xdr:row>
      <xdr:rowOff>31961</xdr:rowOff>
    </xdr:to>
    <xdr:cxnSp macro="">
      <xdr:nvCxnSpPr>
        <xdr:cNvPr id="280" name="直線コネクタ 279"/>
        <xdr:cNvCxnSpPr/>
      </xdr:nvCxnSpPr>
      <xdr:spPr>
        <a:xfrm flipV="1">
          <a:off x="9639300" y="6178782"/>
          <a:ext cx="838200" cy="2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1"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31961</xdr:rowOff>
    </xdr:from>
    <xdr:to>
      <xdr:col>14</xdr:col>
      <xdr:colOff>28575</xdr:colOff>
      <xdr:row>36</xdr:row>
      <xdr:rowOff>89454</xdr:rowOff>
    </xdr:to>
    <xdr:cxnSp macro="">
      <xdr:nvCxnSpPr>
        <xdr:cNvPr id="283" name="直線コネクタ 282"/>
        <xdr:cNvCxnSpPr/>
      </xdr:nvCxnSpPr>
      <xdr:spPr>
        <a:xfrm flipV="1">
          <a:off x="8750300" y="6204161"/>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83798</xdr:rowOff>
    </xdr:from>
    <xdr:to>
      <xdr:col>12</xdr:col>
      <xdr:colOff>511175</xdr:colOff>
      <xdr:row>36</xdr:row>
      <xdr:rowOff>89454</xdr:rowOff>
    </xdr:to>
    <xdr:cxnSp macro="">
      <xdr:nvCxnSpPr>
        <xdr:cNvPr id="286" name="直線コネクタ 285"/>
        <xdr:cNvCxnSpPr/>
      </xdr:nvCxnSpPr>
      <xdr:spPr>
        <a:xfrm>
          <a:off x="7861300" y="6255998"/>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83798</xdr:rowOff>
    </xdr:from>
    <xdr:to>
      <xdr:col>11</xdr:col>
      <xdr:colOff>307975</xdr:colOff>
      <xdr:row>36</xdr:row>
      <xdr:rowOff>87854</xdr:rowOff>
    </xdr:to>
    <xdr:cxnSp macro="">
      <xdr:nvCxnSpPr>
        <xdr:cNvPr id="289" name="直線コネクタ 288"/>
        <xdr:cNvCxnSpPr/>
      </xdr:nvCxnSpPr>
      <xdr:spPr>
        <a:xfrm flipV="1">
          <a:off x="6972300" y="6255998"/>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1" name="テキスト ボックス 290"/>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127232</xdr:rowOff>
    </xdr:from>
    <xdr:to>
      <xdr:col>15</xdr:col>
      <xdr:colOff>231775</xdr:colOff>
      <xdr:row>36</xdr:row>
      <xdr:rowOff>57382</xdr:rowOff>
    </xdr:to>
    <xdr:sp macro="" textlink="">
      <xdr:nvSpPr>
        <xdr:cNvPr id="299" name="円/楕円 298"/>
        <xdr:cNvSpPr/>
      </xdr:nvSpPr>
      <xdr:spPr>
        <a:xfrm>
          <a:off x="10426700" y="6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150109</xdr:rowOff>
    </xdr:from>
    <xdr:ext cx="599010" cy="259045"/>
    <xdr:sp macro="" textlink="">
      <xdr:nvSpPr>
        <xdr:cNvPr id="300" name="補助費等該当値テキスト"/>
        <xdr:cNvSpPr txBox="1"/>
      </xdr:nvSpPr>
      <xdr:spPr>
        <a:xfrm>
          <a:off x="10528300" y="597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152611</xdr:rowOff>
    </xdr:from>
    <xdr:to>
      <xdr:col>14</xdr:col>
      <xdr:colOff>79375</xdr:colOff>
      <xdr:row>36</xdr:row>
      <xdr:rowOff>82761</xdr:rowOff>
    </xdr:to>
    <xdr:sp macro="" textlink="">
      <xdr:nvSpPr>
        <xdr:cNvPr id="301" name="円/楕円 300"/>
        <xdr:cNvSpPr/>
      </xdr:nvSpPr>
      <xdr:spPr>
        <a:xfrm>
          <a:off x="9588500" y="61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99288</xdr:rowOff>
    </xdr:from>
    <xdr:ext cx="534377" cy="259045"/>
    <xdr:sp macro="" textlink="">
      <xdr:nvSpPr>
        <xdr:cNvPr id="302" name="テキスト ボックス 301"/>
        <xdr:cNvSpPr txBox="1"/>
      </xdr:nvSpPr>
      <xdr:spPr>
        <a:xfrm>
          <a:off x="9359411" y="59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38654</xdr:rowOff>
    </xdr:from>
    <xdr:to>
      <xdr:col>12</xdr:col>
      <xdr:colOff>561975</xdr:colOff>
      <xdr:row>36</xdr:row>
      <xdr:rowOff>140254</xdr:rowOff>
    </xdr:to>
    <xdr:sp macro="" textlink="">
      <xdr:nvSpPr>
        <xdr:cNvPr id="303" name="円/楕円 302"/>
        <xdr:cNvSpPr/>
      </xdr:nvSpPr>
      <xdr:spPr>
        <a:xfrm>
          <a:off x="8699500" y="6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156781</xdr:rowOff>
    </xdr:from>
    <xdr:ext cx="534377" cy="259045"/>
    <xdr:sp macro="" textlink="">
      <xdr:nvSpPr>
        <xdr:cNvPr id="304" name="テキスト ボックス 303"/>
        <xdr:cNvSpPr txBox="1"/>
      </xdr:nvSpPr>
      <xdr:spPr>
        <a:xfrm>
          <a:off x="8483111" y="5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32998</xdr:rowOff>
    </xdr:from>
    <xdr:to>
      <xdr:col>11</xdr:col>
      <xdr:colOff>358775</xdr:colOff>
      <xdr:row>36</xdr:row>
      <xdr:rowOff>134598</xdr:rowOff>
    </xdr:to>
    <xdr:sp macro="" textlink="">
      <xdr:nvSpPr>
        <xdr:cNvPr id="305" name="円/楕円 304"/>
        <xdr:cNvSpPr/>
      </xdr:nvSpPr>
      <xdr:spPr>
        <a:xfrm>
          <a:off x="7810500" y="62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151125</xdr:rowOff>
    </xdr:from>
    <xdr:ext cx="534377" cy="259045"/>
    <xdr:sp macro="" textlink="">
      <xdr:nvSpPr>
        <xdr:cNvPr id="306" name="テキスト ボックス 305"/>
        <xdr:cNvSpPr txBox="1"/>
      </xdr:nvSpPr>
      <xdr:spPr>
        <a:xfrm>
          <a:off x="7594111" y="59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37054</xdr:rowOff>
    </xdr:from>
    <xdr:to>
      <xdr:col>10</xdr:col>
      <xdr:colOff>155575</xdr:colOff>
      <xdr:row>36</xdr:row>
      <xdr:rowOff>138654</xdr:rowOff>
    </xdr:to>
    <xdr:sp macro="" textlink="">
      <xdr:nvSpPr>
        <xdr:cNvPr id="307" name="円/楕円 306"/>
        <xdr:cNvSpPr/>
      </xdr:nvSpPr>
      <xdr:spPr>
        <a:xfrm>
          <a:off x="6921500" y="62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155181</xdr:rowOff>
    </xdr:from>
    <xdr:ext cx="534377" cy="259045"/>
    <xdr:sp macro="" textlink="">
      <xdr:nvSpPr>
        <xdr:cNvPr id="308" name="テキスト ボックス 307"/>
        <xdr:cNvSpPr txBox="1"/>
      </xdr:nvSpPr>
      <xdr:spPr>
        <a:xfrm>
          <a:off x="6705111" y="59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138502</xdr:rowOff>
    </xdr:from>
    <xdr:to>
      <xdr:col>15</xdr:col>
      <xdr:colOff>180975</xdr:colOff>
      <xdr:row>57</xdr:row>
      <xdr:rowOff>20686</xdr:rowOff>
    </xdr:to>
    <xdr:cxnSp macro="">
      <xdr:nvCxnSpPr>
        <xdr:cNvPr id="337" name="直線コネクタ 336"/>
        <xdr:cNvCxnSpPr/>
      </xdr:nvCxnSpPr>
      <xdr:spPr>
        <a:xfrm>
          <a:off x="9639300" y="9739702"/>
          <a:ext cx="8382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105802</xdr:rowOff>
    </xdr:from>
    <xdr:to>
      <xdr:col>14</xdr:col>
      <xdr:colOff>28575</xdr:colOff>
      <xdr:row>56</xdr:row>
      <xdr:rowOff>138502</xdr:rowOff>
    </xdr:to>
    <xdr:cxnSp macro="">
      <xdr:nvCxnSpPr>
        <xdr:cNvPr id="340" name="直線コネクタ 339"/>
        <xdr:cNvCxnSpPr/>
      </xdr:nvCxnSpPr>
      <xdr:spPr>
        <a:xfrm>
          <a:off x="8750300" y="9707002"/>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105802</xdr:rowOff>
    </xdr:from>
    <xdr:to>
      <xdr:col>12</xdr:col>
      <xdr:colOff>511175</xdr:colOff>
      <xdr:row>56</xdr:row>
      <xdr:rowOff>166490</xdr:rowOff>
    </xdr:to>
    <xdr:cxnSp macro="">
      <xdr:nvCxnSpPr>
        <xdr:cNvPr id="343" name="直線コネクタ 342"/>
        <xdr:cNvCxnSpPr/>
      </xdr:nvCxnSpPr>
      <xdr:spPr>
        <a:xfrm flipV="1">
          <a:off x="7861300" y="9707002"/>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166490</xdr:rowOff>
    </xdr:from>
    <xdr:to>
      <xdr:col>11</xdr:col>
      <xdr:colOff>307975</xdr:colOff>
      <xdr:row>57</xdr:row>
      <xdr:rowOff>22091</xdr:rowOff>
    </xdr:to>
    <xdr:cxnSp macro="">
      <xdr:nvCxnSpPr>
        <xdr:cNvPr id="346" name="直線コネクタ 345"/>
        <xdr:cNvCxnSpPr/>
      </xdr:nvCxnSpPr>
      <xdr:spPr>
        <a:xfrm flipV="1">
          <a:off x="6972300" y="976769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141336</xdr:rowOff>
    </xdr:from>
    <xdr:to>
      <xdr:col>15</xdr:col>
      <xdr:colOff>231775</xdr:colOff>
      <xdr:row>57</xdr:row>
      <xdr:rowOff>71486</xdr:rowOff>
    </xdr:to>
    <xdr:sp macro="" textlink="">
      <xdr:nvSpPr>
        <xdr:cNvPr id="356" name="円/楕円 355"/>
        <xdr:cNvSpPr/>
      </xdr:nvSpPr>
      <xdr:spPr>
        <a:xfrm>
          <a:off x="10426700" y="97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164213</xdr:rowOff>
    </xdr:from>
    <xdr:ext cx="534377" cy="259045"/>
    <xdr:sp macro="" textlink="">
      <xdr:nvSpPr>
        <xdr:cNvPr id="357" name="普通建設事業費該当値テキスト"/>
        <xdr:cNvSpPr txBox="1"/>
      </xdr:nvSpPr>
      <xdr:spPr>
        <a:xfrm>
          <a:off x="10528300" y="95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87702</xdr:rowOff>
    </xdr:from>
    <xdr:to>
      <xdr:col>14</xdr:col>
      <xdr:colOff>79375</xdr:colOff>
      <xdr:row>57</xdr:row>
      <xdr:rowOff>17852</xdr:rowOff>
    </xdr:to>
    <xdr:sp macro="" textlink="">
      <xdr:nvSpPr>
        <xdr:cNvPr id="358" name="円/楕円 357"/>
        <xdr:cNvSpPr/>
      </xdr:nvSpPr>
      <xdr:spPr>
        <a:xfrm>
          <a:off x="95885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34379</xdr:rowOff>
    </xdr:from>
    <xdr:ext cx="534377" cy="259045"/>
    <xdr:sp macro="" textlink="">
      <xdr:nvSpPr>
        <xdr:cNvPr id="359" name="テキスト ボックス 358"/>
        <xdr:cNvSpPr txBox="1"/>
      </xdr:nvSpPr>
      <xdr:spPr>
        <a:xfrm>
          <a:off x="9359411" y="9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55002</xdr:rowOff>
    </xdr:from>
    <xdr:to>
      <xdr:col>12</xdr:col>
      <xdr:colOff>561975</xdr:colOff>
      <xdr:row>56</xdr:row>
      <xdr:rowOff>156602</xdr:rowOff>
    </xdr:to>
    <xdr:sp macro="" textlink="">
      <xdr:nvSpPr>
        <xdr:cNvPr id="360" name="円/楕円 359"/>
        <xdr:cNvSpPr/>
      </xdr:nvSpPr>
      <xdr:spPr>
        <a:xfrm>
          <a:off x="8699500" y="96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1679</xdr:rowOff>
    </xdr:from>
    <xdr:ext cx="534377" cy="259045"/>
    <xdr:sp macro="" textlink="">
      <xdr:nvSpPr>
        <xdr:cNvPr id="361" name="テキスト ボックス 360"/>
        <xdr:cNvSpPr txBox="1"/>
      </xdr:nvSpPr>
      <xdr:spPr>
        <a:xfrm>
          <a:off x="8483111" y="9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115690</xdr:rowOff>
    </xdr:from>
    <xdr:to>
      <xdr:col>11</xdr:col>
      <xdr:colOff>358775</xdr:colOff>
      <xdr:row>57</xdr:row>
      <xdr:rowOff>45840</xdr:rowOff>
    </xdr:to>
    <xdr:sp macro="" textlink="">
      <xdr:nvSpPr>
        <xdr:cNvPr id="362" name="円/楕円 361"/>
        <xdr:cNvSpPr/>
      </xdr:nvSpPr>
      <xdr:spPr>
        <a:xfrm>
          <a:off x="7810500" y="97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62367</xdr:rowOff>
    </xdr:from>
    <xdr:ext cx="534377" cy="259045"/>
    <xdr:sp macro="" textlink="">
      <xdr:nvSpPr>
        <xdr:cNvPr id="363" name="テキスト ボックス 362"/>
        <xdr:cNvSpPr txBox="1"/>
      </xdr:nvSpPr>
      <xdr:spPr>
        <a:xfrm>
          <a:off x="7594111" y="94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142741</xdr:rowOff>
    </xdr:from>
    <xdr:to>
      <xdr:col>10</xdr:col>
      <xdr:colOff>155575</xdr:colOff>
      <xdr:row>57</xdr:row>
      <xdr:rowOff>72891</xdr:rowOff>
    </xdr:to>
    <xdr:sp macro="" textlink="">
      <xdr:nvSpPr>
        <xdr:cNvPr id="364" name="円/楕円 363"/>
        <xdr:cNvSpPr/>
      </xdr:nvSpPr>
      <xdr:spPr>
        <a:xfrm>
          <a:off x="6921500" y="97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89418</xdr:rowOff>
    </xdr:from>
    <xdr:ext cx="534377" cy="259045"/>
    <xdr:sp macro="" textlink="">
      <xdr:nvSpPr>
        <xdr:cNvPr id="365" name="テキスト ボックス 364"/>
        <xdr:cNvSpPr txBox="1"/>
      </xdr:nvSpPr>
      <xdr:spPr>
        <a:xfrm>
          <a:off x="6705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169380</xdr:rowOff>
    </xdr:from>
    <xdr:to>
      <xdr:col>15</xdr:col>
      <xdr:colOff>180975</xdr:colOff>
      <xdr:row>77</xdr:row>
      <xdr:rowOff>59328</xdr:rowOff>
    </xdr:to>
    <xdr:cxnSp macro="">
      <xdr:nvCxnSpPr>
        <xdr:cNvPr id="392" name="直線コネクタ 391"/>
        <xdr:cNvCxnSpPr/>
      </xdr:nvCxnSpPr>
      <xdr:spPr>
        <a:xfrm>
          <a:off x="9639300" y="13199580"/>
          <a:ext cx="8382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8528</xdr:rowOff>
    </xdr:from>
    <xdr:to>
      <xdr:col>15</xdr:col>
      <xdr:colOff>231775</xdr:colOff>
      <xdr:row>77</xdr:row>
      <xdr:rowOff>110128</xdr:rowOff>
    </xdr:to>
    <xdr:sp macro="" textlink="">
      <xdr:nvSpPr>
        <xdr:cNvPr id="402" name="円/楕円 401"/>
        <xdr:cNvSpPr/>
      </xdr:nvSpPr>
      <xdr:spPr>
        <a:xfrm>
          <a:off x="10426700" y="13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31405</xdr:rowOff>
    </xdr:from>
    <xdr:ext cx="534377" cy="259045"/>
    <xdr:sp macro="" textlink="">
      <xdr:nvSpPr>
        <xdr:cNvPr id="403" name="普通建設事業費 （ うち新規整備　）該当値テキスト"/>
        <xdr:cNvSpPr txBox="1"/>
      </xdr:nvSpPr>
      <xdr:spPr>
        <a:xfrm>
          <a:off x="10528300" y="130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118580</xdr:rowOff>
    </xdr:from>
    <xdr:to>
      <xdr:col>14</xdr:col>
      <xdr:colOff>79375</xdr:colOff>
      <xdr:row>77</xdr:row>
      <xdr:rowOff>48730</xdr:rowOff>
    </xdr:to>
    <xdr:sp macro="" textlink="">
      <xdr:nvSpPr>
        <xdr:cNvPr id="404" name="円/楕円 403"/>
        <xdr:cNvSpPr/>
      </xdr:nvSpPr>
      <xdr:spPr>
        <a:xfrm>
          <a:off x="9588500" y="131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65257</xdr:rowOff>
    </xdr:from>
    <xdr:ext cx="534377" cy="259045"/>
    <xdr:sp macro="" textlink="">
      <xdr:nvSpPr>
        <xdr:cNvPr id="405" name="テキスト ボックス 404"/>
        <xdr:cNvSpPr txBox="1"/>
      </xdr:nvSpPr>
      <xdr:spPr>
        <a:xfrm>
          <a:off x="9359411" y="129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160046</xdr:rowOff>
    </xdr:from>
    <xdr:to>
      <xdr:col>15</xdr:col>
      <xdr:colOff>180975</xdr:colOff>
      <xdr:row>98</xdr:row>
      <xdr:rowOff>47346</xdr:rowOff>
    </xdr:to>
    <xdr:cxnSp macro="">
      <xdr:nvCxnSpPr>
        <xdr:cNvPr id="434" name="直線コネクタ 433"/>
        <xdr:cNvCxnSpPr/>
      </xdr:nvCxnSpPr>
      <xdr:spPr>
        <a:xfrm flipV="1">
          <a:off x="9639300" y="16790696"/>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109246</xdr:rowOff>
    </xdr:from>
    <xdr:to>
      <xdr:col>15</xdr:col>
      <xdr:colOff>231775</xdr:colOff>
      <xdr:row>98</xdr:row>
      <xdr:rowOff>39396</xdr:rowOff>
    </xdr:to>
    <xdr:sp macro="" textlink="">
      <xdr:nvSpPr>
        <xdr:cNvPr id="444" name="円/楕円 443"/>
        <xdr:cNvSpPr/>
      </xdr:nvSpPr>
      <xdr:spPr>
        <a:xfrm>
          <a:off x="104267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24173</xdr:rowOff>
    </xdr:from>
    <xdr:ext cx="469744" cy="259045"/>
    <xdr:sp macro="" textlink="">
      <xdr:nvSpPr>
        <xdr:cNvPr id="445" name="普通建設事業費 （ うち更新整備　）該当値テキスト"/>
        <xdr:cNvSpPr txBox="1"/>
      </xdr:nvSpPr>
      <xdr:spPr>
        <a:xfrm>
          <a:off x="10528300" y="166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167996</xdr:rowOff>
    </xdr:from>
    <xdr:to>
      <xdr:col>14</xdr:col>
      <xdr:colOff>79375</xdr:colOff>
      <xdr:row>98</xdr:row>
      <xdr:rowOff>98146</xdr:rowOff>
    </xdr:to>
    <xdr:sp macro="" textlink="">
      <xdr:nvSpPr>
        <xdr:cNvPr id="446" name="円/楕円 445"/>
        <xdr:cNvSpPr/>
      </xdr:nvSpPr>
      <xdr:spPr>
        <a:xfrm>
          <a:off x="95885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89273</xdr:rowOff>
    </xdr:from>
    <xdr:ext cx="469744" cy="259045"/>
    <xdr:sp macro="" textlink="">
      <xdr:nvSpPr>
        <xdr:cNvPr id="447" name="テキスト ボックス 446"/>
        <xdr:cNvSpPr txBox="1"/>
      </xdr:nvSpPr>
      <xdr:spPr>
        <a:xfrm>
          <a:off x="9391727" y="1689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59484</xdr:rowOff>
    </xdr:from>
    <xdr:to>
      <xdr:col>23</xdr:col>
      <xdr:colOff>517525</xdr:colOff>
      <xdr:row>38</xdr:row>
      <xdr:rowOff>90528</xdr:rowOff>
    </xdr:to>
    <xdr:cxnSp macro="">
      <xdr:nvCxnSpPr>
        <xdr:cNvPr id="472" name="直線コネクタ 471"/>
        <xdr:cNvCxnSpPr/>
      </xdr:nvCxnSpPr>
      <xdr:spPr>
        <a:xfrm>
          <a:off x="15481300" y="6574584"/>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59484</xdr:rowOff>
    </xdr:from>
    <xdr:to>
      <xdr:col>22</xdr:col>
      <xdr:colOff>365125</xdr:colOff>
      <xdr:row>38</xdr:row>
      <xdr:rowOff>108222</xdr:rowOff>
    </xdr:to>
    <xdr:cxnSp macro="">
      <xdr:nvCxnSpPr>
        <xdr:cNvPr id="475" name="直線コネクタ 474"/>
        <xdr:cNvCxnSpPr/>
      </xdr:nvCxnSpPr>
      <xdr:spPr>
        <a:xfrm flipV="1">
          <a:off x="14592300" y="6574584"/>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123928</xdr:rowOff>
    </xdr:from>
    <xdr:ext cx="469744" cy="259045"/>
    <xdr:sp macro="" textlink="">
      <xdr:nvSpPr>
        <xdr:cNvPr id="477" name="テキスト ボックス 476"/>
        <xdr:cNvSpPr txBox="1"/>
      </xdr:nvSpPr>
      <xdr:spPr>
        <a:xfrm>
          <a:off x="15233727"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108222</xdr:rowOff>
    </xdr:from>
    <xdr:to>
      <xdr:col>21</xdr:col>
      <xdr:colOff>161925</xdr:colOff>
      <xdr:row>38</xdr:row>
      <xdr:rowOff>120383</xdr:rowOff>
    </xdr:to>
    <xdr:cxnSp macro="">
      <xdr:nvCxnSpPr>
        <xdr:cNvPr id="478" name="直線コネクタ 477"/>
        <xdr:cNvCxnSpPr/>
      </xdr:nvCxnSpPr>
      <xdr:spPr>
        <a:xfrm flipV="1">
          <a:off x="13703300" y="6623322"/>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120383</xdr:rowOff>
    </xdr:from>
    <xdr:to>
      <xdr:col>19</xdr:col>
      <xdr:colOff>644525</xdr:colOff>
      <xdr:row>38</xdr:row>
      <xdr:rowOff>130602</xdr:rowOff>
    </xdr:to>
    <xdr:cxnSp macro="">
      <xdr:nvCxnSpPr>
        <xdr:cNvPr id="481" name="直線コネクタ 480"/>
        <xdr:cNvCxnSpPr/>
      </xdr:nvCxnSpPr>
      <xdr:spPr>
        <a:xfrm flipV="1">
          <a:off x="12814300" y="6635483"/>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39728</xdr:rowOff>
    </xdr:from>
    <xdr:to>
      <xdr:col>23</xdr:col>
      <xdr:colOff>568325</xdr:colOff>
      <xdr:row>38</xdr:row>
      <xdr:rowOff>141328</xdr:rowOff>
    </xdr:to>
    <xdr:sp macro="" textlink="">
      <xdr:nvSpPr>
        <xdr:cNvPr id="491" name="円/楕円 490"/>
        <xdr:cNvSpPr/>
      </xdr:nvSpPr>
      <xdr:spPr>
        <a:xfrm>
          <a:off x="16268700" y="65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8684</xdr:rowOff>
    </xdr:from>
    <xdr:to>
      <xdr:col>22</xdr:col>
      <xdr:colOff>415925</xdr:colOff>
      <xdr:row>38</xdr:row>
      <xdr:rowOff>110284</xdr:rowOff>
    </xdr:to>
    <xdr:sp macro="" textlink="">
      <xdr:nvSpPr>
        <xdr:cNvPr id="493" name="円/楕円 492"/>
        <xdr:cNvSpPr/>
      </xdr:nvSpPr>
      <xdr:spPr>
        <a:xfrm>
          <a:off x="154305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126811</xdr:rowOff>
    </xdr:from>
    <xdr:ext cx="469744" cy="259045"/>
    <xdr:sp macro="" textlink="">
      <xdr:nvSpPr>
        <xdr:cNvPr id="494" name="テキスト ボックス 493"/>
        <xdr:cNvSpPr txBox="1"/>
      </xdr:nvSpPr>
      <xdr:spPr>
        <a:xfrm>
          <a:off x="15233727" y="629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57422</xdr:rowOff>
    </xdr:from>
    <xdr:to>
      <xdr:col>21</xdr:col>
      <xdr:colOff>212725</xdr:colOff>
      <xdr:row>38</xdr:row>
      <xdr:rowOff>159022</xdr:rowOff>
    </xdr:to>
    <xdr:sp macro="" textlink="">
      <xdr:nvSpPr>
        <xdr:cNvPr id="495" name="円/楕円 494"/>
        <xdr:cNvSpPr/>
      </xdr:nvSpPr>
      <xdr:spPr>
        <a:xfrm>
          <a:off x="14541500" y="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150149</xdr:rowOff>
    </xdr:from>
    <xdr:ext cx="469744" cy="259045"/>
    <xdr:sp macro="" textlink="">
      <xdr:nvSpPr>
        <xdr:cNvPr id="496" name="テキスト ボックス 495"/>
        <xdr:cNvSpPr txBox="1"/>
      </xdr:nvSpPr>
      <xdr:spPr>
        <a:xfrm>
          <a:off x="14357427" y="666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69583</xdr:rowOff>
    </xdr:from>
    <xdr:to>
      <xdr:col>20</xdr:col>
      <xdr:colOff>9525</xdr:colOff>
      <xdr:row>38</xdr:row>
      <xdr:rowOff>171183</xdr:rowOff>
    </xdr:to>
    <xdr:sp macro="" textlink="">
      <xdr:nvSpPr>
        <xdr:cNvPr id="497" name="円/楕円 496"/>
        <xdr:cNvSpPr/>
      </xdr:nvSpPr>
      <xdr:spPr>
        <a:xfrm>
          <a:off x="136525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162310</xdr:rowOff>
    </xdr:from>
    <xdr:ext cx="378565" cy="259045"/>
    <xdr:sp macro="" textlink="">
      <xdr:nvSpPr>
        <xdr:cNvPr id="498" name="テキスト ボックス 497"/>
        <xdr:cNvSpPr txBox="1"/>
      </xdr:nvSpPr>
      <xdr:spPr>
        <a:xfrm>
          <a:off x="13514017" y="6677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79802</xdr:rowOff>
    </xdr:from>
    <xdr:to>
      <xdr:col>18</xdr:col>
      <xdr:colOff>492125</xdr:colOff>
      <xdr:row>39</xdr:row>
      <xdr:rowOff>9952</xdr:rowOff>
    </xdr:to>
    <xdr:sp macro="" textlink="">
      <xdr:nvSpPr>
        <xdr:cNvPr id="499" name="円/楕円 498"/>
        <xdr:cNvSpPr/>
      </xdr:nvSpPr>
      <xdr:spPr>
        <a:xfrm>
          <a:off x="1276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1079</xdr:rowOff>
    </xdr:from>
    <xdr:ext cx="378565" cy="259045"/>
    <xdr:sp macro="" textlink="">
      <xdr:nvSpPr>
        <xdr:cNvPr id="500" name="テキスト ボックス 499"/>
        <xdr:cNvSpPr txBox="1"/>
      </xdr:nvSpPr>
      <xdr:spPr>
        <a:xfrm>
          <a:off x="1262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108763</xdr:rowOff>
    </xdr:from>
    <xdr:to>
      <xdr:col>23</xdr:col>
      <xdr:colOff>517525</xdr:colOff>
      <xdr:row>75</xdr:row>
      <xdr:rowOff>133604</xdr:rowOff>
    </xdr:to>
    <xdr:cxnSp macro="">
      <xdr:nvCxnSpPr>
        <xdr:cNvPr id="575" name="直線コネクタ 574"/>
        <xdr:cNvCxnSpPr/>
      </xdr:nvCxnSpPr>
      <xdr:spPr>
        <a:xfrm>
          <a:off x="15481300" y="12967513"/>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97871</xdr:rowOff>
    </xdr:from>
    <xdr:ext cx="534377" cy="259045"/>
    <xdr:sp macro="" textlink="">
      <xdr:nvSpPr>
        <xdr:cNvPr id="576" name="公債費平均値テキスト"/>
        <xdr:cNvSpPr txBox="1"/>
      </xdr:nvSpPr>
      <xdr:spPr>
        <a:xfrm>
          <a:off x="16370300" y="1278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108763</xdr:rowOff>
    </xdr:from>
    <xdr:to>
      <xdr:col>22</xdr:col>
      <xdr:colOff>365125</xdr:colOff>
      <xdr:row>75</xdr:row>
      <xdr:rowOff>154826</xdr:rowOff>
    </xdr:to>
    <xdr:cxnSp macro="">
      <xdr:nvCxnSpPr>
        <xdr:cNvPr id="578" name="直線コネクタ 577"/>
        <xdr:cNvCxnSpPr/>
      </xdr:nvCxnSpPr>
      <xdr:spPr>
        <a:xfrm flipV="1">
          <a:off x="14592300" y="12967513"/>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154826</xdr:rowOff>
    </xdr:from>
    <xdr:to>
      <xdr:col>21</xdr:col>
      <xdr:colOff>161925</xdr:colOff>
      <xdr:row>76</xdr:row>
      <xdr:rowOff>100648</xdr:rowOff>
    </xdr:to>
    <xdr:cxnSp macro="">
      <xdr:nvCxnSpPr>
        <xdr:cNvPr id="581" name="直線コネクタ 580"/>
        <xdr:cNvCxnSpPr/>
      </xdr:nvCxnSpPr>
      <xdr:spPr>
        <a:xfrm flipV="1">
          <a:off x="13703300" y="13013576"/>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100648</xdr:rowOff>
    </xdr:from>
    <xdr:to>
      <xdr:col>19</xdr:col>
      <xdr:colOff>644525</xdr:colOff>
      <xdr:row>77</xdr:row>
      <xdr:rowOff>8217</xdr:rowOff>
    </xdr:to>
    <xdr:cxnSp macro="">
      <xdr:nvCxnSpPr>
        <xdr:cNvPr id="584" name="直線コネクタ 583"/>
        <xdr:cNvCxnSpPr/>
      </xdr:nvCxnSpPr>
      <xdr:spPr>
        <a:xfrm flipV="1">
          <a:off x="12814300" y="13130848"/>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46512</xdr:rowOff>
    </xdr:from>
    <xdr:ext cx="534377" cy="259045"/>
    <xdr:sp macro="" textlink="">
      <xdr:nvSpPr>
        <xdr:cNvPr id="588" name="テキスト ボックス 587"/>
        <xdr:cNvSpPr txBox="1"/>
      </xdr:nvSpPr>
      <xdr:spPr>
        <a:xfrm>
          <a:off x="12547111" y="12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82804</xdr:rowOff>
    </xdr:from>
    <xdr:to>
      <xdr:col>23</xdr:col>
      <xdr:colOff>568325</xdr:colOff>
      <xdr:row>76</xdr:row>
      <xdr:rowOff>12954</xdr:rowOff>
    </xdr:to>
    <xdr:sp macro="" textlink="">
      <xdr:nvSpPr>
        <xdr:cNvPr id="594" name="円/楕円 593"/>
        <xdr:cNvSpPr/>
      </xdr:nvSpPr>
      <xdr:spPr>
        <a:xfrm>
          <a:off x="16268700" y="12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61231</xdr:rowOff>
    </xdr:from>
    <xdr:ext cx="534377" cy="259045"/>
    <xdr:sp macro="" textlink="">
      <xdr:nvSpPr>
        <xdr:cNvPr id="595" name="公債費該当値テキスト"/>
        <xdr:cNvSpPr txBox="1"/>
      </xdr:nvSpPr>
      <xdr:spPr>
        <a:xfrm>
          <a:off x="16370300" y="129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57963</xdr:rowOff>
    </xdr:from>
    <xdr:to>
      <xdr:col>22</xdr:col>
      <xdr:colOff>415925</xdr:colOff>
      <xdr:row>75</xdr:row>
      <xdr:rowOff>159562</xdr:rowOff>
    </xdr:to>
    <xdr:sp macro="" textlink="">
      <xdr:nvSpPr>
        <xdr:cNvPr id="596" name="円/楕円 595"/>
        <xdr:cNvSpPr/>
      </xdr:nvSpPr>
      <xdr:spPr>
        <a:xfrm>
          <a:off x="15430500" y="12916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4640</xdr:rowOff>
    </xdr:from>
    <xdr:ext cx="534377" cy="259045"/>
    <xdr:sp macro="" textlink="">
      <xdr:nvSpPr>
        <xdr:cNvPr id="597" name="テキスト ボックス 596"/>
        <xdr:cNvSpPr txBox="1"/>
      </xdr:nvSpPr>
      <xdr:spPr>
        <a:xfrm>
          <a:off x="15201411" y="126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104025</xdr:rowOff>
    </xdr:from>
    <xdr:to>
      <xdr:col>21</xdr:col>
      <xdr:colOff>212725</xdr:colOff>
      <xdr:row>76</xdr:row>
      <xdr:rowOff>34175</xdr:rowOff>
    </xdr:to>
    <xdr:sp macro="" textlink="">
      <xdr:nvSpPr>
        <xdr:cNvPr id="598" name="円/楕円 597"/>
        <xdr:cNvSpPr/>
      </xdr:nvSpPr>
      <xdr:spPr>
        <a:xfrm>
          <a:off x="14541500" y="12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50702</xdr:rowOff>
    </xdr:from>
    <xdr:ext cx="534377" cy="259045"/>
    <xdr:sp macro="" textlink="">
      <xdr:nvSpPr>
        <xdr:cNvPr id="599" name="テキスト ボックス 598"/>
        <xdr:cNvSpPr txBox="1"/>
      </xdr:nvSpPr>
      <xdr:spPr>
        <a:xfrm>
          <a:off x="14325111" y="127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49848</xdr:rowOff>
    </xdr:from>
    <xdr:to>
      <xdr:col>20</xdr:col>
      <xdr:colOff>9525</xdr:colOff>
      <xdr:row>76</xdr:row>
      <xdr:rowOff>151448</xdr:rowOff>
    </xdr:to>
    <xdr:sp macro="" textlink="">
      <xdr:nvSpPr>
        <xdr:cNvPr id="600" name="円/楕円 599"/>
        <xdr:cNvSpPr/>
      </xdr:nvSpPr>
      <xdr:spPr>
        <a:xfrm>
          <a:off x="13652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167974</xdr:rowOff>
    </xdr:from>
    <xdr:ext cx="534377" cy="259045"/>
    <xdr:sp macro="" textlink="">
      <xdr:nvSpPr>
        <xdr:cNvPr id="601" name="テキスト ボックス 600"/>
        <xdr:cNvSpPr txBox="1"/>
      </xdr:nvSpPr>
      <xdr:spPr>
        <a:xfrm>
          <a:off x="13436111" y="128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128867</xdr:rowOff>
    </xdr:from>
    <xdr:to>
      <xdr:col>18</xdr:col>
      <xdr:colOff>492125</xdr:colOff>
      <xdr:row>77</xdr:row>
      <xdr:rowOff>59017</xdr:rowOff>
    </xdr:to>
    <xdr:sp macro="" textlink="">
      <xdr:nvSpPr>
        <xdr:cNvPr id="602" name="円/楕円 601"/>
        <xdr:cNvSpPr/>
      </xdr:nvSpPr>
      <xdr:spPr>
        <a:xfrm>
          <a:off x="127635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50144</xdr:rowOff>
    </xdr:from>
    <xdr:ext cx="534377" cy="259045"/>
    <xdr:sp macro="" textlink="">
      <xdr:nvSpPr>
        <xdr:cNvPr id="603" name="テキスト ボックス 602"/>
        <xdr:cNvSpPr txBox="1"/>
      </xdr:nvSpPr>
      <xdr:spPr>
        <a:xfrm>
          <a:off x="12547111" y="132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23160</xdr:rowOff>
    </xdr:from>
    <xdr:to>
      <xdr:col>23</xdr:col>
      <xdr:colOff>517525</xdr:colOff>
      <xdr:row>99</xdr:row>
      <xdr:rowOff>26223</xdr:rowOff>
    </xdr:to>
    <xdr:cxnSp macro="">
      <xdr:nvCxnSpPr>
        <xdr:cNvPr id="630" name="直線コネクタ 629"/>
        <xdr:cNvCxnSpPr/>
      </xdr:nvCxnSpPr>
      <xdr:spPr>
        <a:xfrm flipV="1">
          <a:off x="15481300" y="16996710"/>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140019</xdr:rowOff>
    </xdr:from>
    <xdr:to>
      <xdr:col>22</xdr:col>
      <xdr:colOff>365125</xdr:colOff>
      <xdr:row>99</xdr:row>
      <xdr:rowOff>26223</xdr:rowOff>
    </xdr:to>
    <xdr:cxnSp macro="">
      <xdr:nvCxnSpPr>
        <xdr:cNvPr id="633" name="直線コネクタ 632"/>
        <xdr:cNvCxnSpPr/>
      </xdr:nvCxnSpPr>
      <xdr:spPr>
        <a:xfrm>
          <a:off x="14592300" y="16942119"/>
          <a:ext cx="8890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140019</xdr:rowOff>
    </xdr:from>
    <xdr:to>
      <xdr:col>21</xdr:col>
      <xdr:colOff>161925</xdr:colOff>
      <xdr:row>98</xdr:row>
      <xdr:rowOff>148676</xdr:rowOff>
    </xdr:to>
    <xdr:cxnSp macro="">
      <xdr:nvCxnSpPr>
        <xdr:cNvPr id="636" name="直線コネクタ 635"/>
        <xdr:cNvCxnSpPr/>
      </xdr:nvCxnSpPr>
      <xdr:spPr>
        <a:xfrm flipV="1">
          <a:off x="13703300" y="16942119"/>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148676</xdr:rowOff>
    </xdr:from>
    <xdr:to>
      <xdr:col>19</xdr:col>
      <xdr:colOff>644525</xdr:colOff>
      <xdr:row>98</xdr:row>
      <xdr:rowOff>153690</xdr:rowOff>
    </xdr:to>
    <xdr:cxnSp macro="">
      <xdr:nvCxnSpPr>
        <xdr:cNvPr id="639" name="直線コネクタ 638"/>
        <xdr:cNvCxnSpPr/>
      </xdr:nvCxnSpPr>
      <xdr:spPr>
        <a:xfrm flipV="1">
          <a:off x="12814300" y="16950776"/>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143810</xdr:rowOff>
    </xdr:from>
    <xdr:to>
      <xdr:col>23</xdr:col>
      <xdr:colOff>568325</xdr:colOff>
      <xdr:row>99</xdr:row>
      <xdr:rowOff>73960</xdr:rowOff>
    </xdr:to>
    <xdr:sp macro="" textlink="">
      <xdr:nvSpPr>
        <xdr:cNvPr id="649" name="円/楕円 648"/>
        <xdr:cNvSpPr/>
      </xdr:nvSpPr>
      <xdr:spPr>
        <a:xfrm>
          <a:off x="16268700" y="169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58737</xdr:rowOff>
    </xdr:from>
    <xdr:ext cx="469744" cy="259045"/>
    <xdr:sp macro="" textlink="">
      <xdr:nvSpPr>
        <xdr:cNvPr id="650" name="積立金該当値テキスト"/>
        <xdr:cNvSpPr txBox="1"/>
      </xdr:nvSpPr>
      <xdr:spPr>
        <a:xfrm>
          <a:off x="16370300" y="168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146873</xdr:rowOff>
    </xdr:from>
    <xdr:to>
      <xdr:col>22</xdr:col>
      <xdr:colOff>415925</xdr:colOff>
      <xdr:row>99</xdr:row>
      <xdr:rowOff>77023</xdr:rowOff>
    </xdr:to>
    <xdr:sp macro="" textlink="">
      <xdr:nvSpPr>
        <xdr:cNvPr id="651" name="円/楕円 650"/>
        <xdr:cNvSpPr/>
      </xdr:nvSpPr>
      <xdr:spPr>
        <a:xfrm>
          <a:off x="15430500" y="169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68150</xdr:rowOff>
    </xdr:from>
    <xdr:ext cx="469744" cy="259045"/>
    <xdr:sp macro="" textlink="">
      <xdr:nvSpPr>
        <xdr:cNvPr id="652" name="テキスト ボックス 651"/>
        <xdr:cNvSpPr txBox="1"/>
      </xdr:nvSpPr>
      <xdr:spPr>
        <a:xfrm>
          <a:off x="15233727" y="170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89219</xdr:rowOff>
    </xdr:from>
    <xdr:to>
      <xdr:col>21</xdr:col>
      <xdr:colOff>212725</xdr:colOff>
      <xdr:row>99</xdr:row>
      <xdr:rowOff>19369</xdr:rowOff>
    </xdr:to>
    <xdr:sp macro="" textlink="">
      <xdr:nvSpPr>
        <xdr:cNvPr id="653" name="円/楕円 652"/>
        <xdr:cNvSpPr/>
      </xdr:nvSpPr>
      <xdr:spPr>
        <a:xfrm>
          <a:off x="14541500" y="168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10496</xdr:rowOff>
    </xdr:from>
    <xdr:ext cx="469744" cy="259045"/>
    <xdr:sp macro="" textlink="">
      <xdr:nvSpPr>
        <xdr:cNvPr id="654" name="テキスト ボックス 653"/>
        <xdr:cNvSpPr txBox="1"/>
      </xdr:nvSpPr>
      <xdr:spPr>
        <a:xfrm>
          <a:off x="14357427" y="169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97876</xdr:rowOff>
    </xdr:from>
    <xdr:to>
      <xdr:col>20</xdr:col>
      <xdr:colOff>9525</xdr:colOff>
      <xdr:row>99</xdr:row>
      <xdr:rowOff>28026</xdr:rowOff>
    </xdr:to>
    <xdr:sp macro="" textlink="">
      <xdr:nvSpPr>
        <xdr:cNvPr id="655" name="円/楕円 654"/>
        <xdr:cNvSpPr/>
      </xdr:nvSpPr>
      <xdr:spPr>
        <a:xfrm>
          <a:off x="13652500" y="168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19153</xdr:rowOff>
    </xdr:from>
    <xdr:ext cx="469744" cy="259045"/>
    <xdr:sp macro="" textlink="">
      <xdr:nvSpPr>
        <xdr:cNvPr id="656" name="テキスト ボックス 655"/>
        <xdr:cNvSpPr txBox="1"/>
      </xdr:nvSpPr>
      <xdr:spPr>
        <a:xfrm>
          <a:off x="13468427" y="1699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102890</xdr:rowOff>
    </xdr:from>
    <xdr:to>
      <xdr:col>18</xdr:col>
      <xdr:colOff>492125</xdr:colOff>
      <xdr:row>99</xdr:row>
      <xdr:rowOff>33040</xdr:rowOff>
    </xdr:to>
    <xdr:sp macro="" textlink="">
      <xdr:nvSpPr>
        <xdr:cNvPr id="657" name="円/楕円 656"/>
        <xdr:cNvSpPr/>
      </xdr:nvSpPr>
      <xdr:spPr>
        <a:xfrm>
          <a:off x="12763500" y="1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24167</xdr:rowOff>
    </xdr:from>
    <xdr:ext cx="469744" cy="259045"/>
    <xdr:sp macro="" textlink="">
      <xdr:nvSpPr>
        <xdr:cNvPr id="658" name="テキスト ボックス 657"/>
        <xdr:cNvSpPr txBox="1"/>
      </xdr:nvSpPr>
      <xdr:spPr>
        <a:xfrm>
          <a:off x="12579427" y="1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34653</xdr:rowOff>
    </xdr:from>
    <xdr:to>
      <xdr:col>32</xdr:col>
      <xdr:colOff>187325</xdr:colOff>
      <xdr:row>37</xdr:row>
      <xdr:rowOff>117384</xdr:rowOff>
    </xdr:to>
    <xdr:cxnSp macro="">
      <xdr:nvCxnSpPr>
        <xdr:cNvPr id="687" name="直線コネクタ 686"/>
        <xdr:cNvCxnSpPr/>
      </xdr:nvCxnSpPr>
      <xdr:spPr>
        <a:xfrm flipV="1">
          <a:off x="21323300" y="637830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102144</xdr:rowOff>
    </xdr:from>
    <xdr:to>
      <xdr:col>31</xdr:col>
      <xdr:colOff>34925</xdr:colOff>
      <xdr:row>37</xdr:row>
      <xdr:rowOff>117384</xdr:rowOff>
    </xdr:to>
    <xdr:cxnSp macro="">
      <xdr:nvCxnSpPr>
        <xdr:cNvPr id="690" name="直線コネクタ 689"/>
        <xdr:cNvCxnSpPr/>
      </xdr:nvCxnSpPr>
      <xdr:spPr>
        <a:xfrm>
          <a:off x="20434300" y="644579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10160</xdr:rowOff>
    </xdr:from>
    <xdr:to>
      <xdr:col>29</xdr:col>
      <xdr:colOff>517525</xdr:colOff>
      <xdr:row>37</xdr:row>
      <xdr:rowOff>102144</xdr:rowOff>
    </xdr:to>
    <xdr:cxnSp macro="">
      <xdr:nvCxnSpPr>
        <xdr:cNvPr id="693" name="直線コネクタ 692"/>
        <xdr:cNvCxnSpPr/>
      </xdr:nvCxnSpPr>
      <xdr:spPr>
        <a:xfrm>
          <a:off x="19545300" y="6182360"/>
          <a:ext cx="88900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48804</xdr:rowOff>
    </xdr:from>
    <xdr:to>
      <xdr:col>28</xdr:col>
      <xdr:colOff>314325</xdr:colOff>
      <xdr:row>36</xdr:row>
      <xdr:rowOff>10160</xdr:rowOff>
    </xdr:to>
    <xdr:cxnSp macro="">
      <xdr:nvCxnSpPr>
        <xdr:cNvPr id="696" name="直線コネクタ 695"/>
        <xdr:cNvCxnSpPr/>
      </xdr:nvCxnSpPr>
      <xdr:spPr>
        <a:xfrm>
          <a:off x="18656300" y="5363754"/>
          <a:ext cx="889000" cy="8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155303</xdr:rowOff>
    </xdr:from>
    <xdr:to>
      <xdr:col>32</xdr:col>
      <xdr:colOff>238125</xdr:colOff>
      <xdr:row>37</xdr:row>
      <xdr:rowOff>85453</xdr:rowOff>
    </xdr:to>
    <xdr:sp macro="" textlink="">
      <xdr:nvSpPr>
        <xdr:cNvPr id="706" name="円/楕円 705"/>
        <xdr:cNvSpPr/>
      </xdr:nvSpPr>
      <xdr:spPr>
        <a:xfrm>
          <a:off x="221107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133730</xdr:rowOff>
    </xdr:from>
    <xdr:ext cx="378565" cy="259045"/>
    <xdr:sp macro="" textlink="">
      <xdr:nvSpPr>
        <xdr:cNvPr id="707" name="投資及び出資金該当値テキスト"/>
        <xdr:cNvSpPr txBox="1"/>
      </xdr:nvSpPr>
      <xdr:spPr>
        <a:xfrm>
          <a:off x="22212300" y="630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66584</xdr:rowOff>
    </xdr:from>
    <xdr:to>
      <xdr:col>31</xdr:col>
      <xdr:colOff>85725</xdr:colOff>
      <xdr:row>37</xdr:row>
      <xdr:rowOff>168184</xdr:rowOff>
    </xdr:to>
    <xdr:sp macro="" textlink="">
      <xdr:nvSpPr>
        <xdr:cNvPr id="708" name="円/楕円 707"/>
        <xdr:cNvSpPr/>
      </xdr:nvSpPr>
      <xdr:spPr>
        <a:xfrm>
          <a:off x="212725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159311</xdr:rowOff>
    </xdr:from>
    <xdr:ext cx="378565" cy="259045"/>
    <xdr:sp macro="" textlink="">
      <xdr:nvSpPr>
        <xdr:cNvPr id="709" name="テキスト ボックス 708"/>
        <xdr:cNvSpPr txBox="1"/>
      </xdr:nvSpPr>
      <xdr:spPr>
        <a:xfrm>
          <a:off x="21121317" y="650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51344</xdr:rowOff>
    </xdr:from>
    <xdr:to>
      <xdr:col>29</xdr:col>
      <xdr:colOff>568325</xdr:colOff>
      <xdr:row>37</xdr:row>
      <xdr:rowOff>152944</xdr:rowOff>
    </xdr:to>
    <xdr:sp macro="" textlink="">
      <xdr:nvSpPr>
        <xdr:cNvPr id="710" name="円/楕円 709"/>
        <xdr:cNvSpPr/>
      </xdr:nvSpPr>
      <xdr:spPr>
        <a:xfrm>
          <a:off x="20383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144071</xdr:rowOff>
    </xdr:from>
    <xdr:ext cx="378565" cy="259045"/>
    <xdr:sp macro="" textlink="">
      <xdr:nvSpPr>
        <xdr:cNvPr id="711" name="テキスト ボックス 710"/>
        <xdr:cNvSpPr txBox="1"/>
      </xdr:nvSpPr>
      <xdr:spPr>
        <a:xfrm>
          <a:off x="20245017" y="648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130810</xdr:rowOff>
    </xdr:from>
    <xdr:to>
      <xdr:col>28</xdr:col>
      <xdr:colOff>365125</xdr:colOff>
      <xdr:row>36</xdr:row>
      <xdr:rowOff>60960</xdr:rowOff>
    </xdr:to>
    <xdr:sp macro="" textlink="">
      <xdr:nvSpPr>
        <xdr:cNvPr id="712" name="円/楕円 711"/>
        <xdr:cNvSpPr/>
      </xdr:nvSpPr>
      <xdr:spPr>
        <a:xfrm>
          <a:off x="19494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52087</xdr:rowOff>
    </xdr:from>
    <xdr:ext cx="378565" cy="259045"/>
    <xdr:sp macro="" textlink="">
      <xdr:nvSpPr>
        <xdr:cNvPr id="713" name="テキスト ボックス 712"/>
        <xdr:cNvSpPr txBox="1"/>
      </xdr:nvSpPr>
      <xdr:spPr>
        <a:xfrm>
          <a:off x="19356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169454</xdr:rowOff>
    </xdr:from>
    <xdr:to>
      <xdr:col>27</xdr:col>
      <xdr:colOff>161925</xdr:colOff>
      <xdr:row>31</xdr:row>
      <xdr:rowOff>99604</xdr:rowOff>
    </xdr:to>
    <xdr:sp macro="" textlink="">
      <xdr:nvSpPr>
        <xdr:cNvPr id="714" name="円/楕円 713"/>
        <xdr:cNvSpPr/>
      </xdr:nvSpPr>
      <xdr:spPr>
        <a:xfrm>
          <a:off x="18605500" y="53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90731</xdr:rowOff>
    </xdr:from>
    <xdr:ext cx="469744" cy="259045"/>
    <xdr:sp macro="" textlink="">
      <xdr:nvSpPr>
        <xdr:cNvPr id="715" name="テキスト ボックス 714"/>
        <xdr:cNvSpPr txBox="1"/>
      </xdr:nvSpPr>
      <xdr:spPr>
        <a:xfrm>
          <a:off x="18421427" y="54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167932</xdr:rowOff>
    </xdr:from>
    <xdr:to>
      <xdr:col>32</xdr:col>
      <xdr:colOff>187325</xdr:colOff>
      <xdr:row>53</xdr:row>
      <xdr:rowOff>34909</xdr:rowOff>
    </xdr:to>
    <xdr:cxnSp macro="">
      <xdr:nvCxnSpPr>
        <xdr:cNvPr id="740" name="直線コネクタ 739"/>
        <xdr:cNvCxnSpPr/>
      </xdr:nvCxnSpPr>
      <xdr:spPr>
        <a:xfrm>
          <a:off x="21323300" y="9083332"/>
          <a:ext cx="8382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47141</xdr:rowOff>
    </xdr:from>
    <xdr:ext cx="534377" cy="259045"/>
    <xdr:sp macro="" textlink="">
      <xdr:nvSpPr>
        <xdr:cNvPr id="741" name="貸付金平均値テキスト"/>
        <xdr:cNvSpPr txBox="1"/>
      </xdr:nvSpPr>
      <xdr:spPr>
        <a:xfrm>
          <a:off x="22212300" y="9476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107193</xdr:rowOff>
    </xdr:from>
    <xdr:to>
      <xdr:col>31</xdr:col>
      <xdr:colOff>34925</xdr:colOff>
      <xdr:row>52</xdr:row>
      <xdr:rowOff>167932</xdr:rowOff>
    </xdr:to>
    <xdr:cxnSp macro="">
      <xdr:nvCxnSpPr>
        <xdr:cNvPr id="743" name="直線コネクタ 742"/>
        <xdr:cNvCxnSpPr/>
      </xdr:nvCxnSpPr>
      <xdr:spPr>
        <a:xfrm>
          <a:off x="20434300" y="9022593"/>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5" name="テキスト ボックス 744"/>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107193</xdr:rowOff>
    </xdr:from>
    <xdr:to>
      <xdr:col>29</xdr:col>
      <xdr:colOff>517525</xdr:colOff>
      <xdr:row>53</xdr:row>
      <xdr:rowOff>36922</xdr:rowOff>
    </xdr:to>
    <xdr:cxnSp macro="">
      <xdr:nvCxnSpPr>
        <xdr:cNvPr id="746" name="直線コネクタ 745"/>
        <xdr:cNvCxnSpPr/>
      </xdr:nvCxnSpPr>
      <xdr:spPr>
        <a:xfrm flipV="1">
          <a:off x="19545300" y="9022593"/>
          <a:ext cx="889000" cy="10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93250</xdr:rowOff>
    </xdr:from>
    <xdr:ext cx="534377" cy="259045"/>
    <xdr:sp macro="" textlink="">
      <xdr:nvSpPr>
        <xdr:cNvPr id="748" name="テキスト ボックス 747"/>
        <xdr:cNvSpPr txBox="1"/>
      </xdr:nvSpPr>
      <xdr:spPr>
        <a:xfrm>
          <a:off x="20167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26315</xdr:rowOff>
    </xdr:from>
    <xdr:to>
      <xdr:col>28</xdr:col>
      <xdr:colOff>314325</xdr:colOff>
      <xdr:row>53</xdr:row>
      <xdr:rowOff>36922</xdr:rowOff>
    </xdr:to>
    <xdr:cxnSp macro="">
      <xdr:nvCxnSpPr>
        <xdr:cNvPr id="749" name="直線コネクタ 748"/>
        <xdr:cNvCxnSpPr/>
      </xdr:nvCxnSpPr>
      <xdr:spPr>
        <a:xfrm>
          <a:off x="18656300" y="8941715"/>
          <a:ext cx="889000" cy="1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30156</xdr:rowOff>
    </xdr:from>
    <xdr:ext cx="534377" cy="259045"/>
    <xdr:sp macro="" textlink="">
      <xdr:nvSpPr>
        <xdr:cNvPr id="751" name="テキスト ボックス 750"/>
        <xdr:cNvSpPr txBox="1"/>
      </xdr:nvSpPr>
      <xdr:spPr>
        <a:xfrm>
          <a:off x="19278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123060</xdr:rowOff>
    </xdr:from>
    <xdr:ext cx="534377" cy="259045"/>
    <xdr:sp macro="" textlink="">
      <xdr:nvSpPr>
        <xdr:cNvPr id="753" name="テキスト ボックス 752"/>
        <xdr:cNvSpPr txBox="1"/>
      </xdr:nvSpPr>
      <xdr:spPr>
        <a:xfrm>
          <a:off x="18389111" y="93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155559</xdr:rowOff>
    </xdr:from>
    <xdr:to>
      <xdr:col>32</xdr:col>
      <xdr:colOff>238125</xdr:colOff>
      <xdr:row>53</xdr:row>
      <xdr:rowOff>85709</xdr:rowOff>
    </xdr:to>
    <xdr:sp macro="" textlink="">
      <xdr:nvSpPr>
        <xdr:cNvPr id="759" name="円/楕円 758"/>
        <xdr:cNvSpPr/>
      </xdr:nvSpPr>
      <xdr:spPr>
        <a:xfrm>
          <a:off x="22110700" y="90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6986</xdr:rowOff>
    </xdr:from>
    <xdr:ext cx="534377" cy="259045"/>
    <xdr:sp macro="" textlink="">
      <xdr:nvSpPr>
        <xdr:cNvPr id="760" name="貸付金該当値テキスト"/>
        <xdr:cNvSpPr txBox="1"/>
      </xdr:nvSpPr>
      <xdr:spPr>
        <a:xfrm>
          <a:off x="22212300" y="89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117132</xdr:rowOff>
    </xdr:from>
    <xdr:to>
      <xdr:col>31</xdr:col>
      <xdr:colOff>85725</xdr:colOff>
      <xdr:row>53</xdr:row>
      <xdr:rowOff>47282</xdr:rowOff>
    </xdr:to>
    <xdr:sp macro="" textlink="">
      <xdr:nvSpPr>
        <xdr:cNvPr id="761" name="円/楕円 760"/>
        <xdr:cNvSpPr/>
      </xdr:nvSpPr>
      <xdr:spPr>
        <a:xfrm>
          <a:off x="21272500" y="90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63809</xdr:rowOff>
    </xdr:from>
    <xdr:ext cx="534377" cy="259045"/>
    <xdr:sp macro="" textlink="">
      <xdr:nvSpPr>
        <xdr:cNvPr id="762" name="テキスト ボックス 761"/>
        <xdr:cNvSpPr txBox="1"/>
      </xdr:nvSpPr>
      <xdr:spPr>
        <a:xfrm>
          <a:off x="21043411" y="88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43,765</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56393</xdr:rowOff>
    </xdr:from>
    <xdr:to>
      <xdr:col>29</xdr:col>
      <xdr:colOff>568325</xdr:colOff>
      <xdr:row>52</xdr:row>
      <xdr:rowOff>157993</xdr:rowOff>
    </xdr:to>
    <xdr:sp macro="" textlink="">
      <xdr:nvSpPr>
        <xdr:cNvPr id="763" name="円/楕円 762"/>
        <xdr:cNvSpPr/>
      </xdr:nvSpPr>
      <xdr:spPr>
        <a:xfrm>
          <a:off x="20383500" y="89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3070</xdr:rowOff>
    </xdr:from>
    <xdr:ext cx="534377" cy="259045"/>
    <xdr:sp macro="" textlink="">
      <xdr:nvSpPr>
        <xdr:cNvPr id="764" name="テキスト ボックス 763"/>
        <xdr:cNvSpPr txBox="1"/>
      </xdr:nvSpPr>
      <xdr:spPr>
        <a:xfrm>
          <a:off x="20167111" y="87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46,422</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157572</xdr:rowOff>
    </xdr:from>
    <xdr:to>
      <xdr:col>28</xdr:col>
      <xdr:colOff>365125</xdr:colOff>
      <xdr:row>53</xdr:row>
      <xdr:rowOff>87722</xdr:rowOff>
    </xdr:to>
    <xdr:sp macro="" textlink="">
      <xdr:nvSpPr>
        <xdr:cNvPr id="765" name="円/楕円 764"/>
        <xdr:cNvSpPr/>
      </xdr:nvSpPr>
      <xdr:spPr>
        <a:xfrm>
          <a:off x="19494500" y="9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104249</xdr:rowOff>
    </xdr:from>
    <xdr:ext cx="534377" cy="259045"/>
    <xdr:sp macro="" textlink="">
      <xdr:nvSpPr>
        <xdr:cNvPr id="766" name="テキスト ボックス 765"/>
        <xdr:cNvSpPr txBox="1"/>
      </xdr:nvSpPr>
      <xdr:spPr>
        <a:xfrm>
          <a:off x="19278111" y="88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41,996</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146965</xdr:rowOff>
    </xdr:from>
    <xdr:to>
      <xdr:col>27</xdr:col>
      <xdr:colOff>161925</xdr:colOff>
      <xdr:row>52</xdr:row>
      <xdr:rowOff>77115</xdr:rowOff>
    </xdr:to>
    <xdr:sp macro="" textlink="">
      <xdr:nvSpPr>
        <xdr:cNvPr id="767" name="円/楕円 766"/>
        <xdr:cNvSpPr/>
      </xdr:nvSpPr>
      <xdr:spPr>
        <a:xfrm>
          <a:off x="18605500" y="88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93642</xdr:rowOff>
    </xdr:from>
    <xdr:ext cx="534377" cy="259045"/>
    <xdr:sp macro="" textlink="">
      <xdr:nvSpPr>
        <xdr:cNvPr id="768" name="テキスト ボックス 767"/>
        <xdr:cNvSpPr txBox="1"/>
      </xdr:nvSpPr>
      <xdr:spPr>
        <a:xfrm>
          <a:off x="18389111" y="86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141224</xdr:rowOff>
    </xdr:from>
    <xdr:to>
      <xdr:col>32</xdr:col>
      <xdr:colOff>187325</xdr:colOff>
      <xdr:row>77</xdr:row>
      <xdr:rowOff>159131</xdr:rowOff>
    </xdr:to>
    <xdr:cxnSp macro="">
      <xdr:nvCxnSpPr>
        <xdr:cNvPr id="795" name="直線コネクタ 794"/>
        <xdr:cNvCxnSpPr/>
      </xdr:nvCxnSpPr>
      <xdr:spPr>
        <a:xfrm>
          <a:off x="21323300" y="1334287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121793</xdr:rowOff>
    </xdr:from>
    <xdr:to>
      <xdr:col>31</xdr:col>
      <xdr:colOff>34925</xdr:colOff>
      <xdr:row>77</xdr:row>
      <xdr:rowOff>141224</xdr:rowOff>
    </xdr:to>
    <xdr:cxnSp macro="">
      <xdr:nvCxnSpPr>
        <xdr:cNvPr id="798" name="直線コネクタ 797"/>
        <xdr:cNvCxnSpPr/>
      </xdr:nvCxnSpPr>
      <xdr:spPr>
        <a:xfrm>
          <a:off x="20434300" y="1332344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121793</xdr:rowOff>
    </xdr:from>
    <xdr:to>
      <xdr:col>29</xdr:col>
      <xdr:colOff>517525</xdr:colOff>
      <xdr:row>77</xdr:row>
      <xdr:rowOff>122555</xdr:rowOff>
    </xdr:to>
    <xdr:cxnSp macro="">
      <xdr:nvCxnSpPr>
        <xdr:cNvPr id="801" name="直線コネクタ 800"/>
        <xdr:cNvCxnSpPr/>
      </xdr:nvCxnSpPr>
      <xdr:spPr>
        <a:xfrm flipV="1">
          <a:off x="19545300" y="13323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107314</xdr:rowOff>
    </xdr:from>
    <xdr:to>
      <xdr:col>28</xdr:col>
      <xdr:colOff>314325</xdr:colOff>
      <xdr:row>77</xdr:row>
      <xdr:rowOff>122555</xdr:rowOff>
    </xdr:to>
    <xdr:cxnSp macro="">
      <xdr:nvCxnSpPr>
        <xdr:cNvPr id="804" name="直線コネクタ 803"/>
        <xdr:cNvCxnSpPr/>
      </xdr:nvCxnSpPr>
      <xdr:spPr>
        <a:xfrm>
          <a:off x="18656300" y="133089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108331</xdr:rowOff>
    </xdr:from>
    <xdr:to>
      <xdr:col>32</xdr:col>
      <xdr:colOff>238125</xdr:colOff>
      <xdr:row>78</xdr:row>
      <xdr:rowOff>38481</xdr:rowOff>
    </xdr:to>
    <xdr:sp macro="" textlink="">
      <xdr:nvSpPr>
        <xdr:cNvPr id="814" name="円/楕円 813"/>
        <xdr:cNvSpPr/>
      </xdr:nvSpPr>
      <xdr:spPr>
        <a:xfrm>
          <a:off x="22110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86758</xdr:rowOff>
    </xdr:from>
    <xdr:ext cx="469744" cy="259045"/>
    <xdr:sp macro="" textlink="">
      <xdr:nvSpPr>
        <xdr:cNvPr id="815" name="繰出金該当値テキスト"/>
        <xdr:cNvSpPr txBox="1"/>
      </xdr:nvSpPr>
      <xdr:spPr>
        <a:xfrm>
          <a:off x="22212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90424</xdr:rowOff>
    </xdr:from>
    <xdr:to>
      <xdr:col>31</xdr:col>
      <xdr:colOff>85725</xdr:colOff>
      <xdr:row>78</xdr:row>
      <xdr:rowOff>20574</xdr:rowOff>
    </xdr:to>
    <xdr:sp macro="" textlink="">
      <xdr:nvSpPr>
        <xdr:cNvPr id="816" name="円/楕円 815"/>
        <xdr:cNvSpPr/>
      </xdr:nvSpPr>
      <xdr:spPr>
        <a:xfrm>
          <a:off x="21272500" y="132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11701</xdr:rowOff>
    </xdr:from>
    <xdr:ext cx="469744" cy="259045"/>
    <xdr:sp macro="" textlink="">
      <xdr:nvSpPr>
        <xdr:cNvPr id="817" name="テキスト ボックス 816"/>
        <xdr:cNvSpPr txBox="1"/>
      </xdr:nvSpPr>
      <xdr:spPr>
        <a:xfrm>
          <a:off x="210757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70993</xdr:rowOff>
    </xdr:from>
    <xdr:to>
      <xdr:col>29</xdr:col>
      <xdr:colOff>568325</xdr:colOff>
      <xdr:row>78</xdr:row>
      <xdr:rowOff>1143</xdr:rowOff>
    </xdr:to>
    <xdr:sp macro="" textlink="">
      <xdr:nvSpPr>
        <xdr:cNvPr id="818" name="円/楕円 817"/>
        <xdr:cNvSpPr/>
      </xdr:nvSpPr>
      <xdr:spPr>
        <a:xfrm>
          <a:off x="20383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163720</xdr:rowOff>
    </xdr:from>
    <xdr:ext cx="469744" cy="259045"/>
    <xdr:sp macro="" textlink="">
      <xdr:nvSpPr>
        <xdr:cNvPr id="819" name="テキスト ボックス 818"/>
        <xdr:cNvSpPr txBox="1"/>
      </xdr:nvSpPr>
      <xdr:spPr>
        <a:xfrm>
          <a:off x="20199427" y="133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71755</xdr:rowOff>
    </xdr:from>
    <xdr:to>
      <xdr:col>28</xdr:col>
      <xdr:colOff>365125</xdr:colOff>
      <xdr:row>78</xdr:row>
      <xdr:rowOff>1905</xdr:rowOff>
    </xdr:to>
    <xdr:sp macro="" textlink="">
      <xdr:nvSpPr>
        <xdr:cNvPr id="820" name="円/楕円 819"/>
        <xdr:cNvSpPr/>
      </xdr:nvSpPr>
      <xdr:spPr>
        <a:xfrm>
          <a:off x="19494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164482</xdr:rowOff>
    </xdr:from>
    <xdr:ext cx="469744" cy="259045"/>
    <xdr:sp macro="" textlink="">
      <xdr:nvSpPr>
        <xdr:cNvPr id="821" name="テキスト ボックス 820"/>
        <xdr:cNvSpPr txBox="1"/>
      </xdr:nvSpPr>
      <xdr:spPr>
        <a:xfrm>
          <a:off x="19310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56514</xdr:rowOff>
    </xdr:from>
    <xdr:to>
      <xdr:col>27</xdr:col>
      <xdr:colOff>161925</xdr:colOff>
      <xdr:row>77</xdr:row>
      <xdr:rowOff>158114</xdr:rowOff>
    </xdr:to>
    <xdr:sp macro="" textlink="">
      <xdr:nvSpPr>
        <xdr:cNvPr id="822" name="円/楕円 821"/>
        <xdr:cNvSpPr/>
      </xdr:nvSpPr>
      <xdr:spPr>
        <a:xfrm>
          <a:off x="186055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149241</xdr:rowOff>
    </xdr:from>
    <xdr:ext cx="469744" cy="259045"/>
    <xdr:sp macro="" textlink="">
      <xdr:nvSpPr>
        <xdr:cNvPr id="823" name="テキスト ボックス 822"/>
        <xdr:cNvSpPr txBox="1"/>
      </xdr:nvSpPr>
      <xdr:spPr>
        <a:xfrm>
          <a:off x="18421427" y="133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支出額は、法令で定数が定められている教職員や警察官の職員数が多いため、グループ内平均値より大きくなる傾向にあります。こうした中、府独自の給与費プログラムにより、給与構造改革や職員定数の削減（必要な部門には増員）、諸手当等の見直しを実施するなど、人件費総額を適切に管理してきました。</a:t>
          </a:r>
          <a:endParaRPr kumimoji="1" lang="en-US" altLang="ja-JP" sz="1300">
            <a:latin typeface="ＭＳ Ｐゴシック"/>
          </a:endParaRPr>
        </a:p>
        <a:p>
          <a:r>
            <a:rPr kumimoji="1" lang="ja-JP" altLang="en-US" sz="1300">
              <a:latin typeface="ＭＳ Ｐゴシック"/>
            </a:rPr>
            <a:t>　貸付金の支出額は、景気の下支えのため、中小企業への積極的な融資支援を行っていることから、グループ内平均や都道府県平均を上回っています。</a:t>
          </a:r>
          <a:br>
            <a:rPr kumimoji="1" lang="ja-JP" altLang="en-US" sz="1300">
              <a:latin typeface="ＭＳ Ｐゴシック"/>
            </a:rPr>
          </a:br>
          <a:r>
            <a:rPr kumimoji="1" lang="ja-JP" altLang="en-US" sz="1300">
              <a:latin typeface="ＭＳ Ｐゴシック"/>
            </a:rPr>
            <a:t>　今後とも、「府民満足最大化・京都力結集プラン」に基づき、限られた財源を最大減有効に活用し、持続可能な財政構造を確立するとともに、人材の育成・強化を通じて、より質の高い府民サービスの提供に不可欠な堅固な土台の構築に努めます。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43688</xdr:rowOff>
    </xdr:from>
    <xdr:to>
      <xdr:col>6</xdr:col>
      <xdr:colOff>511175</xdr:colOff>
      <xdr:row>31</xdr:row>
      <xdr:rowOff>64262</xdr:rowOff>
    </xdr:to>
    <xdr:cxnSp macro="">
      <xdr:nvCxnSpPr>
        <xdr:cNvPr id="59" name="直線コネクタ 58"/>
        <xdr:cNvCxnSpPr/>
      </xdr:nvCxnSpPr>
      <xdr:spPr>
        <a:xfrm>
          <a:off x="3797300" y="535863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43688</xdr:rowOff>
    </xdr:from>
    <xdr:to>
      <xdr:col>5</xdr:col>
      <xdr:colOff>358775</xdr:colOff>
      <xdr:row>31</xdr:row>
      <xdr:rowOff>125984</xdr:rowOff>
    </xdr:to>
    <xdr:cxnSp macro="">
      <xdr:nvCxnSpPr>
        <xdr:cNvPr id="62" name="直線コネクタ 61"/>
        <xdr:cNvCxnSpPr/>
      </xdr:nvCxnSpPr>
      <xdr:spPr>
        <a:xfrm flipV="1">
          <a:off x="2908300" y="535863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107696</xdr:rowOff>
    </xdr:from>
    <xdr:to>
      <xdr:col>4</xdr:col>
      <xdr:colOff>155575</xdr:colOff>
      <xdr:row>31</xdr:row>
      <xdr:rowOff>125984</xdr:rowOff>
    </xdr:to>
    <xdr:cxnSp macro="">
      <xdr:nvCxnSpPr>
        <xdr:cNvPr id="65" name="直線コネクタ 64"/>
        <xdr:cNvCxnSpPr/>
      </xdr:nvCxnSpPr>
      <xdr:spPr>
        <a:xfrm>
          <a:off x="2019300" y="54226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157988</xdr:rowOff>
    </xdr:from>
    <xdr:to>
      <xdr:col>2</xdr:col>
      <xdr:colOff>638175</xdr:colOff>
      <xdr:row>31</xdr:row>
      <xdr:rowOff>107696</xdr:rowOff>
    </xdr:to>
    <xdr:cxnSp macro="">
      <xdr:nvCxnSpPr>
        <xdr:cNvPr id="68" name="直線コネクタ 67"/>
        <xdr:cNvCxnSpPr/>
      </xdr:nvCxnSpPr>
      <xdr:spPr>
        <a:xfrm>
          <a:off x="1130300" y="530148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13462</xdr:rowOff>
    </xdr:from>
    <xdr:to>
      <xdr:col>6</xdr:col>
      <xdr:colOff>561975</xdr:colOff>
      <xdr:row>31</xdr:row>
      <xdr:rowOff>115062</xdr:rowOff>
    </xdr:to>
    <xdr:sp macro="" textlink="">
      <xdr:nvSpPr>
        <xdr:cNvPr id="78" name="円/楕円 77"/>
        <xdr:cNvSpPr/>
      </xdr:nvSpPr>
      <xdr:spPr>
        <a:xfrm>
          <a:off x="45847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36339</xdr:rowOff>
    </xdr:from>
    <xdr:ext cx="378565" cy="259045"/>
    <xdr:sp macro="" textlink="">
      <xdr:nvSpPr>
        <xdr:cNvPr id="79" name="議会費該当値テキスト"/>
        <xdr:cNvSpPr txBox="1"/>
      </xdr:nvSpPr>
      <xdr:spPr>
        <a:xfrm>
          <a:off x="4686300" y="517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164338</xdr:rowOff>
    </xdr:from>
    <xdr:to>
      <xdr:col>5</xdr:col>
      <xdr:colOff>409575</xdr:colOff>
      <xdr:row>31</xdr:row>
      <xdr:rowOff>94488</xdr:rowOff>
    </xdr:to>
    <xdr:sp macro="" textlink="">
      <xdr:nvSpPr>
        <xdr:cNvPr id="80" name="円/楕円 79"/>
        <xdr:cNvSpPr/>
      </xdr:nvSpPr>
      <xdr:spPr>
        <a:xfrm>
          <a:off x="37465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29</xdr:row>
      <xdr:rowOff>111015</xdr:rowOff>
    </xdr:from>
    <xdr:ext cx="378565" cy="259045"/>
    <xdr:sp macro="" textlink="">
      <xdr:nvSpPr>
        <xdr:cNvPr id="81" name="テキスト ボックス 80"/>
        <xdr:cNvSpPr txBox="1"/>
      </xdr:nvSpPr>
      <xdr:spPr>
        <a:xfrm>
          <a:off x="3595317" y="508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75184</xdr:rowOff>
    </xdr:from>
    <xdr:to>
      <xdr:col>4</xdr:col>
      <xdr:colOff>206375</xdr:colOff>
      <xdr:row>32</xdr:row>
      <xdr:rowOff>5334</xdr:rowOff>
    </xdr:to>
    <xdr:sp macro="" textlink="">
      <xdr:nvSpPr>
        <xdr:cNvPr id="82" name="円/楕円 81"/>
        <xdr:cNvSpPr/>
      </xdr:nvSpPr>
      <xdr:spPr>
        <a:xfrm>
          <a:off x="2857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21861</xdr:rowOff>
    </xdr:from>
    <xdr:ext cx="378565" cy="259045"/>
    <xdr:sp macro="" textlink="">
      <xdr:nvSpPr>
        <xdr:cNvPr id="83" name="テキスト ボックス 82"/>
        <xdr:cNvSpPr txBox="1"/>
      </xdr:nvSpPr>
      <xdr:spPr>
        <a:xfrm>
          <a:off x="2719017" y="516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56896</xdr:rowOff>
    </xdr:from>
    <xdr:to>
      <xdr:col>3</xdr:col>
      <xdr:colOff>3175</xdr:colOff>
      <xdr:row>31</xdr:row>
      <xdr:rowOff>158496</xdr:rowOff>
    </xdr:to>
    <xdr:sp macro="" textlink="">
      <xdr:nvSpPr>
        <xdr:cNvPr id="84" name="円/楕円 83"/>
        <xdr:cNvSpPr/>
      </xdr:nvSpPr>
      <xdr:spPr>
        <a:xfrm>
          <a:off x="1968500" y="53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3573</xdr:rowOff>
    </xdr:from>
    <xdr:ext cx="378565" cy="259045"/>
    <xdr:sp macro="" textlink="">
      <xdr:nvSpPr>
        <xdr:cNvPr id="85" name="テキスト ボックス 84"/>
        <xdr:cNvSpPr txBox="1"/>
      </xdr:nvSpPr>
      <xdr:spPr>
        <a:xfrm>
          <a:off x="1830017" y="514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107188</xdr:rowOff>
    </xdr:from>
    <xdr:to>
      <xdr:col>1</xdr:col>
      <xdr:colOff>485775</xdr:colOff>
      <xdr:row>31</xdr:row>
      <xdr:rowOff>37338</xdr:rowOff>
    </xdr:to>
    <xdr:sp macro="" textlink="">
      <xdr:nvSpPr>
        <xdr:cNvPr id="86" name="円/楕円 85"/>
        <xdr:cNvSpPr/>
      </xdr:nvSpPr>
      <xdr:spPr>
        <a:xfrm>
          <a:off x="1079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29</xdr:row>
      <xdr:rowOff>53865</xdr:rowOff>
    </xdr:from>
    <xdr:ext cx="378565" cy="259045"/>
    <xdr:sp macro="" textlink="">
      <xdr:nvSpPr>
        <xdr:cNvPr id="87" name="テキスト ボックス 86"/>
        <xdr:cNvSpPr txBox="1"/>
      </xdr:nvSpPr>
      <xdr:spPr>
        <a:xfrm>
          <a:off x="941017" y="502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167997</xdr:rowOff>
    </xdr:from>
    <xdr:to>
      <xdr:col>6</xdr:col>
      <xdr:colOff>511175</xdr:colOff>
      <xdr:row>58</xdr:row>
      <xdr:rowOff>4761</xdr:rowOff>
    </xdr:to>
    <xdr:cxnSp macro="">
      <xdr:nvCxnSpPr>
        <xdr:cNvPr id="116" name="直線コネクタ 115"/>
        <xdr:cNvCxnSpPr/>
      </xdr:nvCxnSpPr>
      <xdr:spPr>
        <a:xfrm flipV="1">
          <a:off x="3797300" y="9940647"/>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98286</xdr:rowOff>
    </xdr:from>
    <xdr:ext cx="534377" cy="259045"/>
    <xdr:sp macro="" textlink="">
      <xdr:nvSpPr>
        <xdr:cNvPr id="117" name="総務費平均値テキスト"/>
        <xdr:cNvSpPr txBox="1"/>
      </xdr:nvSpPr>
      <xdr:spPr>
        <a:xfrm>
          <a:off x="4686300" y="987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136614</xdr:rowOff>
    </xdr:from>
    <xdr:to>
      <xdr:col>5</xdr:col>
      <xdr:colOff>358775</xdr:colOff>
      <xdr:row>58</xdr:row>
      <xdr:rowOff>4761</xdr:rowOff>
    </xdr:to>
    <xdr:cxnSp macro="">
      <xdr:nvCxnSpPr>
        <xdr:cNvPr id="119" name="直線コネクタ 118"/>
        <xdr:cNvCxnSpPr/>
      </xdr:nvCxnSpPr>
      <xdr:spPr>
        <a:xfrm>
          <a:off x="2908300" y="9909264"/>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136614</xdr:rowOff>
    </xdr:from>
    <xdr:to>
      <xdr:col>4</xdr:col>
      <xdr:colOff>155575</xdr:colOff>
      <xdr:row>58</xdr:row>
      <xdr:rowOff>28862</xdr:rowOff>
    </xdr:to>
    <xdr:cxnSp macro="">
      <xdr:nvCxnSpPr>
        <xdr:cNvPr id="122" name="直線コネクタ 121"/>
        <xdr:cNvCxnSpPr/>
      </xdr:nvCxnSpPr>
      <xdr:spPr>
        <a:xfrm flipV="1">
          <a:off x="2019300" y="9909264"/>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3095</xdr:rowOff>
    </xdr:from>
    <xdr:to>
      <xdr:col>2</xdr:col>
      <xdr:colOff>638175</xdr:colOff>
      <xdr:row>58</xdr:row>
      <xdr:rowOff>28862</xdr:rowOff>
    </xdr:to>
    <xdr:cxnSp macro="">
      <xdr:nvCxnSpPr>
        <xdr:cNvPr id="125" name="直線コネクタ 124"/>
        <xdr:cNvCxnSpPr/>
      </xdr:nvCxnSpPr>
      <xdr:spPr>
        <a:xfrm>
          <a:off x="1130300" y="9947195"/>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117197</xdr:rowOff>
    </xdr:from>
    <xdr:to>
      <xdr:col>6</xdr:col>
      <xdr:colOff>561975</xdr:colOff>
      <xdr:row>58</xdr:row>
      <xdr:rowOff>47347</xdr:rowOff>
    </xdr:to>
    <xdr:sp macro="" textlink="">
      <xdr:nvSpPr>
        <xdr:cNvPr id="135" name="円/楕円 134"/>
        <xdr:cNvSpPr/>
      </xdr:nvSpPr>
      <xdr:spPr>
        <a:xfrm>
          <a:off x="4584700" y="98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76574</xdr:rowOff>
    </xdr:from>
    <xdr:ext cx="534377" cy="259045"/>
    <xdr:sp macro="" textlink="">
      <xdr:nvSpPr>
        <xdr:cNvPr id="136" name="総務費該当値テキスト"/>
        <xdr:cNvSpPr txBox="1"/>
      </xdr:nvSpPr>
      <xdr:spPr>
        <a:xfrm>
          <a:off x="4686300" y="96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125411</xdr:rowOff>
    </xdr:from>
    <xdr:to>
      <xdr:col>5</xdr:col>
      <xdr:colOff>409575</xdr:colOff>
      <xdr:row>58</xdr:row>
      <xdr:rowOff>55561</xdr:rowOff>
    </xdr:to>
    <xdr:sp macro="" textlink="">
      <xdr:nvSpPr>
        <xdr:cNvPr id="137" name="円/楕円 136"/>
        <xdr:cNvSpPr/>
      </xdr:nvSpPr>
      <xdr:spPr>
        <a:xfrm>
          <a:off x="3746500" y="98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46688</xdr:rowOff>
    </xdr:from>
    <xdr:ext cx="534377" cy="259045"/>
    <xdr:sp macro="" textlink="">
      <xdr:nvSpPr>
        <xdr:cNvPr id="138" name="テキスト ボックス 137"/>
        <xdr:cNvSpPr txBox="1"/>
      </xdr:nvSpPr>
      <xdr:spPr>
        <a:xfrm>
          <a:off x="3517411" y="99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85814</xdr:rowOff>
    </xdr:from>
    <xdr:to>
      <xdr:col>4</xdr:col>
      <xdr:colOff>206375</xdr:colOff>
      <xdr:row>58</xdr:row>
      <xdr:rowOff>15964</xdr:rowOff>
    </xdr:to>
    <xdr:sp macro="" textlink="">
      <xdr:nvSpPr>
        <xdr:cNvPr id="139" name="円/楕円 138"/>
        <xdr:cNvSpPr/>
      </xdr:nvSpPr>
      <xdr:spPr>
        <a:xfrm>
          <a:off x="2857500" y="98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32491</xdr:rowOff>
    </xdr:from>
    <xdr:ext cx="534377" cy="259045"/>
    <xdr:sp macro="" textlink="">
      <xdr:nvSpPr>
        <xdr:cNvPr id="140" name="テキスト ボックス 139"/>
        <xdr:cNvSpPr txBox="1"/>
      </xdr:nvSpPr>
      <xdr:spPr>
        <a:xfrm>
          <a:off x="2641111" y="96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149512</xdr:rowOff>
    </xdr:from>
    <xdr:to>
      <xdr:col>3</xdr:col>
      <xdr:colOff>3175</xdr:colOff>
      <xdr:row>58</xdr:row>
      <xdr:rowOff>79662</xdr:rowOff>
    </xdr:to>
    <xdr:sp macro="" textlink="">
      <xdr:nvSpPr>
        <xdr:cNvPr id="141" name="円/楕円 140"/>
        <xdr:cNvSpPr/>
      </xdr:nvSpPr>
      <xdr:spPr>
        <a:xfrm>
          <a:off x="1968500" y="99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70789</xdr:rowOff>
    </xdr:from>
    <xdr:ext cx="534377" cy="259045"/>
    <xdr:sp macro="" textlink="">
      <xdr:nvSpPr>
        <xdr:cNvPr id="142" name="テキスト ボックス 141"/>
        <xdr:cNvSpPr txBox="1"/>
      </xdr:nvSpPr>
      <xdr:spPr>
        <a:xfrm>
          <a:off x="1752111" y="100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123745</xdr:rowOff>
    </xdr:from>
    <xdr:to>
      <xdr:col>1</xdr:col>
      <xdr:colOff>485775</xdr:colOff>
      <xdr:row>58</xdr:row>
      <xdr:rowOff>53895</xdr:rowOff>
    </xdr:to>
    <xdr:sp macro="" textlink="">
      <xdr:nvSpPr>
        <xdr:cNvPr id="143" name="円/楕円 142"/>
        <xdr:cNvSpPr/>
      </xdr:nvSpPr>
      <xdr:spPr>
        <a:xfrm>
          <a:off x="1079500" y="9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45022</xdr:rowOff>
    </xdr:from>
    <xdr:ext cx="534377" cy="259045"/>
    <xdr:sp macro="" textlink="">
      <xdr:nvSpPr>
        <xdr:cNvPr id="144" name="テキスト ボックス 143"/>
        <xdr:cNvSpPr txBox="1"/>
      </xdr:nvSpPr>
      <xdr:spPr>
        <a:xfrm>
          <a:off x="863111" y="9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154087</xdr:rowOff>
    </xdr:from>
    <xdr:to>
      <xdr:col>6</xdr:col>
      <xdr:colOff>511175</xdr:colOff>
      <xdr:row>77</xdr:row>
      <xdr:rowOff>166187</xdr:rowOff>
    </xdr:to>
    <xdr:cxnSp macro="">
      <xdr:nvCxnSpPr>
        <xdr:cNvPr id="171" name="直線コネクタ 170"/>
        <xdr:cNvCxnSpPr/>
      </xdr:nvCxnSpPr>
      <xdr:spPr>
        <a:xfrm flipV="1">
          <a:off x="3797300" y="13355737"/>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72"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166187</xdr:rowOff>
    </xdr:from>
    <xdr:to>
      <xdr:col>5</xdr:col>
      <xdr:colOff>358775</xdr:colOff>
      <xdr:row>78</xdr:row>
      <xdr:rowOff>5966</xdr:rowOff>
    </xdr:to>
    <xdr:cxnSp macro="">
      <xdr:nvCxnSpPr>
        <xdr:cNvPr id="174" name="直線コネクタ 173"/>
        <xdr:cNvCxnSpPr/>
      </xdr:nvCxnSpPr>
      <xdr:spPr>
        <a:xfrm flipV="1">
          <a:off x="2908300" y="13367837"/>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154981</xdr:rowOff>
    </xdr:from>
    <xdr:to>
      <xdr:col>4</xdr:col>
      <xdr:colOff>155575</xdr:colOff>
      <xdr:row>78</xdr:row>
      <xdr:rowOff>5966</xdr:rowOff>
    </xdr:to>
    <xdr:cxnSp macro="">
      <xdr:nvCxnSpPr>
        <xdr:cNvPr id="177" name="直線コネクタ 176"/>
        <xdr:cNvCxnSpPr/>
      </xdr:nvCxnSpPr>
      <xdr:spPr>
        <a:xfrm>
          <a:off x="2019300" y="13356631"/>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154981</xdr:rowOff>
    </xdr:from>
    <xdr:to>
      <xdr:col>2</xdr:col>
      <xdr:colOff>638175</xdr:colOff>
      <xdr:row>77</xdr:row>
      <xdr:rowOff>171083</xdr:rowOff>
    </xdr:to>
    <xdr:cxnSp macro="">
      <xdr:nvCxnSpPr>
        <xdr:cNvPr id="180" name="直線コネクタ 179"/>
        <xdr:cNvCxnSpPr/>
      </xdr:nvCxnSpPr>
      <xdr:spPr>
        <a:xfrm flipV="1">
          <a:off x="1130300" y="13356631"/>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103287</xdr:rowOff>
    </xdr:from>
    <xdr:to>
      <xdr:col>6</xdr:col>
      <xdr:colOff>561975</xdr:colOff>
      <xdr:row>78</xdr:row>
      <xdr:rowOff>33437</xdr:rowOff>
    </xdr:to>
    <xdr:sp macro="" textlink="">
      <xdr:nvSpPr>
        <xdr:cNvPr id="190" name="円/楕円 189"/>
        <xdr:cNvSpPr/>
      </xdr:nvSpPr>
      <xdr:spPr>
        <a:xfrm>
          <a:off x="4584700" y="133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62664</xdr:rowOff>
    </xdr:from>
    <xdr:ext cx="534377" cy="259045"/>
    <xdr:sp macro="" textlink="">
      <xdr:nvSpPr>
        <xdr:cNvPr id="191" name="民生費該当値テキスト"/>
        <xdr:cNvSpPr txBox="1"/>
      </xdr:nvSpPr>
      <xdr:spPr>
        <a:xfrm>
          <a:off x="4686300" y="130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115387</xdr:rowOff>
    </xdr:from>
    <xdr:to>
      <xdr:col>5</xdr:col>
      <xdr:colOff>409575</xdr:colOff>
      <xdr:row>78</xdr:row>
      <xdr:rowOff>45537</xdr:rowOff>
    </xdr:to>
    <xdr:sp macro="" textlink="">
      <xdr:nvSpPr>
        <xdr:cNvPr id="192" name="円/楕円 191"/>
        <xdr:cNvSpPr/>
      </xdr:nvSpPr>
      <xdr:spPr>
        <a:xfrm>
          <a:off x="3746500" y="133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62064</xdr:rowOff>
    </xdr:from>
    <xdr:ext cx="534377" cy="259045"/>
    <xdr:sp macro="" textlink="">
      <xdr:nvSpPr>
        <xdr:cNvPr id="193" name="テキスト ボックス 192"/>
        <xdr:cNvSpPr txBox="1"/>
      </xdr:nvSpPr>
      <xdr:spPr>
        <a:xfrm>
          <a:off x="3517411" y="130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126616</xdr:rowOff>
    </xdr:from>
    <xdr:to>
      <xdr:col>4</xdr:col>
      <xdr:colOff>206375</xdr:colOff>
      <xdr:row>78</xdr:row>
      <xdr:rowOff>56766</xdr:rowOff>
    </xdr:to>
    <xdr:sp macro="" textlink="">
      <xdr:nvSpPr>
        <xdr:cNvPr id="194" name="円/楕円 193"/>
        <xdr:cNvSpPr/>
      </xdr:nvSpPr>
      <xdr:spPr>
        <a:xfrm>
          <a:off x="2857500" y="133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73293</xdr:rowOff>
    </xdr:from>
    <xdr:ext cx="534377" cy="259045"/>
    <xdr:sp macro="" textlink="">
      <xdr:nvSpPr>
        <xdr:cNvPr id="195" name="テキスト ボックス 194"/>
        <xdr:cNvSpPr txBox="1"/>
      </xdr:nvSpPr>
      <xdr:spPr>
        <a:xfrm>
          <a:off x="2641111" y="131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104181</xdr:rowOff>
    </xdr:from>
    <xdr:to>
      <xdr:col>3</xdr:col>
      <xdr:colOff>3175</xdr:colOff>
      <xdr:row>78</xdr:row>
      <xdr:rowOff>34331</xdr:rowOff>
    </xdr:to>
    <xdr:sp macro="" textlink="">
      <xdr:nvSpPr>
        <xdr:cNvPr id="196" name="円/楕円 195"/>
        <xdr:cNvSpPr/>
      </xdr:nvSpPr>
      <xdr:spPr>
        <a:xfrm>
          <a:off x="1968500" y="133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50858</xdr:rowOff>
    </xdr:from>
    <xdr:ext cx="534377" cy="259045"/>
    <xdr:sp macro="" textlink="">
      <xdr:nvSpPr>
        <xdr:cNvPr id="197" name="テキスト ボックス 196"/>
        <xdr:cNvSpPr txBox="1"/>
      </xdr:nvSpPr>
      <xdr:spPr>
        <a:xfrm>
          <a:off x="1752111" y="1308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120283</xdr:rowOff>
    </xdr:from>
    <xdr:to>
      <xdr:col>1</xdr:col>
      <xdr:colOff>485775</xdr:colOff>
      <xdr:row>78</xdr:row>
      <xdr:rowOff>50433</xdr:rowOff>
    </xdr:to>
    <xdr:sp macro="" textlink="">
      <xdr:nvSpPr>
        <xdr:cNvPr id="198" name="円/楕円 197"/>
        <xdr:cNvSpPr/>
      </xdr:nvSpPr>
      <xdr:spPr>
        <a:xfrm>
          <a:off x="1079500" y="133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66960</xdr:rowOff>
    </xdr:from>
    <xdr:ext cx="534377" cy="259045"/>
    <xdr:sp macro="" textlink="">
      <xdr:nvSpPr>
        <xdr:cNvPr id="199" name="テキスト ボックス 198"/>
        <xdr:cNvSpPr txBox="1"/>
      </xdr:nvSpPr>
      <xdr:spPr>
        <a:xfrm>
          <a:off x="863111" y="130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32296</xdr:rowOff>
    </xdr:from>
    <xdr:to>
      <xdr:col>6</xdr:col>
      <xdr:colOff>511175</xdr:colOff>
      <xdr:row>97</xdr:row>
      <xdr:rowOff>43117</xdr:rowOff>
    </xdr:to>
    <xdr:cxnSp macro="">
      <xdr:nvCxnSpPr>
        <xdr:cNvPr id="226" name="直線コネクタ 225"/>
        <xdr:cNvCxnSpPr/>
      </xdr:nvCxnSpPr>
      <xdr:spPr>
        <a:xfrm flipV="1">
          <a:off x="3797300" y="16662946"/>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41708</xdr:rowOff>
    </xdr:from>
    <xdr:to>
      <xdr:col>5</xdr:col>
      <xdr:colOff>358775</xdr:colOff>
      <xdr:row>97</xdr:row>
      <xdr:rowOff>43117</xdr:rowOff>
    </xdr:to>
    <xdr:cxnSp macro="">
      <xdr:nvCxnSpPr>
        <xdr:cNvPr id="229" name="直線コネクタ 228"/>
        <xdr:cNvCxnSpPr/>
      </xdr:nvCxnSpPr>
      <xdr:spPr>
        <a:xfrm>
          <a:off x="2908300" y="1667235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26924</xdr:rowOff>
    </xdr:from>
    <xdr:to>
      <xdr:col>4</xdr:col>
      <xdr:colOff>155575</xdr:colOff>
      <xdr:row>97</xdr:row>
      <xdr:rowOff>41708</xdr:rowOff>
    </xdr:to>
    <xdr:cxnSp macro="">
      <xdr:nvCxnSpPr>
        <xdr:cNvPr id="232" name="直線コネクタ 231"/>
        <xdr:cNvCxnSpPr/>
      </xdr:nvCxnSpPr>
      <xdr:spPr>
        <a:xfrm>
          <a:off x="2019300" y="16657574"/>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160807</xdr:rowOff>
    </xdr:from>
    <xdr:to>
      <xdr:col>2</xdr:col>
      <xdr:colOff>638175</xdr:colOff>
      <xdr:row>97</xdr:row>
      <xdr:rowOff>26924</xdr:rowOff>
    </xdr:to>
    <xdr:cxnSp macro="">
      <xdr:nvCxnSpPr>
        <xdr:cNvPr id="235" name="直線コネクタ 234"/>
        <xdr:cNvCxnSpPr/>
      </xdr:nvCxnSpPr>
      <xdr:spPr>
        <a:xfrm>
          <a:off x="1130300" y="16620007"/>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152946</xdr:rowOff>
    </xdr:from>
    <xdr:to>
      <xdr:col>6</xdr:col>
      <xdr:colOff>561975</xdr:colOff>
      <xdr:row>97</xdr:row>
      <xdr:rowOff>83096</xdr:rowOff>
    </xdr:to>
    <xdr:sp macro="" textlink="">
      <xdr:nvSpPr>
        <xdr:cNvPr id="245" name="円/楕円 244"/>
        <xdr:cNvSpPr/>
      </xdr:nvSpPr>
      <xdr:spPr>
        <a:xfrm>
          <a:off x="4584700" y="166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73461</xdr:rowOff>
    </xdr:from>
    <xdr:ext cx="469744" cy="259045"/>
    <xdr:sp macro="" textlink="">
      <xdr:nvSpPr>
        <xdr:cNvPr id="246" name="衛生費該当値テキスト"/>
        <xdr:cNvSpPr txBox="1"/>
      </xdr:nvSpPr>
      <xdr:spPr>
        <a:xfrm>
          <a:off x="4686300" y="165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163767</xdr:rowOff>
    </xdr:from>
    <xdr:to>
      <xdr:col>5</xdr:col>
      <xdr:colOff>409575</xdr:colOff>
      <xdr:row>97</xdr:row>
      <xdr:rowOff>93917</xdr:rowOff>
    </xdr:to>
    <xdr:sp macro="" textlink="">
      <xdr:nvSpPr>
        <xdr:cNvPr id="247" name="円/楕円 246"/>
        <xdr:cNvSpPr/>
      </xdr:nvSpPr>
      <xdr:spPr>
        <a:xfrm>
          <a:off x="3746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85044</xdr:rowOff>
    </xdr:from>
    <xdr:ext cx="469744" cy="259045"/>
    <xdr:sp macro="" textlink="">
      <xdr:nvSpPr>
        <xdr:cNvPr id="248" name="テキスト ボックス 247"/>
        <xdr:cNvSpPr txBox="1"/>
      </xdr:nvSpPr>
      <xdr:spPr>
        <a:xfrm>
          <a:off x="3549727" y="167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162358</xdr:rowOff>
    </xdr:from>
    <xdr:to>
      <xdr:col>4</xdr:col>
      <xdr:colOff>206375</xdr:colOff>
      <xdr:row>97</xdr:row>
      <xdr:rowOff>92508</xdr:rowOff>
    </xdr:to>
    <xdr:sp macro="" textlink="">
      <xdr:nvSpPr>
        <xdr:cNvPr id="249" name="円/楕円 248"/>
        <xdr:cNvSpPr/>
      </xdr:nvSpPr>
      <xdr:spPr>
        <a:xfrm>
          <a:off x="2857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83635</xdr:rowOff>
    </xdr:from>
    <xdr:ext cx="469744" cy="259045"/>
    <xdr:sp macro="" textlink="">
      <xdr:nvSpPr>
        <xdr:cNvPr id="250" name="テキスト ボックス 249"/>
        <xdr:cNvSpPr txBox="1"/>
      </xdr:nvSpPr>
      <xdr:spPr>
        <a:xfrm>
          <a:off x="2673427" y="167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147574</xdr:rowOff>
    </xdr:from>
    <xdr:to>
      <xdr:col>3</xdr:col>
      <xdr:colOff>3175</xdr:colOff>
      <xdr:row>97</xdr:row>
      <xdr:rowOff>77724</xdr:rowOff>
    </xdr:to>
    <xdr:sp macro="" textlink="">
      <xdr:nvSpPr>
        <xdr:cNvPr id="251" name="円/楕円 250"/>
        <xdr:cNvSpPr/>
      </xdr:nvSpPr>
      <xdr:spPr>
        <a:xfrm>
          <a:off x="1968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68851</xdr:rowOff>
    </xdr:from>
    <xdr:ext cx="469744" cy="259045"/>
    <xdr:sp macro="" textlink="">
      <xdr:nvSpPr>
        <xdr:cNvPr id="252" name="テキスト ボックス 251"/>
        <xdr:cNvSpPr txBox="1"/>
      </xdr:nvSpPr>
      <xdr:spPr>
        <a:xfrm>
          <a:off x="1784427" y="166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110007</xdr:rowOff>
    </xdr:from>
    <xdr:to>
      <xdr:col>1</xdr:col>
      <xdr:colOff>485775</xdr:colOff>
      <xdr:row>97</xdr:row>
      <xdr:rowOff>40157</xdr:rowOff>
    </xdr:to>
    <xdr:sp macro="" textlink="">
      <xdr:nvSpPr>
        <xdr:cNvPr id="253" name="円/楕円 252"/>
        <xdr:cNvSpPr/>
      </xdr:nvSpPr>
      <xdr:spPr>
        <a:xfrm>
          <a:off x="1079500" y="1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31284</xdr:rowOff>
    </xdr:from>
    <xdr:ext cx="534377" cy="259045"/>
    <xdr:sp macro="" textlink="">
      <xdr:nvSpPr>
        <xdr:cNvPr id="254" name="テキスト ボックス 253"/>
        <xdr:cNvSpPr txBox="1"/>
      </xdr:nvSpPr>
      <xdr:spPr>
        <a:xfrm>
          <a:off x="863111" y="1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90061</xdr:rowOff>
    </xdr:from>
    <xdr:to>
      <xdr:col>15</xdr:col>
      <xdr:colOff>180975</xdr:colOff>
      <xdr:row>38</xdr:row>
      <xdr:rowOff>22570</xdr:rowOff>
    </xdr:to>
    <xdr:cxnSp macro="">
      <xdr:nvCxnSpPr>
        <xdr:cNvPr id="283" name="直線コネクタ 282"/>
        <xdr:cNvCxnSpPr/>
      </xdr:nvCxnSpPr>
      <xdr:spPr>
        <a:xfrm>
          <a:off x="9639300" y="6433711"/>
          <a:ext cx="83820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142765</xdr:rowOff>
    </xdr:from>
    <xdr:ext cx="469744" cy="259045"/>
    <xdr:sp macro="" textlink="">
      <xdr:nvSpPr>
        <xdr:cNvPr id="284" name="労働費平均値テキスト"/>
        <xdr:cNvSpPr txBox="1"/>
      </xdr:nvSpPr>
      <xdr:spPr>
        <a:xfrm>
          <a:off x="10528300" y="648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110308</xdr:rowOff>
    </xdr:from>
    <xdr:to>
      <xdr:col>14</xdr:col>
      <xdr:colOff>28575</xdr:colOff>
      <xdr:row>37</xdr:row>
      <xdr:rowOff>90061</xdr:rowOff>
    </xdr:to>
    <xdr:cxnSp macro="">
      <xdr:nvCxnSpPr>
        <xdr:cNvPr id="286" name="直線コネクタ 285"/>
        <xdr:cNvCxnSpPr/>
      </xdr:nvCxnSpPr>
      <xdr:spPr>
        <a:xfrm>
          <a:off x="8750300" y="6282508"/>
          <a:ext cx="8890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83873</xdr:rowOff>
    </xdr:from>
    <xdr:ext cx="469744" cy="259045"/>
    <xdr:sp macro="" textlink="">
      <xdr:nvSpPr>
        <xdr:cNvPr id="288" name="テキスト ボックス 287"/>
        <xdr:cNvSpPr txBox="1"/>
      </xdr:nvSpPr>
      <xdr:spPr>
        <a:xfrm>
          <a:off x="9391727" y="65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67419</xdr:rowOff>
    </xdr:from>
    <xdr:to>
      <xdr:col>12</xdr:col>
      <xdr:colOff>511175</xdr:colOff>
      <xdr:row>36</xdr:row>
      <xdr:rowOff>110308</xdr:rowOff>
    </xdr:to>
    <xdr:cxnSp macro="">
      <xdr:nvCxnSpPr>
        <xdr:cNvPr id="289" name="直線コネクタ 288"/>
        <xdr:cNvCxnSpPr/>
      </xdr:nvCxnSpPr>
      <xdr:spPr>
        <a:xfrm>
          <a:off x="7861300" y="6239619"/>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4499</xdr:rowOff>
    </xdr:from>
    <xdr:to>
      <xdr:col>11</xdr:col>
      <xdr:colOff>307975</xdr:colOff>
      <xdr:row>36</xdr:row>
      <xdr:rowOff>67419</xdr:rowOff>
    </xdr:to>
    <xdr:cxnSp macro="">
      <xdr:nvCxnSpPr>
        <xdr:cNvPr id="292" name="直線コネクタ 291"/>
        <xdr:cNvCxnSpPr/>
      </xdr:nvCxnSpPr>
      <xdr:spPr>
        <a:xfrm>
          <a:off x="6972300" y="6176699"/>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143220</xdr:rowOff>
    </xdr:from>
    <xdr:to>
      <xdr:col>15</xdr:col>
      <xdr:colOff>231775</xdr:colOff>
      <xdr:row>38</xdr:row>
      <xdr:rowOff>73369</xdr:rowOff>
    </xdr:to>
    <xdr:sp macro="" textlink="">
      <xdr:nvSpPr>
        <xdr:cNvPr id="302" name="円/楕円 301"/>
        <xdr:cNvSpPr/>
      </xdr:nvSpPr>
      <xdr:spPr>
        <a:xfrm>
          <a:off x="10426700" y="6486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166097</xdr:rowOff>
    </xdr:from>
    <xdr:ext cx="469744" cy="259045"/>
    <xdr:sp macro="" textlink="">
      <xdr:nvSpPr>
        <xdr:cNvPr id="303" name="労働費該当値テキスト"/>
        <xdr:cNvSpPr txBox="1"/>
      </xdr:nvSpPr>
      <xdr:spPr>
        <a:xfrm>
          <a:off x="10528300" y="63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39261</xdr:rowOff>
    </xdr:from>
    <xdr:to>
      <xdr:col>14</xdr:col>
      <xdr:colOff>79375</xdr:colOff>
      <xdr:row>37</xdr:row>
      <xdr:rowOff>140861</xdr:rowOff>
    </xdr:to>
    <xdr:sp macro="" textlink="">
      <xdr:nvSpPr>
        <xdr:cNvPr id="304" name="円/楕円 303"/>
        <xdr:cNvSpPr/>
      </xdr:nvSpPr>
      <xdr:spPr>
        <a:xfrm>
          <a:off x="9588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157388</xdr:rowOff>
    </xdr:from>
    <xdr:ext cx="469744" cy="259045"/>
    <xdr:sp macro="" textlink="">
      <xdr:nvSpPr>
        <xdr:cNvPr id="305" name="テキスト ボックス 304"/>
        <xdr:cNvSpPr txBox="1"/>
      </xdr:nvSpPr>
      <xdr:spPr>
        <a:xfrm>
          <a:off x="9391727" y="615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59508</xdr:rowOff>
    </xdr:from>
    <xdr:to>
      <xdr:col>12</xdr:col>
      <xdr:colOff>561975</xdr:colOff>
      <xdr:row>36</xdr:row>
      <xdr:rowOff>161108</xdr:rowOff>
    </xdr:to>
    <xdr:sp macro="" textlink="">
      <xdr:nvSpPr>
        <xdr:cNvPr id="306" name="円/楕円 305"/>
        <xdr:cNvSpPr/>
      </xdr:nvSpPr>
      <xdr:spPr>
        <a:xfrm>
          <a:off x="8699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6185</xdr:rowOff>
    </xdr:from>
    <xdr:ext cx="469744" cy="259045"/>
    <xdr:sp macro="" textlink="">
      <xdr:nvSpPr>
        <xdr:cNvPr id="307" name="テキスト ボックス 306"/>
        <xdr:cNvSpPr txBox="1"/>
      </xdr:nvSpPr>
      <xdr:spPr>
        <a:xfrm>
          <a:off x="8515427" y="600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16619</xdr:rowOff>
    </xdr:from>
    <xdr:to>
      <xdr:col>11</xdr:col>
      <xdr:colOff>358775</xdr:colOff>
      <xdr:row>36</xdr:row>
      <xdr:rowOff>118219</xdr:rowOff>
    </xdr:to>
    <xdr:sp macro="" textlink="">
      <xdr:nvSpPr>
        <xdr:cNvPr id="308" name="円/楕円 307"/>
        <xdr:cNvSpPr/>
      </xdr:nvSpPr>
      <xdr:spPr>
        <a:xfrm>
          <a:off x="7810500" y="61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134746</xdr:rowOff>
    </xdr:from>
    <xdr:ext cx="469744" cy="259045"/>
    <xdr:sp macro="" textlink="">
      <xdr:nvSpPr>
        <xdr:cNvPr id="309" name="テキスト ボックス 308"/>
        <xdr:cNvSpPr txBox="1"/>
      </xdr:nvSpPr>
      <xdr:spPr>
        <a:xfrm>
          <a:off x="7626427" y="596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125149</xdr:rowOff>
    </xdr:from>
    <xdr:to>
      <xdr:col>10</xdr:col>
      <xdr:colOff>155575</xdr:colOff>
      <xdr:row>36</xdr:row>
      <xdr:rowOff>55299</xdr:rowOff>
    </xdr:to>
    <xdr:sp macro="" textlink="">
      <xdr:nvSpPr>
        <xdr:cNvPr id="310" name="円/楕円 309"/>
        <xdr:cNvSpPr/>
      </xdr:nvSpPr>
      <xdr:spPr>
        <a:xfrm>
          <a:off x="69215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46426</xdr:rowOff>
    </xdr:from>
    <xdr:ext cx="469744" cy="259045"/>
    <xdr:sp macro="" textlink="">
      <xdr:nvSpPr>
        <xdr:cNvPr id="311" name="テキスト ボックス 310"/>
        <xdr:cNvSpPr txBox="1"/>
      </xdr:nvSpPr>
      <xdr:spPr>
        <a:xfrm>
          <a:off x="6737427" y="62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128636</xdr:rowOff>
    </xdr:from>
    <xdr:to>
      <xdr:col>15</xdr:col>
      <xdr:colOff>180975</xdr:colOff>
      <xdr:row>57</xdr:row>
      <xdr:rowOff>136042</xdr:rowOff>
    </xdr:to>
    <xdr:cxnSp macro="">
      <xdr:nvCxnSpPr>
        <xdr:cNvPr id="336" name="直線コネクタ 335"/>
        <xdr:cNvCxnSpPr/>
      </xdr:nvCxnSpPr>
      <xdr:spPr>
        <a:xfrm>
          <a:off x="9639300" y="9729836"/>
          <a:ext cx="838200" cy="1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128636</xdr:rowOff>
    </xdr:from>
    <xdr:to>
      <xdr:col>14</xdr:col>
      <xdr:colOff>28575</xdr:colOff>
      <xdr:row>57</xdr:row>
      <xdr:rowOff>109456</xdr:rowOff>
    </xdr:to>
    <xdr:cxnSp macro="">
      <xdr:nvCxnSpPr>
        <xdr:cNvPr id="339" name="直線コネクタ 338"/>
        <xdr:cNvCxnSpPr/>
      </xdr:nvCxnSpPr>
      <xdr:spPr>
        <a:xfrm flipV="1">
          <a:off x="8750300" y="9729836"/>
          <a:ext cx="889000" cy="1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109456</xdr:rowOff>
    </xdr:from>
    <xdr:to>
      <xdr:col>12</xdr:col>
      <xdr:colOff>511175</xdr:colOff>
      <xdr:row>57</xdr:row>
      <xdr:rowOff>112337</xdr:rowOff>
    </xdr:to>
    <xdr:cxnSp macro="">
      <xdr:nvCxnSpPr>
        <xdr:cNvPr id="342" name="直線コネクタ 341"/>
        <xdr:cNvCxnSpPr/>
      </xdr:nvCxnSpPr>
      <xdr:spPr>
        <a:xfrm flipV="1">
          <a:off x="7861300" y="988210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106850</xdr:rowOff>
    </xdr:from>
    <xdr:to>
      <xdr:col>11</xdr:col>
      <xdr:colOff>307975</xdr:colOff>
      <xdr:row>57</xdr:row>
      <xdr:rowOff>112337</xdr:rowOff>
    </xdr:to>
    <xdr:cxnSp macro="">
      <xdr:nvCxnSpPr>
        <xdr:cNvPr id="345" name="直線コネクタ 344"/>
        <xdr:cNvCxnSpPr/>
      </xdr:nvCxnSpPr>
      <xdr:spPr>
        <a:xfrm>
          <a:off x="6972300" y="987950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85242</xdr:rowOff>
    </xdr:from>
    <xdr:to>
      <xdr:col>15</xdr:col>
      <xdr:colOff>231775</xdr:colOff>
      <xdr:row>58</xdr:row>
      <xdr:rowOff>15392</xdr:rowOff>
    </xdr:to>
    <xdr:sp macro="" textlink="">
      <xdr:nvSpPr>
        <xdr:cNvPr id="355" name="円/楕円 354"/>
        <xdr:cNvSpPr/>
      </xdr:nvSpPr>
      <xdr:spPr>
        <a:xfrm>
          <a:off x="10426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63669</xdr:rowOff>
    </xdr:from>
    <xdr:ext cx="469744" cy="259045"/>
    <xdr:sp macro="" textlink="">
      <xdr:nvSpPr>
        <xdr:cNvPr id="356" name="農林水産業費該当値テキスト"/>
        <xdr:cNvSpPr txBox="1"/>
      </xdr:nvSpPr>
      <xdr:spPr>
        <a:xfrm>
          <a:off x="10528300" y="98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77836</xdr:rowOff>
    </xdr:from>
    <xdr:to>
      <xdr:col>14</xdr:col>
      <xdr:colOff>79375</xdr:colOff>
      <xdr:row>57</xdr:row>
      <xdr:rowOff>7986</xdr:rowOff>
    </xdr:to>
    <xdr:sp macro="" textlink="">
      <xdr:nvSpPr>
        <xdr:cNvPr id="357" name="円/楕円 356"/>
        <xdr:cNvSpPr/>
      </xdr:nvSpPr>
      <xdr:spPr>
        <a:xfrm>
          <a:off x="9588500" y="9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24513</xdr:rowOff>
    </xdr:from>
    <xdr:ext cx="534377" cy="259045"/>
    <xdr:sp macro="" textlink="">
      <xdr:nvSpPr>
        <xdr:cNvPr id="358" name="テキスト ボックス 357"/>
        <xdr:cNvSpPr txBox="1"/>
      </xdr:nvSpPr>
      <xdr:spPr>
        <a:xfrm>
          <a:off x="9359411" y="94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58656</xdr:rowOff>
    </xdr:from>
    <xdr:to>
      <xdr:col>12</xdr:col>
      <xdr:colOff>561975</xdr:colOff>
      <xdr:row>57</xdr:row>
      <xdr:rowOff>160256</xdr:rowOff>
    </xdr:to>
    <xdr:sp macro="" textlink="">
      <xdr:nvSpPr>
        <xdr:cNvPr id="359" name="円/楕円 358"/>
        <xdr:cNvSpPr/>
      </xdr:nvSpPr>
      <xdr:spPr>
        <a:xfrm>
          <a:off x="8699500" y="9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151383</xdr:rowOff>
    </xdr:from>
    <xdr:ext cx="469744" cy="259045"/>
    <xdr:sp macro="" textlink="">
      <xdr:nvSpPr>
        <xdr:cNvPr id="360" name="テキスト ボックス 359"/>
        <xdr:cNvSpPr txBox="1"/>
      </xdr:nvSpPr>
      <xdr:spPr>
        <a:xfrm>
          <a:off x="8515427" y="992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61537</xdr:rowOff>
    </xdr:from>
    <xdr:to>
      <xdr:col>11</xdr:col>
      <xdr:colOff>358775</xdr:colOff>
      <xdr:row>57</xdr:row>
      <xdr:rowOff>163137</xdr:rowOff>
    </xdr:to>
    <xdr:sp macro="" textlink="">
      <xdr:nvSpPr>
        <xdr:cNvPr id="361" name="円/楕円 360"/>
        <xdr:cNvSpPr/>
      </xdr:nvSpPr>
      <xdr:spPr>
        <a:xfrm>
          <a:off x="7810500" y="98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154264</xdr:rowOff>
    </xdr:from>
    <xdr:ext cx="469744" cy="259045"/>
    <xdr:sp macro="" textlink="">
      <xdr:nvSpPr>
        <xdr:cNvPr id="362" name="テキスト ボックス 361"/>
        <xdr:cNvSpPr txBox="1"/>
      </xdr:nvSpPr>
      <xdr:spPr>
        <a:xfrm>
          <a:off x="7626427" y="99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56050</xdr:rowOff>
    </xdr:from>
    <xdr:to>
      <xdr:col>10</xdr:col>
      <xdr:colOff>155575</xdr:colOff>
      <xdr:row>57</xdr:row>
      <xdr:rowOff>157650</xdr:rowOff>
    </xdr:to>
    <xdr:sp macro="" textlink="">
      <xdr:nvSpPr>
        <xdr:cNvPr id="363" name="円/楕円 362"/>
        <xdr:cNvSpPr/>
      </xdr:nvSpPr>
      <xdr:spPr>
        <a:xfrm>
          <a:off x="6921500" y="98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148777</xdr:rowOff>
    </xdr:from>
    <xdr:ext cx="469744" cy="259045"/>
    <xdr:sp macro="" textlink="">
      <xdr:nvSpPr>
        <xdr:cNvPr id="364" name="テキスト ボックス 363"/>
        <xdr:cNvSpPr txBox="1"/>
      </xdr:nvSpPr>
      <xdr:spPr>
        <a:xfrm>
          <a:off x="6737427" y="99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40735</xdr:rowOff>
    </xdr:from>
    <xdr:to>
      <xdr:col>15</xdr:col>
      <xdr:colOff>180975</xdr:colOff>
      <xdr:row>74</xdr:row>
      <xdr:rowOff>64833</xdr:rowOff>
    </xdr:to>
    <xdr:cxnSp macro="">
      <xdr:nvCxnSpPr>
        <xdr:cNvPr id="391" name="直線コネクタ 390"/>
        <xdr:cNvCxnSpPr/>
      </xdr:nvCxnSpPr>
      <xdr:spPr>
        <a:xfrm>
          <a:off x="9639300" y="12728035"/>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3111</xdr:rowOff>
    </xdr:from>
    <xdr:to>
      <xdr:col>14</xdr:col>
      <xdr:colOff>28575</xdr:colOff>
      <xdr:row>74</xdr:row>
      <xdr:rowOff>40735</xdr:rowOff>
    </xdr:to>
    <xdr:cxnSp macro="">
      <xdr:nvCxnSpPr>
        <xdr:cNvPr id="394" name="直線コネクタ 393"/>
        <xdr:cNvCxnSpPr/>
      </xdr:nvCxnSpPr>
      <xdr:spPr>
        <a:xfrm>
          <a:off x="8750300" y="12690411"/>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3111</xdr:rowOff>
    </xdr:from>
    <xdr:to>
      <xdr:col>12</xdr:col>
      <xdr:colOff>511175</xdr:colOff>
      <xdr:row>74</xdr:row>
      <xdr:rowOff>77350</xdr:rowOff>
    </xdr:to>
    <xdr:cxnSp macro="">
      <xdr:nvCxnSpPr>
        <xdr:cNvPr id="397" name="直線コネクタ 396"/>
        <xdr:cNvCxnSpPr/>
      </xdr:nvCxnSpPr>
      <xdr:spPr>
        <a:xfrm flipV="1">
          <a:off x="7861300" y="12690411"/>
          <a:ext cx="8890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100590</xdr:rowOff>
    </xdr:from>
    <xdr:to>
      <xdr:col>11</xdr:col>
      <xdr:colOff>307975</xdr:colOff>
      <xdr:row>74</xdr:row>
      <xdr:rowOff>77350</xdr:rowOff>
    </xdr:to>
    <xdr:cxnSp macro="">
      <xdr:nvCxnSpPr>
        <xdr:cNvPr id="400" name="直線コネクタ 399"/>
        <xdr:cNvCxnSpPr/>
      </xdr:nvCxnSpPr>
      <xdr:spPr>
        <a:xfrm>
          <a:off x="6972300" y="12616440"/>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14033</xdr:rowOff>
    </xdr:from>
    <xdr:to>
      <xdr:col>15</xdr:col>
      <xdr:colOff>231775</xdr:colOff>
      <xdr:row>74</xdr:row>
      <xdr:rowOff>115633</xdr:rowOff>
    </xdr:to>
    <xdr:sp macro="" textlink="">
      <xdr:nvSpPr>
        <xdr:cNvPr id="410" name="円/楕円 409"/>
        <xdr:cNvSpPr/>
      </xdr:nvSpPr>
      <xdr:spPr>
        <a:xfrm>
          <a:off x="104267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36910</xdr:rowOff>
    </xdr:from>
    <xdr:ext cx="534377" cy="259045"/>
    <xdr:sp macro="" textlink="">
      <xdr:nvSpPr>
        <xdr:cNvPr id="411" name="商工費該当値テキスト"/>
        <xdr:cNvSpPr txBox="1"/>
      </xdr:nvSpPr>
      <xdr:spPr>
        <a:xfrm>
          <a:off x="10528300" y="125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161385</xdr:rowOff>
    </xdr:from>
    <xdr:to>
      <xdr:col>14</xdr:col>
      <xdr:colOff>79375</xdr:colOff>
      <xdr:row>74</xdr:row>
      <xdr:rowOff>91535</xdr:rowOff>
    </xdr:to>
    <xdr:sp macro="" textlink="">
      <xdr:nvSpPr>
        <xdr:cNvPr id="412" name="円/楕円 411"/>
        <xdr:cNvSpPr/>
      </xdr:nvSpPr>
      <xdr:spPr>
        <a:xfrm>
          <a:off x="9588500" y="126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108062</xdr:rowOff>
    </xdr:from>
    <xdr:ext cx="534377" cy="259045"/>
    <xdr:sp macro="" textlink="">
      <xdr:nvSpPr>
        <xdr:cNvPr id="413" name="テキスト ボックス 412"/>
        <xdr:cNvSpPr txBox="1"/>
      </xdr:nvSpPr>
      <xdr:spPr>
        <a:xfrm>
          <a:off x="9359411" y="124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123761</xdr:rowOff>
    </xdr:from>
    <xdr:to>
      <xdr:col>12</xdr:col>
      <xdr:colOff>561975</xdr:colOff>
      <xdr:row>74</xdr:row>
      <xdr:rowOff>53911</xdr:rowOff>
    </xdr:to>
    <xdr:sp macro="" textlink="">
      <xdr:nvSpPr>
        <xdr:cNvPr id="414" name="円/楕円 413"/>
        <xdr:cNvSpPr/>
      </xdr:nvSpPr>
      <xdr:spPr>
        <a:xfrm>
          <a:off x="8699500" y="12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70438</xdr:rowOff>
    </xdr:from>
    <xdr:ext cx="534377" cy="259045"/>
    <xdr:sp macro="" textlink="">
      <xdr:nvSpPr>
        <xdr:cNvPr id="415" name="テキスト ボックス 414"/>
        <xdr:cNvSpPr txBox="1"/>
      </xdr:nvSpPr>
      <xdr:spPr>
        <a:xfrm>
          <a:off x="8483111" y="124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26550</xdr:rowOff>
    </xdr:from>
    <xdr:to>
      <xdr:col>11</xdr:col>
      <xdr:colOff>358775</xdr:colOff>
      <xdr:row>74</xdr:row>
      <xdr:rowOff>128150</xdr:rowOff>
    </xdr:to>
    <xdr:sp macro="" textlink="">
      <xdr:nvSpPr>
        <xdr:cNvPr id="416" name="円/楕円 415"/>
        <xdr:cNvSpPr/>
      </xdr:nvSpPr>
      <xdr:spPr>
        <a:xfrm>
          <a:off x="7810500" y="127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144677</xdr:rowOff>
    </xdr:from>
    <xdr:ext cx="534377" cy="259045"/>
    <xdr:sp macro="" textlink="">
      <xdr:nvSpPr>
        <xdr:cNvPr id="417" name="テキスト ボックス 416"/>
        <xdr:cNvSpPr txBox="1"/>
      </xdr:nvSpPr>
      <xdr:spPr>
        <a:xfrm>
          <a:off x="7594111" y="124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49790</xdr:rowOff>
    </xdr:from>
    <xdr:to>
      <xdr:col>10</xdr:col>
      <xdr:colOff>155575</xdr:colOff>
      <xdr:row>73</xdr:row>
      <xdr:rowOff>151390</xdr:rowOff>
    </xdr:to>
    <xdr:sp macro="" textlink="">
      <xdr:nvSpPr>
        <xdr:cNvPr id="418" name="円/楕円 417"/>
        <xdr:cNvSpPr/>
      </xdr:nvSpPr>
      <xdr:spPr>
        <a:xfrm>
          <a:off x="6921500" y="12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167917</xdr:rowOff>
    </xdr:from>
    <xdr:ext cx="534377" cy="259045"/>
    <xdr:sp macro="" textlink="">
      <xdr:nvSpPr>
        <xdr:cNvPr id="419" name="テキスト ボックス 418"/>
        <xdr:cNvSpPr txBox="1"/>
      </xdr:nvSpPr>
      <xdr:spPr>
        <a:xfrm>
          <a:off x="6705111" y="12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111240</xdr:rowOff>
    </xdr:from>
    <xdr:to>
      <xdr:col>15</xdr:col>
      <xdr:colOff>180975</xdr:colOff>
      <xdr:row>96</xdr:row>
      <xdr:rowOff>162706</xdr:rowOff>
    </xdr:to>
    <xdr:cxnSp macro="">
      <xdr:nvCxnSpPr>
        <xdr:cNvPr id="448" name="直線コネクタ 447"/>
        <xdr:cNvCxnSpPr/>
      </xdr:nvCxnSpPr>
      <xdr:spPr>
        <a:xfrm>
          <a:off x="9639300" y="16570440"/>
          <a:ext cx="838200" cy="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33483</xdr:rowOff>
    </xdr:from>
    <xdr:to>
      <xdr:col>14</xdr:col>
      <xdr:colOff>28575</xdr:colOff>
      <xdr:row>96</xdr:row>
      <xdr:rowOff>111240</xdr:rowOff>
    </xdr:to>
    <xdr:cxnSp macro="">
      <xdr:nvCxnSpPr>
        <xdr:cNvPr id="451" name="直線コネクタ 450"/>
        <xdr:cNvCxnSpPr/>
      </xdr:nvCxnSpPr>
      <xdr:spPr>
        <a:xfrm>
          <a:off x="8750300" y="16492683"/>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33483</xdr:rowOff>
    </xdr:from>
    <xdr:to>
      <xdr:col>12</xdr:col>
      <xdr:colOff>511175</xdr:colOff>
      <xdr:row>96</xdr:row>
      <xdr:rowOff>102829</xdr:rowOff>
    </xdr:to>
    <xdr:cxnSp macro="">
      <xdr:nvCxnSpPr>
        <xdr:cNvPr id="454" name="直線コネクタ 453"/>
        <xdr:cNvCxnSpPr/>
      </xdr:nvCxnSpPr>
      <xdr:spPr>
        <a:xfrm flipV="1">
          <a:off x="7861300" y="16492683"/>
          <a:ext cx="889000" cy="6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102829</xdr:rowOff>
    </xdr:from>
    <xdr:to>
      <xdr:col>11</xdr:col>
      <xdr:colOff>307975</xdr:colOff>
      <xdr:row>96</xdr:row>
      <xdr:rowOff>147619</xdr:rowOff>
    </xdr:to>
    <xdr:cxnSp macro="">
      <xdr:nvCxnSpPr>
        <xdr:cNvPr id="457" name="直線コネクタ 456"/>
        <xdr:cNvCxnSpPr/>
      </xdr:nvCxnSpPr>
      <xdr:spPr>
        <a:xfrm flipV="1">
          <a:off x="6972300" y="16562029"/>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111906</xdr:rowOff>
    </xdr:from>
    <xdr:to>
      <xdr:col>15</xdr:col>
      <xdr:colOff>231775</xdr:colOff>
      <xdr:row>97</xdr:row>
      <xdr:rowOff>42056</xdr:rowOff>
    </xdr:to>
    <xdr:sp macro="" textlink="">
      <xdr:nvSpPr>
        <xdr:cNvPr id="467" name="円/楕円 466"/>
        <xdr:cNvSpPr/>
      </xdr:nvSpPr>
      <xdr:spPr>
        <a:xfrm>
          <a:off x="104267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90333</xdr:rowOff>
    </xdr:from>
    <xdr:ext cx="534377" cy="259045"/>
    <xdr:sp macro="" textlink="">
      <xdr:nvSpPr>
        <xdr:cNvPr id="468" name="土木費該当値テキスト"/>
        <xdr:cNvSpPr txBox="1"/>
      </xdr:nvSpPr>
      <xdr:spPr>
        <a:xfrm>
          <a:off x="10528300" y="165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60440</xdr:rowOff>
    </xdr:from>
    <xdr:to>
      <xdr:col>14</xdr:col>
      <xdr:colOff>79375</xdr:colOff>
      <xdr:row>96</xdr:row>
      <xdr:rowOff>162040</xdr:rowOff>
    </xdr:to>
    <xdr:sp macro="" textlink="">
      <xdr:nvSpPr>
        <xdr:cNvPr id="469" name="円/楕円 468"/>
        <xdr:cNvSpPr/>
      </xdr:nvSpPr>
      <xdr:spPr>
        <a:xfrm>
          <a:off x="9588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7117</xdr:rowOff>
    </xdr:from>
    <xdr:ext cx="534377" cy="259045"/>
    <xdr:sp macro="" textlink="">
      <xdr:nvSpPr>
        <xdr:cNvPr id="470" name="テキスト ボックス 469"/>
        <xdr:cNvSpPr txBox="1"/>
      </xdr:nvSpPr>
      <xdr:spPr>
        <a:xfrm>
          <a:off x="93594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154133</xdr:rowOff>
    </xdr:from>
    <xdr:to>
      <xdr:col>12</xdr:col>
      <xdr:colOff>561975</xdr:colOff>
      <xdr:row>96</xdr:row>
      <xdr:rowOff>84283</xdr:rowOff>
    </xdr:to>
    <xdr:sp macro="" textlink="">
      <xdr:nvSpPr>
        <xdr:cNvPr id="471" name="円/楕円 470"/>
        <xdr:cNvSpPr/>
      </xdr:nvSpPr>
      <xdr:spPr>
        <a:xfrm>
          <a:off x="8699500" y="16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100810</xdr:rowOff>
    </xdr:from>
    <xdr:ext cx="534377" cy="259045"/>
    <xdr:sp macro="" textlink="">
      <xdr:nvSpPr>
        <xdr:cNvPr id="472" name="テキスト ボックス 471"/>
        <xdr:cNvSpPr txBox="1"/>
      </xdr:nvSpPr>
      <xdr:spPr>
        <a:xfrm>
          <a:off x="8483111" y="162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52029</xdr:rowOff>
    </xdr:from>
    <xdr:to>
      <xdr:col>11</xdr:col>
      <xdr:colOff>358775</xdr:colOff>
      <xdr:row>96</xdr:row>
      <xdr:rowOff>153629</xdr:rowOff>
    </xdr:to>
    <xdr:sp macro="" textlink="">
      <xdr:nvSpPr>
        <xdr:cNvPr id="473" name="円/楕円 472"/>
        <xdr:cNvSpPr/>
      </xdr:nvSpPr>
      <xdr:spPr>
        <a:xfrm>
          <a:off x="7810500" y="165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170156</xdr:rowOff>
    </xdr:from>
    <xdr:ext cx="534377" cy="259045"/>
    <xdr:sp macro="" textlink="">
      <xdr:nvSpPr>
        <xdr:cNvPr id="474" name="テキスト ボックス 473"/>
        <xdr:cNvSpPr txBox="1"/>
      </xdr:nvSpPr>
      <xdr:spPr>
        <a:xfrm>
          <a:off x="7594111" y="162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96819</xdr:rowOff>
    </xdr:from>
    <xdr:to>
      <xdr:col>10</xdr:col>
      <xdr:colOff>155575</xdr:colOff>
      <xdr:row>97</xdr:row>
      <xdr:rowOff>26969</xdr:rowOff>
    </xdr:to>
    <xdr:sp macro="" textlink="">
      <xdr:nvSpPr>
        <xdr:cNvPr id="475" name="円/楕円 474"/>
        <xdr:cNvSpPr/>
      </xdr:nvSpPr>
      <xdr:spPr>
        <a:xfrm>
          <a:off x="6921500" y="165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43496</xdr:rowOff>
    </xdr:from>
    <xdr:ext cx="534377" cy="259045"/>
    <xdr:sp macro="" textlink="">
      <xdr:nvSpPr>
        <xdr:cNvPr id="476" name="テキスト ボックス 475"/>
        <xdr:cNvSpPr txBox="1"/>
      </xdr:nvSpPr>
      <xdr:spPr>
        <a:xfrm>
          <a:off x="6705111" y="163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168275</xdr:rowOff>
    </xdr:from>
    <xdr:to>
      <xdr:col>23</xdr:col>
      <xdr:colOff>517525</xdr:colOff>
      <xdr:row>30</xdr:row>
      <xdr:rowOff>119253</xdr:rowOff>
    </xdr:to>
    <xdr:cxnSp macro="">
      <xdr:nvCxnSpPr>
        <xdr:cNvPr id="504" name="直線コネクタ 503"/>
        <xdr:cNvCxnSpPr/>
      </xdr:nvCxnSpPr>
      <xdr:spPr>
        <a:xfrm flipV="1">
          <a:off x="15481300" y="5140325"/>
          <a:ext cx="838200" cy="1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63390</xdr:rowOff>
    </xdr:from>
    <xdr:ext cx="534377" cy="259045"/>
    <xdr:sp macro="" textlink="">
      <xdr:nvSpPr>
        <xdr:cNvPr id="505" name="警察費平均値テキスト"/>
        <xdr:cNvSpPr txBox="1"/>
      </xdr:nvSpPr>
      <xdr:spPr>
        <a:xfrm>
          <a:off x="16370300" y="6064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119253</xdr:rowOff>
    </xdr:from>
    <xdr:to>
      <xdr:col>22</xdr:col>
      <xdr:colOff>365125</xdr:colOff>
      <xdr:row>31</xdr:row>
      <xdr:rowOff>38227</xdr:rowOff>
    </xdr:to>
    <xdr:cxnSp macro="">
      <xdr:nvCxnSpPr>
        <xdr:cNvPr id="507" name="直線コネクタ 506"/>
        <xdr:cNvCxnSpPr/>
      </xdr:nvCxnSpPr>
      <xdr:spPr>
        <a:xfrm flipV="1">
          <a:off x="14592300" y="5262753"/>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75692</xdr:rowOff>
    </xdr:from>
    <xdr:to>
      <xdr:col>21</xdr:col>
      <xdr:colOff>161925</xdr:colOff>
      <xdr:row>31</xdr:row>
      <xdr:rowOff>38227</xdr:rowOff>
    </xdr:to>
    <xdr:cxnSp macro="">
      <xdr:nvCxnSpPr>
        <xdr:cNvPr id="510" name="直線コネクタ 509"/>
        <xdr:cNvCxnSpPr/>
      </xdr:nvCxnSpPr>
      <xdr:spPr>
        <a:xfrm>
          <a:off x="13703300" y="5219192"/>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158513</xdr:rowOff>
    </xdr:from>
    <xdr:ext cx="534377" cy="259045"/>
    <xdr:sp macro="" textlink="">
      <xdr:nvSpPr>
        <xdr:cNvPr id="512" name="テキスト ボックス 511"/>
        <xdr:cNvSpPr txBox="1"/>
      </xdr:nvSpPr>
      <xdr:spPr>
        <a:xfrm>
          <a:off x="14325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140716</xdr:rowOff>
    </xdr:from>
    <xdr:to>
      <xdr:col>19</xdr:col>
      <xdr:colOff>644525</xdr:colOff>
      <xdr:row>30</xdr:row>
      <xdr:rowOff>75692</xdr:rowOff>
    </xdr:to>
    <xdr:cxnSp macro="">
      <xdr:nvCxnSpPr>
        <xdr:cNvPr id="513" name="直線コネクタ 512"/>
        <xdr:cNvCxnSpPr/>
      </xdr:nvCxnSpPr>
      <xdr:spPr>
        <a:xfrm>
          <a:off x="12814300" y="5112766"/>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7" name="テキスト ボックス 516"/>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117475</xdr:rowOff>
    </xdr:from>
    <xdr:to>
      <xdr:col>23</xdr:col>
      <xdr:colOff>568325</xdr:colOff>
      <xdr:row>30</xdr:row>
      <xdr:rowOff>47625</xdr:rowOff>
    </xdr:to>
    <xdr:sp macro="" textlink="">
      <xdr:nvSpPr>
        <xdr:cNvPr id="523" name="円/楕円 522"/>
        <xdr:cNvSpPr/>
      </xdr:nvSpPr>
      <xdr:spPr>
        <a:xfrm>
          <a:off x="16268700" y="50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70502</xdr:rowOff>
    </xdr:from>
    <xdr:ext cx="534377" cy="259045"/>
    <xdr:sp macro="" textlink="">
      <xdr:nvSpPr>
        <xdr:cNvPr id="524" name="警察費該当値テキスト"/>
        <xdr:cNvSpPr txBox="1"/>
      </xdr:nvSpPr>
      <xdr:spPr>
        <a:xfrm>
          <a:off x="16370300" y="5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68453</xdr:rowOff>
    </xdr:from>
    <xdr:to>
      <xdr:col>22</xdr:col>
      <xdr:colOff>415925</xdr:colOff>
      <xdr:row>30</xdr:row>
      <xdr:rowOff>170053</xdr:rowOff>
    </xdr:to>
    <xdr:sp macro="" textlink="">
      <xdr:nvSpPr>
        <xdr:cNvPr id="525" name="円/楕円 524"/>
        <xdr:cNvSpPr/>
      </xdr:nvSpPr>
      <xdr:spPr>
        <a:xfrm>
          <a:off x="15430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29</xdr:row>
      <xdr:rowOff>15130</xdr:rowOff>
    </xdr:from>
    <xdr:ext cx="534377" cy="259045"/>
    <xdr:sp macro="" textlink="">
      <xdr:nvSpPr>
        <xdr:cNvPr id="526" name="テキスト ボックス 525"/>
        <xdr:cNvSpPr txBox="1"/>
      </xdr:nvSpPr>
      <xdr:spPr>
        <a:xfrm>
          <a:off x="152014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158877</xdr:rowOff>
    </xdr:from>
    <xdr:to>
      <xdr:col>21</xdr:col>
      <xdr:colOff>212725</xdr:colOff>
      <xdr:row>31</xdr:row>
      <xdr:rowOff>89027</xdr:rowOff>
    </xdr:to>
    <xdr:sp macro="" textlink="">
      <xdr:nvSpPr>
        <xdr:cNvPr id="527" name="円/楕円 526"/>
        <xdr:cNvSpPr/>
      </xdr:nvSpPr>
      <xdr:spPr>
        <a:xfrm>
          <a:off x="14541500" y="53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105554</xdr:rowOff>
    </xdr:from>
    <xdr:ext cx="534377" cy="259045"/>
    <xdr:sp macro="" textlink="">
      <xdr:nvSpPr>
        <xdr:cNvPr id="528" name="テキスト ボックス 527"/>
        <xdr:cNvSpPr txBox="1"/>
      </xdr:nvSpPr>
      <xdr:spPr>
        <a:xfrm>
          <a:off x="14325111" y="50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24892</xdr:rowOff>
    </xdr:from>
    <xdr:to>
      <xdr:col>20</xdr:col>
      <xdr:colOff>9525</xdr:colOff>
      <xdr:row>30</xdr:row>
      <xdr:rowOff>126492</xdr:rowOff>
    </xdr:to>
    <xdr:sp macro="" textlink="">
      <xdr:nvSpPr>
        <xdr:cNvPr id="529" name="円/楕円 528"/>
        <xdr:cNvSpPr/>
      </xdr:nvSpPr>
      <xdr:spPr>
        <a:xfrm>
          <a:off x="13652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143019</xdr:rowOff>
    </xdr:from>
    <xdr:ext cx="534377" cy="259045"/>
    <xdr:sp macro="" textlink="">
      <xdr:nvSpPr>
        <xdr:cNvPr id="530" name="テキスト ボックス 529"/>
        <xdr:cNvSpPr txBox="1"/>
      </xdr:nvSpPr>
      <xdr:spPr>
        <a:xfrm>
          <a:off x="13436111" y="49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89916</xdr:rowOff>
    </xdr:from>
    <xdr:to>
      <xdr:col>18</xdr:col>
      <xdr:colOff>492125</xdr:colOff>
      <xdr:row>30</xdr:row>
      <xdr:rowOff>20066</xdr:rowOff>
    </xdr:to>
    <xdr:sp macro="" textlink="">
      <xdr:nvSpPr>
        <xdr:cNvPr id="531" name="円/楕円 530"/>
        <xdr:cNvSpPr/>
      </xdr:nvSpPr>
      <xdr:spPr>
        <a:xfrm>
          <a:off x="12763500" y="50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36593</xdr:rowOff>
    </xdr:from>
    <xdr:ext cx="534377" cy="259045"/>
    <xdr:sp macro="" textlink="">
      <xdr:nvSpPr>
        <xdr:cNvPr id="532" name="テキスト ボックス 531"/>
        <xdr:cNvSpPr txBox="1"/>
      </xdr:nvSpPr>
      <xdr:spPr>
        <a:xfrm>
          <a:off x="12547111" y="48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138488</xdr:rowOff>
    </xdr:from>
    <xdr:to>
      <xdr:col>23</xdr:col>
      <xdr:colOff>517525</xdr:colOff>
      <xdr:row>54</xdr:row>
      <xdr:rowOff>159131</xdr:rowOff>
    </xdr:to>
    <xdr:cxnSp macro="">
      <xdr:nvCxnSpPr>
        <xdr:cNvPr id="558" name="直線コネクタ 557"/>
        <xdr:cNvCxnSpPr/>
      </xdr:nvCxnSpPr>
      <xdr:spPr>
        <a:xfrm>
          <a:off x="15481300" y="9396788"/>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138488</xdr:rowOff>
    </xdr:from>
    <xdr:to>
      <xdr:col>22</xdr:col>
      <xdr:colOff>365125</xdr:colOff>
      <xdr:row>55</xdr:row>
      <xdr:rowOff>16279</xdr:rowOff>
    </xdr:to>
    <xdr:cxnSp macro="">
      <xdr:nvCxnSpPr>
        <xdr:cNvPr id="561" name="直線コネクタ 560"/>
        <xdr:cNvCxnSpPr/>
      </xdr:nvCxnSpPr>
      <xdr:spPr>
        <a:xfrm flipV="1">
          <a:off x="14592300" y="9396788"/>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169692</xdr:rowOff>
    </xdr:from>
    <xdr:to>
      <xdr:col>21</xdr:col>
      <xdr:colOff>161925</xdr:colOff>
      <xdr:row>55</xdr:row>
      <xdr:rowOff>16279</xdr:rowOff>
    </xdr:to>
    <xdr:cxnSp macro="">
      <xdr:nvCxnSpPr>
        <xdr:cNvPr id="564" name="直線コネクタ 563"/>
        <xdr:cNvCxnSpPr/>
      </xdr:nvCxnSpPr>
      <xdr:spPr>
        <a:xfrm>
          <a:off x="13703300" y="9427992"/>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82138</xdr:rowOff>
    </xdr:from>
    <xdr:to>
      <xdr:col>19</xdr:col>
      <xdr:colOff>644525</xdr:colOff>
      <xdr:row>54</xdr:row>
      <xdr:rowOff>169692</xdr:rowOff>
    </xdr:to>
    <xdr:cxnSp macro="">
      <xdr:nvCxnSpPr>
        <xdr:cNvPr id="567" name="直線コネクタ 566"/>
        <xdr:cNvCxnSpPr/>
      </xdr:nvCxnSpPr>
      <xdr:spPr>
        <a:xfrm>
          <a:off x="12814300" y="9340438"/>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108331</xdr:rowOff>
    </xdr:from>
    <xdr:to>
      <xdr:col>23</xdr:col>
      <xdr:colOff>568325</xdr:colOff>
      <xdr:row>55</xdr:row>
      <xdr:rowOff>38481</xdr:rowOff>
    </xdr:to>
    <xdr:sp macro="" textlink="">
      <xdr:nvSpPr>
        <xdr:cNvPr id="577" name="円/楕円 576"/>
        <xdr:cNvSpPr/>
      </xdr:nvSpPr>
      <xdr:spPr>
        <a:xfrm>
          <a:off x="16268700" y="93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131208</xdr:rowOff>
    </xdr:from>
    <xdr:ext cx="534377" cy="259045"/>
    <xdr:sp macro="" textlink="">
      <xdr:nvSpPr>
        <xdr:cNvPr id="578" name="教育費該当値テキスト"/>
        <xdr:cNvSpPr txBox="1"/>
      </xdr:nvSpPr>
      <xdr:spPr>
        <a:xfrm>
          <a:off x="16370300" y="92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87688</xdr:rowOff>
    </xdr:from>
    <xdr:to>
      <xdr:col>22</xdr:col>
      <xdr:colOff>415925</xdr:colOff>
      <xdr:row>55</xdr:row>
      <xdr:rowOff>17838</xdr:rowOff>
    </xdr:to>
    <xdr:sp macro="" textlink="">
      <xdr:nvSpPr>
        <xdr:cNvPr id="579" name="円/楕円 578"/>
        <xdr:cNvSpPr/>
      </xdr:nvSpPr>
      <xdr:spPr>
        <a:xfrm>
          <a:off x="15430500" y="93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34365</xdr:rowOff>
    </xdr:from>
    <xdr:ext cx="534377" cy="259045"/>
    <xdr:sp macro="" textlink="">
      <xdr:nvSpPr>
        <xdr:cNvPr id="580" name="テキスト ボックス 579"/>
        <xdr:cNvSpPr txBox="1"/>
      </xdr:nvSpPr>
      <xdr:spPr>
        <a:xfrm>
          <a:off x="15201411" y="91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136929</xdr:rowOff>
    </xdr:from>
    <xdr:to>
      <xdr:col>21</xdr:col>
      <xdr:colOff>212725</xdr:colOff>
      <xdr:row>55</xdr:row>
      <xdr:rowOff>67079</xdr:rowOff>
    </xdr:to>
    <xdr:sp macro="" textlink="">
      <xdr:nvSpPr>
        <xdr:cNvPr id="581" name="円/楕円 580"/>
        <xdr:cNvSpPr/>
      </xdr:nvSpPr>
      <xdr:spPr>
        <a:xfrm>
          <a:off x="14541500" y="93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83606</xdr:rowOff>
    </xdr:from>
    <xdr:ext cx="534377" cy="259045"/>
    <xdr:sp macro="" textlink="">
      <xdr:nvSpPr>
        <xdr:cNvPr id="582" name="テキスト ボックス 581"/>
        <xdr:cNvSpPr txBox="1"/>
      </xdr:nvSpPr>
      <xdr:spPr>
        <a:xfrm>
          <a:off x="14325111" y="91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118892</xdr:rowOff>
    </xdr:from>
    <xdr:to>
      <xdr:col>20</xdr:col>
      <xdr:colOff>9525</xdr:colOff>
      <xdr:row>55</xdr:row>
      <xdr:rowOff>49042</xdr:rowOff>
    </xdr:to>
    <xdr:sp macro="" textlink="">
      <xdr:nvSpPr>
        <xdr:cNvPr id="583" name="円/楕円 582"/>
        <xdr:cNvSpPr/>
      </xdr:nvSpPr>
      <xdr:spPr>
        <a:xfrm>
          <a:off x="13652500" y="93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65569</xdr:rowOff>
    </xdr:from>
    <xdr:ext cx="534377" cy="259045"/>
    <xdr:sp macro="" textlink="">
      <xdr:nvSpPr>
        <xdr:cNvPr id="584" name="テキスト ボックス 583"/>
        <xdr:cNvSpPr txBox="1"/>
      </xdr:nvSpPr>
      <xdr:spPr>
        <a:xfrm>
          <a:off x="13436111" y="91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31338</xdr:rowOff>
    </xdr:from>
    <xdr:to>
      <xdr:col>18</xdr:col>
      <xdr:colOff>492125</xdr:colOff>
      <xdr:row>54</xdr:row>
      <xdr:rowOff>132938</xdr:rowOff>
    </xdr:to>
    <xdr:sp macro="" textlink="">
      <xdr:nvSpPr>
        <xdr:cNvPr id="585" name="円/楕円 584"/>
        <xdr:cNvSpPr/>
      </xdr:nvSpPr>
      <xdr:spPr>
        <a:xfrm>
          <a:off x="12763500" y="92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149465</xdr:rowOff>
    </xdr:from>
    <xdr:ext cx="534377" cy="259045"/>
    <xdr:sp macro="" textlink="">
      <xdr:nvSpPr>
        <xdr:cNvPr id="586" name="テキスト ボックス 585"/>
        <xdr:cNvSpPr txBox="1"/>
      </xdr:nvSpPr>
      <xdr:spPr>
        <a:xfrm>
          <a:off x="12547111" y="90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59485</xdr:rowOff>
    </xdr:from>
    <xdr:to>
      <xdr:col>23</xdr:col>
      <xdr:colOff>517525</xdr:colOff>
      <xdr:row>78</xdr:row>
      <xdr:rowOff>90528</xdr:rowOff>
    </xdr:to>
    <xdr:cxnSp macro="">
      <xdr:nvCxnSpPr>
        <xdr:cNvPr id="611" name="直線コネクタ 610"/>
        <xdr:cNvCxnSpPr/>
      </xdr:nvCxnSpPr>
      <xdr:spPr>
        <a:xfrm>
          <a:off x="15481300" y="13432585"/>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59485</xdr:rowOff>
    </xdr:from>
    <xdr:to>
      <xdr:col>22</xdr:col>
      <xdr:colOff>365125</xdr:colOff>
      <xdr:row>78</xdr:row>
      <xdr:rowOff>108221</xdr:rowOff>
    </xdr:to>
    <xdr:cxnSp macro="">
      <xdr:nvCxnSpPr>
        <xdr:cNvPr id="614" name="直線コネクタ 613"/>
        <xdr:cNvCxnSpPr/>
      </xdr:nvCxnSpPr>
      <xdr:spPr>
        <a:xfrm flipV="1">
          <a:off x="14592300" y="13432585"/>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123905</xdr:rowOff>
    </xdr:from>
    <xdr:ext cx="469744" cy="259045"/>
    <xdr:sp macro="" textlink="">
      <xdr:nvSpPr>
        <xdr:cNvPr id="616" name="テキスト ボックス 615"/>
        <xdr:cNvSpPr txBox="1"/>
      </xdr:nvSpPr>
      <xdr:spPr>
        <a:xfrm>
          <a:off x="15233727"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108221</xdr:rowOff>
    </xdr:from>
    <xdr:to>
      <xdr:col>21</xdr:col>
      <xdr:colOff>161925</xdr:colOff>
      <xdr:row>78</xdr:row>
      <xdr:rowOff>120383</xdr:rowOff>
    </xdr:to>
    <xdr:cxnSp macro="">
      <xdr:nvCxnSpPr>
        <xdr:cNvPr id="617" name="直線コネクタ 616"/>
        <xdr:cNvCxnSpPr/>
      </xdr:nvCxnSpPr>
      <xdr:spPr>
        <a:xfrm flipV="1">
          <a:off x="13703300" y="13481321"/>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120383</xdr:rowOff>
    </xdr:from>
    <xdr:to>
      <xdr:col>19</xdr:col>
      <xdr:colOff>644525</xdr:colOff>
      <xdr:row>78</xdr:row>
      <xdr:rowOff>130601</xdr:rowOff>
    </xdr:to>
    <xdr:cxnSp macro="">
      <xdr:nvCxnSpPr>
        <xdr:cNvPr id="620" name="直線コネクタ 619"/>
        <xdr:cNvCxnSpPr/>
      </xdr:nvCxnSpPr>
      <xdr:spPr>
        <a:xfrm flipV="1">
          <a:off x="12814300" y="13493483"/>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39728</xdr:rowOff>
    </xdr:from>
    <xdr:to>
      <xdr:col>23</xdr:col>
      <xdr:colOff>568325</xdr:colOff>
      <xdr:row>78</xdr:row>
      <xdr:rowOff>141328</xdr:rowOff>
    </xdr:to>
    <xdr:sp macro="" textlink="">
      <xdr:nvSpPr>
        <xdr:cNvPr id="630" name="円/楕円 629"/>
        <xdr:cNvSpPr/>
      </xdr:nvSpPr>
      <xdr:spPr>
        <a:xfrm>
          <a:off x="16268700" y="134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152069</xdr:rowOff>
    </xdr:from>
    <xdr:ext cx="469744" cy="259045"/>
    <xdr:sp macro="" textlink="">
      <xdr:nvSpPr>
        <xdr:cNvPr id="631" name="災害復旧費該当値テキスト"/>
        <xdr:cNvSpPr txBox="1"/>
      </xdr:nvSpPr>
      <xdr:spPr>
        <a:xfrm>
          <a:off x="16370300" y="133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8685</xdr:rowOff>
    </xdr:from>
    <xdr:to>
      <xdr:col>22</xdr:col>
      <xdr:colOff>415925</xdr:colOff>
      <xdr:row>78</xdr:row>
      <xdr:rowOff>110285</xdr:rowOff>
    </xdr:to>
    <xdr:sp macro="" textlink="">
      <xdr:nvSpPr>
        <xdr:cNvPr id="632" name="円/楕円 631"/>
        <xdr:cNvSpPr/>
      </xdr:nvSpPr>
      <xdr:spPr>
        <a:xfrm>
          <a:off x="15430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126812</xdr:rowOff>
    </xdr:from>
    <xdr:ext cx="469744" cy="259045"/>
    <xdr:sp macro="" textlink="">
      <xdr:nvSpPr>
        <xdr:cNvPr id="633" name="テキスト ボックス 632"/>
        <xdr:cNvSpPr txBox="1"/>
      </xdr:nvSpPr>
      <xdr:spPr>
        <a:xfrm>
          <a:off x="15233727" y="131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57421</xdr:rowOff>
    </xdr:from>
    <xdr:to>
      <xdr:col>21</xdr:col>
      <xdr:colOff>212725</xdr:colOff>
      <xdr:row>78</xdr:row>
      <xdr:rowOff>159021</xdr:rowOff>
    </xdr:to>
    <xdr:sp macro="" textlink="">
      <xdr:nvSpPr>
        <xdr:cNvPr id="634" name="円/楕円 633"/>
        <xdr:cNvSpPr/>
      </xdr:nvSpPr>
      <xdr:spPr>
        <a:xfrm>
          <a:off x="14541500" y="134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150148</xdr:rowOff>
    </xdr:from>
    <xdr:ext cx="469744" cy="259045"/>
    <xdr:sp macro="" textlink="">
      <xdr:nvSpPr>
        <xdr:cNvPr id="635" name="テキスト ボックス 634"/>
        <xdr:cNvSpPr txBox="1"/>
      </xdr:nvSpPr>
      <xdr:spPr>
        <a:xfrm>
          <a:off x="14357427" y="1352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69583</xdr:rowOff>
    </xdr:from>
    <xdr:to>
      <xdr:col>20</xdr:col>
      <xdr:colOff>9525</xdr:colOff>
      <xdr:row>78</xdr:row>
      <xdr:rowOff>171183</xdr:rowOff>
    </xdr:to>
    <xdr:sp macro="" textlink="">
      <xdr:nvSpPr>
        <xdr:cNvPr id="636" name="円/楕円 635"/>
        <xdr:cNvSpPr/>
      </xdr:nvSpPr>
      <xdr:spPr>
        <a:xfrm>
          <a:off x="13652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162310</xdr:rowOff>
    </xdr:from>
    <xdr:ext cx="378565" cy="259045"/>
    <xdr:sp macro="" textlink="">
      <xdr:nvSpPr>
        <xdr:cNvPr id="637" name="テキスト ボックス 636"/>
        <xdr:cNvSpPr txBox="1"/>
      </xdr:nvSpPr>
      <xdr:spPr>
        <a:xfrm>
          <a:off x="13514017" y="1353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79801</xdr:rowOff>
    </xdr:from>
    <xdr:to>
      <xdr:col>18</xdr:col>
      <xdr:colOff>492125</xdr:colOff>
      <xdr:row>79</xdr:row>
      <xdr:rowOff>9951</xdr:rowOff>
    </xdr:to>
    <xdr:sp macro="" textlink="">
      <xdr:nvSpPr>
        <xdr:cNvPr id="638" name="円/楕円 637"/>
        <xdr:cNvSpPr/>
      </xdr:nvSpPr>
      <xdr:spPr>
        <a:xfrm>
          <a:off x="12763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1078</xdr:rowOff>
    </xdr:from>
    <xdr:ext cx="378565" cy="259045"/>
    <xdr:sp macro="" textlink="">
      <xdr:nvSpPr>
        <xdr:cNvPr id="639" name="テキスト ボックス 638"/>
        <xdr:cNvSpPr txBox="1"/>
      </xdr:nvSpPr>
      <xdr:spPr>
        <a:xfrm>
          <a:off x="12625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95580</xdr:rowOff>
    </xdr:from>
    <xdr:to>
      <xdr:col>23</xdr:col>
      <xdr:colOff>517525</xdr:colOff>
      <xdr:row>95</xdr:row>
      <xdr:rowOff>122059</xdr:rowOff>
    </xdr:to>
    <xdr:cxnSp macro="">
      <xdr:nvCxnSpPr>
        <xdr:cNvPr id="667" name="直線コネクタ 666"/>
        <xdr:cNvCxnSpPr/>
      </xdr:nvCxnSpPr>
      <xdr:spPr>
        <a:xfrm>
          <a:off x="15481300" y="16383330"/>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90518</xdr:rowOff>
    </xdr:from>
    <xdr:ext cx="534377" cy="259045"/>
    <xdr:sp macro="" textlink="">
      <xdr:nvSpPr>
        <xdr:cNvPr id="668" name="公債費平均値テキスト"/>
        <xdr:cNvSpPr txBox="1"/>
      </xdr:nvSpPr>
      <xdr:spPr>
        <a:xfrm>
          <a:off x="16370300" y="1620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95580</xdr:rowOff>
    </xdr:from>
    <xdr:to>
      <xdr:col>22</xdr:col>
      <xdr:colOff>365125</xdr:colOff>
      <xdr:row>95</xdr:row>
      <xdr:rowOff>141452</xdr:rowOff>
    </xdr:to>
    <xdr:cxnSp macro="">
      <xdr:nvCxnSpPr>
        <xdr:cNvPr id="670" name="直線コネクタ 669"/>
        <xdr:cNvCxnSpPr/>
      </xdr:nvCxnSpPr>
      <xdr:spPr>
        <a:xfrm flipV="1">
          <a:off x="14592300" y="16383330"/>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141452</xdr:rowOff>
    </xdr:from>
    <xdr:to>
      <xdr:col>21</xdr:col>
      <xdr:colOff>161925</xdr:colOff>
      <xdr:row>96</xdr:row>
      <xdr:rowOff>89255</xdr:rowOff>
    </xdr:to>
    <xdr:cxnSp macro="">
      <xdr:nvCxnSpPr>
        <xdr:cNvPr id="673" name="直線コネクタ 672"/>
        <xdr:cNvCxnSpPr/>
      </xdr:nvCxnSpPr>
      <xdr:spPr>
        <a:xfrm flipV="1">
          <a:off x="13703300" y="1642920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89255</xdr:rowOff>
    </xdr:from>
    <xdr:to>
      <xdr:col>19</xdr:col>
      <xdr:colOff>644525</xdr:colOff>
      <xdr:row>96</xdr:row>
      <xdr:rowOff>170218</xdr:rowOff>
    </xdr:to>
    <xdr:cxnSp macro="">
      <xdr:nvCxnSpPr>
        <xdr:cNvPr id="676" name="直線コネクタ 675"/>
        <xdr:cNvCxnSpPr/>
      </xdr:nvCxnSpPr>
      <xdr:spPr>
        <a:xfrm flipV="1">
          <a:off x="12814300" y="16548455"/>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39767</xdr:rowOff>
    </xdr:from>
    <xdr:ext cx="534377" cy="259045"/>
    <xdr:sp macro="" textlink="">
      <xdr:nvSpPr>
        <xdr:cNvPr id="680" name="テキスト ボックス 679"/>
        <xdr:cNvSpPr txBox="1"/>
      </xdr:nvSpPr>
      <xdr:spPr>
        <a:xfrm>
          <a:off x="12547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71259</xdr:rowOff>
    </xdr:from>
    <xdr:to>
      <xdr:col>23</xdr:col>
      <xdr:colOff>568325</xdr:colOff>
      <xdr:row>96</xdr:row>
      <xdr:rowOff>1409</xdr:rowOff>
    </xdr:to>
    <xdr:sp macro="" textlink="">
      <xdr:nvSpPr>
        <xdr:cNvPr id="686" name="円/楕円 685"/>
        <xdr:cNvSpPr/>
      </xdr:nvSpPr>
      <xdr:spPr>
        <a:xfrm>
          <a:off x="16268700" y="163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49686</xdr:rowOff>
    </xdr:from>
    <xdr:ext cx="534377" cy="259045"/>
    <xdr:sp macro="" textlink="">
      <xdr:nvSpPr>
        <xdr:cNvPr id="687" name="公債費該当値テキスト"/>
        <xdr:cNvSpPr txBox="1"/>
      </xdr:nvSpPr>
      <xdr:spPr>
        <a:xfrm>
          <a:off x="16370300" y="163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44780</xdr:rowOff>
    </xdr:from>
    <xdr:to>
      <xdr:col>22</xdr:col>
      <xdr:colOff>415925</xdr:colOff>
      <xdr:row>95</xdr:row>
      <xdr:rowOff>146380</xdr:rowOff>
    </xdr:to>
    <xdr:sp macro="" textlink="">
      <xdr:nvSpPr>
        <xdr:cNvPr id="688" name="円/楕円 687"/>
        <xdr:cNvSpPr/>
      </xdr:nvSpPr>
      <xdr:spPr>
        <a:xfrm>
          <a:off x="15430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162907</xdr:rowOff>
    </xdr:from>
    <xdr:ext cx="534377" cy="259045"/>
    <xdr:sp macro="" textlink="">
      <xdr:nvSpPr>
        <xdr:cNvPr id="689" name="テキスト ボックス 688"/>
        <xdr:cNvSpPr txBox="1"/>
      </xdr:nvSpPr>
      <xdr:spPr>
        <a:xfrm>
          <a:off x="152014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90652</xdr:rowOff>
    </xdr:from>
    <xdr:to>
      <xdr:col>21</xdr:col>
      <xdr:colOff>212725</xdr:colOff>
      <xdr:row>96</xdr:row>
      <xdr:rowOff>20802</xdr:rowOff>
    </xdr:to>
    <xdr:sp macro="" textlink="">
      <xdr:nvSpPr>
        <xdr:cNvPr id="690" name="円/楕円 689"/>
        <xdr:cNvSpPr/>
      </xdr:nvSpPr>
      <xdr:spPr>
        <a:xfrm>
          <a:off x="14541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37329</xdr:rowOff>
    </xdr:from>
    <xdr:ext cx="534377" cy="259045"/>
    <xdr:sp macro="" textlink="">
      <xdr:nvSpPr>
        <xdr:cNvPr id="691" name="テキスト ボックス 690"/>
        <xdr:cNvSpPr txBox="1"/>
      </xdr:nvSpPr>
      <xdr:spPr>
        <a:xfrm>
          <a:off x="14325111"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38455</xdr:rowOff>
    </xdr:from>
    <xdr:to>
      <xdr:col>20</xdr:col>
      <xdr:colOff>9525</xdr:colOff>
      <xdr:row>96</xdr:row>
      <xdr:rowOff>140055</xdr:rowOff>
    </xdr:to>
    <xdr:sp macro="" textlink="">
      <xdr:nvSpPr>
        <xdr:cNvPr id="692" name="円/楕円 691"/>
        <xdr:cNvSpPr/>
      </xdr:nvSpPr>
      <xdr:spPr>
        <a:xfrm>
          <a:off x="13652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156582</xdr:rowOff>
    </xdr:from>
    <xdr:ext cx="534377" cy="259045"/>
    <xdr:sp macro="" textlink="">
      <xdr:nvSpPr>
        <xdr:cNvPr id="693" name="テキスト ボックス 692"/>
        <xdr:cNvSpPr txBox="1"/>
      </xdr:nvSpPr>
      <xdr:spPr>
        <a:xfrm>
          <a:off x="13436111" y="16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119418</xdr:rowOff>
    </xdr:from>
    <xdr:to>
      <xdr:col>18</xdr:col>
      <xdr:colOff>492125</xdr:colOff>
      <xdr:row>97</xdr:row>
      <xdr:rowOff>49568</xdr:rowOff>
    </xdr:to>
    <xdr:sp macro="" textlink="">
      <xdr:nvSpPr>
        <xdr:cNvPr id="694" name="円/楕円 693"/>
        <xdr:cNvSpPr/>
      </xdr:nvSpPr>
      <xdr:spPr>
        <a:xfrm>
          <a:off x="12763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40695</xdr:rowOff>
    </xdr:from>
    <xdr:ext cx="534377" cy="259045"/>
    <xdr:sp macro="" textlink="">
      <xdr:nvSpPr>
        <xdr:cNvPr id="695" name="テキスト ボックス 694"/>
        <xdr:cNvSpPr txBox="1"/>
      </xdr:nvSpPr>
      <xdr:spPr>
        <a:xfrm>
          <a:off x="12547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警察費や教育費は、法令で定数が定められている教職員や警察官の職員数が多く、人件費の支出額が大きくなるため、いずれもグループ内平均・都道府県平均を上回っています。こうした中、府独自の給与費プログラムにより、給与構造改革や職員定数の削減（必要な部門には増員）、諸手当等の見直しを実施するなど、人件費総額を適切に管理してきました</a:t>
          </a:r>
          <a:endParaRPr kumimoji="1" lang="en-US" altLang="ja-JP" sz="1300">
            <a:latin typeface="ＭＳ Ｐゴシック"/>
          </a:endParaRPr>
        </a:p>
        <a:p>
          <a:r>
            <a:rPr kumimoji="1" lang="ja-JP" altLang="en-US" sz="1300">
              <a:latin typeface="ＭＳ Ｐゴシック"/>
            </a:rPr>
            <a:t>　商工費については、景気の下支えのために中小企業への積極的な融資支援を行っているため、グループ内平均・都道府県平均に比べ支出額が大きくなっています。</a:t>
          </a:r>
          <a:br>
            <a:rPr kumimoji="1" lang="ja-JP" altLang="en-US" sz="1300">
              <a:latin typeface="ＭＳ Ｐゴシック"/>
            </a:rPr>
          </a:br>
          <a:r>
            <a:rPr kumimoji="1" lang="ja-JP" altLang="en-US" sz="1300">
              <a:latin typeface="ＭＳ Ｐゴシック"/>
            </a:rPr>
            <a:t>　今後とも、各事業を社会環境や府民ニーズに即して、常に柔軟に組み替え、効果的・効率的に推進するとともに、人づくりや中小企業の経済基盤の安定化など引き続き経済再生に向けた支援を進め、地域経済を活性化させることで財政面の好循環を生み出し、持続可能な財政構造を確立していきま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府民へのサービス還元のため積極的な事業展開を図るという観点から近年、積立額は増やしておらず、残高は低額で推移しています。府民満足最大化プラン等により事業見直しを進め、５年間の実質収支比率は概ね良好な状態を維持しており、２３～２７年度の５年間で</a:t>
          </a:r>
          <a:r>
            <a:rPr kumimoji="1" lang="en-US" altLang="ja-JP" sz="1100">
              <a:latin typeface="ＭＳ ゴシック" pitchFamily="49" charset="-128"/>
              <a:ea typeface="ＭＳ ゴシック" pitchFamily="49" charset="-128"/>
            </a:rPr>
            <a:t>0.03</a:t>
          </a:r>
          <a:r>
            <a:rPr kumimoji="1" lang="ja-JP" altLang="en-US" sz="1100">
              <a:latin typeface="ＭＳ ゴシック" pitchFamily="49" charset="-128"/>
              <a:ea typeface="ＭＳ ゴシック" pitchFamily="49" charset="-128"/>
            </a:rPr>
            <a:t>％（１．８億円）増となっています。</a:t>
          </a:r>
        </a:p>
        <a:p>
          <a:r>
            <a:rPr kumimoji="1" lang="ja-JP" altLang="en-US" sz="1100">
              <a:latin typeface="ＭＳ ゴシック" pitchFamily="49" charset="-128"/>
              <a:ea typeface="ＭＳ ゴシック" pitchFamily="49" charset="-128"/>
            </a:rPr>
            <a:t>　社会保障関係経費等の義務負担経費の支出増により、単年度収支の黒字幅は縮小していますが、人件費等の歳出削減を行う一方で、景気状況を踏まえた雇用・経済対策や投資的経費など必要な支出を行い、両方をバランスさせています。府税収入には一定の回復傾向が見られる一方、社会保障関係経費は今後も増加することが見込まれ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水道会計では、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年度に会計制度の変更により流動負債が増加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したため、黒字額が減少しています。</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各会計で適正な財政運営、企業経営を引き続き行っていきま</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○満期一括償還地方債に係る年度割り相当額</a:t>
          </a:r>
        </a:p>
        <a:p>
          <a:r>
            <a:rPr kumimoji="1" lang="ja-JP" altLang="en-US" sz="12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京都府では実質投資的経費を抑制する「公債費プログラム」を策定し、平成２５年度には臨時財政対策債等を除く起債残高が減少に転じました。</a:t>
          </a:r>
        </a:p>
        <a:p>
          <a:r>
            <a:rPr kumimoji="1" lang="ja-JP" altLang="en-US" sz="1200">
              <a:latin typeface="ＭＳ ゴシック" pitchFamily="49" charset="-128"/>
              <a:ea typeface="ＭＳ ゴシック" pitchFamily="49" charset="-128"/>
            </a:rPr>
            <a:t>　今後は、「府民満足最大化・京都力結集プラン」に基づく府債発行規模の適正化と新たな投資財源の確保により、府債残高と税収等の返済資金との適正なバランスの実現を目指します。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○一般会計等に係る地方債の残高</a:t>
          </a:r>
        </a:p>
        <a:p>
          <a:r>
            <a:rPr kumimoji="1" lang="ja-JP" altLang="en-US" sz="1100">
              <a:latin typeface="ＭＳ ゴシック" pitchFamily="49" charset="-128"/>
              <a:ea typeface="ＭＳ ゴシック" pitchFamily="49" charset="-128"/>
            </a:rPr>
            <a:t>　有利な利率で起債を発行する目的で、銀行借入れから市場公募債等（満期一括償還）に移行しているため、一時的に府債残高は増加傾向にあります。</a:t>
          </a:r>
        </a:p>
        <a:p>
          <a:r>
            <a:rPr kumimoji="1" lang="ja-JP" altLang="en-US" sz="1100">
              <a:latin typeface="ＭＳ ゴシック" pitchFamily="49" charset="-128"/>
              <a:ea typeface="ＭＳ ゴシック" pitchFamily="49" charset="-128"/>
            </a:rPr>
            <a:t>　京都府では実質投資的経費を抑制する「公債費プログラム」を策定し、平成２５年度には臨時財政対策債等を除く起債残高が減少に転じました。今後は、「府民満足最大化・京都力結集プラン」に基づく府債発行規模の適正化と新たな投資財源の確保により、府債残高と税収等の返済資金との適正なバランスの実現を目指します。</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p>
        <a:p>
          <a:r>
            <a:rPr kumimoji="1" lang="ja-JP" altLang="en-US" sz="1100">
              <a:latin typeface="ＭＳ ゴシック" pitchFamily="49" charset="-128"/>
              <a:ea typeface="ＭＳ ゴシック" pitchFamily="49" charset="-128"/>
            </a:rPr>
            <a:t>　京都府では、法令で定数が定められている教職員や警察官の職員数が職員数全体の４分の３を占めており、人件費の比率が高くなる傾向にありますが、職員定数の削減により退職手当負担見込額は減少しています。平成２８年度以降も、「府民満足最大化・京都力結集プラン」に基づき、社会環境の変化に対応して事業、組織・定数を柔軟かつ機動的に組み替えるなど、行財政改革を継続し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2,574,842
2,521,866
4,612.19
939,460,493
934,360,181
683,186
542,926,921
1,958,692,442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248.8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939460493</v>
      </c>
      <c r="BO4" s="376"/>
      <c r="BP4" s="376"/>
      <c r="BQ4" s="376"/>
      <c r="BR4" s="376"/>
      <c r="BS4" s="376"/>
      <c r="BT4" s="376"/>
      <c r="BU4" s="377"/>
      <c r="BV4" s="375">
        <v>950915364</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0.1</v>
      </c>
      <c r="CU4" s="382"/>
      <c r="CV4" s="382"/>
      <c r="CW4" s="382"/>
      <c r="CX4" s="382"/>
      <c r="CY4" s="382"/>
      <c r="CZ4" s="382"/>
      <c r="DA4" s="383"/>
      <c r="DB4" s="381">
        <v>0.1</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934360181</v>
      </c>
      <c r="BO5" s="388"/>
      <c r="BP5" s="388"/>
      <c r="BQ5" s="388"/>
      <c r="BR5" s="388"/>
      <c r="BS5" s="388"/>
      <c r="BT5" s="388"/>
      <c r="BU5" s="389"/>
      <c r="BV5" s="387">
        <v>943465010</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95</v>
      </c>
      <c r="CU5" s="394"/>
      <c r="CV5" s="394"/>
      <c r="CW5" s="394"/>
      <c r="CX5" s="394"/>
      <c r="CY5" s="394"/>
      <c r="CZ5" s="394"/>
      <c r="DA5" s="395"/>
      <c r="DB5" s="393">
        <v>94.3</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12144</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5100312</v>
      </c>
      <c r="BO6" s="388"/>
      <c r="BP6" s="388"/>
      <c r="BQ6" s="388"/>
      <c r="BR6" s="388"/>
      <c r="BS6" s="388"/>
      <c r="BT6" s="388"/>
      <c r="BU6" s="389"/>
      <c r="BV6" s="387">
        <v>7450354</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107.6</v>
      </c>
      <c r="CU6" s="410"/>
      <c r="CV6" s="410"/>
      <c r="CW6" s="410"/>
      <c r="CX6" s="410"/>
      <c r="CY6" s="410"/>
      <c r="CZ6" s="410"/>
      <c r="DA6" s="411"/>
      <c r="DB6" s="409">
        <v>110.5</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3</v>
      </c>
      <c r="AJ7" s="403"/>
      <c r="AK7" s="403"/>
      <c r="AL7" s="403"/>
      <c r="AM7" s="403"/>
      <c r="AN7" s="403"/>
      <c r="AO7" s="403"/>
      <c r="AP7" s="404"/>
      <c r="AQ7" s="402">
        <v>9923</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4417126</v>
      </c>
      <c r="BO7" s="388"/>
      <c r="BP7" s="388"/>
      <c r="BQ7" s="388"/>
      <c r="BR7" s="388"/>
      <c r="BS7" s="388"/>
      <c r="BT7" s="388"/>
      <c r="BU7" s="389"/>
      <c r="BV7" s="387">
        <v>6775367</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542926921</v>
      </c>
      <c r="CU7" s="388"/>
      <c r="CV7" s="388"/>
      <c r="CW7" s="388"/>
      <c r="CX7" s="388"/>
      <c r="CY7" s="388"/>
      <c r="CZ7" s="388"/>
      <c r="DA7" s="389"/>
      <c r="DB7" s="387">
        <v>522432750</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7848</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683186</v>
      </c>
      <c r="BO8" s="388"/>
      <c r="BP8" s="388"/>
      <c r="BQ8" s="388"/>
      <c r="BR8" s="388"/>
      <c r="BS8" s="388"/>
      <c r="BT8" s="388"/>
      <c r="BU8" s="389"/>
      <c r="BV8" s="387">
        <v>674987</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0.56713000000000002</v>
      </c>
      <c r="CU8" s="407"/>
      <c r="CV8" s="407"/>
      <c r="CW8" s="407"/>
      <c r="CX8" s="407"/>
      <c r="CY8" s="407"/>
      <c r="CZ8" s="407"/>
      <c r="DA8" s="408"/>
      <c r="DB8" s="406">
        <v>0.55279</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2610353</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11200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8199</v>
      </c>
      <c r="BO9" s="388"/>
      <c r="BP9" s="388"/>
      <c r="BQ9" s="388"/>
      <c r="BR9" s="388"/>
      <c r="BS9" s="388"/>
      <c r="BT9" s="388"/>
      <c r="BU9" s="389"/>
      <c r="BV9" s="387">
        <v>4863</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17.899999999999999</v>
      </c>
      <c r="CU9" s="394"/>
      <c r="CV9" s="394"/>
      <c r="CW9" s="394"/>
      <c r="CX9" s="394"/>
      <c r="CY9" s="394"/>
      <c r="CZ9" s="394"/>
      <c r="DA9" s="395"/>
      <c r="DB9" s="393">
        <v>19</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2636092</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10300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337516</v>
      </c>
      <c r="BO10" s="388"/>
      <c r="BP10" s="388"/>
      <c r="BQ10" s="388"/>
      <c r="BR10" s="388"/>
      <c r="BS10" s="388"/>
      <c r="BT10" s="388"/>
      <c r="BU10" s="389"/>
      <c r="BV10" s="387">
        <v>335093</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58</v>
      </c>
      <c r="AJ11" s="403"/>
      <c r="AK11" s="403"/>
      <c r="AL11" s="403"/>
      <c r="AM11" s="403"/>
      <c r="AN11" s="403"/>
      <c r="AO11" s="403"/>
      <c r="AP11" s="404"/>
      <c r="AQ11" s="402">
        <v>9600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t="s">
        <v>98</v>
      </c>
      <c r="BO11" s="388"/>
      <c r="BP11" s="388"/>
      <c r="BQ11" s="388"/>
      <c r="BR11" s="388"/>
      <c r="BS11" s="388"/>
      <c r="BT11" s="388"/>
      <c r="BU11" s="389"/>
      <c r="BV11" s="387" t="s">
        <v>98</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98</v>
      </c>
      <c r="CU11" s="460"/>
      <c r="CV11" s="460"/>
      <c r="CW11" s="460"/>
      <c r="CX11" s="460"/>
      <c r="CY11" s="460"/>
      <c r="CZ11" s="460"/>
      <c r="DA11" s="461"/>
      <c r="DB11" s="459" t="s">
        <v>98</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2574842</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337494</v>
      </c>
      <c r="BO12" s="388"/>
      <c r="BP12" s="388"/>
      <c r="BQ12" s="388"/>
      <c r="BR12" s="388"/>
      <c r="BS12" s="388"/>
      <c r="BT12" s="388"/>
      <c r="BU12" s="389"/>
      <c r="BV12" s="387">
        <v>335063</v>
      </c>
      <c r="BW12" s="388"/>
      <c r="BX12" s="388"/>
      <c r="BY12" s="388"/>
      <c r="BZ12" s="388"/>
      <c r="CA12" s="388"/>
      <c r="CB12" s="388"/>
      <c r="CC12" s="389"/>
      <c r="CD12" s="390" t="s">
        <v>107</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2521866</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8221</v>
      </c>
      <c r="BO13" s="388"/>
      <c r="BP13" s="388"/>
      <c r="BQ13" s="388"/>
      <c r="BR13" s="388"/>
      <c r="BS13" s="388"/>
      <c r="BT13" s="388"/>
      <c r="BU13" s="389"/>
      <c r="BV13" s="387">
        <v>4893</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16.2</v>
      </c>
      <c r="CU13" s="394"/>
      <c r="CV13" s="394"/>
      <c r="CW13" s="394"/>
      <c r="CX13" s="394"/>
      <c r="CY13" s="394"/>
      <c r="CZ13" s="394"/>
      <c r="DA13" s="395"/>
      <c r="DB13" s="393">
        <v>15.7</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2579305</v>
      </c>
      <c r="S14" s="503"/>
      <c r="T14" s="503"/>
      <c r="U14" s="503"/>
      <c r="V14" s="504"/>
      <c r="W14" s="429"/>
      <c r="X14" s="430"/>
      <c r="Y14" s="431"/>
      <c r="Z14" s="456" t="s">
        <v>113</v>
      </c>
      <c r="AA14" s="457"/>
      <c r="AB14" s="457"/>
      <c r="AC14" s="457"/>
      <c r="AD14" s="457"/>
      <c r="AE14" s="457"/>
      <c r="AF14" s="457"/>
      <c r="AG14" s="457"/>
      <c r="AH14" s="458"/>
      <c r="AI14" s="402">
        <v>6080</v>
      </c>
      <c r="AJ14" s="403"/>
      <c r="AK14" s="403"/>
      <c r="AL14" s="403"/>
      <c r="AM14" s="404"/>
      <c r="AN14" s="402">
        <v>20319360</v>
      </c>
      <c r="AO14" s="403"/>
      <c r="AP14" s="403"/>
      <c r="AQ14" s="403"/>
      <c r="AR14" s="403"/>
      <c r="AS14" s="404"/>
      <c r="AT14" s="402">
        <v>3342</v>
      </c>
      <c r="AU14" s="403"/>
      <c r="AV14" s="403"/>
      <c r="AW14" s="403"/>
      <c r="AX14" s="403"/>
      <c r="AY14" s="405"/>
      <c r="AZ14" s="396" t="s">
        <v>114</v>
      </c>
      <c r="BA14" s="397"/>
      <c r="BB14" s="397"/>
      <c r="BC14" s="397"/>
      <c r="BD14" s="397"/>
      <c r="BE14" s="397"/>
      <c r="BF14" s="397"/>
      <c r="BG14" s="397"/>
      <c r="BH14" s="397"/>
      <c r="BI14" s="397"/>
      <c r="BJ14" s="397"/>
      <c r="BK14" s="397"/>
      <c r="BL14" s="397"/>
      <c r="BM14" s="398"/>
      <c r="BN14" s="375">
        <v>251294417</v>
      </c>
      <c r="BO14" s="376"/>
      <c r="BP14" s="376"/>
      <c r="BQ14" s="376"/>
      <c r="BR14" s="376"/>
      <c r="BS14" s="376"/>
      <c r="BT14" s="376"/>
      <c r="BU14" s="377"/>
      <c r="BV14" s="375">
        <v>216048074</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248.8</v>
      </c>
      <c r="CU14" s="497"/>
      <c r="CV14" s="497"/>
      <c r="CW14" s="497"/>
      <c r="CX14" s="497"/>
      <c r="CY14" s="497"/>
      <c r="CZ14" s="497"/>
      <c r="DA14" s="498"/>
      <c r="DB14" s="496">
        <v>254.3</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2527697</v>
      </c>
      <c r="S15" s="503"/>
      <c r="T15" s="503"/>
      <c r="U15" s="503"/>
      <c r="V15" s="504"/>
      <c r="W15" s="429"/>
      <c r="X15" s="430"/>
      <c r="Y15" s="431"/>
      <c r="Z15" s="456" t="s">
        <v>116</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117</v>
      </c>
      <c r="BA15" s="385"/>
      <c r="BB15" s="385"/>
      <c r="BC15" s="385"/>
      <c r="BD15" s="385"/>
      <c r="BE15" s="385"/>
      <c r="BF15" s="385"/>
      <c r="BG15" s="385"/>
      <c r="BH15" s="385"/>
      <c r="BI15" s="385"/>
      <c r="BJ15" s="385"/>
      <c r="BK15" s="385"/>
      <c r="BL15" s="385"/>
      <c r="BM15" s="386"/>
      <c r="BN15" s="387">
        <v>419670478</v>
      </c>
      <c r="BO15" s="388"/>
      <c r="BP15" s="388"/>
      <c r="BQ15" s="388"/>
      <c r="BR15" s="388"/>
      <c r="BS15" s="388"/>
      <c r="BT15" s="388"/>
      <c r="BU15" s="389"/>
      <c r="BV15" s="387">
        <v>386297138</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223</v>
      </c>
      <c r="AJ16" s="403"/>
      <c r="AK16" s="403"/>
      <c r="AL16" s="403"/>
      <c r="AM16" s="404"/>
      <c r="AN16" s="402">
        <v>794103</v>
      </c>
      <c r="AO16" s="403"/>
      <c r="AP16" s="403"/>
      <c r="AQ16" s="403"/>
      <c r="AR16" s="403"/>
      <c r="AS16" s="404"/>
      <c r="AT16" s="402">
        <v>3561</v>
      </c>
      <c r="AU16" s="403"/>
      <c r="AV16" s="403"/>
      <c r="AW16" s="403"/>
      <c r="AX16" s="403"/>
      <c r="AY16" s="405"/>
      <c r="AZ16" s="384" t="s">
        <v>122</v>
      </c>
      <c r="BA16" s="385"/>
      <c r="BB16" s="385"/>
      <c r="BC16" s="385"/>
      <c r="BD16" s="385"/>
      <c r="BE16" s="385"/>
      <c r="BF16" s="385"/>
      <c r="BG16" s="385"/>
      <c r="BH16" s="385"/>
      <c r="BI16" s="385"/>
      <c r="BJ16" s="385"/>
      <c r="BK16" s="385"/>
      <c r="BL16" s="385"/>
      <c r="BM16" s="386"/>
      <c r="BN16" s="387">
        <v>313341738</v>
      </c>
      <c r="BO16" s="388"/>
      <c r="BP16" s="388"/>
      <c r="BQ16" s="388"/>
      <c r="BR16" s="388"/>
      <c r="BS16" s="388"/>
      <c r="BT16" s="388"/>
      <c r="BU16" s="389"/>
      <c r="BV16" s="387">
        <v>271740470</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6584</v>
      </c>
      <c r="AJ17" s="403"/>
      <c r="AK17" s="403"/>
      <c r="AL17" s="403"/>
      <c r="AM17" s="404"/>
      <c r="AN17" s="402">
        <v>21760120</v>
      </c>
      <c r="AO17" s="403"/>
      <c r="AP17" s="403"/>
      <c r="AQ17" s="403"/>
      <c r="AR17" s="403"/>
      <c r="AS17" s="404"/>
      <c r="AT17" s="402">
        <v>3305</v>
      </c>
      <c r="AU17" s="403"/>
      <c r="AV17" s="403"/>
      <c r="AW17" s="403"/>
      <c r="AX17" s="403"/>
      <c r="AY17" s="405"/>
      <c r="AZ17" s="384" t="s">
        <v>126</v>
      </c>
      <c r="BA17" s="385"/>
      <c r="BB17" s="385"/>
      <c r="BC17" s="385"/>
      <c r="BD17" s="385"/>
      <c r="BE17" s="385"/>
      <c r="BF17" s="385"/>
      <c r="BG17" s="385"/>
      <c r="BH17" s="385"/>
      <c r="BI17" s="385"/>
      <c r="BJ17" s="385"/>
      <c r="BK17" s="385"/>
      <c r="BL17" s="385"/>
      <c r="BM17" s="386"/>
      <c r="BN17" s="387">
        <v>519780346</v>
      </c>
      <c r="BO17" s="388"/>
      <c r="BP17" s="388"/>
      <c r="BQ17" s="388"/>
      <c r="BR17" s="388"/>
      <c r="BS17" s="388"/>
      <c r="BT17" s="388"/>
      <c r="BU17" s="389"/>
      <c r="BV17" s="387">
        <v>508329483</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4612</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15594</v>
      </c>
      <c r="AJ18" s="403"/>
      <c r="AK18" s="403"/>
      <c r="AL18" s="403"/>
      <c r="AM18" s="404"/>
      <c r="AN18" s="402">
        <v>56258151</v>
      </c>
      <c r="AO18" s="403"/>
      <c r="AP18" s="403"/>
      <c r="AQ18" s="403"/>
      <c r="AR18" s="403"/>
      <c r="AS18" s="404"/>
      <c r="AT18" s="402">
        <v>3608</v>
      </c>
      <c r="AU18" s="403"/>
      <c r="AV18" s="403"/>
      <c r="AW18" s="403"/>
      <c r="AX18" s="403"/>
      <c r="AY18" s="405"/>
      <c r="AZ18" s="487" t="s">
        <v>129</v>
      </c>
      <c r="BA18" s="488"/>
      <c r="BB18" s="488"/>
      <c r="BC18" s="488"/>
      <c r="BD18" s="488"/>
      <c r="BE18" s="488"/>
      <c r="BF18" s="488"/>
      <c r="BG18" s="488"/>
      <c r="BH18" s="488"/>
      <c r="BI18" s="488"/>
      <c r="BJ18" s="488"/>
      <c r="BK18" s="488"/>
      <c r="BL18" s="488"/>
      <c r="BM18" s="489"/>
      <c r="BN18" s="521">
        <v>642474178</v>
      </c>
      <c r="BO18" s="522"/>
      <c r="BP18" s="522"/>
      <c r="BQ18" s="522"/>
      <c r="BR18" s="522"/>
      <c r="BS18" s="522"/>
      <c r="BT18" s="522"/>
      <c r="BU18" s="523"/>
      <c r="BV18" s="521">
        <v>609263124</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558</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98</v>
      </c>
      <c r="AJ19" s="403"/>
      <c r="AK19" s="403"/>
      <c r="AL19" s="403"/>
      <c r="AM19" s="404"/>
      <c r="AN19" s="402" t="s">
        <v>98</v>
      </c>
      <c r="AO19" s="403"/>
      <c r="AP19" s="403"/>
      <c r="AQ19" s="403"/>
      <c r="AR19" s="403"/>
      <c r="AS19" s="404"/>
      <c r="AT19" s="402" t="s">
        <v>98</v>
      </c>
      <c r="AU19" s="403"/>
      <c r="AV19" s="403"/>
      <c r="AW19" s="403"/>
      <c r="AX19" s="403"/>
      <c r="AY19" s="405"/>
      <c r="AZ19" s="396" t="s">
        <v>132</v>
      </c>
      <c r="BA19" s="397"/>
      <c r="BB19" s="397"/>
      <c r="BC19" s="397"/>
      <c r="BD19" s="397"/>
      <c r="BE19" s="397"/>
      <c r="BF19" s="397"/>
      <c r="BG19" s="397"/>
      <c r="BH19" s="397"/>
      <c r="BI19" s="397"/>
      <c r="BJ19" s="397"/>
      <c r="BK19" s="397"/>
      <c r="BL19" s="397"/>
      <c r="BM19" s="398"/>
      <c r="BN19" s="375">
        <v>1958692442</v>
      </c>
      <c r="BO19" s="376"/>
      <c r="BP19" s="376"/>
      <c r="BQ19" s="376"/>
      <c r="BR19" s="376"/>
      <c r="BS19" s="376"/>
      <c r="BT19" s="376"/>
      <c r="BU19" s="377"/>
      <c r="BV19" s="375">
        <v>1919825061</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1152902</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28258</v>
      </c>
      <c r="AJ20" s="403"/>
      <c r="AK20" s="403"/>
      <c r="AL20" s="403"/>
      <c r="AM20" s="404"/>
      <c r="AN20" s="402">
        <v>98337631</v>
      </c>
      <c r="AO20" s="403"/>
      <c r="AP20" s="403"/>
      <c r="AQ20" s="403"/>
      <c r="AR20" s="403"/>
      <c r="AS20" s="404"/>
      <c r="AT20" s="402">
        <v>3480</v>
      </c>
      <c r="AU20" s="403"/>
      <c r="AV20" s="403"/>
      <c r="AW20" s="403"/>
      <c r="AX20" s="403"/>
      <c r="AY20" s="405"/>
      <c r="AZ20" s="487" t="s">
        <v>135</v>
      </c>
      <c r="BA20" s="488"/>
      <c r="BB20" s="488"/>
      <c r="BC20" s="488"/>
      <c r="BD20" s="488"/>
      <c r="BE20" s="488"/>
      <c r="BF20" s="488"/>
      <c r="BG20" s="488"/>
      <c r="BH20" s="488"/>
      <c r="BI20" s="488"/>
      <c r="BJ20" s="488"/>
      <c r="BK20" s="488"/>
      <c r="BL20" s="488"/>
      <c r="BM20" s="489"/>
      <c r="BN20" s="521">
        <v>188366492</v>
      </c>
      <c r="BO20" s="522"/>
      <c r="BP20" s="522"/>
      <c r="BQ20" s="522"/>
      <c r="BR20" s="522"/>
      <c r="BS20" s="522"/>
      <c r="BT20" s="522"/>
      <c r="BU20" s="523"/>
      <c r="BV20" s="521">
        <v>206495435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100.5</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78527987</v>
      </c>
      <c r="BO21" s="376"/>
      <c r="BP21" s="376"/>
      <c r="BQ21" s="376"/>
      <c r="BR21" s="376"/>
      <c r="BS21" s="376"/>
      <c r="BT21" s="376"/>
      <c r="BU21" s="377"/>
      <c r="BV21" s="375">
        <v>119728457</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4393413</v>
      </c>
      <c r="BO22" s="388"/>
      <c r="BP22" s="388"/>
      <c r="BQ22" s="388"/>
      <c r="BR22" s="388"/>
      <c r="BS22" s="388"/>
      <c r="BT22" s="388"/>
      <c r="BU22" s="389"/>
      <c r="BV22" s="387">
        <v>4270615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17752006</v>
      </c>
      <c r="BO23" s="388"/>
      <c r="BP23" s="388"/>
      <c r="BQ23" s="388"/>
      <c r="BR23" s="388"/>
      <c r="BS23" s="388"/>
      <c r="BT23" s="388"/>
      <c r="BU23" s="389"/>
      <c r="BV23" s="387">
        <v>20623006</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4316091</v>
      </c>
      <c r="BO24" s="522"/>
      <c r="BP24" s="522"/>
      <c r="BQ24" s="522"/>
      <c r="BR24" s="522"/>
      <c r="BS24" s="522"/>
      <c r="BT24" s="522"/>
      <c r="BU24" s="523"/>
      <c r="BV24" s="521">
        <v>6687091</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21039</v>
      </c>
      <c r="BO25" s="376"/>
      <c r="BP25" s="376"/>
      <c r="BQ25" s="376"/>
      <c r="BR25" s="376"/>
      <c r="BS25" s="376"/>
      <c r="BT25" s="376"/>
      <c r="BU25" s="377"/>
      <c r="BV25" s="375">
        <v>21017</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t="s">
        <v>98</v>
      </c>
      <c r="BO26" s="388"/>
      <c r="BP26" s="388"/>
      <c r="BQ26" s="388"/>
      <c r="BR26" s="388"/>
      <c r="BS26" s="388"/>
      <c r="BT26" s="388"/>
      <c r="BU26" s="389"/>
      <c r="BV26" s="387" t="s">
        <v>98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21089300</v>
      </c>
      <c r="BO27" s="522"/>
      <c r="BP27" s="522"/>
      <c r="BQ27" s="522"/>
      <c r="BR27" s="522"/>
      <c r="BS27" s="522"/>
      <c r="BT27" s="522"/>
      <c r="BU27" s="523"/>
      <c r="BV27" s="521">
        <v>30175337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8</v>
      </c>
      <c r="V31" s="541"/>
      <c r="W31" s="542" t="str">
        <f>IF('各会計、関係団体の財政状況及び健全化判断比率'!B28="","",'各会計、関係団体の財政状況及び健全化判断比率'!B28)</f>
        <v>収益事業特別会計</v>
      </c>
      <c r="X31" s="542"/>
      <c r="Y31" s="542"/>
      <c r="Z31" s="542"/>
      <c r="AA31" s="542"/>
      <c r="AB31" s="542"/>
      <c r="AC31" s="542"/>
      <c r="AD31" s="542"/>
      <c r="AE31" s="542"/>
      <c r="AF31" s="542"/>
      <c r="AG31" s="542"/>
      <c r="AH31" s="542"/>
      <c r="AI31" s="542"/>
      <c r="AJ31" s="542"/>
      <c r="AK31" s="542"/>
      <c r="AL31" s="154"/>
      <c r="AM31" s="541">
        <f>IF(AO31="","",MAX(C31:D40,U31:V40)+1)</f>
        <v>9</v>
      </c>
      <c r="AN31" s="541"/>
      <c r="AO31" s="542" t="str">
        <f>IF('各会計、関係団体の財政状況及び健全化判断比率'!B29="","",'各会計、関係団体の財政状況及び健全化判断比率'!B29)</f>
        <v>電気事業会計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IF('各会計、関係団体の財政状況及び健全化判断比率'!B33="","",'各会計、関係団体の財政状況及び健全化判断比率'!B33)</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京都地方税機構</v>
      </c>
      <c r="BZ31" s="542"/>
      <c r="CA31" s="542"/>
      <c r="CB31" s="542"/>
      <c r="CC31" s="542"/>
      <c r="CD31" s="542"/>
      <c r="CE31" s="542"/>
      <c r="CF31" s="542"/>
      <c r="CG31" s="542"/>
      <c r="CH31" s="542"/>
      <c r="CI31" s="542"/>
      <c r="CJ31" s="542"/>
      <c r="CK31" s="542"/>
      <c r="CL31" s="542"/>
      <c r="CM31" s="542"/>
      <c r="CN31" s="154"/>
      <c r="CO31" s="541">
        <f>IF(CQ31="","",MAX(C31:D40,U31:V40,AM31:AN40,BE31:BF40,BW31:BX40)+1)</f>
        <v>18</v>
      </c>
      <c r="CP31" s="541"/>
      <c r="CQ31" s="542" t="str">
        <f>IF('各会計、関係団体の財政状況及び健全化判断比率'!BS7="","",'各会計、関係団体の財政状況及び健全化判断比率'!BS7)</f>
        <v>京都府農業総合支援センター</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営林事業特別会計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10</v>
      </c>
      <c r="AN32" s="541"/>
      <c r="AO32" s="542" t="str">
        <f>IF('各会計、関係団体の財政状況及び健全化判断比率'!B30="","",'各会計、関係団体の財政状況及び健全化判断比率'!B30)</f>
        <v>水道事業会計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IF('各会計、関係団体の財政状況及び健全化判断比率'!B34="","",'各会計、関係団体の財政状況及び健全化判断比率'!B34)</f>
        <v>地域開発事業特別会計</v>
      </c>
      <c r="BH32" s="542"/>
      <c r="BI32" s="542"/>
      <c r="BJ32" s="542"/>
      <c r="BK32" s="542"/>
      <c r="BL32" s="542"/>
      <c r="BM32" s="542"/>
      <c r="BN32" s="542"/>
      <c r="BO32" s="542"/>
      <c r="BP32" s="542"/>
      <c r="BQ32" s="542"/>
      <c r="BR32" s="542"/>
      <c r="BS32" s="542"/>
      <c r="BT32" s="542"/>
      <c r="BU32" s="542"/>
      <c r="BV32" s="154"/>
      <c r="BW32" s="541">
        <f t="shared" ref="BW32:BW40" si="3">IF(BY32="","",BW31+1)</f>
        <v>17</v>
      </c>
      <c r="BX32" s="541"/>
      <c r="BY32" s="542" t="str">
        <f>IF('各会計、関係団体の財政状況及び健全化判断比率'!B69="","",'各会計、関係団体の財政状況及び健全化判断比率'!B69)</f>
        <v>関西広域連合</v>
      </c>
      <c r="BZ32" s="542"/>
      <c r="CA32" s="542"/>
      <c r="CB32" s="542"/>
      <c r="CC32" s="542"/>
      <c r="CD32" s="542"/>
      <c r="CE32" s="542"/>
      <c r="CF32" s="542"/>
      <c r="CG32" s="542"/>
      <c r="CH32" s="542"/>
      <c r="CI32" s="542"/>
      <c r="CJ32" s="542"/>
      <c r="CK32" s="542"/>
      <c r="CL32" s="542"/>
      <c r="CM32" s="542"/>
      <c r="CN32" s="154"/>
      <c r="CO32" s="541">
        <f t="shared" ref="CO32:CO40" si="4">IF(CQ32="","",CO31+1)</f>
        <v>19</v>
      </c>
      <c r="CP32" s="541"/>
      <c r="CQ32" s="542" t="str">
        <f>IF('各会計、関係団体の財政状況及び健全化判断比率'!BS8="","",'各会計、関係団体の財政状況及び健全化判断比率'!BS8)</f>
        <v>京都府畜産振興協会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母子及び父子並びに寡婦福祉資金貸付事業特別会計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11</v>
      </c>
      <c r="AN33" s="541"/>
      <c r="AO33" s="542" t="str">
        <f>IF('各会計、関係団体の財政状況及び健全化判断比率'!B31="","",'各会計、関係団体の財政状況及び健全化判断比率'!B31)</f>
        <v>工業用水道事業会計</v>
      </c>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IF('各会計、関係団体の財政状況及び健全化判断比率'!B35="","",'各会計、関係団体の財政状況及び健全化判断比率'!B35)</f>
        <v>港湾事業特別会計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20</v>
      </c>
      <c r="CP33" s="541"/>
      <c r="CQ33" s="542" t="str">
        <f>IF('各会計、関係団体の財政状況及び健全化判断比率'!BS9="","",'各会計、関係団体の財政状況及び健全化判断比率'!BS9)</f>
        <v>京都府家畜畜産物衛生指導協会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農業改良資金助成事業等特別会計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12</v>
      </c>
      <c r="AN34" s="541"/>
      <c r="AO34" s="542" t="str">
        <f>IF('各会計、関係団体の財政状況及び健全化判断比率'!B32="","",'各会計、関係団体の財政状況及び健全化判断比率'!B32)</f>
        <v>病院事業会計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21</v>
      </c>
      <c r="CP34" s="541"/>
      <c r="CQ34" s="542" t="str">
        <f>IF('各会計、関係団体の財政状況及び健全化判断比率'!BS10="","",'各会計、関係団体の財政状況及び健全化判断比率'!BS10)</f>
        <v>京都国際工芸センター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中小企業経営基盤強化資金助成事業特別会計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22</v>
      </c>
      <c r="CP35" s="541"/>
      <c r="CQ35" s="542" t="str">
        <f>IF('各会計、関係団体の財政状況及び健全化判断比率'!BS11="","",'各会計、関係団体の財政状況及び健全化判断比率'!BS11)</f>
        <v>京都府公園公社</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公共用地先行取得事業特別会計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23</v>
      </c>
      <c r="CP36" s="541"/>
      <c r="CQ36" s="542" t="str">
        <f>IF('各会計、関係団体の財政状況及び健全化判断比率'!BS12="","",'各会計、関係団体の財政状況及び健全化判断比率'!BS12)</f>
        <v>関西文化学術研究都市推進機構</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公債費特別会計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24</v>
      </c>
      <c r="CP37" s="541"/>
      <c r="CQ37" s="542" t="str">
        <f>IF('各会計、関係団体の財政状況及び健全化判断比率'!BS13="","",'各会計、関係団体の財政状況及び健全化判断比率'!BS13)</f>
        <v>丹後王国食のみやこ</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t="str">
        <f t="shared" si="5"/>
        <v/>
      </c>
      <c r="D38" s="541"/>
      <c r="E38" s="542" t="str">
        <f>IF('各会計、関係団体の財政状況及び健全化判断比率'!B14="","",'各会計、関係団体の財政状況及び健全化判断比率'!B14)</f>
        <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25</v>
      </c>
      <c r="CP38" s="541"/>
      <c r="CQ38" s="542" t="str">
        <f>IF('各会計、関係団体の財政状況及び健全化判断比率'!BS14="","",'各会計、関係団体の財政状況及び健全化判断比率'!BS14)</f>
        <v>京都府水産振興事業団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t="str">
        <f t="shared" si="5"/>
        <v/>
      </c>
      <c r="D39" s="541"/>
      <c r="E39" s="542" t="str">
        <f>IF('各会計、関係団体の財政状況及び健全化判断比率'!B15="","",'各会計、関係団体の財政状況及び健全化判断比率'!B15)</f>
        <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26</v>
      </c>
      <c r="CP39" s="541"/>
      <c r="CQ39" s="542" t="str">
        <f>IF('各会計、関係団体の財政状況及び健全化判断比率'!BS15="","",'各会計、関係団体の財政状況及び健全化判断比率'!BS15)</f>
        <v>京都府林業労働支援センター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t="str">
        <f t="shared" si="5"/>
        <v/>
      </c>
      <c r="D40" s="541"/>
      <c r="E40" s="542" t="str">
        <f>IF('各会計、関係団体の財政状況及び健全化判断比率'!B16="","",'各会計、関係団体の財政状況及び健全化判断比率'!B16)</f>
        <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27</v>
      </c>
      <c r="CP40" s="541"/>
      <c r="CQ40" s="542" t="str">
        <f>IF('各会計、関係団体の財政状況及び健全化判断比率'!BS16="","",'各会計、関係団体の財政状況及び健全化判断比率'!BS16)</f>
        <v>京都産業２１</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t="10.9" hidden="1" x14ac:dyDescent="0.2"/>
    <row r="58" ht="10.9" hidden="1" x14ac:dyDescent="0.2"/>
    <row r="59" ht="10.9" hidden="1" x14ac:dyDescent="0.2"/>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337877101</v>
      </c>
      <c r="S5" s="556"/>
      <c r="T5" s="556"/>
      <c r="U5" s="556"/>
      <c r="V5" s="556"/>
      <c r="W5" s="556"/>
      <c r="X5" s="556"/>
      <c r="Y5" s="557"/>
      <c r="Z5" s="558">
        <v>36</v>
      </c>
      <c r="AA5" s="558"/>
      <c r="AB5" s="558"/>
      <c r="AC5" s="558"/>
      <c r="AD5" s="559">
        <v>265989578</v>
      </c>
      <c r="AE5" s="559"/>
      <c r="AF5" s="559"/>
      <c r="AG5" s="559"/>
      <c r="AH5" s="559"/>
      <c r="AI5" s="559"/>
      <c r="AJ5" s="559"/>
      <c r="AK5" s="559"/>
      <c r="AL5" s="560">
        <v>55.1</v>
      </c>
      <c r="AM5" s="561"/>
      <c r="AN5" s="561"/>
      <c r="AO5" s="562"/>
      <c r="AP5" s="552" t="s">
        <v>177</v>
      </c>
      <c r="AQ5" s="553"/>
      <c r="AR5" s="553"/>
      <c r="AS5" s="553"/>
      <c r="AT5" s="553"/>
      <c r="AU5" s="553"/>
      <c r="AV5" s="553"/>
      <c r="AW5" s="553"/>
      <c r="AX5" s="553"/>
      <c r="AY5" s="553"/>
      <c r="AZ5" s="553"/>
      <c r="BA5" s="553"/>
      <c r="BB5" s="553"/>
      <c r="BC5" s="554"/>
      <c r="BD5" s="566">
        <v>337805334</v>
      </c>
      <c r="BE5" s="567"/>
      <c r="BF5" s="567"/>
      <c r="BG5" s="567"/>
      <c r="BH5" s="567"/>
      <c r="BI5" s="567"/>
      <c r="BJ5" s="567"/>
      <c r="BK5" s="568"/>
      <c r="BL5" s="569">
        <v>100</v>
      </c>
      <c r="BM5" s="569"/>
      <c r="BN5" s="569"/>
      <c r="BO5" s="569"/>
      <c r="BP5" s="570">
        <v>6050051</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44764225</v>
      </c>
      <c r="S6" s="567"/>
      <c r="T6" s="567"/>
      <c r="U6" s="567"/>
      <c r="V6" s="567"/>
      <c r="W6" s="567"/>
      <c r="X6" s="567"/>
      <c r="Y6" s="568"/>
      <c r="Z6" s="569">
        <v>4.8</v>
      </c>
      <c r="AA6" s="569"/>
      <c r="AB6" s="569"/>
      <c r="AC6" s="569"/>
      <c r="AD6" s="570">
        <v>44764225</v>
      </c>
      <c r="AE6" s="570"/>
      <c r="AF6" s="570"/>
      <c r="AG6" s="570"/>
      <c r="AH6" s="570"/>
      <c r="AI6" s="570"/>
      <c r="AJ6" s="570"/>
      <c r="AK6" s="570"/>
      <c r="AL6" s="571">
        <v>9.3000000000000007</v>
      </c>
      <c r="AM6" s="572"/>
      <c r="AN6" s="572"/>
      <c r="AO6" s="573"/>
      <c r="AP6" s="563" t="s">
        <v>182</v>
      </c>
      <c r="AQ6" s="564"/>
      <c r="AR6" s="564"/>
      <c r="AS6" s="564"/>
      <c r="AT6" s="564"/>
      <c r="AU6" s="564"/>
      <c r="AV6" s="564"/>
      <c r="AW6" s="564"/>
      <c r="AX6" s="564"/>
      <c r="AY6" s="564"/>
      <c r="AZ6" s="564"/>
      <c r="BA6" s="564"/>
      <c r="BB6" s="564"/>
      <c r="BC6" s="565"/>
      <c r="BD6" s="566">
        <v>337805334</v>
      </c>
      <c r="BE6" s="567"/>
      <c r="BF6" s="567"/>
      <c r="BG6" s="567"/>
      <c r="BH6" s="567"/>
      <c r="BI6" s="567"/>
      <c r="BJ6" s="567"/>
      <c r="BK6" s="568"/>
      <c r="BL6" s="569">
        <v>100</v>
      </c>
      <c r="BM6" s="569"/>
      <c r="BN6" s="569"/>
      <c r="BO6" s="569"/>
      <c r="BP6" s="570">
        <v>6050051</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1950724</v>
      </c>
      <c r="CN6" s="567"/>
      <c r="CO6" s="567"/>
      <c r="CP6" s="567"/>
      <c r="CQ6" s="567"/>
      <c r="CR6" s="567"/>
      <c r="CS6" s="567"/>
      <c r="CT6" s="568"/>
      <c r="CU6" s="569">
        <v>0.2</v>
      </c>
      <c r="CV6" s="569"/>
      <c r="CW6" s="569"/>
      <c r="CX6" s="569"/>
      <c r="CY6" s="575">
        <v>22394</v>
      </c>
      <c r="CZ6" s="567"/>
      <c r="DA6" s="567"/>
      <c r="DB6" s="567"/>
      <c r="DC6" s="567"/>
      <c r="DD6" s="567"/>
      <c r="DE6" s="567"/>
      <c r="DF6" s="567"/>
      <c r="DG6" s="567"/>
      <c r="DH6" s="567"/>
      <c r="DI6" s="567"/>
      <c r="DJ6" s="567"/>
      <c r="DK6" s="568"/>
      <c r="DL6" s="575">
        <v>1950724</v>
      </c>
      <c r="DM6" s="567"/>
      <c r="DN6" s="567"/>
      <c r="DO6" s="567"/>
      <c r="DP6" s="567"/>
      <c r="DQ6" s="567"/>
      <c r="DR6" s="567"/>
      <c r="DS6" s="567"/>
      <c r="DT6" s="567"/>
      <c r="DU6" s="567"/>
      <c r="DV6" s="567"/>
      <c r="DW6" s="567"/>
      <c r="DX6" s="576"/>
    </row>
    <row r="7" spans="2:138" ht="11.25" customHeight="1" x14ac:dyDescent="0.15">
      <c r="B7" s="563" t="s">
        <v>184</v>
      </c>
      <c r="C7" s="564"/>
      <c r="D7" s="564"/>
      <c r="E7" s="564"/>
      <c r="F7" s="564"/>
      <c r="G7" s="564"/>
      <c r="H7" s="564"/>
      <c r="I7" s="564"/>
      <c r="J7" s="564"/>
      <c r="K7" s="564"/>
      <c r="L7" s="564"/>
      <c r="M7" s="564"/>
      <c r="N7" s="564"/>
      <c r="O7" s="564"/>
      <c r="P7" s="564"/>
      <c r="Q7" s="565"/>
      <c r="R7" s="566">
        <v>1811846</v>
      </c>
      <c r="S7" s="567"/>
      <c r="T7" s="567"/>
      <c r="U7" s="567"/>
      <c r="V7" s="567"/>
      <c r="W7" s="567"/>
      <c r="X7" s="567"/>
      <c r="Y7" s="568"/>
      <c r="Z7" s="569">
        <v>0.2</v>
      </c>
      <c r="AA7" s="569"/>
      <c r="AB7" s="569"/>
      <c r="AC7" s="569"/>
      <c r="AD7" s="570">
        <v>1811846</v>
      </c>
      <c r="AE7" s="570"/>
      <c r="AF7" s="570"/>
      <c r="AG7" s="570"/>
      <c r="AH7" s="570"/>
      <c r="AI7" s="570"/>
      <c r="AJ7" s="570"/>
      <c r="AK7" s="570"/>
      <c r="AL7" s="571">
        <v>0.4</v>
      </c>
      <c r="AM7" s="572"/>
      <c r="AN7" s="572"/>
      <c r="AO7" s="573"/>
      <c r="AP7" s="563" t="s">
        <v>185</v>
      </c>
      <c r="AQ7" s="564"/>
      <c r="AR7" s="564"/>
      <c r="AS7" s="564"/>
      <c r="AT7" s="564"/>
      <c r="AU7" s="564"/>
      <c r="AV7" s="564"/>
      <c r="AW7" s="564"/>
      <c r="AX7" s="564"/>
      <c r="AY7" s="564"/>
      <c r="AZ7" s="564"/>
      <c r="BA7" s="564"/>
      <c r="BB7" s="564"/>
      <c r="BC7" s="565"/>
      <c r="BD7" s="566">
        <v>115547509</v>
      </c>
      <c r="BE7" s="567"/>
      <c r="BF7" s="567"/>
      <c r="BG7" s="567"/>
      <c r="BH7" s="567"/>
      <c r="BI7" s="567"/>
      <c r="BJ7" s="567"/>
      <c r="BK7" s="568"/>
      <c r="BL7" s="569">
        <v>34.200000000000003</v>
      </c>
      <c r="BM7" s="569"/>
      <c r="BN7" s="569"/>
      <c r="BO7" s="569"/>
      <c r="BP7" s="570">
        <v>1463448</v>
      </c>
      <c r="BQ7" s="570"/>
      <c r="BR7" s="570"/>
      <c r="BS7" s="570"/>
      <c r="BT7" s="570"/>
      <c r="BU7" s="570"/>
      <c r="BV7" s="570"/>
      <c r="BW7" s="574"/>
      <c r="BY7" s="563" t="s">
        <v>186</v>
      </c>
      <c r="BZ7" s="564"/>
      <c r="CA7" s="564"/>
      <c r="CB7" s="564"/>
      <c r="CC7" s="564"/>
      <c r="CD7" s="564"/>
      <c r="CE7" s="564"/>
      <c r="CF7" s="564"/>
      <c r="CG7" s="564"/>
      <c r="CH7" s="564"/>
      <c r="CI7" s="564"/>
      <c r="CJ7" s="564"/>
      <c r="CK7" s="564"/>
      <c r="CL7" s="565"/>
      <c r="CM7" s="566">
        <v>43172719</v>
      </c>
      <c r="CN7" s="567"/>
      <c r="CO7" s="567"/>
      <c r="CP7" s="567"/>
      <c r="CQ7" s="567"/>
      <c r="CR7" s="567"/>
      <c r="CS7" s="567"/>
      <c r="CT7" s="568"/>
      <c r="CU7" s="569">
        <v>4.5999999999999996</v>
      </c>
      <c r="CV7" s="569"/>
      <c r="CW7" s="569"/>
      <c r="CX7" s="569"/>
      <c r="CY7" s="575">
        <v>8325040</v>
      </c>
      <c r="CZ7" s="567"/>
      <c r="DA7" s="567"/>
      <c r="DB7" s="567"/>
      <c r="DC7" s="567"/>
      <c r="DD7" s="567"/>
      <c r="DE7" s="567"/>
      <c r="DF7" s="567"/>
      <c r="DG7" s="567"/>
      <c r="DH7" s="567"/>
      <c r="DI7" s="567"/>
      <c r="DJ7" s="567"/>
      <c r="DK7" s="568"/>
      <c r="DL7" s="575">
        <v>30154030</v>
      </c>
      <c r="DM7" s="567"/>
      <c r="DN7" s="567"/>
      <c r="DO7" s="567"/>
      <c r="DP7" s="567"/>
      <c r="DQ7" s="567"/>
      <c r="DR7" s="567"/>
      <c r="DS7" s="567"/>
      <c r="DT7" s="567"/>
      <c r="DU7" s="567"/>
      <c r="DV7" s="567"/>
      <c r="DW7" s="567"/>
      <c r="DX7" s="576"/>
    </row>
    <row r="8" spans="2:138" ht="11.25" customHeight="1" x14ac:dyDescent="0.15">
      <c r="B8" s="563" t="s">
        <v>187</v>
      </c>
      <c r="C8" s="564"/>
      <c r="D8" s="564"/>
      <c r="E8" s="564"/>
      <c r="F8" s="564"/>
      <c r="G8" s="564"/>
      <c r="H8" s="564"/>
      <c r="I8" s="564"/>
      <c r="J8" s="564"/>
      <c r="K8" s="564"/>
      <c r="L8" s="564"/>
      <c r="M8" s="564"/>
      <c r="N8" s="564"/>
      <c r="O8" s="564"/>
      <c r="P8" s="564"/>
      <c r="Q8" s="565"/>
      <c r="R8" s="566" t="s">
        <v>98</v>
      </c>
      <c r="S8" s="567"/>
      <c r="T8" s="567"/>
      <c r="U8" s="567"/>
      <c r="V8" s="567"/>
      <c r="W8" s="567"/>
      <c r="X8" s="567"/>
      <c r="Y8" s="568"/>
      <c r="Z8" s="569" t="s">
        <v>98</v>
      </c>
      <c r="AA8" s="569"/>
      <c r="AB8" s="569"/>
      <c r="AC8" s="569"/>
      <c r="AD8" s="570" t="s">
        <v>98</v>
      </c>
      <c r="AE8" s="570"/>
      <c r="AF8" s="570"/>
      <c r="AG8" s="570"/>
      <c r="AH8" s="570"/>
      <c r="AI8" s="570"/>
      <c r="AJ8" s="570"/>
      <c r="AK8" s="570"/>
      <c r="AL8" s="571" t="s">
        <v>98</v>
      </c>
      <c r="AM8" s="572"/>
      <c r="AN8" s="572"/>
      <c r="AO8" s="573"/>
      <c r="AP8" s="563" t="s">
        <v>188</v>
      </c>
      <c r="AQ8" s="564"/>
      <c r="AR8" s="564"/>
      <c r="AS8" s="564"/>
      <c r="AT8" s="564"/>
      <c r="AU8" s="564"/>
      <c r="AV8" s="564"/>
      <c r="AW8" s="564"/>
      <c r="AX8" s="564"/>
      <c r="AY8" s="564"/>
      <c r="AZ8" s="564"/>
      <c r="BA8" s="564"/>
      <c r="BB8" s="564"/>
      <c r="BC8" s="565"/>
      <c r="BD8" s="566">
        <v>1707288</v>
      </c>
      <c r="BE8" s="567"/>
      <c r="BF8" s="567"/>
      <c r="BG8" s="567"/>
      <c r="BH8" s="567"/>
      <c r="BI8" s="567"/>
      <c r="BJ8" s="567"/>
      <c r="BK8" s="568"/>
      <c r="BL8" s="569">
        <v>0.5</v>
      </c>
      <c r="BM8" s="569"/>
      <c r="BN8" s="569"/>
      <c r="BO8" s="569"/>
      <c r="BP8" s="570" t="s">
        <v>98</v>
      </c>
      <c r="BQ8" s="570"/>
      <c r="BR8" s="570"/>
      <c r="BS8" s="570"/>
      <c r="BT8" s="570"/>
      <c r="BU8" s="570"/>
      <c r="BV8" s="570"/>
      <c r="BW8" s="574"/>
      <c r="BY8" s="563" t="s">
        <v>189</v>
      </c>
      <c r="BZ8" s="564"/>
      <c r="CA8" s="564"/>
      <c r="CB8" s="564"/>
      <c r="CC8" s="564"/>
      <c r="CD8" s="564"/>
      <c r="CE8" s="564"/>
      <c r="CF8" s="564"/>
      <c r="CG8" s="564"/>
      <c r="CH8" s="564"/>
      <c r="CI8" s="564"/>
      <c r="CJ8" s="564"/>
      <c r="CK8" s="564"/>
      <c r="CL8" s="565"/>
      <c r="CM8" s="566">
        <v>157641444</v>
      </c>
      <c r="CN8" s="567"/>
      <c r="CO8" s="567"/>
      <c r="CP8" s="567"/>
      <c r="CQ8" s="567"/>
      <c r="CR8" s="567"/>
      <c r="CS8" s="567"/>
      <c r="CT8" s="568"/>
      <c r="CU8" s="569">
        <v>16.899999999999999</v>
      </c>
      <c r="CV8" s="569"/>
      <c r="CW8" s="569"/>
      <c r="CX8" s="569"/>
      <c r="CY8" s="575">
        <v>6493336</v>
      </c>
      <c r="CZ8" s="567"/>
      <c r="DA8" s="567"/>
      <c r="DB8" s="567"/>
      <c r="DC8" s="567"/>
      <c r="DD8" s="567"/>
      <c r="DE8" s="567"/>
      <c r="DF8" s="567"/>
      <c r="DG8" s="567"/>
      <c r="DH8" s="567"/>
      <c r="DI8" s="567"/>
      <c r="DJ8" s="567"/>
      <c r="DK8" s="568"/>
      <c r="DL8" s="575">
        <v>138645332</v>
      </c>
      <c r="DM8" s="567"/>
      <c r="DN8" s="567"/>
      <c r="DO8" s="567"/>
      <c r="DP8" s="567"/>
      <c r="DQ8" s="567"/>
      <c r="DR8" s="567"/>
      <c r="DS8" s="567"/>
      <c r="DT8" s="567"/>
      <c r="DU8" s="567"/>
      <c r="DV8" s="567"/>
      <c r="DW8" s="567"/>
      <c r="DX8" s="576"/>
    </row>
    <row r="9" spans="2:138" ht="11.25" customHeight="1" x14ac:dyDescent="0.15">
      <c r="B9" s="563" t="s">
        <v>190</v>
      </c>
      <c r="C9" s="564"/>
      <c r="D9" s="564"/>
      <c r="E9" s="564"/>
      <c r="F9" s="564"/>
      <c r="G9" s="564"/>
      <c r="H9" s="564"/>
      <c r="I9" s="564"/>
      <c r="J9" s="564"/>
      <c r="K9" s="564"/>
      <c r="L9" s="564"/>
      <c r="M9" s="564"/>
      <c r="N9" s="564"/>
      <c r="O9" s="564"/>
      <c r="P9" s="564"/>
      <c r="Q9" s="565"/>
      <c r="R9" s="566" t="s">
        <v>98</v>
      </c>
      <c r="S9" s="567"/>
      <c r="T9" s="567"/>
      <c r="U9" s="567"/>
      <c r="V9" s="567"/>
      <c r="W9" s="567"/>
      <c r="X9" s="567"/>
      <c r="Y9" s="568"/>
      <c r="Z9" s="569" t="s">
        <v>98</v>
      </c>
      <c r="AA9" s="569"/>
      <c r="AB9" s="569"/>
      <c r="AC9" s="569"/>
      <c r="AD9" s="570" t="s">
        <v>98</v>
      </c>
      <c r="AE9" s="570"/>
      <c r="AF9" s="570"/>
      <c r="AG9" s="570"/>
      <c r="AH9" s="570"/>
      <c r="AI9" s="570"/>
      <c r="AJ9" s="570"/>
      <c r="AK9" s="570"/>
      <c r="AL9" s="571" t="s">
        <v>98</v>
      </c>
      <c r="AM9" s="572"/>
      <c r="AN9" s="572"/>
      <c r="AO9" s="573"/>
      <c r="AP9" s="563" t="s">
        <v>191</v>
      </c>
      <c r="AQ9" s="564"/>
      <c r="AR9" s="564"/>
      <c r="AS9" s="564"/>
      <c r="AT9" s="564"/>
      <c r="AU9" s="564"/>
      <c r="AV9" s="564"/>
      <c r="AW9" s="564"/>
      <c r="AX9" s="564"/>
      <c r="AY9" s="564"/>
      <c r="AZ9" s="564"/>
      <c r="BA9" s="564"/>
      <c r="BB9" s="564"/>
      <c r="BC9" s="565"/>
      <c r="BD9" s="566">
        <v>88745153</v>
      </c>
      <c r="BE9" s="567"/>
      <c r="BF9" s="567"/>
      <c r="BG9" s="567"/>
      <c r="BH9" s="567"/>
      <c r="BI9" s="567"/>
      <c r="BJ9" s="567"/>
      <c r="BK9" s="568"/>
      <c r="BL9" s="569">
        <v>26.3</v>
      </c>
      <c r="BM9" s="569"/>
      <c r="BN9" s="569"/>
      <c r="BO9" s="569"/>
      <c r="BP9" s="570" t="s">
        <v>98</v>
      </c>
      <c r="BQ9" s="570"/>
      <c r="BR9" s="570"/>
      <c r="BS9" s="570"/>
      <c r="BT9" s="570"/>
      <c r="BU9" s="570"/>
      <c r="BV9" s="570"/>
      <c r="BW9" s="574"/>
      <c r="BY9" s="563" t="s">
        <v>192</v>
      </c>
      <c r="BZ9" s="564"/>
      <c r="CA9" s="564"/>
      <c r="CB9" s="564"/>
      <c r="CC9" s="564"/>
      <c r="CD9" s="564"/>
      <c r="CE9" s="564"/>
      <c r="CF9" s="564"/>
      <c r="CG9" s="564"/>
      <c r="CH9" s="564"/>
      <c r="CI9" s="564"/>
      <c r="CJ9" s="564"/>
      <c r="CK9" s="564"/>
      <c r="CL9" s="565"/>
      <c r="CM9" s="566">
        <v>23994437</v>
      </c>
      <c r="CN9" s="567"/>
      <c r="CO9" s="567"/>
      <c r="CP9" s="567"/>
      <c r="CQ9" s="567"/>
      <c r="CR9" s="567"/>
      <c r="CS9" s="567"/>
      <c r="CT9" s="568"/>
      <c r="CU9" s="569">
        <v>2.6</v>
      </c>
      <c r="CV9" s="569"/>
      <c r="CW9" s="569"/>
      <c r="CX9" s="569"/>
      <c r="CY9" s="575">
        <v>3704691</v>
      </c>
      <c r="CZ9" s="567"/>
      <c r="DA9" s="567"/>
      <c r="DB9" s="567"/>
      <c r="DC9" s="567"/>
      <c r="DD9" s="567"/>
      <c r="DE9" s="567"/>
      <c r="DF9" s="567"/>
      <c r="DG9" s="567"/>
      <c r="DH9" s="567"/>
      <c r="DI9" s="567"/>
      <c r="DJ9" s="567"/>
      <c r="DK9" s="568"/>
      <c r="DL9" s="575">
        <v>10567884</v>
      </c>
      <c r="DM9" s="567"/>
      <c r="DN9" s="567"/>
      <c r="DO9" s="567"/>
      <c r="DP9" s="567"/>
      <c r="DQ9" s="567"/>
      <c r="DR9" s="567"/>
      <c r="DS9" s="567"/>
      <c r="DT9" s="567"/>
      <c r="DU9" s="567"/>
      <c r="DV9" s="567"/>
      <c r="DW9" s="567"/>
      <c r="DX9" s="576"/>
    </row>
    <row r="10" spans="2:138" ht="11.25" customHeight="1" x14ac:dyDescent="0.15">
      <c r="B10" s="563" t="s">
        <v>193</v>
      </c>
      <c r="C10" s="564"/>
      <c r="D10" s="564"/>
      <c r="E10" s="564"/>
      <c r="F10" s="564"/>
      <c r="G10" s="564"/>
      <c r="H10" s="564"/>
      <c r="I10" s="564"/>
      <c r="J10" s="564"/>
      <c r="K10" s="564"/>
      <c r="L10" s="564"/>
      <c r="M10" s="564"/>
      <c r="N10" s="564"/>
      <c r="O10" s="564"/>
      <c r="P10" s="564"/>
      <c r="Q10" s="565"/>
      <c r="R10" s="566">
        <v>114824</v>
      </c>
      <c r="S10" s="567"/>
      <c r="T10" s="567"/>
      <c r="U10" s="567"/>
      <c r="V10" s="567"/>
      <c r="W10" s="567"/>
      <c r="X10" s="567"/>
      <c r="Y10" s="568"/>
      <c r="Z10" s="569">
        <v>0</v>
      </c>
      <c r="AA10" s="569"/>
      <c r="AB10" s="569"/>
      <c r="AC10" s="569"/>
      <c r="AD10" s="570">
        <v>114824</v>
      </c>
      <c r="AE10" s="570"/>
      <c r="AF10" s="570"/>
      <c r="AG10" s="570"/>
      <c r="AH10" s="570"/>
      <c r="AI10" s="570"/>
      <c r="AJ10" s="570"/>
      <c r="AK10" s="570"/>
      <c r="AL10" s="571">
        <v>0</v>
      </c>
      <c r="AM10" s="572"/>
      <c r="AN10" s="572"/>
      <c r="AO10" s="573"/>
      <c r="AP10" s="563" t="s">
        <v>194</v>
      </c>
      <c r="AQ10" s="564"/>
      <c r="AR10" s="564"/>
      <c r="AS10" s="564"/>
      <c r="AT10" s="564"/>
      <c r="AU10" s="564"/>
      <c r="AV10" s="564"/>
      <c r="AW10" s="564"/>
      <c r="AX10" s="564"/>
      <c r="AY10" s="564"/>
      <c r="AZ10" s="564"/>
      <c r="BA10" s="564"/>
      <c r="BB10" s="564"/>
      <c r="BC10" s="565"/>
      <c r="BD10" s="566">
        <v>2797402</v>
      </c>
      <c r="BE10" s="567"/>
      <c r="BF10" s="567"/>
      <c r="BG10" s="567"/>
      <c r="BH10" s="567"/>
      <c r="BI10" s="567"/>
      <c r="BJ10" s="567"/>
      <c r="BK10" s="568"/>
      <c r="BL10" s="569">
        <v>0.8</v>
      </c>
      <c r="BM10" s="569"/>
      <c r="BN10" s="569"/>
      <c r="BO10" s="569"/>
      <c r="BP10" s="570" t="s">
        <v>98</v>
      </c>
      <c r="BQ10" s="570"/>
      <c r="BR10" s="570"/>
      <c r="BS10" s="570"/>
      <c r="BT10" s="570"/>
      <c r="BU10" s="570"/>
      <c r="BV10" s="570"/>
      <c r="BW10" s="574"/>
      <c r="BY10" s="563" t="s">
        <v>195</v>
      </c>
      <c r="BZ10" s="564"/>
      <c r="CA10" s="564"/>
      <c r="CB10" s="564"/>
      <c r="CC10" s="564"/>
      <c r="CD10" s="564"/>
      <c r="CE10" s="564"/>
      <c r="CF10" s="564"/>
      <c r="CG10" s="564"/>
      <c r="CH10" s="564"/>
      <c r="CI10" s="564"/>
      <c r="CJ10" s="564"/>
      <c r="CK10" s="564"/>
      <c r="CL10" s="565"/>
      <c r="CM10" s="566">
        <v>5861090</v>
      </c>
      <c r="CN10" s="567"/>
      <c r="CO10" s="567"/>
      <c r="CP10" s="567"/>
      <c r="CQ10" s="567"/>
      <c r="CR10" s="567"/>
      <c r="CS10" s="567"/>
      <c r="CT10" s="568"/>
      <c r="CU10" s="569">
        <v>0.6</v>
      </c>
      <c r="CV10" s="569"/>
      <c r="CW10" s="569"/>
      <c r="CX10" s="569"/>
      <c r="CY10" s="575">
        <v>41446</v>
      </c>
      <c r="CZ10" s="567"/>
      <c r="DA10" s="567"/>
      <c r="DB10" s="567"/>
      <c r="DC10" s="567"/>
      <c r="DD10" s="567"/>
      <c r="DE10" s="567"/>
      <c r="DF10" s="567"/>
      <c r="DG10" s="567"/>
      <c r="DH10" s="567"/>
      <c r="DI10" s="567"/>
      <c r="DJ10" s="567"/>
      <c r="DK10" s="568"/>
      <c r="DL10" s="575">
        <v>2106873</v>
      </c>
      <c r="DM10" s="567"/>
      <c r="DN10" s="567"/>
      <c r="DO10" s="567"/>
      <c r="DP10" s="567"/>
      <c r="DQ10" s="567"/>
      <c r="DR10" s="567"/>
      <c r="DS10" s="567"/>
      <c r="DT10" s="567"/>
      <c r="DU10" s="567"/>
      <c r="DV10" s="567"/>
      <c r="DW10" s="567"/>
      <c r="DX10" s="576"/>
    </row>
    <row r="11" spans="2:138" ht="11.25" customHeight="1" x14ac:dyDescent="0.15">
      <c r="B11" s="563" t="s">
        <v>196</v>
      </c>
      <c r="C11" s="564"/>
      <c r="D11" s="564"/>
      <c r="E11" s="564"/>
      <c r="F11" s="564"/>
      <c r="G11" s="564"/>
      <c r="H11" s="564"/>
      <c r="I11" s="564"/>
      <c r="J11" s="564"/>
      <c r="K11" s="564"/>
      <c r="L11" s="564"/>
      <c r="M11" s="564"/>
      <c r="N11" s="564"/>
      <c r="O11" s="564"/>
      <c r="P11" s="564"/>
      <c r="Q11" s="565"/>
      <c r="R11" s="566" t="s">
        <v>98</v>
      </c>
      <c r="S11" s="567"/>
      <c r="T11" s="567"/>
      <c r="U11" s="567"/>
      <c r="V11" s="567"/>
      <c r="W11" s="567"/>
      <c r="X11" s="567"/>
      <c r="Y11" s="568"/>
      <c r="Z11" s="569" t="s">
        <v>98</v>
      </c>
      <c r="AA11" s="569"/>
      <c r="AB11" s="569"/>
      <c r="AC11" s="569"/>
      <c r="AD11" s="570" t="s">
        <v>98</v>
      </c>
      <c r="AE11" s="570"/>
      <c r="AF11" s="570"/>
      <c r="AG11" s="570"/>
      <c r="AH11" s="570"/>
      <c r="AI11" s="570"/>
      <c r="AJ11" s="570"/>
      <c r="AK11" s="570"/>
      <c r="AL11" s="571" t="s">
        <v>98</v>
      </c>
      <c r="AM11" s="572"/>
      <c r="AN11" s="572"/>
      <c r="AO11" s="573"/>
      <c r="AP11" s="563" t="s">
        <v>197</v>
      </c>
      <c r="AQ11" s="564"/>
      <c r="AR11" s="564"/>
      <c r="AS11" s="564"/>
      <c r="AT11" s="564"/>
      <c r="AU11" s="564"/>
      <c r="AV11" s="564"/>
      <c r="AW11" s="564"/>
      <c r="AX11" s="564"/>
      <c r="AY11" s="564"/>
      <c r="AZ11" s="564"/>
      <c r="BA11" s="564"/>
      <c r="BB11" s="564"/>
      <c r="BC11" s="565"/>
      <c r="BD11" s="566">
        <v>11049327</v>
      </c>
      <c r="BE11" s="567"/>
      <c r="BF11" s="567"/>
      <c r="BG11" s="567"/>
      <c r="BH11" s="567"/>
      <c r="BI11" s="567"/>
      <c r="BJ11" s="567"/>
      <c r="BK11" s="568"/>
      <c r="BL11" s="569">
        <v>3.3</v>
      </c>
      <c r="BM11" s="569"/>
      <c r="BN11" s="569"/>
      <c r="BO11" s="569"/>
      <c r="BP11" s="570">
        <v>1463448</v>
      </c>
      <c r="BQ11" s="570"/>
      <c r="BR11" s="570"/>
      <c r="BS11" s="570"/>
      <c r="BT11" s="570"/>
      <c r="BU11" s="570"/>
      <c r="BV11" s="570"/>
      <c r="BW11" s="574"/>
      <c r="BY11" s="563" t="s">
        <v>198</v>
      </c>
      <c r="BZ11" s="564"/>
      <c r="CA11" s="564"/>
      <c r="CB11" s="564"/>
      <c r="CC11" s="564"/>
      <c r="CD11" s="564"/>
      <c r="CE11" s="564"/>
      <c r="CF11" s="564"/>
      <c r="CG11" s="564"/>
      <c r="CH11" s="564"/>
      <c r="CI11" s="564"/>
      <c r="CJ11" s="564"/>
      <c r="CK11" s="564"/>
      <c r="CL11" s="565"/>
      <c r="CM11" s="566">
        <v>19723279</v>
      </c>
      <c r="CN11" s="567"/>
      <c r="CO11" s="567"/>
      <c r="CP11" s="567"/>
      <c r="CQ11" s="567"/>
      <c r="CR11" s="567"/>
      <c r="CS11" s="567"/>
      <c r="CT11" s="568"/>
      <c r="CU11" s="569">
        <v>2.1</v>
      </c>
      <c r="CV11" s="569"/>
      <c r="CW11" s="569"/>
      <c r="CX11" s="569"/>
      <c r="CY11" s="575">
        <v>8206092</v>
      </c>
      <c r="CZ11" s="567"/>
      <c r="DA11" s="567"/>
      <c r="DB11" s="567"/>
      <c r="DC11" s="567"/>
      <c r="DD11" s="567"/>
      <c r="DE11" s="567"/>
      <c r="DF11" s="567"/>
      <c r="DG11" s="567"/>
      <c r="DH11" s="567"/>
      <c r="DI11" s="567"/>
      <c r="DJ11" s="567"/>
      <c r="DK11" s="568"/>
      <c r="DL11" s="575">
        <v>9521449</v>
      </c>
      <c r="DM11" s="567"/>
      <c r="DN11" s="567"/>
      <c r="DO11" s="567"/>
      <c r="DP11" s="567"/>
      <c r="DQ11" s="567"/>
      <c r="DR11" s="567"/>
      <c r="DS11" s="567"/>
      <c r="DT11" s="567"/>
      <c r="DU11" s="567"/>
      <c r="DV11" s="567"/>
      <c r="DW11" s="567"/>
      <c r="DX11" s="576"/>
    </row>
    <row r="12" spans="2:138" ht="11.25" customHeight="1" x14ac:dyDescent="0.15">
      <c r="B12" s="563" t="s">
        <v>199</v>
      </c>
      <c r="C12" s="564"/>
      <c r="D12" s="564"/>
      <c r="E12" s="564"/>
      <c r="F12" s="564"/>
      <c r="G12" s="564"/>
      <c r="H12" s="564"/>
      <c r="I12" s="564"/>
      <c r="J12" s="564"/>
      <c r="K12" s="564"/>
      <c r="L12" s="564"/>
      <c r="M12" s="564"/>
      <c r="N12" s="564"/>
      <c r="O12" s="564"/>
      <c r="P12" s="564"/>
      <c r="Q12" s="565"/>
      <c r="R12" s="566">
        <v>42837555</v>
      </c>
      <c r="S12" s="567"/>
      <c r="T12" s="567"/>
      <c r="U12" s="567"/>
      <c r="V12" s="567"/>
      <c r="W12" s="567"/>
      <c r="X12" s="567"/>
      <c r="Y12" s="568"/>
      <c r="Z12" s="569">
        <v>4.5999999999999996</v>
      </c>
      <c r="AA12" s="569"/>
      <c r="AB12" s="569"/>
      <c r="AC12" s="569"/>
      <c r="AD12" s="570">
        <v>42837555</v>
      </c>
      <c r="AE12" s="570"/>
      <c r="AF12" s="570"/>
      <c r="AG12" s="570"/>
      <c r="AH12" s="570"/>
      <c r="AI12" s="570"/>
      <c r="AJ12" s="570"/>
      <c r="AK12" s="570"/>
      <c r="AL12" s="571">
        <v>8.9</v>
      </c>
      <c r="AM12" s="572"/>
      <c r="AN12" s="572"/>
      <c r="AO12" s="573"/>
      <c r="AP12" s="563" t="s">
        <v>200</v>
      </c>
      <c r="AQ12" s="564"/>
      <c r="AR12" s="564"/>
      <c r="AS12" s="564"/>
      <c r="AT12" s="564"/>
      <c r="AU12" s="564"/>
      <c r="AV12" s="564"/>
      <c r="AW12" s="564"/>
      <c r="AX12" s="564"/>
      <c r="AY12" s="564"/>
      <c r="AZ12" s="564"/>
      <c r="BA12" s="564"/>
      <c r="BB12" s="564"/>
      <c r="BC12" s="565"/>
      <c r="BD12" s="566">
        <v>1976532</v>
      </c>
      <c r="BE12" s="567"/>
      <c r="BF12" s="567"/>
      <c r="BG12" s="567"/>
      <c r="BH12" s="567"/>
      <c r="BI12" s="567"/>
      <c r="BJ12" s="567"/>
      <c r="BK12" s="568"/>
      <c r="BL12" s="569">
        <v>0.6</v>
      </c>
      <c r="BM12" s="569"/>
      <c r="BN12" s="569"/>
      <c r="BO12" s="569"/>
      <c r="BP12" s="570" t="s">
        <v>98</v>
      </c>
      <c r="BQ12" s="570"/>
      <c r="BR12" s="570"/>
      <c r="BS12" s="570"/>
      <c r="BT12" s="570"/>
      <c r="BU12" s="570"/>
      <c r="BV12" s="570"/>
      <c r="BW12" s="574"/>
      <c r="BY12" s="563" t="s">
        <v>201</v>
      </c>
      <c r="BZ12" s="564"/>
      <c r="CA12" s="564"/>
      <c r="CB12" s="564"/>
      <c r="CC12" s="564"/>
      <c r="CD12" s="564"/>
      <c r="CE12" s="564"/>
      <c r="CF12" s="564"/>
      <c r="CG12" s="564"/>
      <c r="CH12" s="564"/>
      <c r="CI12" s="564"/>
      <c r="CJ12" s="564"/>
      <c r="CK12" s="564"/>
      <c r="CL12" s="565"/>
      <c r="CM12" s="566">
        <v>113113393</v>
      </c>
      <c r="CN12" s="567"/>
      <c r="CO12" s="567"/>
      <c r="CP12" s="567"/>
      <c r="CQ12" s="567"/>
      <c r="CR12" s="567"/>
      <c r="CS12" s="567"/>
      <c r="CT12" s="568"/>
      <c r="CU12" s="569">
        <v>12.1</v>
      </c>
      <c r="CV12" s="569"/>
      <c r="CW12" s="569"/>
      <c r="CX12" s="569"/>
      <c r="CY12" s="575">
        <v>3244030</v>
      </c>
      <c r="CZ12" s="567"/>
      <c r="DA12" s="567"/>
      <c r="DB12" s="567"/>
      <c r="DC12" s="567"/>
      <c r="DD12" s="567"/>
      <c r="DE12" s="567"/>
      <c r="DF12" s="567"/>
      <c r="DG12" s="567"/>
      <c r="DH12" s="567"/>
      <c r="DI12" s="567"/>
      <c r="DJ12" s="567"/>
      <c r="DK12" s="568"/>
      <c r="DL12" s="575">
        <v>10412151</v>
      </c>
      <c r="DM12" s="567"/>
      <c r="DN12" s="567"/>
      <c r="DO12" s="567"/>
      <c r="DP12" s="567"/>
      <c r="DQ12" s="567"/>
      <c r="DR12" s="567"/>
      <c r="DS12" s="567"/>
      <c r="DT12" s="567"/>
      <c r="DU12" s="567"/>
      <c r="DV12" s="567"/>
      <c r="DW12" s="567"/>
      <c r="DX12" s="576"/>
    </row>
    <row r="13" spans="2:138" ht="11.25" customHeight="1" x14ac:dyDescent="0.15">
      <c r="B13" s="563" t="s">
        <v>202</v>
      </c>
      <c r="C13" s="564"/>
      <c r="D13" s="564"/>
      <c r="E13" s="564"/>
      <c r="F13" s="564"/>
      <c r="G13" s="564"/>
      <c r="H13" s="564"/>
      <c r="I13" s="564"/>
      <c r="J13" s="564"/>
      <c r="K13" s="564"/>
      <c r="L13" s="564"/>
      <c r="M13" s="564"/>
      <c r="N13" s="564"/>
      <c r="O13" s="564"/>
      <c r="P13" s="564"/>
      <c r="Q13" s="565"/>
      <c r="R13" s="566" t="s">
        <v>98</v>
      </c>
      <c r="S13" s="567"/>
      <c r="T13" s="567"/>
      <c r="U13" s="567"/>
      <c r="V13" s="567"/>
      <c r="W13" s="567"/>
      <c r="X13" s="567"/>
      <c r="Y13" s="568"/>
      <c r="Z13" s="569" t="s">
        <v>98</v>
      </c>
      <c r="AA13" s="569"/>
      <c r="AB13" s="569"/>
      <c r="AC13" s="569"/>
      <c r="AD13" s="570" t="s">
        <v>98</v>
      </c>
      <c r="AE13" s="570"/>
      <c r="AF13" s="570"/>
      <c r="AG13" s="570"/>
      <c r="AH13" s="570"/>
      <c r="AI13" s="570"/>
      <c r="AJ13" s="570"/>
      <c r="AK13" s="570"/>
      <c r="AL13" s="571" t="s">
        <v>98</v>
      </c>
      <c r="AM13" s="572"/>
      <c r="AN13" s="572"/>
      <c r="AO13" s="573"/>
      <c r="AP13" s="563" t="s">
        <v>203</v>
      </c>
      <c r="AQ13" s="564"/>
      <c r="AR13" s="564"/>
      <c r="AS13" s="564"/>
      <c r="AT13" s="564"/>
      <c r="AU13" s="564"/>
      <c r="AV13" s="564"/>
      <c r="AW13" s="564"/>
      <c r="AX13" s="564"/>
      <c r="AY13" s="564"/>
      <c r="AZ13" s="564"/>
      <c r="BA13" s="564"/>
      <c r="BB13" s="564"/>
      <c r="BC13" s="565"/>
      <c r="BD13" s="566">
        <v>4704805</v>
      </c>
      <c r="BE13" s="567"/>
      <c r="BF13" s="567"/>
      <c r="BG13" s="567"/>
      <c r="BH13" s="567"/>
      <c r="BI13" s="567"/>
      <c r="BJ13" s="567"/>
      <c r="BK13" s="568"/>
      <c r="BL13" s="569">
        <v>1.4</v>
      </c>
      <c r="BM13" s="569"/>
      <c r="BN13" s="569"/>
      <c r="BO13" s="569"/>
      <c r="BP13" s="570" t="s">
        <v>98</v>
      </c>
      <c r="BQ13" s="570"/>
      <c r="BR13" s="570"/>
      <c r="BS13" s="570"/>
      <c r="BT13" s="570"/>
      <c r="BU13" s="570"/>
      <c r="BV13" s="570"/>
      <c r="BW13" s="574"/>
      <c r="BY13" s="563" t="s">
        <v>204</v>
      </c>
      <c r="BZ13" s="564"/>
      <c r="CA13" s="564"/>
      <c r="CB13" s="564"/>
      <c r="CC13" s="564"/>
      <c r="CD13" s="564"/>
      <c r="CE13" s="564"/>
      <c r="CF13" s="564"/>
      <c r="CG13" s="564"/>
      <c r="CH13" s="564"/>
      <c r="CI13" s="564"/>
      <c r="CJ13" s="564"/>
      <c r="CK13" s="564"/>
      <c r="CL13" s="565"/>
      <c r="CM13" s="566">
        <v>71041210</v>
      </c>
      <c r="CN13" s="567"/>
      <c r="CO13" s="567"/>
      <c r="CP13" s="567"/>
      <c r="CQ13" s="567"/>
      <c r="CR13" s="567"/>
      <c r="CS13" s="567"/>
      <c r="CT13" s="568"/>
      <c r="CU13" s="569">
        <v>7.6</v>
      </c>
      <c r="CV13" s="569"/>
      <c r="CW13" s="569"/>
      <c r="CX13" s="569"/>
      <c r="CY13" s="575">
        <v>56310429</v>
      </c>
      <c r="CZ13" s="567"/>
      <c r="DA13" s="567"/>
      <c r="DB13" s="567"/>
      <c r="DC13" s="567"/>
      <c r="DD13" s="567"/>
      <c r="DE13" s="567"/>
      <c r="DF13" s="567"/>
      <c r="DG13" s="567"/>
      <c r="DH13" s="567"/>
      <c r="DI13" s="567"/>
      <c r="DJ13" s="567"/>
      <c r="DK13" s="568"/>
      <c r="DL13" s="575">
        <v>15859642</v>
      </c>
      <c r="DM13" s="567"/>
      <c r="DN13" s="567"/>
      <c r="DO13" s="567"/>
      <c r="DP13" s="567"/>
      <c r="DQ13" s="567"/>
      <c r="DR13" s="567"/>
      <c r="DS13" s="567"/>
      <c r="DT13" s="567"/>
      <c r="DU13" s="567"/>
      <c r="DV13" s="567"/>
      <c r="DW13" s="567"/>
      <c r="DX13" s="576"/>
    </row>
    <row r="14" spans="2:138" ht="11.25" customHeight="1" x14ac:dyDescent="0.15">
      <c r="B14" s="563" t="s">
        <v>205</v>
      </c>
      <c r="C14" s="564"/>
      <c r="D14" s="564"/>
      <c r="E14" s="564"/>
      <c r="F14" s="564"/>
      <c r="G14" s="564"/>
      <c r="H14" s="564"/>
      <c r="I14" s="564"/>
      <c r="J14" s="564"/>
      <c r="K14" s="564"/>
      <c r="L14" s="564"/>
      <c r="M14" s="564"/>
      <c r="N14" s="564"/>
      <c r="O14" s="564"/>
      <c r="P14" s="564"/>
      <c r="Q14" s="565"/>
      <c r="R14" s="566">
        <v>948252</v>
      </c>
      <c r="S14" s="567"/>
      <c r="T14" s="567"/>
      <c r="U14" s="567"/>
      <c r="V14" s="567"/>
      <c r="W14" s="567"/>
      <c r="X14" s="567"/>
      <c r="Y14" s="568"/>
      <c r="Z14" s="569">
        <v>0.1</v>
      </c>
      <c r="AA14" s="569"/>
      <c r="AB14" s="569"/>
      <c r="AC14" s="569"/>
      <c r="AD14" s="570">
        <v>948252</v>
      </c>
      <c r="AE14" s="570"/>
      <c r="AF14" s="570"/>
      <c r="AG14" s="570"/>
      <c r="AH14" s="570"/>
      <c r="AI14" s="570"/>
      <c r="AJ14" s="570"/>
      <c r="AK14" s="570"/>
      <c r="AL14" s="571">
        <v>0.2</v>
      </c>
      <c r="AM14" s="572"/>
      <c r="AN14" s="572"/>
      <c r="AO14" s="573"/>
      <c r="AP14" s="563" t="s">
        <v>206</v>
      </c>
      <c r="AQ14" s="564"/>
      <c r="AR14" s="564"/>
      <c r="AS14" s="564"/>
      <c r="AT14" s="564"/>
      <c r="AU14" s="564"/>
      <c r="AV14" s="564"/>
      <c r="AW14" s="564"/>
      <c r="AX14" s="564"/>
      <c r="AY14" s="564"/>
      <c r="AZ14" s="564"/>
      <c r="BA14" s="564"/>
      <c r="BB14" s="564"/>
      <c r="BC14" s="565"/>
      <c r="BD14" s="566">
        <v>4567002</v>
      </c>
      <c r="BE14" s="567"/>
      <c r="BF14" s="567"/>
      <c r="BG14" s="567"/>
      <c r="BH14" s="567"/>
      <c r="BI14" s="567"/>
      <c r="BJ14" s="567"/>
      <c r="BK14" s="568"/>
      <c r="BL14" s="569">
        <v>1.4</v>
      </c>
      <c r="BM14" s="569"/>
      <c r="BN14" s="569"/>
      <c r="BO14" s="569"/>
      <c r="BP14" s="570" t="s">
        <v>98</v>
      </c>
      <c r="BQ14" s="570"/>
      <c r="BR14" s="570"/>
      <c r="BS14" s="570"/>
      <c r="BT14" s="570"/>
      <c r="BU14" s="570"/>
      <c r="BV14" s="570"/>
      <c r="BW14" s="574"/>
      <c r="BY14" s="563" t="s">
        <v>207</v>
      </c>
      <c r="BZ14" s="564"/>
      <c r="CA14" s="564"/>
      <c r="CB14" s="564"/>
      <c r="CC14" s="564"/>
      <c r="CD14" s="564"/>
      <c r="CE14" s="564"/>
      <c r="CF14" s="564"/>
      <c r="CG14" s="564"/>
      <c r="CH14" s="564"/>
      <c r="CI14" s="564"/>
      <c r="CJ14" s="564"/>
      <c r="CK14" s="564"/>
      <c r="CL14" s="565"/>
      <c r="CM14" s="566">
        <v>78597150</v>
      </c>
      <c r="CN14" s="567"/>
      <c r="CO14" s="567"/>
      <c r="CP14" s="567"/>
      <c r="CQ14" s="567"/>
      <c r="CR14" s="567"/>
      <c r="CS14" s="567"/>
      <c r="CT14" s="568"/>
      <c r="CU14" s="569">
        <v>8.4</v>
      </c>
      <c r="CV14" s="569"/>
      <c r="CW14" s="569"/>
      <c r="CX14" s="569"/>
      <c r="CY14" s="575">
        <v>6040128</v>
      </c>
      <c r="CZ14" s="567"/>
      <c r="DA14" s="567"/>
      <c r="DB14" s="567"/>
      <c r="DC14" s="567"/>
      <c r="DD14" s="567"/>
      <c r="DE14" s="567"/>
      <c r="DF14" s="567"/>
      <c r="DG14" s="567"/>
      <c r="DH14" s="567"/>
      <c r="DI14" s="567"/>
      <c r="DJ14" s="567"/>
      <c r="DK14" s="568"/>
      <c r="DL14" s="575">
        <v>67888591</v>
      </c>
      <c r="DM14" s="567"/>
      <c r="DN14" s="567"/>
      <c r="DO14" s="567"/>
      <c r="DP14" s="567"/>
      <c r="DQ14" s="567"/>
      <c r="DR14" s="567"/>
      <c r="DS14" s="567"/>
      <c r="DT14" s="567"/>
      <c r="DU14" s="567"/>
      <c r="DV14" s="567"/>
      <c r="DW14" s="567"/>
      <c r="DX14" s="576"/>
    </row>
    <row r="15" spans="2:138" ht="11.25" customHeight="1" x14ac:dyDescent="0.15">
      <c r="B15" s="563" t="s">
        <v>208</v>
      </c>
      <c r="C15" s="564"/>
      <c r="D15" s="564"/>
      <c r="E15" s="564"/>
      <c r="F15" s="564"/>
      <c r="G15" s="564"/>
      <c r="H15" s="564"/>
      <c r="I15" s="564"/>
      <c r="J15" s="564"/>
      <c r="K15" s="564"/>
      <c r="L15" s="564"/>
      <c r="M15" s="564"/>
      <c r="N15" s="564"/>
      <c r="O15" s="564"/>
      <c r="P15" s="564"/>
      <c r="Q15" s="565"/>
      <c r="R15" s="566">
        <v>171556435</v>
      </c>
      <c r="S15" s="567"/>
      <c r="T15" s="567"/>
      <c r="U15" s="567"/>
      <c r="V15" s="567"/>
      <c r="W15" s="567"/>
      <c r="X15" s="567"/>
      <c r="Y15" s="568"/>
      <c r="Z15" s="569">
        <v>18.3</v>
      </c>
      <c r="AA15" s="569"/>
      <c r="AB15" s="569"/>
      <c r="AC15" s="569"/>
      <c r="AD15" s="570">
        <v>168277843</v>
      </c>
      <c r="AE15" s="570"/>
      <c r="AF15" s="570"/>
      <c r="AG15" s="570"/>
      <c r="AH15" s="570"/>
      <c r="AI15" s="570"/>
      <c r="AJ15" s="570"/>
      <c r="AK15" s="570"/>
      <c r="AL15" s="571">
        <v>34.799999999999997</v>
      </c>
      <c r="AM15" s="572"/>
      <c r="AN15" s="572"/>
      <c r="AO15" s="573"/>
      <c r="AP15" s="563" t="s">
        <v>209</v>
      </c>
      <c r="AQ15" s="564"/>
      <c r="AR15" s="564"/>
      <c r="AS15" s="564"/>
      <c r="AT15" s="564"/>
      <c r="AU15" s="564"/>
      <c r="AV15" s="564"/>
      <c r="AW15" s="564"/>
      <c r="AX15" s="564"/>
      <c r="AY15" s="564"/>
      <c r="AZ15" s="564"/>
      <c r="BA15" s="564"/>
      <c r="BB15" s="564"/>
      <c r="BC15" s="565"/>
      <c r="BD15" s="566">
        <v>63238499</v>
      </c>
      <c r="BE15" s="567"/>
      <c r="BF15" s="567"/>
      <c r="BG15" s="567"/>
      <c r="BH15" s="567"/>
      <c r="BI15" s="567"/>
      <c r="BJ15" s="567"/>
      <c r="BK15" s="568"/>
      <c r="BL15" s="569">
        <v>18.7</v>
      </c>
      <c r="BM15" s="569"/>
      <c r="BN15" s="569"/>
      <c r="BO15" s="569"/>
      <c r="BP15" s="570">
        <v>4586603</v>
      </c>
      <c r="BQ15" s="570"/>
      <c r="BR15" s="570"/>
      <c r="BS15" s="570"/>
      <c r="BT15" s="570"/>
      <c r="BU15" s="570"/>
      <c r="BV15" s="570"/>
      <c r="BW15" s="574"/>
      <c r="BY15" s="563" t="s">
        <v>210</v>
      </c>
      <c r="BZ15" s="564"/>
      <c r="CA15" s="564"/>
      <c r="CB15" s="564"/>
      <c r="CC15" s="564"/>
      <c r="CD15" s="564"/>
      <c r="CE15" s="564"/>
      <c r="CF15" s="564"/>
      <c r="CG15" s="564"/>
      <c r="CH15" s="564"/>
      <c r="CI15" s="564"/>
      <c r="CJ15" s="564"/>
      <c r="CK15" s="564"/>
      <c r="CL15" s="565"/>
      <c r="CM15" s="566" t="s">
        <v>98</v>
      </c>
      <c r="CN15" s="567"/>
      <c r="CO15" s="567"/>
      <c r="CP15" s="567"/>
      <c r="CQ15" s="567"/>
      <c r="CR15" s="567"/>
      <c r="CS15" s="567"/>
      <c r="CT15" s="568"/>
      <c r="CU15" s="569" t="s">
        <v>98</v>
      </c>
      <c r="CV15" s="569"/>
      <c r="CW15" s="569"/>
      <c r="CX15" s="569"/>
      <c r="CY15" s="575" t="s">
        <v>98</v>
      </c>
      <c r="CZ15" s="567"/>
      <c r="DA15" s="567"/>
      <c r="DB15" s="567"/>
      <c r="DC15" s="567"/>
      <c r="DD15" s="567"/>
      <c r="DE15" s="567"/>
      <c r="DF15" s="567"/>
      <c r="DG15" s="567"/>
      <c r="DH15" s="567"/>
      <c r="DI15" s="567"/>
      <c r="DJ15" s="567"/>
      <c r="DK15" s="568"/>
      <c r="DL15" s="575" t="s">
        <v>98</v>
      </c>
      <c r="DM15" s="567"/>
      <c r="DN15" s="567"/>
      <c r="DO15" s="567"/>
      <c r="DP15" s="567"/>
      <c r="DQ15" s="567"/>
      <c r="DR15" s="567"/>
      <c r="DS15" s="567"/>
      <c r="DT15" s="567"/>
      <c r="DU15" s="567"/>
      <c r="DV15" s="567"/>
      <c r="DW15" s="567"/>
      <c r="DX15" s="576"/>
    </row>
    <row r="16" spans="2:138" ht="11.25" customHeight="1" x14ac:dyDescent="0.15">
      <c r="B16" s="563" t="s">
        <v>211</v>
      </c>
      <c r="C16" s="564"/>
      <c r="D16" s="564"/>
      <c r="E16" s="564"/>
      <c r="F16" s="564"/>
      <c r="G16" s="564"/>
      <c r="H16" s="564"/>
      <c r="I16" s="564"/>
      <c r="J16" s="564"/>
      <c r="K16" s="564"/>
      <c r="L16" s="564"/>
      <c r="M16" s="564"/>
      <c r="N16" s="564"/>
      <c r="O16" s="564"/>
      <c r="P16" s="564"/>
      <c r="Q16" s="565"/>
      <c r="R16" s="566">
        <v>168277843</v>
      </c>
      <c r="S16" s="567"/>
      <c r="T16" s="567"/>
      <c r="U16" s="567"/>
      <c r="V16" s="567"/>
      <c r="W16" s="567"/>
      <c r="X16" s="567"/>
      <c r="Y16" s="568"/>
      <c r="Z16" s="571">
        <v>17.899999999999999</v>
      </c>
      <c r="AA16" s="572"/>
      <c r="AB16" s="572"/>
      <c r="AC16" s="577"/>
      <c r="AD16" s="575">
        <v>168277843</v>
      </c>
      <c r="AE16" s="567"/>
      <c r="AF16" s="567"/>
      <c r="AG16" s="567"/>
      <c r="AH16" s="567"/>
      <c r="AI16" s="567"/>
      <c r="AJ16" s="567"/>
      <c r="AK16" s="568"/>
      <c r="AL16" s="571">
        <v>34.799999999999997</v>
      </c>
      <c r="AM16" s="572"/>
      <c r="AN16" s="572"/>
      <c r="AO16" s="573"/>
      <c r="AP16" s="563" t="s">
        <v>212</v>
      </c>
      <c r="AQ16" s="564"/>
      <c r="AR16" s="564"/>
      <c r="AS16" s="564"/>
      <c r="AT16" s="564"/>
      <c r="AU16" s="564"/>
      <c r="AV16" s="564"/>
      <c r="AW16" s="564"/>
      <c r="AX16" s="564"/>
      <c r="AY16" s="564"/>
      <c r="AZ16" s="564"/>
      <c r="BA16" s="564"/>
      <c r="BB16" s="564"/>
      <c r="BC16" s="565"/>
      <c r="BD16" s="566">
        <v>3732830</v>
      </c>
      <c r="BE16" s="567"/>
      <c r="BF16" s="567"/>
      <c r="BG16" s="567"/>
      <c r="BH16" s="567"/>
      <c r="BI16" s="567"/>
      <c r="BJ16" s="567"/>
      <c r="BK16" s="568"/>
      <c r="BL16" s="569">
        <v>1.1000000000000001</v>
      </c>
      <c r="BM16" s="569"/>
      <c r="BN16" s="569"/>
      <c r="BO16" s="569"/>
      <c r="BP16" s="570" t="s">
        <v>98</v>
      </c>
      <c r="BQ16" s="570"/>
      <c r="BR16" s="570"/>
      <c r="BS16" s="570"/>
      <c r="BT16" s="570"/>
      <c r="BU16" s="570"/>
      <c r="BV16" s="570"/>
      <c r="BW16" s="574"/>
      <c r="BY16" s="563" t="s">
        <v>213</v>
      </c>
      <c r="BZ16" s="564"/>
      <c r="CA16" s="564"/>
      <c r="CB16" s="564"/>
      <c r="CC16" s="564"/>
      <c r="CD16" s="564"/>
      <c r="CE16" s="564"/>
      <c r="CF16" s="564"/>
      <c r="CG16" s="564"/>
      <c r="CH16" s="564"/>
      <c r="CI16" s="564"/>
      <c r="CJ16" s="564"/>
      <c r="CK16" s="564"/>
      <c r="CL16" s="565"/>
      <c r="CM16" s="566">
        <v>229546302</v>
      </c>
      <c r="CN16" s="567"/>
      <c r="CO16" s="567"/>
      <c r="CP16" s="567"/>
      <c r="CQ16" s="567"/>
      <c r="CR16" s="567"/>
      <c r="CS16" s="567"/>
      <c r="CT16" s="568"/>
      <c r="CU16" s="569">
        <v>24.6</v>
      </c>
      <c r="CV16" s="569"/>
      <c r="CW16" s="569"/>
      <c r="CX16" s="569"/>
      <c r="CY16" s="575">
        <v>7213986</v>
      </c>
      <c r="CZ16" s="567"/>
      <c r="DA16" s="567"/>
      <c r="DB16" s="567"/>
      <c r="DC16" s="567"/>
      <c r="DD16" s="567"/>
      <c r="DE16" s="567"/>
      <c r="DF16" s="567"/>
      <c r="DG16" s="567"/>
      <c r="DH16" s="567"/>
      <c r="DI16" s="567"/>
      <c r="DJ16" s="567"/>
      <c r="DK16" s="568"/>
      <c r="DL16" s="575">
        <v>168677102</v>
      </c>
      <c r="DM16" s="567"/>
      <c r="DN16" s="567"/>
      <c r="DO16" s="567"/>
      <c r="DP16" s="567"/>
      <c r="DQ16" s="567"/>
      <c r="DR16" s="567"/>
      <c r="DS16" s="567"/>
      <c r="DT16" s="567"/>
      <c r="DU16" s="567"/>
      <c r="DV16" s="567"/>
      <c r="DW16" s="567"/>
      <c r="DX16" s="576"/>
    </row>
    <row r="17" spans="2:128" ht="11.25" customHeight="1" x14ac:dyDescent="0.15">
      <c r="B17" s="563" t="s">
        <v>214</v>
      </c>
      <c r="C17" s="564"/>
      <c r="D17" s="564"/>
      <c r="E17" s="564"/>
      <c r="F17" s="564"/>
      <c r="G17" s="564"/>
      <c r="H17" s="564"/>
      <c r="I17" s="564"/>
      <c r="J17" s="564"/>
      <c r="K17" s="564"/>
      <c r="L17" s="564"/>
      <c r="M17" s="564"/>
      <c r="N17" s="564"/>
      <c r="O17" s="564"/>
      <c r="P17" s="564"/>
      <c r="Q17" s="565"/>
      <c r="R17" s="566">
        <v>3026690</v>
      </c>
      <c r="S17" s="567"/>
      <c r="T17" s="567"/>
      <c r="U17" s="567"/>
      <c r="V17" s="567"/>
      <c r="W17" s="567"/>
      <c r="X17" s="567"/>
      <c r="Y17" s="568"/>
      <c r="Z17" s="571">
        <v>0.3</v>
      </c>
      <c r="AA17" s="572"/>
      <c r="AB17" s="572"/>
      <c r="AC17" s="577"/>
      <c r="AD17" s="575" t="s">
        <v>98</v>
      </c>
      <c r="AE17" s="567"/>
      <c r="AF17" s="567"/>
      <c r="AG17" s="567"/>
      <c r="AH17" s="567"/>
      <c r="AI17" s="567"/>
      <c r="AJ17" s="567"/>
      <c r="AK17" s="568"/>
      <c r="AL17" s="571" t="s">
        <v>98</v>
      </c>
      <c r="AM17" s="572"/>
      <c r="AN17" s="572"/>
      <c r="AO17" s="573"/>
      <c r="AP17" s="563" t="s">
        <v>215</v>
      </c>
      <c r="AQ17" s="564"/>
      <c r="AR17" s="564"/>
      <c r="AS17" s="564"/>
      <c r="AT17" s="564"/>
      <c r="AU17" s="564"/>
      <c r="AV17" s="564"/>
      <c r="AW17" s="564"/>
      <c r="AX17" s="564"/>
      <c r="AY17" s="564"/>
      <c r="AZ17" s="564"/>
      <c r="BA17" s="564"/>
      <c r="BB17" s="564"/>
      <c r="BC17" s="565"/>
      <c r="BD17" s="566">
        <v>59505669</v>
      </c>
      <c r="BE17" s="567"/>
      <c r="BF17" s="567"/>
      <c r="BG17" s="567"/>
      <c r="BH17" s="567"/>
      <c r="BI17" s="567"/>
      <c r="BJ17" s="567"/>
      <c r="BK17" s="568"/>
      <c r="BL17" s="569">
        <v>17.600000000000001</v>
      </c>
      <c r="BM17" s="569"/>
      <c r="BN17" s="569"/>
      <c r="BO17" s="569"/>
      <c r="BP17" s="570">
        <v>4586603</v>
      </c>
      <c r="BQ17" s="570"/>
      <c r="BR17" s="570"/>
      <c r="BS17" s="570"/>
      <c r="BT17" s="570"/>
      <c r="BU17" s="570"/>
      <c r="BV17" s="570"/>
      <c r="BW17" s="574"/>
      <c r="BY17" s="563" t="s">
        <v>216</v>
      </c>
      <c r="BZ17" s="564"/>
      <c r="CA17" s="564"/>
      <c r="CB17" s="564"/>
      <c r="CC17" s="564"/>
      <c r="CD17" s="564"/>
      <c r="CE17" s="564"/>
      <c r="CF17" s="564"/>
      <c r="CG17" s="564"/>
      <c r="CH17" s="564"/>
      <c r="CI17" s="564"/>
      <c r="CJ17" s="564"/>
      <c r="CK17" s="564"/>
      <c r="CL17" s="565"/>
      <c r="CM17" s="566">
        <v>5538187</v>
      </c>
      <c r="CN17" s="567"/>
      <c r="CO17" s="567"/>
      <c r="CP17" s="567"/>
      <c r="CQ17" s="567"/>
      <c r="CR17" s="567"/>
      <c r="CS17" s="567"/>
      <c r="CT17" s="568"/>
      <c r="CU17" s="569">
        <v>0.6</v>
      </c>
      <c r="CV17" s="569"/>
      <c r="CW17" s="569"/>
      <c r="CX17" s="569"/>
      <c r="CY17" s="575" t="s">
        <v>98</v>
      </c>
      <c r="CZ17" s="567"/>
      <c r="DA17" s="567"/>
      <c r="DB17" s="567"/>
      <c r="DC17" s="567"/>
      <c r="DD17" s="567"/>
      <c r="DE17" s="567"/>
      <c r="DF17" s="567"/>
      <c r="DG17" s="567"/>
      <c r="DH17" s="567"/>
      <c r="DI17" s="567"/>
      <c r="DJ17" s="567"/>
      <c r="DK17" s="568"/>
      <c r="DL17" s="575">
        <v>207919</v>
      </c>
      <c r="DM17" s="567"/>
      <c r="DN17" s="567"/>
      <c r="DO17" s="567"/>
      <c r="DP17" s="567"/>
      <c r="DQ17" s="567"/>
      <c r="DR17" s="567"/>
      <c r="DS17" s="567"/>
      <c r="DT17" s="567"/>
      <c r="DU17" s="567"/>
      <c r="DV17" s="567"/>
      <c r="DW17" s="567"/>
      <c r="DX17" s="576"/>
    </row>
    <row r="18" spans="2:128" ht="11.25" customHeight="1" x14ac:dyDescent="0.15">
      <c r="B18" s="563" t="s">
        <v>217</v>
      </c>
      <c r="C18" s="564"/>
      <c r="D18" s="564"/>
      <c r="E18" s="564"/>
      <c r="F18" s="564"/>
      <c r="G18" s="564"/>
      <c r="H18" s="564"/>
      <c r="I18" s="564"/>
      <c r="J18" s="564"/>
      <c r="K18" s="564"/>
      <c r="L18" s="564"/>
      <c r="M18" s="564"/>
      <c r="N18" s="564"/>
      <c r="O18" s="564"/>
      <c r="P18" s="564"/>
      <c r="Q18" s="565"/>
      <c r="R18" s="566">
        <v>251902</v>
      </c>
      <c r="S18" s="567"/>
      <c r="T18" s="567"/>
      <c r="U18" s="567"/>
      <c r="V18" s="567"/>
      <c r="W18" s="567"/>
      <c r="X18" s="567"/>
      <c r="Y18" s="568"/>
      <c r="Z18" s="571">
        <v>0</v>
      </c>
      <c r="AA18" s="572"/>
      <c r="AB18" s="572"/>
      <c r="AC18" s="577"/>
      <c r="AD18" s="575" t="s">
        <v>98</v>
      </c>
      <c r="AE18" s="567"/>
      <c r="AF18" s="567"/>
      <c r="AG18" s="567"/>
      <c r="AH18" s="567"/>
      <c r="AI18" s="567"/>
      <c r="AJ18" s="567"/>
      <c r="AK18" s="568"/>
      <c r="AL18" s="571" t="s">
        <v>98</v>
      </c>
      <c r="AM18" s="572"/>
      <c r="AN18" s="572"/>
      <c r="AO18" s="573"/>
      <c r="AP18" s="563" t="s">
        <v>218</v>
      </c>
      <c r="AQ18" s="564"/>
      <c r="AR18" s="564"/>
      <c r="AS18" s="564"/>
      <c r="AT18" s="564"/>
      <c r="AU18" s="564"/>
      <c r="AV18" s="564"/>
      <c r="AW18" s="564"/>
      <c r="AX18" s="564"/>
      <c r="AY18" s="564"/>
      <c r="AZ18" s="564"/>
      <c r="BA18" s="564"/>
      <c r="BB18" s="564"/>
      <c r="BC18" s="565"/>
      <c r="BD18" s="566">
        <v>105210382</v>
      </c>
      <c r="BE18" s="567"/>
      <c r="BF18" s="567"/>
      <c r="BG18" s="567"/>
      <c r="BH18" s="567"/>
      <c r="BI18" s="567"/>
      <c r="BJ18" s="567"/>
      <c r="BK18" s="568"/>
      <c r="BL18" s="569">
        <v>31.1</v>
      </c>
      <c r="BM18" s="569"/>
      <c r="BN18" s="569"/>
      <c r="BO18" s="569"/>
      <c r="BP18" s="570" t="s">
        <v>98</v>
      </c>
      <c r="BQ18" s="570"/>
      <c r="BR18" s="570"/>
      <c r="BS18" s="570"/>
      <c r="BT18" s="570"/>
      <c r="BU18" s="570"/>
      <c r="BV18" s="570"/>
      <c r="BW18" s="574"/>
      <c r="BY18" s="563" t="s">
        <v>219</v>
      </c>
      <c r="BZ18" s="564"/>
      <c r="CA18" s="564"/>
      <c r="CB18" s="564"/>
      <c r="CC18" s="564"/>
      <c r="CD18" s="564"/>
      <c r="CE18" s="564"/>
      <c r="CF18" s="564"/>
      <c r="CG18" s="564"/>
      <c r="CH18" s="564"/>
      <c r="CI18" s="564"/>
      <c r="CJ18" s="564"/>
      <c r="CK18" s="564"/>
      <c r="CL18" s="565"/>
      <c r="CM18" s="566">
        <v>118347305</v>
      </c>
      <c r="CN18" s="567"/>
      <c r="CO18" s="567"/>
      <c r="CP18" s="567"/>
      <c r="CQ18" s="567"/>
      <c r="CR18" s="567"/>
      <c r="CS18" s="567"/>
      <c r="CT18" s="568"/>
      <c r="CU18" s="569">
        <v>12.7</v>
      </c>
      <c r="CV18" s="569"/>
      <c r="CW18" s="569"/>
      <c r="CX18" s="569"/>
      <c r="CY18" s="575" t="s">
        <v>98</v>
      </c>
      <c r="CZ18" s="567"/>
      <c r="DA18" s="567"/>
      <c r="DB18" s="567"/>
      <c r="DC18" s="567"/>
      <c r="DD18" s="567"/>
      <c r="DE18" s="567"/>
      <c r="DF18" s="567"/>
      <c r="DG18" s="567"/>
      <c r="DH18" s="567"/>
      <c r="DI18" s="567"/>
      <c r="DJ18" s="567"/>
      <c r="DK18" s="568"/>
      <c r="DL18" s="575">
        <v>115549228</v>
      </c>
      <c r="DM18" s="567"/>
      <c r="DN18" s="567"/>
      <c r="DO18" s="567"/>
      <c r="DP18" s="567"/>
      <c r="DQ18" s="567"/>
      <c r="DR18" s="567"/>
      <c r="DS18" s="567"/>
      <c r="DT18" s="567"/>
      <c r="DU18" s="567"/>
      <c r="DV18" s="567"/>
      <c r="DW18" s="567"/>
      <c r="DX18" s="576"/>
    </row>
    <row r="19" spans="2:128" ht="11.25" customHeight="1" x14ac:dyDescent="0.15">
      <c r="B19" s="563" t="s">
        <v>220</v>
      </c>
      <c r="C19" s="564"/>
      <c r="D19" s="564"/>
      <c r="E19" s="564"/>
      <c r="F19" s="564"/>
      <c r="G19" s="564"/>
      <c r="H19" s="564"/>
      <c r="I19" s="564"/>
      <c r="J19" s="564"/>
      <c r="K19" s="564"/>
      <c r="L19" s="564"/>
      <c r="M19" s="564"/>
      <c r="N19" s="564"/>
      <c r="O19" s="564"/>
      <c r="P19" s="564"/>
      <c r="Q19" s="565"/>
      <c r="R19" s="566">
        <v>555146013</v>
      </c>
      <c r="S19" s="567"/>
      <c r="T19" s="567"/>
      <c r="U19" s="567"/>
      <c r="V19" s="567"/>
      <c r="W19" s="567"/>
      <c r="X19" s="567"/>
      <c r="Y19" s="568"/>
      <c r="Z19" s="571">
        <v>59.1</v>
      </c>
      <c r="AA19" s="572"/>
      <c r="AB19" s="572"/>
      <c r="AC19" s="577"/>
      <c r="AD19" s="575">
        <v>479979898</v>
      </c>
      <c r="AE19" s="567"/>
      <c r="AF19" s="567"/>
      <c r="AG19" s="567"/>
      <c r="AH19" s="567"/>
      <c r="AI19" s="567"/>
      <c r="AJ19" s="567"/>
      <c r="AK19" s="568"/>
      <c r="AL19" s="571">
        <v>99.4</v>
      </c>
      <c r="AM19" s="572"/>
      <c r="AN19" s="572"/>
      <c r="AO19" s="573"/>
      <c r="AP19" s="563" t="s">
        <v>221</v>
      </c>
      <c r="AQ19" s="564"/>
      <c r="AR19" s="564"/>
      <c r="AS19" s="564"/>
      <c r="AT19" s="564"/>
      <c r="AU19" s="564"/>
      <c r="AV19" s="564"/>
      <c r="AW19" s="564"/>
      <c r="AX19" s="564"/>
      <c r="AY19" s="564"/>
      <c r="AZ19" s="564"/>
      <c r="BA19" s="564"/>
      <c r="BB19" s="564"/>
      <c r="BC19" s="565"/>
      <c r="BD19" s="566">
        <v>8630301</v>
      </c>
      <c r="BE19" s="567"/>
      <c r="BF19" s="567"/>
      <c r="BG19" s="567"/>
      <c r="BH19" s="567"/>
      <c r="BI19" s="567"/>
      <c r="BJ19" s="567"/>
      <c r="BK19" s="568"/>
      <c r="BL19" s="569">
        <v>2.6</v>
      </c>
      <c r="BM19" s="569"/>
      <c r="BN19" s="569"/>
      <c r="BO19" s="569"/>
      <c r="BP19" s="570" t="s">
        <v>98</v>
      </c>
      <c r="BQ19" s="570"/>
      <c r="BR19" s="570"/>
      <c r="BS19" s="570"/>
      <c r="BT19" s="570"/>
      <c r="BU19" s="570"/>
      <c r="BV19" s="570"/>
      <c r="BW19" s="574"/>
      <c r="BY19" s="563" t="s">
        <v>222</v>
      </c>
      <c r="BZ19" s="564"/>
      <c r="CA19" s="564"/>
      <c r="CB19" s="564"/>
      <c r="CC19" s="564"/>
      <c r="CD19" s="564"/>
      <c r="CE19" s="564"/>
      <c r="CF19" s="564"/>
      <c r="CG19" s="564"/>
      <c r="CH19" s="564"/>
      <c r="CI19" s="564"/>
      <c r="CJ19" s="564"/>
      <c r="CK19" s="564"/>
      <c r="CL19" s="565"/>
      <c r="CM19" s="566" t="s">
        <v>98</v>
      </c>
      <c r="CN19" s="567"/>
      <c r="CO19" s="567"/>
      <c r="CP19" s="567"/>
      <c r="CQ19" s="567"/>
      <c r="CR19" s="567"/>
      <c r="CS19" s="567"/>
      <c r="CT19" s="568"/>
      <c r="CU19" s="569" t="s">
        <v>98</v>
      </c>
      <c r="CV19" s="569"/>
      <c r="CW19" s="569"/>
      <c r="CX19" s="569"/>
      <c r="CY19" s="575" t="s">
        <v>98</v>
      </c>
      <c r="CZ19" s="567"/>
      <c r="DA19" s="567"/>
      <c r="DB19" s="567"/>
      <c r="DC19" s="567"/>
      <c r="DD19" s="567"/>
      <c r="DE19" s="567"/>
      <c r="DF19" s="567"/>
      <c r="DG19" s="567"/>
      <c r="DH19" s="567"/>
      <c r="DI19" s="567"/>
      <c r="DJ19" s="567"/>
      <c r="DK19" s="568"/>
      <c r="DL19" s="575" t="s">
        <v>98</v>
      </c>
      <c r="DM19" s="567"/>
      <c r="DN19" s="567"/>
      <c r="DO19" s="567"/>
      <c r="DP19" s="567"/>
      <c r="DQ19" s="567"/>
      <c r="DR19" s="567"/>
      <c r="DS19" s="567"/>
      <c r="DT19" s="567"/>
      <c r="DU19" s="567"/>
      <c r="DV19" s="567"/>
      <c r="DW19" s="567"/>
      <c r="DX19" s="576"/>
    </row>
    <row r="20" spans="2:128" ht="11.25" customHeight="1" x14ac:dyDescent="0.15">
      <c r="B20" s="563" t="s">
        <v>223</v>
      </c>
      <c r="C20" s="564"/>
      <c r="D20" s="564"/>
      <c r="E20" s="564"/>
      <c r="F20" s="564"/>
      <c r="G20" s="564"/>
      <c r="H20" s="564"/>
      <c r="I20" s="564"/>
      <c r="J20" s="564"/>
      <c r="K20" s="564"/>
      <c r="L20" s="564"/>
      <c r="M20" s="564"/>
      <c r="N20" s="564"/>
      <c r="O20" s="564"/>
      <c r="P20" s="564"/>
      <c r="Q20" s="565"/>
      <c r="R20" s="566">
        <v>498842</v>
      </c>
      <c r="S20" s="567"/>
      <c r="T20" s="567"/>
      <c r="U20" s="567"/>
      <c r="V20" s="567"/>
      <c r="W20" s="567"/>
      <c r="X20" s="567"/>
      <c r="Y20" s="568"/>
      <c r="Z20" s="571">
        <v>0.1</v>
      </c>
      <c r="AA20" s="572"/>
      <c r="AB20" s="572"/>
      <c r="AC20" s="577"/>
      <c r="AD20" s="575">
        <v>498842</v>
      </c>
      <c r="AE20" s="567"/>
      <c r="AF20" s="567"/>
      <c r="AG20" s="567"/>
      <c r="AH20" s="567"/>
      <c r="AI20" s="567"/>
      <c r="AJ20" s="567"/>
      <c r="AK20" s="568"/>
      <c r="AL20" s="571">
        <v>0.1</v>
      </c>
      <c r="AM20" s="572"/>
      <c r="AN20" s="572"/>
      <c r="AO20" s="573"/>
      <c r="AP20" s="578" t="s">
        <v>224</v>
      </c>
      <c r="AQ20" s="579"/>
      <c r="AR20" s="579"/>
      <c r="AS20" s="579"/>
      <c r="AT20" s="579"/>
      <c r="AU20" s="579"/>
      <c r="AV20" s="579"/>
      <c r="AW20" s="579"/>
      <c r="AX20" s="579"/>
      <c r="AY20" s="579"/>
      <c r="AZ20" s="579"/>
      <c r="BA20" s="579"/>
      <c r="BB20" s="579"/>
      <c r="BC20" s="580"/>
      <c r="BD20" s="566">
        <v>2811148</v>
      </c>
      <c r="BE20" s="567"/>
      <c r="BF20" s="567"/>
      <c r="BG20" s="567"/>
      <c r="BH20" s="567"/>
      <c r="BI20" s="567"/>
      <c r="BJ20" s="567"/>
      <c r="BK20" s="568"/>
      <c r="BL20" s="569">
        <v>0.8</v>
      </c>
      <c r="BM20" s="569"/>
      <c r="BN20" s="569"/>
      <c r="BO20" s="569"/>
      <c r="BP20" s="570" t="s">
        <v>98</v>
      </c>
      <c r="BQ20" s="570"/>
      <c r="BR20" s="570"/>
      <c r="BS20" s="570"/>
      <c r="BT20" s="570"/>
      <c r="BU20" s="570"/>
      <c r="BV20" s="570"/>
      <c r="BW20" s="574"/>
      <c r="BY20" s="578" t="s">
        <v>225</v>
      </c>
      <c r="BZ20" s="579"/>
      <c r="CA20" s="579"/>
      <c r="CB20" s="579"/>
      <c r="CC20" s="579"/>
      <c r="CD20" s="579"/>
      <c r="CE20" s="579"/>
      <c r="CF20" s="579"/>
      <c r="CG20" s="579"/>
      <c r="CH20" s="579"/>
      <c r="CI20" s="579"/>
      <c r="CJ20" s="579"/>
      <c r="CK20" s="579"/>
      <c r="CL20" s="580"/>
      <c r="CM20" s="566" t="s">
        <v>98</v>
      </c>
      <c r="CN20" s="567"/>
      <c r="CO20" s="567"/>
      <c r="CP20" s="567"/>
      <c r="CQ20" s="567"/>
      <c r="CR20" s="567"/>
      <c r="CS20" s="567"/>
      <c r="CT20" s="568"/>
      <c r="CU20" s="569" t="s">
        <v>98</v>
      </c>
      <c r="CV20" s="569"/>
      <c r="CW20" s="569"/>
      <c r="CX20" s="569"/>
      <c r="CY20" s="575" t="s">
        <v>98</v>
      </c>
      <c r="CZ20" s="567"/>
      <c r="DA20" s="567"/>
      <c r="DB20" s="567"/>
      <c r="DC20" s="567"/>
      <c r="DD20" s="567"/>
      <c r="DE20" s="567"/>
      <c r="DF20" s="567"/>
      <c r="DG20" s="567"/>
      <c r="DH20" s="567"/>
      <c r="DI20" s="567"/>
      <c r="DJ20" s="567"/>
      <c r="DK20" s="568"/>
      <c r="DL20" s="575" t="s">
        <v>98</v>
      </c>
      <c r="DM20" s="567"/>
      <c r="DN20" s="567"/>
      <c r="DO20" s="567"/>
      <c r="DP20" s="567"/>
      <c r="DQ20" s="567"/>
      <c r="DR20" s="567"/>
      <c r="DS20" s="567"/>
      <c r="DT20" s="567"/>
      <c r="DU20" s="567"/>
      <c r="DV20" s="567"/>
      <c r="DW20" s="567"/>
      <c r="DX20" s="576"/>
    </row>
    <row r="21" spans="2:128" ht="11.25" customHeight="1" x14ac:dyDescent="0.15">
      <c r="B21" s="563" t="s">
        <v>226</v>
      </c>
      <c r="C21" s="564"/>
      <c r="D21" s="564"/>
      <c r="E21" s="564"/>
      <c r="F21" s="564"/>
      <c r="G21" s="564"/>
      <c r="H21" s="564"/>
      <c r="I21" s="564"/>
      <c r="J21" s="564"/>
      <c r="K21" s="564"/>
      <c r="L21" s="564"/>
      <c r="M21" s="564"/>
      <c r="N21" s="564"/>
      <c r="O21" s="564"/>
      <c r="P21" s="564"/>
      <c r="Q21" s="565"/>
      <c r="R21" s="566">
        <v>1336829</v>
      </c>
      <c r="S21" s="567"/>
      <c r="T21" s="567"/>
      <c r="U21" s="567"/>
      <c r="V21" s="567"/>
      <c r="W21" s="567"/>
      <c r="X21" s="567"/>
      <c r="Y21" s="568"/>
      <c r="Z21" s="571">
        <v>0.1</v>
      </c>
      <c r="AA21" s="572"/>
      <c r="AB21" s="572"/>
      <c r="AC21" s="577"/>
      <c r="AD21" s="575" t="s">
        <v>98</v>
      </c>
      <c r="AE21" s="567"/>
      <c r="AF21" s="567"/>
      <c r="AG21" s="567"/>
      <c r="AH21" s="567"/>
      <c r="AI21" s="567"/>
      <c r="AJ21" s="567"/>
      <c r="AK21" s="568"/>
      <c r="AL21" s="571" t="s">
        <v>98</v>
      </c>
      <c r="AM21" s="572"/>
      <c r="AN21" s="572"/>
      <c r="AO21" s="573"/>
      <c r="AP21" s="578" t="s">
        <v>227</v>
      </c>
      <c r="AQ21" s="579"/>
      <c r="AR21" s="579"/>
      <c r="AS21" s="579"/>
      <c r="AT21" s="579"/>
      <c r="AU21" s="579"/>
      <c r="AV21" s="579"/>
      <c r="AW21" s="579"/>
      <c r="AX21" s="579"/>
      <c r="AY21" s="579"/>
      <c r="AZ21" s="579"/>
      <c r="BA21" s="579"/>
      <c r="BB21" s="579"/>
      <c r="BC21" s="580"/>
      <c r="BD21" s="566">
        <v>828896</v>
      </c>
      <c r="BE21" s="567"/>
      <c r="BF21" s="567"/>
      <c r="BG21" s="567"/>
      <c r="BH21" s="567"/>
      <c r="BI21" s="567"/>
      <c r="BJ21" s="567"/>
      <c r="BK21" s="568"/>
      <c r="BL21" s="569">
        <v>0.2</v>
      </c>
      <c r="BM21" s="569"/>
      <c r="BN21" s="569"/>
      <c r="BO21" s="569"/>
      <c r="BP21" s="570" t="s">
        <v>98</v>
      </c>
      <c r="BQ21" s="570"/>
      <c r="BR21" s="570"/>
      <c r="BS21" s="570"/>
      <c r="BT21" s="570"/>
      <c r="BU21" s="570"/>
      <c r="BV21" s="570"/>
      <c r="BW21" s="574"/>
      <c r="BY21" s="578" t="s">
        <v>228</v>
      </c>
      <c r="BZ21" s="579"/>
      <c r="CA21" s="579"/>
      <c r="CB21" s="579"/>
      <c r="CC21" s="579"/>
      <c r="CD21" s="579"/>
      <c r="CE21" s="579"/>
      <c r="CF21" s="579"/>
      <c r="CG21" s="579"/>
      <c r="CH21" s="579"/>
      <c r="CI21" s="579"/>
      <c r="CJ21" s="579"/>
      <c r="CK21" s="579"/>
      <c r="CL21" s="580"/>
      <c r="CM21" s="566">
        <v>938129</v>
      </c>
      <c r="CN21" s="567"/>
      <c r="CO21" s="567"/>
      <c r="CP21" s="567"/>
      <c r="CQ21" s="567"/>
      <c r="CR21" s="567"/>
      <c r="CS21" s="567"/>
      <c r="CT21" s="568"/>
      <c r="CU21" s="569">
        <v>0.1</v>
      </c>
      <c r="CV21" s="569"/>
      <c r="CW21" s="569"/>
      <c r="CX21" s="569"/>
      <c r="CY21" s="575" t="s">
        <v>98</v>
      </c>
      <c r="CZ21" s="567"/>
      <c r="DA21" s="567"/>
      <c r="DB21" s="567"/>
      <c r="DC21" s="567"/>
      <c r="DD21" s="567"/>
      <c r="DE21" s="567"/>
      <c r="DF21" s="567"/>
      <c r="DG21" s="567"/>
      <c r="DH21" s="567"/>
      <c r="DI21" s="567"/>
      <c r="DJ21" s="567"/>
      <c r="DK21" s="568"/>
      <c r="DL21" s="575">
        <v>938129</v>
      </c>
      <c r="DM21" s="567"/>
      <c r="DN21" s="567"/>
      <c r="DO21" s="567"/>
      <c r="DP21" s="567"/>
      <c r="DQ21" s="567"/>
      <c r="DR21" s="567"/>
      <c r="DS21" s="567"/>
      <c r="DT21" s="567"/>
      <c r="DU21" s="567"/>
      <c r="DV21" s="567"/>
      <c r="DW21" s="567"/>
      <c r="DX21" s="576"/>
    </row>
    <row r="22" spans="2:128" ht="11.25" customHeight="1" x14ac:dyDescent="0.15">
      <c r="B22" s="563" t="s">
        <v>229</v>
      </c>
      <c r="C22" s="564"/>
      <c r="D22" s="564"/>
      <c r="E22" s="564"/>
      <c r="F22" s="564"/>
      <c r="G22" s="564"/>
      <c r="H22" s="564"/>
      <c r="I22" s="564"/>
      <c r="J22" s="564"/>
      <c r="K22" s="564"/>
      <c r="L22" s="564"/>
      <c r="M22" s="564"/>
      <c r="N22" s="564"/>
      <c r="O22" s="564"/>
      <c r="P22" s="564"/>
      <c r="Q22" s="565"/>
      <c r="R22" s="566">
        <v>7464449</v>
      </c>
      <c r="S22" s="567"/>
      <c r="T22" s="567"/>
      <c r="U22" s="567"/>
      <c r="V22" s="567"/>
      <c r="W22" s="567"/>
      <c r="X22" s="567"/>
      <c r="Y22" s="568"/>
      <c r="Z22" s="571">
        <v>0.8</v>
      </c>
      <c r="AA22" s="572"/>
      <c r="AB22" s="572"/>
      <c r="AC22" s="577"/>
      <c r="AD22" s="575">
        <v>235842</v>
      </c>
      <c r="AE22" s="567"/>
      <c r="AF22" s="567"/>
      <c r="AG22" s="567"/>
      <c r="AH22" s="567"/>
      <c r="AI22" s="567"/>
      <c r="AJ22" s="567"/>
      <c r="AK22" s="568"/>
      <c r="AL22" s="571">
        <v>0</v>
      </c>
      <c r="AM22" s="572"/>
      <c r="AN22" s="572"/>
      <c r="AO22" s="573"/>
      <c r="AP22" s="578" t="s">
        <v>230</v>
      </c>
      <c r="AQ22" s="579"/>
      <c r="AR22" s="579"/>
      <c r="AS22" s="579"/>
      <c r="AT22" s="579"/>
      <c r="AU22" s="579"/>
      <c r="AV22" s="579"/>
      <c r="AW22" s="579"/>
      <c r="AX22" s="579"/>
      <c r="AY22" s="579"/>
      <c r="AZ22" s="579"/>
      <c r="BA22" s="579"/>
      <c r="BB22" s="579"/>
      <c r="BC22" s="580"/>
      <c r="BD22" s="566">
        <v>2595095</v>
      </c>
      <c r="BE22" s="567"/>
      <c r="BF22" s="567"/>
      <c r="BG22" s="567"/>
      <c r="BH22" s="567"/>
      <c r="BI22" s="567"/>
      <c r="BJ22" s="567"/>
      <c r="BK22" s="568"/>
      <c r="BL22" s="569">
        <v>0.8</v>
      </c>
      <c r="BM22" s="569"/>
      <c r="BN22" s="569"/>
      <c r="BO22" s="569"/>
      <c r="BP22" s="570" t="s">
        <v>98</v>
      </c>
      <c r="BQ22" s="570"/>
      <c r="BR22" s="570"/>
      <c r="BS22" s="570"/>
      <c r="BT22" s="570"/>
      <c r="BU22" s="570"/>
      <c r="BV22" s="570"/>
      <c r="BW22" s="574"/>
      <c r="BY22" s="578" t="s">
        <v>231</v>
      </c>
      <c r="BZ22" s="579"/>
      <c r="CA22" s="579"/>
      <c r="CB22" s="579"/>
      <c r="CC22" s="579"/>
      <c r="CD22" s="579"/>
      <c r="CE22" s="579"/>
      <c r="CF22" s="579"/>
      <c r="CG22" s="579"/>
      <c r="CH22" s="579"/>
      <c r="CI22" s="579"/>
      <c r="CJ22" s="579"/>
      <c r="CK22" s="579"/>
      <c r="CL22" s="580"/>
      <c r="CM22" s="566">
        <v>2793934</v>
      </c>
      <c r="CN22" s="567"/>
      <c r="CO22" s="567"/>
      <c r="CP22" s="567"/>
      <c r="CQ22" s="567"/>
      <c r="CR22" s="567"/>
      <c r="CS22" s="567"/>
      <c r="CT22" s="568"/>
      <c r="CU22" s="569">
        <v>0.3</v>
      </c>
      <c r="CV22" s="569"/>
      <c r="CW22" s="569"/>
      <c r="CX22" s="569"/>
      <c r="CY22" s="575" t="s">
        <v>98</v>
      </c>
      <c r="CZ22" s="567"/>
      <c r="DA22" s="567"/>
      <c r="DB22" s="567"/>
      <c r="DC22" s="567"/>
      <c r="DD22" s="567"/>
      <c r="DE22" s="567"/>
      <c r="DF22" s="567"/>
      <c r="DG22" s="567"/>
      <c r="DH22" s="567"/>
      <c r="DI22" s="567"/>
      <c r="DJ22" s="567"/>
      <c r="DK22" s="568"/>
      <c r="DL22" s="575">
        <v>2793934</v>
      </c>
      <c r="DM22" s="567"/>
      <c r="DN22" s="567"/>
      <c r="DO22" s="567"/>
      <c r="DP22" s="567"/>
      <c r="DQ22" s="567"/>
      <c r="DR22" s="567"/>
      <c r="DS22" s="567"/>
      <c r="DT22" s="567"/>
      <c r="DU22" s="567"/>
      <c r="DV22" s="567"/>
      <c r="DW22" s="567"/>
      <c r="DX22" s="576"/>
    </row>
    <row r="23" spans="2:128" ht="11.25" customHeight="1" x14ac:dyDescent="0.15">
      <c r="B23" s="563" t="s">
        <v>232</v>
      </c>
      <c r="C23" s="564"/>
      <c r="D23" s="564"/>
      <c r="E23" s="564"/>
      <c r="F23" s="564"/>
      <c r="G23" s="564"/>
      <c r="H23" s="564"/>
      <c r="I23" s="564"/>
      <c r="J23" s="564"/>
      <c r="K23" s="564"/>
      <c r="L23" s="564"/>
      <c r="M23" s="564"/>
      <c r="N23" s="564"/>
      <c r="O23" s="564"/>
      <c r="P23" s="564"/>
      <c r="Q23" s="565"/>
      <c r="R23" s="566">
        <v>3599737</v>
      </c>
      <c r="S23" s="567"/>
      <c r="T23" s="567"/>
      <c r="U23" s="567"/>
      <c r="V23" s="567"/>
      <c r="W23" s="567"/>
      <c r="X23" s="567"/>
      <c r="Y23" s="568"/>
      <c r="Z23" s="571">
        <v>0.4</v>
      </c>
      <c r="AA23" s="572"/>
      <c r="AB23" s="572"/>
      <c r="AC23" s="577"/>
      <c r="AD23" s="575">
        <v>30051</v>
      </c>
      <c r="AE23" s="567"/>
      <c r="AF23" s="567"/>
      <c r="AG23" s="567"/>
      <c r="AH23" s="567"/>
      <c r="AI23" s="567"/>
      <c r="AJ23" s="567"/>
      <c r="AK23" s="568"/>
      <c r="AL23" s="571">
        <v>0</v>
      </c>
      <c r="AM23" s="572"/>
      <c r="AN23" s="572"/>
      <c r="AO23" s="573"/>
      <c r="AP23" s="578" t="s">
        <v>233</v>
      </c>
      <c r="AQ23" s="579"/>
      <c r="AR23" s="579"/>
      <c r="AS23" s="579"/>
      <c r="AT23" s="579"/>
      <c r="AU23" s="579"/>
      <c r="AV23" s="579"/>
      <c r="AW23" s="579"/>
      <c r="AX23" s="579"/>
      <c r="AY23" s="579"/>
      <c r="AZ23" s="579"/>
      <c r="BA23" s="579"/>
      <c r="BB23" s="579"/>
      <c r="BC23" s="580"/>
      <c r="BD23" s="566">
        <v>13682021</v>
      </c>
      <c r="BE23" s="567"/>
      <c r="BF23" s="567"/>
      <c r="BG23" s="567"/>
      <c r="BH23" s="567"/>
      <c r="BI23" s="567"/>
      <c r="BJ23" s="567"/>
      <c r="BK23" s="568"/>
      <c r="BL23" s="569">
        <v>4</v>
      </c>
      <c r="BM23" s="569"/>
      <c r="BN23" s="569"/>
      <c r="BO23" s="569"/>
      <c r="BP23" s="570" t="s">
        <v>98</v>
      </c>
      <c r="BQ23" s="570"/>
      <c r="BR23" s="570"/>
      <c r="BS23" s="570"/>
      <c r="BT23" s="570"/>
      <c r="BU23" s="570"/>
      <c r="BV23" s="570"/>
      <c r="BW23" s="574"/>
      <c r="BY23" s="578" t="s">
        <v>234</v>
      </c>
      <c r="BZ23" s="579"/>
      <c r="CA23" s="579"/>
      <c r="CB23" s="579"/>
      <c r="CC23" s="579"/>
      <c r="CD23" s="579"/>
      <c r="CE23" s="579"/>
      <c r="CF23" s="579"/>
      <c r="CG23" s="579"/>
      <c r="CH23" s="579"/>
      <c r="CI23" s="579"/>
      <c r="CJ23" s="579"/>
      <c r="CK23" s="579"/>
      <c r="CL23" s="580"/>
      <c r="CM23" s="566">
        <v>2713321</v>
      </c>
      <c r="CN23" s="567"/>
      <c r="CO23" s="567"/>
      <c r="CP23" s="567"/>
      <c r="CQ23" s="567"/>
      <c r="CR23" s="567"/>
      <c r="CS23" s="567"/>
      <c r="CT23" s="568"/>
      <c r="CU23" s="569">
        <v>0.3</v>
      </c>
      <c r="CV23" s="569"/>
      <c r="CW23" s="569"/>
      <c r="CX23" s="569"/>
      <c r="CY23" s="575" t="s">
        <v>98</v>
      </c>
      <c r="CZ23" s="567"/>
      <c r="DA23" s="567"/>
      <c r="DB23" s="567"/>
      <c r="DC23" s="567"/>
      <c r="DD23" s="567"/>
      <c r="DE23" s="567"/>
      <c r="DF23" s="567"/>
      <c r="DG23" s="567"/>
      <c r="DH23" s="567"/>
      <c r="DI23" s="567"/>
      <c r="DJ23" s="567"/>
      <c r="DK23" s="568"/>
      <c r="DL23" s="575">
        <v>2713321</v>
      </c>
      <c r="DM23" s="567"/>
      <c r="DN23" s="567"/>
      <c r="DO23" s="567"/>
      <c r="DP23" s="567"/>
      <c r="DQ23" s="567"/>
      <c r="DR23" s="567"/>
      <c r="DS23" s="567"/>
      <c r="DT23" s="567"/>
      <c r="DU23" s="567"/>
      <c r="DV23" s="567"/>
      <c r="DW23" s="567"/>
      <c r="DX23" s="576"/>
    </row>
    <row r="24" spans="2:128" ht="11.25" customHeight="1" x14ac:dyDescent="0.15">
      <c r="B24" s="563" t="s">
        <v>235</v>
      </c>
      <c r="C24" s="564"/>
      <c r="D24" s="564"/>
      <c r="E24" s="564"/>
      <c r="F24" s="564"/>
      <c r="G24" s="564"/>
      <c r="H24" s="564"/>
      <c r="I24" s="564"/>
      <c r="J24" s="564"/>
      <c r="K24" s="564"/>
      <c r="L24" s="564"/>
      <c r="M24" s="564"/>
      <c r="N24" s="564"/>
      <c r="O24" s="564"/>
      <c r="P24" s="564"/>
      <c r="Q24" s="565"/>
      <c r="R24" s="566">
        <v>88249907</v>
      </c>
      <c r="S24" s="567"/>
      <c r="T24" s="567"/>
      <c r="U24" s="567"/>
      <c r="V24" s="567"/>
      <c r="W24" s="567"/>
      <c r="X24" s="567"/>
      <c r="Y24" s="568"/>
      <c r="Z24" s="571">
        <v>9.4</v>
      </c>
      <c r="AA24" s="572"/>
      <c r="AB24" s="572"/>
      <c r="AC24" s="577"/>
      <c r="AD24" s="575" t="s">
        <v>98</v>
      </c>
      <c r="AE24" s="567"/>
      <c r="AF24" s="567"/>
      <c r="AG24" s="567"/>
      <c r="AH24" s="567"/>
      <c r="AI24" s="567"/>
      <c r="AJ24" s="567"/>
      <c r="AK24" s="568"/>
      <c r="AL24" s="571" t="s">
        <v>98</v>
      </c>
      <c r="AM24" s="572"/>
      <c r="AN24" s="572"/>
      <c r="AO24" s="573"/>
      <c r="AP24" s="578" t="s">
        <v>236</v>
      </c>
      <c r="AQ24" s="579"/>
      <c r="AR24" s="579"/>
      <c r="AS24" s="579"/>
      <c r="AT24" s="579"/>
      <c r="AU24" s="579"/>
      <c r="AV24" s="579"/>
      <c r="AW24" s="579"/>
      <c r="AX24" s="579"/>
      <c r="AY24" s="579"/>
      <c r="AZ24" s="579"/>
      <c r="BA24" s="579"/>
      <c r="BB24" s="579"/>
      <c r="BC24" s="580"/>
      <c r="BD24" s="566">
        <v>25260940</v>
      </c>
      <c r="BE24" s="567"/>
      <c r="BF24" s="567"/>
      <c r="BG24" s="567"/>
      <c r="BH24" s="567"/>
      <c r="BI24" s="567"/>
      <c r="BJ24" s="567"/>
      <c r="BK24" s="568"/>
      <c r="BL24" s="569">
        <v>7.5</v>
      </c>
      <c r="BM24" s="569"/>
      <c r="BN24" s="569"/>
      <c r="BO24" s="569"/>
      <c r="BP24" s="570" t="s">
        <v>98</v>
      </c>
      <c r="BQ24" s="570"/>
      <c r="BR24" s="570"/>
      <c r="BS24" s="570"/>
      <c r="BT24" s="570"/>
      <c r="BU24" s="570"/>
      <c r="BV24" s="570"/>
      <c r="BW24" s="574"/>
      <c r="BY24" s="578" t="s">
        <v>237</v>
      </c>
      <c r="BZ24" s="579"/>
      <c r="CA24" s="579"/>
      <c r="CB24" s="579"/>
      <c r="CC24" s="579"/>
      <c r="CD24" s="579"/>
      <c r="CE24" s="579"/>
      <c r="CF24" s="579"/>
      <c r="CG24" s="579"/>
      <c r="CH24" s="579"/>
      <c r="CI24" s="579"/>
      <c r="CJ24" s="579"/>
      <c r="CK24" s="579"/>
      <c r="CL24" s="580"/>
      <c r="CM24" s="566">
        <v>52706887</v>
      </c>
      <c r="CN24" s="567"/>
      <c r="CO24" s="567"/>
      <c r="CP24" s="567"/>
      <c r="CQ24" s="567"/>
      <c r="CR24" s="567"/>
      <c r="CS24" s="567"/>
      <c r="CT24" s="568"/>
      <c r="CU24" s="569">
        <v>5.6</v>
      </c>
      <c r="CV24" s="569"/>
      <c r="CW24" s="569"/>
      <c r="CX24" s="569"/>
      <c r="CY24" s="575" t="s">
        <v>98</v>
      </c>
      <c r="CZ24" s="567"/>
      <c r="DA24" s="567"/>
      <c r="DB24" s="567"/>
      <c r="DC24" s="567"/>
      <c r="DD24" s="567"/>
      <c r="DE24" s="567"/>
      <c r="DF24" s="567"/>
      <c r="DG24" s="567"/>
      <c r="DH24" s="567"/>
      <c r="DI24" s="567"/>
      <c r="DJ24" s="567"/>
      <c r="DK24" s="568"/>
      <c r="DL24" s="575">
        <v>52706887</v>
      </c>
      <c r="DM24" s="567"/>
      <c r="DN24" s="567"/>
      <c r="DO24" s="567"/>
      <c r="DP24" s="567"/>
      <c r="DQ24" s="567"/>
      <c r="DR24" s="567"/>
      <c r="DS24" s="567"/>
      <c r="DT24" s="567"/>
      <c r="DU24" s="567"/>
      <c r="DV24" s="567"/>
      <c r="DW24" s="567"/>
      <c r="DX24" s="576"/>
    </row>
    <row r="25" spans="2:128" ht="11.25" customHeight="1" x14ac:dyDescent="0.15">
      <c r="B25" s="563" t="s">
        <v>238</v>
      </c>
      <c r="C25" s="564"/>
      <c r="D25" s="564"/>
      <c r="E25" s="564"/>
      <c r="F25" s="564"/>
      <c r="G25" s="564"/>
      <c r="H25" s="564"/>
      <c r="I25" s="564"/>
      <c r="J25" s="564"/>
      <c r="K25" s="564"/>
      <c r="L25" s="564"/>
      <c r="M25" s="564"/>
      <c r="N25" s="564"/>
      <c r="O25" s="564"/>
      <c r="P25" s="564"/>
      <c r="Q25" s="565"/>
      <c r="R25" s="566" t="s">
        <v>98</v>
      </c>
      <c r="S25" s="567"/>
      <c r="T25" s="567"/>
      <c r="U25" s="567"/>
      <c r="V25" s="567"/>
      <c r="W25" s="567"/>
      <c r="X25" s="567"/>
      <c r="Y25" s="568"/>
      <c r="Z25" s="571" t="s">
        <v>98</v>
      </c>
      <c r="AA25" s="572"/>
      <c r="AB25" s="572"/>
      <c r="AC25" s="577"/>
      <c r="AD25" s="575" t="s">
        <v>98</v>
      </c>
      <c r="AE25" s="567"/>
      <c r="AF25" s="567"/>
      <c r="AG25" s="567"/>
      <c r="AH25" s="567"/>
      <c r="AI25" s="567"/>
      <c r="AJ25" s="567"/>
      <c r="AK25" s="568"/>
      <c r="AL25" s="571" t="s">
        <v>98</v>
      </c>
      <c r="AM25" s="572"/>
      <c r="AN25" s="572"/>
      <c r="AO25" s="573"/>
      <c r="AP25" s="578" t="s">
        <v>239</v>
      </c>
      <c r="AQ25" s="579"/>
      <c r="AR25" s="579"/>
      <c r="AS25" s="579"/>
      <c r="AT25" s="579"/>
      <c r="AU25" s="579"/>
      <c r="AV25" s="579"/>
      <c r="AW25" s="579"/>
      <c r="AX25" s="579"/>
      <c r="AY25" s="579"/>
      <c r="AZ25" s="579"/>
      <c r="BA25" s="579"/>
      <c r="BB25" s="579"/>
      <c r="BC25" s="580"/>
      <c r="BD25" s="566">
        <v>543</v>
      </c>
      <c r="BE25" s="567"/>
      <c r="BF25" s="567"/>
      <c r="BG25" s="567"/>
      <c r="BH25" s="567"/>
      <c r="BI25" s="567"/>
      <c r="BJ25" s="567"/>
      <c r="BK25" s="568"/>
      <c r="BL25" s="569">
        <v>0</v>
      </c>
      <c r="BM25" s="569"/>
      <c r="BN25" s="569"/>
      <c r="BO25" s="569"/>
      <c r="BP25" s="570" t="s">
        <v>98</v>
      </c>
      <c r="BQ25" s="570"/>
      <c r="BR25" s="570"/>
      <c r="BS25" s="570"/>
      <c r="BT25" s="570"/>
      <c r="BU25" s="570"/>
      <c r="BV25" s="570"/>
      <c r="BW25" s="574"/>
      <c r="BY25" s="578" t="s">
        <v>240</v>
      </c>
      <c r="BZ25" s="579"/>
      <c r="CA25" s="579"/>
      <c r="CB25" s="579"/>
      <c r="CC25" s="579"/>
      <c r="CD25" s="579"/>
      <c r="CE25" s="579"/>
      <c r="CF25" s="579"/>
      <c r="CG25" s="579"/>
      <c r="CH25" s="579"/>
      <c r="CI25" s="579"/>
      <c r="CJ25" s="579"/>
      <c r="CK25" s="579"/>
      <c r="CL25" s="580"/>
      <c r="CM25" s="566">
        <v>575971</v>
      </c>
      <c r="CN25" s="567"/>
      <c r="CO25" s="567"/>
      <c r="CP25" s="567"/>
      <c r="CQ25" s="567"/>
      <c r="CR25" s="567"/>
      <c r="CS25" s="567"/>
      <c r="CT25" s="568"/>
      <c r="CU25" s="569">
        <v>0.1</v>
      </c>
      <c r="CV25" s="569"/>
      <c r="CW25" s="569"/>
      <c r="CX25" s="569"/>
      <c r="CY25" s="575" t="s">
        <v>98</v>
      </c>
      <c r="CZ25" s="567"/>
      <c r="DA25" s="567"/>
      <c r="DB25" s="567"/>
      <c r="DC25" s="567"/>
      <c r="DD25" s="567"/>
      <c r="DE25" s="567"/>
      <c r="DF25" s="567"/>
      <c r="DG25" s="567"/>
      <c r="DH25" s="567"/>
      <c r="DI25" s="567"/>
      <c r="DJ25" s="567"/>
      <c r="DK25" s="568"/>
      <c r="DL25" s="575">
        <v>575971</v>
      </c>
      <c r="DM25" s="567"/>
      <c r="DN25" s="567"/>
      <c r="DO25" s="567"/>
      <c r="DP25" s="567"/>
      <c r="DQ25" s="567"/>
      <c r="DR25" s="567"/>
      <c r="DS25" s="567"/>
      <c r="DT25" s="567"/>
      <c r="DU25" s="567"/>
      <c r="DV25" s="567"/>
      <c r="DW25" s="567"/>
      <c r="DX25" s="576"/>
    </row>
    <row r="26" spans="2:128" ht="11.25" customHeight="1" x14ac:dyDescent="0.15">
      <c r="B26" s="563" t="s">
        <v>241</v>
      </c>
      <c r="C26" s="564"/>
      <c r="D26" s="564"/>
      <c r="E26" s="564"/>
      <c r="F26" s="564"/>
      <c r="G26" s="564"/>
      <c r="H26" s="564"/>
      <c r="I26" s="564"/>
      <c r="J26" s="564"/>
      <c r="K26" s="564"/>
      <c r="L26" s="564"/>
      <c r="M26" s="564"/>
      <c r="N26" s="564"/>
      <c r="O26" s="564"/>
      <c r="P26" s="564"/>
      <c r="Q26" s="565"/>
      <c r="R26" s="566">
        <v>1777434</v>
      </c>
      <c r="S26" s="567"/>
      <c r="T26" s="567"/>
      <c r="U26" s="567"/>
      <c r="V26" s="567"/>
      <c r="W26" s="567"/>
      <c r="X26" s="567"/>
      <c r="Y26" s="568"/>
      <c r="Z26" s="571">
        <v>0.2</v>
      </c>
      <c r="AA26" s="572"/>
      <c r="AB26" s="572"/>
      <c r="AC26" s="577"/>
      <c r="AD26" s="575">
        <v>179102</v>
      </c>
      <c r="AE26" s="567"/>
      <c r="AF26" s="567"/>
      <c r="AG26" s="567"/>
      <c r="AH26" s="567"/>
      <c r="AI26" s="567"/>
      <c r="AJ26" s="567"/>
      <c r="AK26" s="568"/>
      <c r="AL26" s="571">
        <v>0</v>
      </c>
      <c r="AM26" s="572"/>
      <c r="AN26" s="572"/>
      <c r="AO26" s="573"/>
      <c r="AP26" s="578" t="s">
        <v>242</v>
      </c>
      <c r="AQ26" s="579"/>
      <c r="AR26" s="579"/>
      <c r="AS26" s="579"/>
      <c r="AT26" s="579"/>
      <c r="AU26" s="579"/>
      <c r="AV26" s="579"/>
      <c r="AW26" s="579"/>
      <c r="AX26" s="579"/>
      <c r="AY26" s="579"/>
      <c r="AZ26" s="579"/>
      <c r="BA26" s="579"/>
      <c r="BB26" s="579"/>
      <c r="BC26" s="580"/>
      <c r="BD26" s="566" t="s">
        <v>98</v>
      </c>
      <c r="BE26" s="567"/>
      <c r="BF26" s="567"/>
      <c r="BG26" s="567"/>
      <c r="BH26" s="567"/>
      <c r="BI26" s="567"/>
      <c r="BJ26" s="567"/>
      <c r="BK26" s="568"/>
      <c r="BL26" s="569" t="s">
        <v>98</v>
      </c>
      <c r="BM26" s="569"/>
      <c r="BN26" s="569"/>
      <c r="BO26" s="569"/>
      <c r="BP26" s="570" t="s">
        <v>98</v>
      </c>
      <c r="BQ26" s="570"/>
      <c r="BR26" s="570"/>
      <c r="BS26" s="570"/>
      <c r="BT26" s="570"/>
      <c r="BU26" s="570"/>
      <c r="BV26" s="570"/>
      <c r="BW26" s="574"/>
      <c r="BY26" s="578" t="s">
        <v>243</v>
      </c>
      <c r="BZ26" s="579"/>
      <c r="CA26" s="579"/>
      <c r="CB26" s="579"/>
      <c r="CC26" s="579"/>
      <c r="CD26" s="579"/>
      <c r="CE26" s="579"/>
      <c r="CF26" s="579"/>
      <c r="CG26" s="579"/>
      <c r="CH26" s="579"/>
      <c r="CI26" s="579"/>
      <c r="CJ26" s="579"/>
      <c r="CK26" s="579"/>
      <c r="CL26" s="580"/>
      <c r="CM26" s="566" t="s">
        <v>98</v>
      </c>
      <c r="CN26" s="567"/>
      <c r="CO26" s="567"/>
      <c r="CP26" s="567"/>
      <c r="CQ26" s="567"/>
      <c r="CR26" s="567"/>
      <c r="CS26" s="567"/>
      <c r="CT26" s="568"/>
      <c r="CU26" s="569" t="s">
        <v>98</v>
      </c>
      <c r="CV26" s="569"/>
      <c r="CW26" s="569"/>
      <c r="CX26" s="569"/>
      <c r="CY26" s="575" t="s">
        <v>98</v>
      </c>
      <c r="CZ26" s="567"/>
      <c r="DA26" s="567"/>
      <c r="DB26" s="567"/>
      <c r="DC26" s="567"/>
      <c r="DD26" s="567"/>
      <c r="DE26" s="567"/>
      <c r="DF26" s="567"/>
      <c r="DG26" s="567"/>
      <c r="DH26" s="567"/>
      <c r="DI26" s="567"/>
      <c r="DJ26" s="567"/>
      <c r="DK26" s="568"/>
      <c r="DL26" s="575" t="s">
        <v>98</v>
      </c>
      <c r="DM26" s="567"/>
      <c r="DN26" s="567"/>
      <c r="DO26" s="567"/>
      <c r="DP26" s="567"/>
      <c r="DQ26" s="567"/>
      <c r="DR26" s="567"/>
      <c r="DS26" s="567"/>
      <c r="DT26" s="567"/>
      <c r="DU26" s="567"/>
      <c r="DV26" s="567"/>
      <c r="DW26" s="567"/>
      <c r="DX26" s="576"/>
    </row>
    <row r="27" spans="2:128" ht="11.25" customHeight="1" x14ac:dyDescent="0.15">
      <c r="B27" s="563" t="s">
        <v>244</v>
      </c>
      <c r="C27" s="564"/>
      <c r="D27" s="564"/>
      <c r="E27" s="564"/>
      <c r="F27" s="564"/>
      <c r="G27" s="564"/>
      <c r="H27" s="564"/>
      <c r="I27" s="564"/>
      <c r="J27" s="564"/>
      <c r="K27" s="564"/>
      <c r="L27" s="564"/>
      <c r="M27" s="564"/>
      <c r="N27" s="564"/>
      <c r="O27" s="564"/>
      <c r="P27" s="564"/>
      <c r="Q27" s="565"/>
      <c r="R27" s="566">
        <v>32656</v>
      </c>
      <c r="S27" s="567"/>
      <c r="T27" s="567"/>
      <c r="U27" s="567"/>
      <c r="V27" s="567"/>
      <c r="W27" s="567"/>
      <c r="X27" s="567"/>
      <c r="Y27" s="568"/>
      <c r="Z27" s="571">
        <v>0</v>
      </c>
      <c r="AA27" s="572"/>
      <c r="AB27" s="572"/>
      <c r="AC27" s="577"/>
      <c r="AD27" s="575" t="s">
        <v>98</v>
      </c>
      <c r="AE27" s="567"/>
      <c r="AF27" s="567"/>
      <c r="AG27" s="567"/>
      <c r="AH27" s="567"/>
      <c r="AI27" s="567"/>
      <c r="AJ27" s="567"/>
      <c r="AK27" s="568"/>
      <c r="AL27" s="571" t="s">
        <v>98</v>
      </c>
      <c r="AM27" s="572"/>
      <c r="AN27" s="572"/>
      <c r="AO27" s="573"/>
      <c r="AP27" s="578" t="s">
        <v>245</v>
      </c>
      <c r="AQ27" s="579"/>
      <c r="AR27" s="579"/>
      <c r="AS27" s="579"/>
      <c r="AT27" s="579"/>
      <c r="AU27" s="579"/>
      <c r="AV27" s="579"/>
      <c r="AW27" s="579"/>
      <c r="AX27" s="579"/>
      <c r="AY27" s="579"/>
      <c r="AZ27" s="579"/>
      <c r="BA27" s="579"/>
      <c r="BB27" s="579"/>
      <c r="BC27" s="580"/>
      <c r="BD27" s="566" t="s">
        <v>98</v>
      </c>
      <c r="BE27" s="567"/>
      <c r="BF27" s="567"/>
      <c r="BG27" s="567"/>
      <c r="BH27" s="567"/>
      <c r="BI27" s="567"/>
      <c r="BJ27" s="567"/>
      <c r="BK27" s="568"/>
      <c r="BL27" s="569" t="s">
        <v>98</v>
      </c>
      <c r="BM27" s="569"/>
      <c r="BN27" s="569"/>
      <c r="BO27" s="569"/>
      <c r="BP27" s="570" t="s">
        <v>98</v>
      </c>
      <c r="BQ27" s="570"/>
      <c r="BR27" s="570"/>
      <c r="BS27" s="570"/>
      <c r="BT27" s="570"/>
      <c r="BU27" s="570"/>
      <c r="BV27" s="570"/>
      <c r="BW27" s="574"/>
      <c r="BY27" s="578" t="s">
        <v>246</v>
      </c>
      <c r="BZ27" s="579"/>
      <c r="CA27" s="579"/>
      <c r="CB27" s="579"/>
      <c r="CC27" s="579"/>
      <c r="CD27" s="579"/>
      <c r="CE27" s="579"/>
      <c r="CF27" s="579"/>
      <c r="CG27" s="579"/>
      <c r="CH27" s="579"/>
      <c r="CI27" s="579"/>
      <c r="CJ27" s="579"/>
      <c r="CK27" s="579"/>
      <c r="CL27" s="580"/>
      <c r="CM27" s="566">
        <v>1935528</v>
      </c>
      <c r="CN27" s="567"/>
      <c r="CO27" s="567"/>
      <c r="CP27" s="567"/>
      <c r="CQ27" s="567"/>
      <c r="CR27" s="567"/>
      <c r="CS27" s="567"/>
      <c r="CT27" s="568"/>
      <c r="CU27" s="569">
        <v>0.2</v>
      </c>
      <c r="CV27" s="569"/>
      <c r="CW27" s="569"/>
      <c r="CX27" s="569"/>
      <c r="CY27" s="575" t="s">
        <v>98</v>
      </c>
      <c r="CZ27" s="567"/>
      <c r="DA27" s="567"/>
      <c r="DB27" s="567"/>
      <c r="DC27" s="567"/>
      <c r="DD27" s="567"/>
      <c r="DE27" s="567"/>
      <c r="DF27" s="567"/>
      <c r="DG27" s="567"/>
      <c r="DH27" s="567"/>
      <c r="DI27" s="567"/>
      <c r="DJ27" s="567"/>
      <c r="DK27" s="568"/>
      <c r="DL27" s="575">
        <v>1935528</v>
      </c>
      <c r="DM27" s="567"/>
      <c r="DN27" s="567"/>
      <c r="DO27" s="567"/>
      <c r="DP27" s="567"/>
      <c r="DQ27" s="567"/>
      <c r="DR27" s="567"/>
      <c r="DS27" s="567"/>
      <c r="DT27" s="567"/>
      <c r="DU27" s="567"/>
      <c r="DV27" s="567"/>
      <c r="DW27" s="567"/>
      <c r="DX27" s="576"/>
    </row>
    <row r="28" spans="2:128" ht="11.25" customHeight="1" x14ac:dyDescent="0.15">
      <c r="B28" s="563" t="s">
        <v>247</v>
      </c>
      <c r="C28" s="564"/>
      <c r="D28" s="564"/>
      <c r="E28" s="564"/>
      <c r="F28" s="564"/>
      <c r="G28" s="564"/>
      <c r="H28" s="564"/>
      <c r="I28" s="564"/>
      <c r="J28" s="564"/>
      <c r="K28" s="564"/>
      <c r="L28" s="564"/>
      <c r="M28" s="564"/>
      <c r="N28" s="564"/>
      <c r="O28" s="564"/>
      <c r="P28" s="564"/>
      <c r="Q28" s="565"/>
      <c r="R28" s="566">
        <v>19166019</v>
      </c>
      <c r="S28" s="567"/>
      <c r="T28" s="567"/>
      <c r="U28" s="567"/>
      <c r="V28" s="567"/>
      <c r="W28" s="567"/>
      <c r="X28" s="567"/>
      <c r="Y28" s="568"/>
      <c r="Z28" s="571">
        <v>2</v>
      </c>
      <c r="AA28" s="572"/>
      <c r="AB28" s="572"/>
      <c r="AC28" s="577"/>
      <c r="AD28" s="575" t="s">
        <v>98</v>
      </c>
      <c r="AE28" s="567"/>
      <c r="AF28" s="567"/>
      <c r="AG28" s="567"/>
      <c r="AH28" s="567"/>
      <c r="AI28" s="567"/>
      <c r="AJ28" s="567"/>
      <c r="AK28" s="568"/>
      <c r="AL28" s="571" t="s">
        <v>98</v>
      </c>
      <c r="AM28" s="572"/>
      <c r="AN28" s="572"/>
      <c r="AO28" s="573"/>
      <c r="AP28" s="578" t="s">
        <v>248</v>
      </c>
      <c r="AQ28" s="579"/>
      <c r="AR28" s="579"/>
      <c r="AS28" s="579"/>
      <c r="AT28" s="579"/>
      <c r="AU28" s="579"/>
      <c r="AV28" s="579"/>
      <c r="AW28" s="579"/>
      <c r="AX28" s="579"/>
      <c r="AY28" s="579"/>
      <c r="AZ28" s="579"/>
      <c r="BA28" s="579"/>
      <c r="BB28" s="579"/>
      <c r="BC28" s="580"/>
      <c r="BD28" s="566">
        <v>71527</v>
      </c>
      <c r="BE28" s="567"/>
      <c r="BF28" s="567"/>
      <c r="BG28" s="567"/>
      <c r="BH28" s="567"/>
      <c r="BI28" s="567"/>
      <c r="BJ28" s="567"/>
      <c r="BK28" s="568"/>
      <c r="BL28" s="569">
        <v>0</v>
      </c>
      <c r="BM28" s="569"/>
      <c r="BN28" s="569"/>
      <c r="BO28" s="569"/>
      <c r="BP28" s="570" t="s">
        <v>98</v>
      </c>
      <c r="BQ28" s="570"/>
      <c r="BR28" s="570"/>
      <c r="BS28" s="570"/>
      <c r="BT28" s="570"/>
      <c r="BU28" s="570"/>
      <c r="BV28" s="570"/>
      <c r="BW28" s="574"/>
      <c r="BY28" s="578" t="s">
        <v>249</v>
      </c>
      <c r="BZ28" s="579"/>
      <c r="CA28" s="579"/>
      <c r="CB28" s="579"/>
      <c r="CC28" s="579"/>
      <c r="CD28" s="579"/>
      <c r="CE28" s="579"/>
      <c r="CF28" s="579"/>
      <c r="CG28" s="579"/>
      <c r="CH28" s="579"/>
      <c r="CI28" s="579"/>
      <c r="CJ28" s="579"/>
      <c r="CK28" s="579"/>
      <c r="CL28" s="580"/>
      <c r="CM28" s="566">
        <v>4169171</v>
      </c>
      <c r="CN28" s="567"/>
      <c r="CO28" s="567"/>
      <c r="CP28" s="567"/>
      <c r="CQ28" s="567"/>
      <c r="CR28" s="567"/>
      <c r="CS28" s="567"/>
      <c r="CT28" s="568"/>
      <c r="CU28" s="569">
        <v>0.4</v>
      </c>
      <c r="CV28" s="569"/>
      <c r="CW28" s="569"/>
      <c r="CX28" s="569"/>
      <c r="CY28" s="575" t="s">
        <v>98</v>
      </c>
      <c r="CZ28" s="567"/>
      <c r="DA28" s="567"/>
      <c r="DB28" s="567"/>
      <c r="DC28" s="567"/>
      <c r="DD28" s="567"/>
      <c r="DE28" s="567"/>
      <c r="DF28" s="567"/>
      <c r="DG28" s="567"/>
      <c r="DH28" s="567"/>
      <c r="DI28" s="567"/>
      <c r="DJ28" s="567"/>
      <c r="DK28" s="568"/>
      <c r="DL28" s="575">
        <v>4169171</v>
      </c>
      <c r="DM28" s="567"/>
      <c r="DN28" s="567"/>
      <c r="DO28" s="567"/>
      <c r="DP28" s="567"/>
      <c r="DQ28" s="567"/>
      <c r="DR28" s="567"/>
      <c r="DS28" s="567"/>
      <c r="DT28" s="567"/>
      <c r="DU28" s="567"/>
      <c r="DV28" s="567"/>
      <c r="DW28" s="567"/>
      <c r="DX28" s="576"/>
    </row>
    <row r="29" spans="2:128" ht="11.25" customHeight="1" x14ac:dyDescent="0.15">
      <c r="B29" s="563" t="s">
        <v>250</v>
      </c>
      <c r="C29" s="564"/>
      <c r="D29" s="564"/>
      <c r="E29" s="564"/>
      <c r="F29" s="564"/>
      <c r="G29" s="564"/>
      <c r="H29" s="564"/>
      <c r="I29" s="564"/>
      <c r="J29" s="564"/>
      <c r="K29" s="564"/>
      <c r="L29" s="564"/>
      <c r="M29" s="564"/>
      <c r="N29" s="564"/>
      <c r="O29" s="564"/>
      <c r="P29" s="564"/>
      <c r="Q29" s="565"/>
      <c r="R29" s="566">
        <v>7450354</v>
      </c>
      <c r="S29" s="567"/>
      <c r="T29" s="567"/>
      <c r="U29" s="567"/>
      <c r="V29" s="567"/>
      <c r="W29" s="567"/>
      <c r="X29" s="567"/>
      <c r="Y29" s="568"/>
      <c r="Z29" s="571">
        <v>0.8</v>
      </c>
      <c r="AA29" s="572"/>
      <c r="AB29" s="572"/>
      <c r="AC29" s="577"/>
      <c r="AD29" s="575" t="s">
        <v>98</v>
      </c>
      <c r="AE29" s="567"/>
      <c r="AF29" s="567"/>
      <c r="AG29" s="567"/>
      <c r="AH29" s="567"/>
      <c r="AI29" s="567"/>
      <c r="AJ29" s="567"/>
      <c r="AK29" s="568"/>
      <c r="AL29" s="571" t="s">
        <v>98</v>
      </c>
      <c r="AM29" s="572"/>
      <c r="AN29" s="572"/>
      <c r="AO29" s="573"/>
      <c r="AP29" s="578" t="s">
        <v>251</v>
      </c>
      <c r="AQ29" s="579"/>
      <c r="AR29" s="579"/>
      <c r="AS29" s="579"/>
      <c r="AT29" s="579"/>
      <c r="AU29" s="579"/>
      <c r="AV29" s="579"/>
      <c r="AW29" s="579"/>
      <c r="AX29" s="579"/>
      <c r="AY29" s="579"/>
      <c r="AZ29" s="579"/>
      <c r="BA29" s="579"/>
      <c r="BB29" s="579"/>
      <c r="BC29" s="580"/>
      <c r="BD29" s="566">
        <v>20255</v>
      </c>
      <c r="BE29" s="567"/>
      <c r="BF29" s="567"/>
      <c r="BG29" s="567"/>
      <c r="BH29" s="567"/>
      <c r="BI29" s="567"/>
      <c r="BJ29" s="567"/>
      <c r="BK29" s="568"/>
      <c r="BL29" s="569">
        <v>0</v>
      </c>
      <c r="BM29" s="569"/>
      <c r="BN29" s="569"/>
      <c r="BO29" s="569"/>
      <c r="BP29" s="570" t="s">
        <v>98</v>
      </c>
      <c r="BQ29" s="570"/>
      <c r="BR29" s="570"/>
      <c r="BS29" s="570"/>
      <c r="BT29" s="570"/>
      <c r="BU29" s="570"/>
      <c r="BV29" s="570"/>
      <c r="BW29" s="574"/>
      <c r="BY29" s="578" t="s">
        <v>252</v>
      </c>
      <c r="BZ29" s="581"/>
      <c r="CA29" s="581"/>
      <c r="CB29" s="581"/>
      <c r="CC29" s="581"/>
      <c r="CD29" s="581"/>
      <c r="CE29" s="581"/>
      <c r="CF29" s="581"/>
      <c r="CG29" s="581"/>
      <c r="CH29" s="581"/>
      <c r="CI29" s="581"/>
      <c r="CJ29" s="581"/>
      <c r="CK29" s="581"/>
      <c r="CL29" s="580"/>
      <c r="CM29" s="566" t="s">
        <v>98</v>
      </c>
      <c r="CN29" s="567"/>
      <c r="CO29" s="567"/>
      <c r="CP29" s="567"/>
      <c r="CQ29" s="567"/>
      <c r="CR29" s="567"/>
      <c r="CS29" s="567"/>
      <c r="CT29" s="568"/>
      <c r="CU29" s="569" t="s">
        <v>98</v>
      </c>
      <c r="CV29" s="569"/>
      <c r="CW29" s="569"/>
      <c r="CX29" s="569"/>
      <c r="CY29" s="575" t="s">
        <v>98</v>
      </c>
      <c r="CZ29" s="567"/>
      <c r="DA29" s="567"/>
      <c r="DB29" s="567"/>
      <c r="DC29" s="567"/>
      <c r="DD29" s="567"/>
      <c r="DE29" s="567"/>
      <c r="DF29" s="567"/>
      <c r="DG29" s="567"/>
      <c r="DH29" s="567"/>
      <c r="DI29" s="567"/>
      <c r="DJ29" s="567"/>
      <c r="DK29" s="568"/>
      <c r="DL29" s="575" t="s">
        <v>98</v>
      </c>
      <c r="DM29" s="567"/>
      <c r="DN29" s="567"/>
      <c r="DO29" s="567"/>
      <c r="DP29" s="567"/>
      <c r="DQ29" s="567"/>
      <c r="DR29" s="567"/>
      <c r="DS29" s="567"/>
      <c r="DT29" s="567"/>
      <c r="DU29" s="567"/>
      <c r="DV29" s="567"/>
      <c r="DW29" s="567"/>
      <c r="DX29" s="576"/>
    </row>
    <row r="30" spans="2:128" ht="11.25" customHeight="1" x14ac:dyDescent="0.15">
      <c r="B30" s="563" t="s">
        <v>253</v>
      </c>
      <c r="C30" s="564"/>
      <c r="D30" s="564"/>
      <c r="E30" s="564"/>
      <c r="F30" s="564"/>
      <c r="G30" s="564"/>
      <c r="H30" s="564"/>
      <c r="I30" s="564"/>
      <c r="J30" s="564"/>
      <c r="K30" s="564"/>
      <c r="L30" s="564"/>
      <c r="M30" s="564"/>
      <c r="N30" s="564"/>
      <c r="O30" s="564"/>
      <c r="P30" s="564"/>
      <c r="Q30" s="565"/>
      <c r="R30" s="566">
        <v>120409367</v>
      </c>
      <c r="S30" s="567"/>
      <c r="T30" s="567"/>
      <c r="U30" s="567"/>
      <c r="V30" s="567"/>
      <c r="W30" s="567"/>
      <c r="X30" s="567"/>
      <c r="Y30" s="568"/>
      <c r="Z30" s="571">
        <v>12.8</v>
      </c>
      <c r="AA30" s="572"/>
      <c r="AB30" s="572"/>
      <c r="AC30" s="577"/>
      <c r="AD30" s="575">
        <v>2075972</v>
      </c>
      <c r="AE30" s="567"/>
      <c r="AF30" s="567"/>
      <c r="AG30" s="567"/>
      <c r="AH30" s="567"/>
      <c r="AI30" s="567"/>
      <c r="AJ30" s="567"/>
      <c r="AK30" s="568"/>
      <c r="AL30" s="571">
        <v>0.4</v>
      </c>
      <c r="AM30" s="572"/>
      <c r="AN30" s="572"/>
      <c r="AO30" s="573"/>
      <c r="AP30" s="578" t="s">
        <v>254</v>
      </c>
      <c r="AQ30" s="579"/>
      <c r="AR30" s="579"/>
      <c r="AS30" s="579"/>
      <c r="AT30" s="579"/>
      <c r="AU30" s="579"/>
      <c r="AV30" s="579"/>
      <c r="AW30" s="579"/>
      <c r="AX30" s="579"/>
      <c r="AY30" s="579"/>
      <c r="AZ30" s="579"/>
      <c r="BA30" s="579"/>
      <c r="BB30" s="579"/>
      <c r="BC30" s="580"/>
      <c r="BD30" s="566">
        <v>20255</v>
      </c>
      <c r="BE30" s="567"/>
      <c r="BF30" s="567"/>
      <c r="BG30" s="567"/>
      <c r="BH30" s="567"/>
      <c r="BI30" s="567"/>
      <c r="BJ30" s="567"/>
      <c r="BK30" s="568"/>
      <c r="BL30" s="569">
        <v>0</v>
      </c>
      <c r="BM30" s="569"/>
      <c r="BN30" s="569"/>
      <c r="BO30" s="569"/>
      <c r="BP30" s="570" t="s">
        <v>98</v>
      </c>
      <c r="BQ30" s="570"/>
      <c r="BR30" s="570"/>
      <c r="BS30" s="570"/>
      <c r="BT30" s="570"/>
      <c r="BU30" s="570"/>
      <c r="BV30" s="570"/>
      <c r="BW30" s="574"/>
      <c r="BY30" s="563" t="s">
        <v>255</v>
      </c>
      <c r="BZ30" s="564"/>
      <c r="CA30" s="564"/>
      <c r="CB30" s="564"/>
      <c r="CC30" s="564"/>
      <c r="CD30" s="564"/>
      <c r="CE30" s="564"/>
      <c r="CF30" s="564"/>
      <c r="CG30" s="564"/>
      <c r="CH30" s="564"/>
      <c r="CI30" s="564"/>
      <c r="CJ30" s="564"/>
      <c r="CK30" s="564"/>
      <c r="CL30" s="565"/>
      <c r="CM30" s="566">
        <v>934360181</v>
      </c>
      <c r="CN30" s="567"/>
      <c r="CO30" s="567"/>
      <c r="CP30" s="567"/>
      <c r="CQ30" s="567"/>
      <c r="CR30" s="567"/>
      <c r="CS30" s="567"/>
      <c r="CT30" s="568"/>
      <c r="CU30" s="569">
        <v>100</v>
      </c>
      <c r="CV30" s="569"/>
      <c r="CW30" s="569"/>
      <c r="CX30" s="569"/>
      <c r="CY30" s="575">
        <v>99601572</v>
      </c>
      <c r="CZ30" s="567"/>
      <c r="DA30" s="567"/>
      <c r="DB30" s="567"/>
      <c r="DC30" s="567"/>
      <c r="DD30" s="567"/>
      <c r="DE30" s="567"/>
      <c r="DF30" s="567"/>
      <c r="DG30" s="567"/>
      <c r="DH30" s="567"/>
      <c r="DI30" s="567"/>
      <c r="DJ30" s="567"/>
      <c r="DK30" s="568"/>
      <c r="DL30" s="575">
        <v>637373866</v>
      </c>
      <c r="DM30" s="567"/>
      <c r="DN30" s="567"/>
      <c r="DO30" s="567"/>
      <c r="DP30" s="567"/>
      <c r="DQ30" s="567"/>
      <c r="DR30" s="567"/>
      <c r="DS30" s="567"/>
      <c r="DT30" s="567"/>
      <c r="DU30" s="567"/>
      <c r="DV30" s="567"/>
      <c r="DW30" s="567"/>
      <c r="DX30" s="576"/>
    </row>
    <row r="31" spans="2:128" ht="11.25" customHeight="1" x14ac:dyDescent="0.15">
      <c r="B31" s="563" t="s">
        <v>256</v>
      </c>
      <c r="C31" s="564"/>
      <c r="D31" s="564"/>
      <c r="E31" s="564"/>
      <c r="F31" s="564"/>
      <c r="G31" s="564"/>
      <c r="H31" s="564"/>
      <c r="I31" s="564"/>
      <c r="J31" s="564"/>
      <c r="K31" s="564"/>
      <c r="L31" s="564"/>
      <c r="M31" s="564"/>
      <c r="N31" s="564"/>
      <c r="O31" s="564"/>
      <c r="P31" s="564"/>
      <c r="Q31" s="565"/>
      <c r="R31" s="566">
        <v>134328886</v>
      </c>
      <c r="S31" s="567"/>
      <c r="T31" s="567"/>
      <c r="U31" s="567"/>
      <c r="V31" s="567"/>
      <c r="W31" s="567"/>
      <c r="X31" s="567"/>
      <c r="Y31" s="568"/>
      <c r="Z31" s="571">
        <v>14.3</v>
      </c>
      <c r="AA31" s="572"/>
      <c r="AB31" s="572"/>
      <c r="AC31" s="577"/>
      <c r="AD31" s="575" t="s">
        <v>98</v>
      </c>
      <c r="AE31" s="567"/>
      <c r="AF31" s="567"/>
      <c r="AG31" s="567"/>
      <c r="AH31" s="567"/>
      <c r="AI31" s="567"/>
      <c r="AJ31" s="567"/>
      <c r="AK31" s="568"/>
      <c r="AL31" s="571" t="s">
        <v>98</v>
      </c>
      <c r="AM31" s="572"/>
      <c r="AN31" s="572"/>
      <c r="AO31" s="573"/>
      <c r="AP31" s="578" t="s">
        <v>257</v>
      </c>
      <c r="AQ31" s="579"/>
      <c r="AR31" s="579"/>
      <c r="AS31" s="579"/>
      <c r="AT31" s="579"/>
      <c r="AU31" s="579"/>
      <c r="AV31" s="579"/>
      <c r="AW31" s="579"/>
      <c r="AX31" s="579"/>
      <c r="AY31" s="579"/>
      <c r="AZ31" s="579"/>
      <c r="BA31" s="579"/>
      <c r="BB31" s="579"/>
      <c r="BC31" s="580"/>
      <c r="BD31" s="566">
        <v>51272</v>
      </c>
      <c r="BE31" s="567"/>
      <c r="BF31" s="567"/>
      <c r="BG31" s="567"/>
      <c r="BH31" s="567"/>
      <c r="BI31" s="567"/>
      <c r="BJ31" s="567"/>
      <c r="BK31" s="568"/>
      <c r="BL31" s="569">
        <v>0</v>
      </c>
      <c r="BM31" s="569"/>
      <c r="BN31" s="569"/>
      <c r="BO31" s="569"/>
      <c r="BP31" s="570" t="s">
        <v>98</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258</v>
      </c>
      <c r="C32" s="564"/>
      <c r="D32" s="564"/>
      <c r="E32" s="564"/>
      <c r="F32" s="564"/>
      <c r="G32" s="564"/>
      <c r="H32" s="564"/>
      <c r="I32" s="564"/>
      <c r="J32" s="564"/>
      <c r="K32" s="564"/>
      <c r="L32" s="564"/>
      <c r="M32" s="564"/>
      <c r="N32" s="564"/>
      <c r="O32" s="564"/>
      <c r="P32" s="564"/>
      <c r="Q32" s="565"/>
      <c r="R32" s="566">
        <v>2755000</v>
      </c>
      <c r="S32" s="567"/>
      <c r="T32" s="567"/>
      <c r="U32" s="567"/>
      <c r="V32" s="567"/>
      <c r="W32" s="567"/>
      <c r="X32" s="567"/>
      <c r="Y32" s="568"/>
      <c r="Z32" s="571">
        <v>0.3</v>
      </c>
      <c r="AA32" s="572"/>
      <c r="AB32" s="572"/>
      <c r="AC32" s="577"/>
      <c r="AD32" s="575" t="s">
        <v>98</v>
      </c>
      <c r="AE32" s="567"/>
      <c r="AF32" s="567"/>
      <c r="AG32" s="567"/>
      <c r="AH32" s="567"/>
      <c r="AI32" s="567"/>
      <c r="AJ32" s="567"/>
      <c r="AK32" s="568"/>
      <c r="AL32" s="571" t="s">
        <v>98</v>
      </c>
      <c r="AM32" s="572"/>
      <c r="AN32" s="572"/>
      <c r="AO32" s="573"/>
      <c r="AP32" s="578" t="s">
        <v>259</v>
      </c>
      <c r="AQ32" s="579"/>
      <c r="AR32" s="579"/>
      <c r="AS32" s="579"/>
      <c r="AT32" s="579"/>
      <c r="AU32" s="579"/>
      <c r="AV32" s="579"/>
      <c r="AW32" s="579"/>
      <c r="AX32" s="579"/>
      <c r="AY32" s="579"/>
      <c r="AZ32" s="579"/>
      <c r="BA32" s="579"/>
      <c r="BB32" s="579"/>
      <c r="BC32" s="580"/>
      <c r="BD32" s="566">
        <v>240</v>
      </c>
      <c r="BE32" s="567"/>
      <c r="BF32" s="567"/>
      <c r="BG32" s="567"/>
      <c r="BH32" s="567"/>
      <c r="BI32" s="567"/>
      <c r="BJ32" s="567"/>
      <c r="BK32" s="568"/>
      <c r="BL32" s="569">
        <v>0</v>
      </c>
      <c r="BM32" s="569"/>
      <c r="BN32" s="569"/>
      <c r="BO32" s="569"/>
      <c r="BP32" s="570" t="s">
        <v>98</v>
      </c>
      <c r="BQ32" s="570"/>
      <c r="BR32" s="570"/>
      <c r="BS32" s="570"/>
      <c r="BT32" s="570"/>
      <c r="BU32" s="570"/>
      <c r="BV32" s="570"/>
      <c r="BW32" s="574"/>
      <c r="BY32" s="548" t="s">
        <v>260</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261</v>
      </c>
      <c r="C33" s="564"/>
      <c r="D33" s="564"/>
      <c r="E33" s="564"/>
      <c r="F33" s="564"/>
      <c r="G33" s="564"/>
      <c r="H33" s="564"/>
      <c r="I33" s="564"/>
      <c r="J33" s="564"/>
      <c r="K33" s="564"/>
      <c r="L33" s="564"/>
      <c r="M33" s="564"/>
      <c r="N33" s="564"/>
      <c r="O33" s="564"/>
      <c r="P33" s="564"/>
      <c r="Q33" s="565"/>
      <c r="R33" s="566">
        <v>61307000</v>
      </c>
      <c r="S33" s="567"/>
      <c r="T33" s="567"/>
      <c r="U33" s="567"/>
      <c r="V33" s="567"/>
      <c r="W33" s="567"/>
      <c r="X33" s="567"/>
      <c r="Y33" s="568"/>
      <c r="Z33" s="571">
        <v>6.5</v>
      </c>
      <c r="AA33" s="572"/>
      <c r="AB33" s="572"/>
      <c r="AC33" s="577"/>
      <c r="AD33" s="575" t="s">
        <v>98</v>
      </c>
      <c r="AE33" s="567"/>
      <c r="AF33" s="567"/>
      <c r="AG33" s="567"/>
      <c r="AH33" s="567"/>
      <c r="AI33" s="567"/>
      <c r="AJ33" s="567"/>
      <c r="AK33" s="568"/>
      <c r="AL33" s="571" t="s">
        <v>98</v>
      </c>
      <c r="AM33" s="572"/>
      <c r="AN33" s="572"/>
      <c r="AO33" s="573"/>
      <c r="AP33" s="563" t="s">
        <v>134</v>
      </c>
      <c r="AQ33" s="564"/>
      <c r="AR33" s="564"/>
      <c r="AS33" s="564"/>
      <c r="AT33" s="564"/>
      <c r="AU33" s="564"/>
      <c r="AV33" s="564"/>
      <c r="AW33" s="564"/>
      <c r="AX33" s="564"/>
      <c r="AY33" s="564"/>
      <c r="AZ33" s="564"/>
      <c r="BA33" s="564"/>
      <c r="BB33" s="564"/>
      <c r="BC33" s="565"/>
      <c r="BD33" s="566">
        <v>337877101</v>
      </c>
      <c r="BE33" s="567"/>
      <c r="BF33" s="567"/>
      <c r="BG33" s="567"/>
      <c r="BH33" s="567"/>
      <c r="BI33" s="567"/>
      <c r="BJ33" s="567"/>
      <c r="BK33" s="568"/>
      <c r="BL33" s="569">
        <v>100</v>
      </c>
      <c r="BM33" s="569"/>
      <c r="BN33" s="569"/>
      <c r="BO33" s="569"/>
      <c r="BP33" s="570">
        <v>6050051</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262</v>
      </c>
      <c r="CN33" s="549"/>
      <c r="CO33" s="549"/>
      <c r="CP33" s="549"/>
      <c r="CQ33" s="549"/>
      <c r="CR33" s="549"/>
      <c r="CS33" s="549"/>
      <c r="CT33" s="550"/>
      <c r="CU33" s="548" t="s">
        <v>263</v>
      </c>
      <c r="CV33" s="549"/>
      <c r="CW33" s="549"/>
      <c r="CX33" s="550"/>
      <c r="CY33" s="548" t="s">
        <v>264</v>
      </c>
      <c r="CZ33" s="549"/>
      <c r="DA33" s="549"/>
      <c r="DB33" s="549"/>
      <c r="DC33" s="549"/>
      <c r="DD33" s="549"/>
      <c r="DE33" s="549"/>
      <c r="DF33" s="550"/>
      <c r="DG33" s="585" t="s">
        <v>265</v>
      </c>
      <c r="DH33" s="586"/>
      <c r="DI33" s="586"/>
      <c r="DJ33" s="586"/>
      <c r="DK33" s="586"/>
      <c r="DL33" s="586"/>
      <c r="DM33" s="586"/>
      <c r="DN33" s="586"/>
      <c r="DO33" s="586"/>
      <c r="DP33" s="586"/>
      <c r="DQ33" s="587"/>
      <c r="DR33" s="548" t="s">
        <v>266</v>
      </c>
      <c r="DS33" s="549"/>
      <c r="DT33" s="549"/>
      <c r="DU33" s="549"/>
      <c r="DV33" s="549"/>
      <c r="DW33" s="549"/>
      <c r="DX33" s="550"/>
    </row>
    <row r="34" spans="2:128" ht="11.25" customHeight="1" x14ac:dyDescent="0.15">
      <c r="B34" s="582" t="s">
        <v>267</v>
      </c>
      <c r="C34" s="583"/>
      <c r="D34" s="583"/>
      <c r="E34" s="583"/>
      <c r="F34" s="583"/>
      <c r="G34" s="583"/>
      <c r="H34" s="583"/>
      <c r="I34" s="583"/>
      <c r="J34" s="583"/>
      <c r="K34" s="583"/>
      <c r="L34" s="583"/>
      <c r="M34" s="583"/>
      <c r="N34" s="583"/>
      <c r="O34" s="583"/>
      <c r="P34" s="583"/>
      <c r="Q34" s="584"/>
      <c r="R34" s="566">
        <v>939460493</v>
      </c>
      <c r="S34" s="567"/>
      <c r="T34" s="567"/>
      <c r="U34" s="567"/>
      <c r="V34" s="567"/>
      <c r="W34" s="567"/>
      <c r="X34" s="567"/>
      <c r="Y34" s="568"/>
      <c r="Z34" s="569">
        <v>100</v>
      </c>
      <c r="AA34" s="569"/>
      <c r="AB34" s="569"/>
      <c r="AC34" s="569"/>
      <c r="AD34" s="570">
        <v>482999707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268</v>
      </c>
      <c r="BZ34" s="553"/>
      <c r="CA34" s="553"/>
      <c r="CB34" s="553"/>
      <c r="CC34" s="553"/>
      <c r="CD34" s="553"/>
      <c r="CE34" s="553"/>
      <c r="CF34" s="553"/>
      <c r="CG34" s="553"/>
      <c r="CH34" s="553"/>
      <c r="CI34" s="553"/>
      <c r="CJ34" s="553"/>
      <c r="CK34" s="553"/>
      <c r="CL34" s="554"/>
      <c r="CM34" s="555">
        <v>407305972</v>
      </c>
      <c r="CN34" s="556"/>
      <c r="CO34" s="556"/>
      <c r="CP34" s="556"/>
      <c r="CQ34" s="556"/>
      <c r="CR34" s="556"/>
      <c r="CS34" s="556"/>
      <c r="CT34" s="557"/>
      <c r="CU34" s="596">
        <v>43.6</v>
      </c>
      <c r="CV34" s="597"/>
      <c r="CW34" s="597"/>
      <c r="CX34" s="599"/>
      <c r="CY34" s="595">
        <v>350405052</v>
      </c>
      <c r="CZ34" s="556"/>
      <c r="DA34" s="556"/>
      <c r="DB34" s="556"/>
      <c r="DC34" s="556"/>
      <c r="DD34" s="556"/>
      <c r="DE34" s="556"/>
      <c r="DF34" s="557"/>
      <c r="DG34" s="595">
        <v>345758138</v>
      </c>
      <c r="DH34" s="556"/>
      <c r="DI34" s="556"/>
      <c r="DJ34" s="556"/>
      <c r="DK34" s="556"/>
      <c r="DL34" s="556"/>
      <c r="DM34" s="556"/>
      <c r="DN34" s="556"/>
      <c r="DO34" s="556"/>
      <c r="DP34" s="556"/>
      <c r="DQ34" s="557"/>
      <c r="DR34" s="596">
        <v>63.2</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269</v>
      </c>
      <c r="BZ35" s="564"/>
      <c r="CA35" s="564"/>
      <c r="CB35" s="564"/>
      <c r="CC35" s="564"/>
      <c r="CD35" s="564"/>
      <c r="CE35" s="564"/>
      <c r="CF35" s="564"/>
      <c r="CG35" s="564"/>
      <c r="CH35" s="564"/>
      <c r="CI35" s="564"/>
      <c r="CJ35" s="564"/>
      <c r="CK35" s="564"/>
      <c r="CL35" s="565"/>
      <c r="CM35" s="566">
        <v>275553237</v>
      </c>
      <c r="CN35" s="591"/>
      <c r="CO35" s="591"/>
      <c r="CP35" s="591"/>
      <c r="CQ35" s="591"/>
      <c r="CR35" s="591"/>
      <c r="CS35" s="591"/>
      <c r="CT35" s="592"/>
      <c r="CU35" s="588">
        <v>29.5</v>
      </c>
      <c r="CV35" s="589"/>
      <c r="CW35" s="589"/>
      <c r="CX35" s="590"/>
      <c r="CY35" s="575">
        <v>228231031</v>
      </c>
      <c r="CZ35" s="591"/>
      <c r="DA35" s="591"/>
      <c r="DB35" s="591"/>
      <c r="DC35" s="591"/>
      <c r="DD35" s="591"/>
      <c r="DE35" s="591"/>
      <c r="DF35" s="592"/>
      <c r="DG35" s="575">
        <v>223715162</v>
      </c>
      <c r="DH35" s="591"/>
      <c r="DI35" s="591"/>
      <c r="DJ35" s="591"/>
      <c r="DK35" s="591"/>
      <c r="DL35" s="591"/>
      <c r="DM35" s="591"/>
      <c r="DN35" s="591"/>
      <c r="DO35" s="591"/>
      <c r="DP35" s="591"/>
      <c r="DQ35" s="592"/>
      <c r="DR35" s="588">
        <v>40.9</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270</v>
      </c>
      <c r="BZ36" s="564"/>
      <c r="CA36" s="564"/>
      <c r="CB36" s="564"/>
      <c r="CC36" s="564"/>
      <c r="CD36" s="564"/>
      <c r="CE36" s="564"/>
      <c r="CF36" s="564"/>
      <c r="CG36" s="564"/>
      <c r="CH36" s="564"/>
      <c r="CI36" s="564"/>
      <c r="CJ36" s="564"/>
      <c r="CK36" s="564"/>
      <c r="CL36" s="565"/>
      <c r="CM36" s="566">
        <v>200997631</v>
      </c>
      <c r="CN36" s="567"/>
      <c r="CO36" s="567"/>
      <c r="CP36" s="567"/>
      <c r="CQ36" s="567"/>
      <c r="CR36" s="567"/>
      <c r="CS36" s="567"/>
      <c r="CT36" s="568"/>
      <c r="CU36" s="588">
        <v>21.5</v>
      </c>
      <c r="CV36" s="589"/>
      <c r="CW36" s="589"/>
      <c r="CX36" s="590"/>
      <c r="CY36" s="575">
        <v>166647155</v>
      </c>
      <c r="CZ36" s="591"/>
      <c r="DA36" s="591"/>
      <c r="DB36" s="591"/>
      <c r="DC36" s="591"/>
      <c r="DD36" s="591"/>
      <c r="DE36" s="591"/>
      <c r="DF36" s="592"/>
      <c r="DG36" s="575">
        <v>166647155</v>
      </c>
      <c r="DH36" s="591"/>
      <c r="DI36" s="591"/>
      <c r="DJ36" s="591"/>
      <c r="DK36" s="591"/>
      <c r="DL36" s="591"/>
      <c r="DM36" s="591"/>
      <c r="DN36" s="591"/>
      <c r="DO36" s="591"/>
      <c r="DP36" s="591"/>
      <c r="DQ36" s="592"/>
      <c r="DR36" s="588">
        <v>30.5</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271</v>
      </c>
      <c r="AQ37" s="549"/>
      <c r="AR37" s="549"/>
      <c r="AS37" s="549"/>
      <c r="AT37" s="549"/>
      <c r="AU37" s="549"/>
      <c r="AV37" s="549"/>
      <c r="AW37" s="549"/>
      <c r="AX37" s="549"/>
      <c r="AY37" s="549"/>
      <c r="AZ37" s="549"/>
      <c r="BA37" s="549"/>
      <c r="BB37" s="549"/>
      <c r="BC37" s="550"/>
      <c r="BD37" s="548" t="s">
        <v>272</v>
      </c>
      <c r="BE37" s="549"/>
      <c r="BF37" s="549"/>
      <c r="BG37" s="549"/>
      <c r="BH37" s="549"/>
      <c r="BI37" s="549"/>
      <c r="BJ37" s="549"/>
      <c r="BK37" s="549"/>
      <c r="BL37" s="549"/>
      <c r="BM37" s="550"/>
      <c r="BN37" s="548" t="s">
        <v>273</v>
      </c>
      <c r="BO37" s="549"/>
      <c r="BP37" s="549"/>
      <c r="BQ37" s="549"/>
      <c r="BR37" s="549"/>
      <c r="BS37" s="549"/>
      <c r="BT37" s="549"/>
      <c r="BU37" s="549"/>
      <c r="BV37" s="549"/>
      <c r="BW37" s="550"/>
      <c r="BY37" s="563" t="s">
        <v>274</v>
      </c>
      <c r="BZ37" s="564"/>
      <c r="CA37" s="564"/>
      <c r="CB37" s="564"/>
      <c r="CC37" s="564"/>
      <c r="CD37" s="564"/>
      <c r="CE37" s="564"/>
      <c r="CF37" s="564"/>
      <c r="CG37" s="564"/>
      <c r="CH37" s="564"/>
      <c r="CI37" s="564"/>
      <c r="CJ37" s="564"/>
      <c r="CK37" s="564"/>
      <c r="CL37" s="565"/>
      <c r="CM37" s="566">
        <v>14185435</v>
      </c>
      <c r="CN37" s="591"/>
      <c r="CO37" s="591"/>
      <c r="CP37" s="591"/>
      <c r="CQ37" s="591"/>
      <c r="CR37" s="591"/>
      <c r="CS37" s="591"/>
      <c r="CT37" s="592"/>
      <c r="CU37" s="588">
        <v>1.5</v>
      </c>
      <c r="CV37" s="589"/>
      <c r="CW37" s="589"/>
      <c r="CX37" s="590"/>
      <c r="CY37" s="575">
        <v>7404798</v>
      </c>
      <c r="CZ37" s="591"/>
      <c r="DA37" s="591"/>
      <c r="DB37" s="591"/>
      <c r="DC37" s="591"/>
      <c r="DD37" s="591"/>
      <c r="DE37" s="591"/>
      <c r="DF37" s="592"/>
      <c r="DG37" s="575">
        <v>7273753</v>
      </c>
      <c r="DH37" s="591"/>
      <c r="DI37" s="591"/>
      <c r="DJ37" s="591"/>
      <c r="DK37" s="591"/>
      <c r="DL37" s="591"/>
      <c r="DM37" s="591"/>
      <c r="DN37" s="591"/>
      <c r="DO37" s="591"/>
      <c r="DP37" s="591"/>
      <c r="DQ37" s="592"/>
      <c r="DR37" s="588">
        <v>1.3</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275</v>
      </c>
      <c r="AQ38" s="613"/>
      <c r="AR38" s="613"/>
      <c r="AS38" s="613"/>
      <c r="AT38" s="618" t="s">
        <v>276</v>
      </c>
      <c r="AU38" s="178"/>
      <c r="AV38" s="178"/>
      <c r="AW38" s="178"/>
      <c r="AX38" s="552" t="s">
        <v>134</v>
      </c>
      <c r="AY38" s="553"/>
      <c r="AZ38" s="553"/>
      <c r="BA38" s="553"/>
      <c r="BB38" s="553"/>
      <c r="BC38" s="554"/>
      <c r="BD38" s="593">
        <v>99.4</v>
      </c>
      <c r="BE38" s="561"/>
      <c r="BF38" s="561"/>
      <c r="BG38" s="561"/>
      <c r="BH38" s="561"/>
      <c r="BI38" s="561">
        <v>98.5</v>
      </c>
      <c r="BJ38" s="561"/>
      <c r="BK38" s="561"/>
      <c r="BL38" s="561"/>
      <c r="BM38" s="562"/>
      <c r="BN38" s="593">
        <v>99.2</v>
      </c>
      <c r="BO38" s="561"/>
      <c r="BP38" s="561"/>
      <c r="BQ38" s="561"/>
      <c r="BR38" s="561"/>
      <c r="BS38" s="561">
        <v>98</v>
      </c>
      <c r="BT38" s="561"/>
      <c r="BU38" s="561"/>
      <c r="BV38" s="561"/>
      <c r="BW38" s="562"/>
      <c r="BY38" s="563" t="s">
        <v>277</v>
      </c>
      <c r="BZ38" s="564"/>
      <c r="CA38" s="564"/>
      <c r="CB38" s="564"/>
      <c r="CC38" s="564"/>
      <c r="CD38" s="564"/>
      <c r="CE38" s="564"/>
      <c r="CF38" s="564"/>
      <c r="CG38" s="564"/>
      <c r="CH38" s="564"/>
      <c r="CI38" s="564"/>
      <c r="CJ38" s="564"/>
      <c r="CK38" s="564"/>
      <c r="CL38" s="565"/>
      <c r="CM38" s="566">
        <v>117567300</v>
      </c>
      <c r="CN38" s="567"/>
      <c r="CO38" s="567"/>
      <c r="CP38" s="567"/>
      <c r="CQ38" s="567"/>
      <c r="CR38" s="567"/>
      <c r="CS38" s="567"/>
      <c r="CT38" s="568"/>
      <c r="CU38" s="588">
        <v>12.6</v>
      </c>
      <c r="CV38" s="589"/>
      <c r="CW38" s="589"/>
      <c r="CX38" s="590"/>
      <c r="CY38" s="575">
        <v>114769223</v>
      </c>
      <c r="CZ38" s="591"/>
      <c r="DA38" s="591"/>
      <c r="DB38" s="591"/>
      <c r="DC38" s="591"/>
      <c r="DD38" s="591"/>
      <c r="DE38" s="591"/>
      <c r="DF38" s="592"/>
      <c r="DG38" s="575">
        <v>114769223</v>
      </c>
      <c r="DH38" s="591"/>
      <c r="DI38" s="591"/>
      <c r="DJ38" s="591"/>
      <c r="DK38" s="591"/>
      <c r="DL38" s="591"/>
      <c r="DM38" s="591"/>
      <c r="DN38" s="591"/>
      <c r="DO38" s="591"/>
      <c r="DP38" s="591"/>
      <c r="DQ38" s="592"/>
      <c r="DR38" s="588">
        <v>21</v>
      </c>
      <c r="DS38" s="589"/>
      <c r="DT38" s="589"/>
      <c r="DU38" s="589"/>
      <c r="DV38" s="589"/>
      <c r="DW38" s="589"/>
      <c r="DX38" s="594"/>
    </row>
    <row r="39" spans="2:128" ht="11.25" customHeight="1" x14ac:dyDescent="0.15">
      <c r="AP39" s="614"/>
      <c r="AQ39" s="615"/>
      <c r="AR39" s="615"/>
      <c r="AS39" s="615"/>
      <c r="AT39" s="619"/>
      <c r="AU39" s="167" t="s">
        <v>278</v>
      </c>
      <c r="AV39" s="167"/>
      <c r="AW39" s="167"/>
      <c r="AX39" s="563" t="s">
        <v>279</v>
      </c>
      <c r="AY39" s="564"/>
      <c r="AZ39" s="564"/>
      <c r="BA39" s="564"/>
      <c r="BB39" s="564"/>
      <c r="BC39" s="565"/>
      <c r="BD39" s="600">
        <v>98.9</v>
      </c>
      <c r="BE39" s="572"/>
      <c r="BF39" s="572"/>
      <c r="BG39" s="572"/>
      <c r="BH39" s="572"/>
      <c r="BI39" s="572">
        <v>97.4</v>
      </c>
      <c r="BJ39" s="572"/>
      <c r="BK39" s="572"/>
      <c r="BL39" s="572"/>
      <c r="BM39" s="573"/>
      <c r="BN39" s="600">
        <v>98.9</v>
      </c>
      <c r="BO39" s="572"/>
      <c r="BP39" s="572"/>
      <c r="BQ39" s="572"/>
      <c r="BR39" s="572"/>
      <c r="BS39" s="572">
        <v>97</v>
      </c>
      <c r="BT39" s="572"/>
      <c r="BU39" s="572"/>
      <c r="BV39" s="572"/>
      <c r="BW39" s="573"/>
      <c r="BY39" s="601" t="s">
        <v>280</v>
      </c>
      <c r="BZ39" s="602"/>
      <c r="CA39" s="563" t="s">
        <v>52</v>
      </c>
      <c r="CB39" s="564"/>
      <c r="CC39" s="564"/>
      <c r="CD39" s="564"/>
      <c r="CE39" s="564"/>
      <c r="CF39" s="564"/>
      <c r="CG39" s="564"/>
      <c r="CH39" s="564"/>
      <c r="CI39" s="564"/>
      <c r="CJ39" s="564"/>
      <c r="CK39" s="564"/>
      <c r="CL39" s="565"/>
      <c r="CM39" s="566">
        <v>117562951</v>
      </c>
      <c r="CN39" s="591"/>
      <c r="CO39" s="591"/>
      <c r="CP39" s="591"/>
      <c r="CQ39" s="591"/>
      <c r="CR39" s="591"/>
      <c r="CS39" s="591"/>
      <c r="CT39" s="592"/>
      <c r="CU39" s="588">
        <v>12.6</v>
      </c>
      <c r="CV39" s="589"/>
      <c r="CW39" s="589"/>
      <c r="CX39" s="590"/>
      <c r="CY39" s="575">
        <v>114764874</v>
      </c>
      <c r="CZ39" s="591"/>
      <c r="DA39" s="591"/>
      <c r="DB39" s="591"/>
      <c r="DC39" s="591"/>
      <c r="DD39" s="591"/>
      <c r="DE39" s="591"/>
      <c r="DF39" s="592"/>
      <c r="DG39" s="575">
        <v>114764874</v>
      </c>
      <c r="DH39" s="591"/>
      <c r="DI39" s="591"/>
      <c r="DJ39" s="591"/>
      <c r="DK39" s="591"/>
      <c r="DL39" s="591"/>
      <c r="DM39" s="591"/>
      <c r="DN39" s="591"/>
      <c r="DO39" s="591"/>
      <c r="DP39" s="591"/>
      <c r="DQ39" s="592"/>
      <c r="DR39" s="588">
        <v>21</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281</v>
      </c>
      <c r="AY40" s="583"/>
      <c r="AZ40" s="583"/>
      <c r="BA40" s="583"/>
      <c r="BB40" s="583"/>
      <c r="BC40" s="584"/>
      <c r="BD40" s="607">
        <v>100.8</v>
      </c>
      <c r="BE40" s="608"/>
      <c r="BF40" s="608"/>
      <c r="BG40" s="608"/>
      <c r="BH40" s="608"/>
      <c r="BI40" s="608">
        <v>100.4</v>
      </c>
      <c r="BJ40" s="608"/>
      <c r="BK40" s="608"/>
      <c r="BL40" s="608"/>
      <c r="BM40" s="609"/>
      <c r="BN40" s="607">
        <v>100.3</v>
      </c>
      <c r="BO40" s="608"/>
      <c r="BP40" s="608"/>
      <c r="BQ40" s="608"/>
      <c r="BR40" s="608"/>
      <c r="BS40" s="608">
        <v>99.9</v>
      </c>
      <c r="BT40" s="608"/>
      <c r="BU40" s="608"/>
      <c r="BV40" s="608"/>
      <c r="BW40" s="609"/>
      <c r="BY40" s="603"/>
      <c r="BZ40" s="604"/>
      <c r="CA40" s="563" t="s">
        <v>282</v>
      </c>
      <c r="CB40" s="564"/>
      <c r="CC40" s="564"/>
      <c r="CD40" s="564"/>
      <c r="CE40" s="564"/>
      <c r="CF40" s="564"/>
      <c r="CG40" s="564"/>
      <c r="CH40" s="564"/>
      <c r="CI40" s="564"/>
      <c r="CJ40" s="564"/>
      <c r="CK40" s="564"/>
      <c r="CL40" s="565"/>
      <c r="CM40" s="566">
        <v>95461505</v>
      </c>
      <c r="CN40" s="567"/>
      <c r="CO40" s="567"/>
      <c r="CP40" s="567"/>
      <c r="CQ40" s="567"/>
      <c r="CR40" s="567"/>
      <c r="CS40" s="567"/>
      <c r="CT40" s="568"/>
      <c r="CU40" s="588">
        <v>10.199999999999999</v>
      </c>
      <c r="CV40" s="589"/>
      <c r="CW40" s="589"/>
      <c r="CX40" s="590"/>
      <c r="CY40" s="575">
        <v>92663428</v>
      </c>
      <c r="CZ40" s="591"/>
      <c r="DA40" s="591"/>
      <c r="DB40" s="591"/>
      <c r="DC40" s="591"/>
      <c r="DD40" s="591"/>
      <c r="DE40" s="591"/>
      <c r="DF40" s="592"/>
      <c r="DG40" s="575">
        <v>92663428</v>
      </c>
      <c r="DH40" s="591"/>
      <c r="DI40" s="591"/>
      <c r="DJ40" s="591"/>
      <c r="DK40" s="591"/>
      <c r="DL40" s="591"/>
      <c r="DM40" s="591"/>
      <c r="DN40" s="591"/>
      <c r="DO40" s="591"/>
      <c r="DP40" s="591"/>
      <c r="DQ40" s="592"/>
      <c r="DR40" s="588">
        <v>16.899999999999999</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283</v>
      </c>
      <c r="CB41" s="564"/>
      <c r="CC41" s="564"/>
      <c r="CD41" s="564"/>
      <c r="CE41" s="564"/>
      <c r="CF41" s="564"/>
      <c r="CG41" s="564"/>
      <c r="CH41" s="564"/>
      <c r="CI41" s="564"/>
      <c r="CJ41" s="564"/>
      <c r="CK41" s="564"/>
      <c r="CL41" s="565"/>
      <c r="CM41" s="566">
        <v>22101446</v>
      </c>
      <c r="CN41" s="591"/>
      <c r="CO41" s="591"/>
      <c r="CP41" s="591"/>
      <c r="CQ41" s="591"/>
      <c r="CR41" s="591"/>
      <c r="CS41" s="591"/>
      <c r="CT41" s="592"/>
      <c r="CU41" s="588">
        <v>2.4</v>
      </c>
      <c r="CV41" s="589"/>
      <c r="CW41" s="589"/>
      <c r="CX41" s="590"/>
      <c r="CY41" s="575">
        <v>22101446</v>
      </c>
      <c r="CZ41" s="591"/>
      <c r="DA41" s="591"/>
      <c r="DB41" s="591"/>
      <c r="DC41" s="591"/>
      <c r="DD41" s="591"/>
      <c r="DE41" s="591"/>
      <c r="DF41" s="592"/>
      <c r="DG41" s="575">
        <v>22101446</v>
      </c>
      <c r="DH41" s="591"/>
      <c r="DI41" s="591"/>
      <c r="DJ41" s="591"/>
      <c r="DK41" s="591"/>
      <c r="DL41" s="591"/>
      <c r="DM41" s="591"/>
      <c r="DN41" s="591"/>
      <c r="DO41" s="591"/>
      <c r="DP41" s="591"/>
      <c r="DQ41" s="592"/>
      <c r="DR41" s="588">
        <v>4</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284</v>
      </c>
      <c r="CB42" s="564"/>
      <c r="CC42" s="564"/>
      <c r="CD42" s="564"/>
      <c r="CE42" s="564"/>
      <c r="CF42" s="564"/>
      <c r="CG42" s="564"/>
      <c r="CH42" s="564"/>
      <c r="CI42" s="564"/>
      <c r="CJ42" s="564"/>
      <c r="CK42" s="564"/>
      <c r="CL42" s="565"/>
      <c r="CM42" s="566">
        <v>4349</v>
      </c>
      <c r="CN42" s="567"/>
      <c r="CO42" s="567"/>
      <c r="CP42" s="567"/>
      <c r="CQ42" s="567"/>
      <c r="CR42" s="567"/>
      <c r="CS42" s="567"/>
      <c r="CT42" s="568"/>
      <c r="CU42" s="588">
        <v>0</v>
      </c>
      <c r="CV42" s="589"/>
      <c r="CW42" s="589"/>
      <c r="CX42" s="590"/>
      <c r="CY42" s="575">
        <v>4349</v>
      </c>
      <c r="CZ42" s="591"/>
      <c r="DA42" s="591"/>
      <c r="DB42" s="591"/>
      <c r="DC42" s="591"/>
      <c r="DD42" s="591"/>
      <c r="DE42" s="591"/>
      <c r="DF42" s="592"/>
      <c r="DG42" s="575">
        <v>4349</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285</v>
      </c>
      <c r="BZ43" s="564"/>
      <c r="CA43" s="564"/>
      <c r="CB43" s="564"/>
      <c r="CC43" s="564"/>
      <c r="CD43" s="564"/>
      <c r="CE43" s="564"/>
      <c r="CF43" s="564"/>
      <c r="CG43" s="564"/>
      <c r="CH43" s="564"/>
      <c r="CI43" s="564"/>
      <c r="CJ43" s="564"/>
      <c r="CK43" s="564"/>
      <c r="CL43" s="565"/>
      <c r="CM43" s="566">
        <v>421914450</v>
      </c>
      <c r="CN43" s="591"/>
      <c r="CO43" s="591"/>
      <c r="CP43" s="591"/>
      <c r="CQ43" s="591"/>
      <c r="CR43" s="591"/>
      <c r="CS43" s="591"/>
      <c r="CT43" s="592"/>
      <c r="CU43" s="588">
        <v>45.2</v>
      </c>
      <c r="CV43" s="589"/>
      <c r="CW43" s="589"/>
      <c r="CX43" s="590"/>
      <c r="CY43" s="575">
        <v>275269424</v>
      </c>
      <c r="CZ43" s="591"/>
      <c r="DA43" s="591"/>
      <c r="DB43" s="591"/>
      <c r="DC43" s="591"/>
      <c r="DD43" s="591"/>
      <c r="DE43" s="591"/>
      <c r="DF43" s="592"/>
      <c r="DG43" s="575">
        <v>174022208</v>
      </c>
      <c r="DH43" s="591"/>
      <c r="DI43" s="591"/>
      <c r="DJ43" s="591"/>
      <c r="DK43" s="591"/>
      <c r="DL43" s="591"/>
      <c r="DM43" s="591"/>
      <c r="DN43" s="591"/>
      <c r="DO43" s="591"/>
      <c r="DP43" s="591"/>
      <c r="DQ43" s="592"/>
      <c r="DR43" s="588">
        <v>31.8</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286</v>
      </c>
      <c r="BZ44" s="564"/>
      <c r="CA44" s="564"/>
      <c r="CB44" s="564"/>
      <c r="CC44" s="564"/>
      <c r="CD44" s="564"/>
      <c r="CE44" s="564"/>
      <c r="CF44" s="564"/>
      <c r="CG44" s="564"/>
      <c r="CH44" s="564"/>
      <c r="CI44" s="564"/>
      <c r="CJ44" s="564"/>
      <c r="CK44" s="564"/>
      <c r="CL44" s="565"/>
      <c r="CM44" s="566">
        <v>30980249</v>
      </c>
      <c r="CN44" s="567"/>
      <c r="CO44" s="567"/>
      <c r="CP44" s="567"/>
      <c r="CQ44" s="567"/>
      <c r="CR44" s="567"/>
      <c r="CS44" s="567"/>
      <c r="CT44" s="568"/>
      <c r="CU44" s="588">
        <v>3.3</v>
      </c>
      <c r="CV44" s="589"/>
      <c r="CW44" s="589"/>
      <c r="CX44" s="590"/>
      <c r="CY44" s="575">
        <v>20428803</v>
      </c>
      <c r="CZ44" s="591"/>
      <c r="DA44" s="591"/>
      <c r="DB44" s="591"/>
      <c r="DC44" s="591"/>
      <c r="DD44" s="591"/>
      <c r="DE44" s="591"/>
      <c r="DF44" s="592"/>
      <c r="DG44" s="575">
        <v>13655236</v>
      </c>
      <c r="DH44" s="591"/>
      <c r="DI44" s="591"/>
      <c r="DJ44" s="591"/>
      <c r="DK44" s="591"/>
      <c r="DL44" s="591"/>
      <c r="DM44" s="591"/>
      <c r="DN44" s="591"/>
      <c r="DO44" s="591"/>
      <c r="DP44" s="591"/>
      <c r="DQ44" s="592"/>
      <c r="DR44" s="588">
        <v>2.5</v>
      </c>
      <c r="DS44" s="589"/>
      <c r="DT44" s="589"/>
      <c r="DU44" s="589"/>
      <c r="DV44" s="589"/>
      <c r="DW44" s="589"/>
      <c r="DX44" s="594"/>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288</v>
      </c>
      <c r="BZ45" s="564"/>
      <c r="CA45" s="564"/>
      <c r="CB45" s="564"/>
      <c r="CC45" s="564"/>
      <c r="CD45" s="564"/>
      <c r="CE45" s="564"/>
      <c r="CF45" s="564"/>
      <c r="CG45" s="564"/>
      <c r="CH45" s="564"/>
      <c r="CI45" s="564"/>
      <c r="CJ45" s="564"/>
      <c r="CK45" s="564"/>
      <c r="CL45" s="565"/>
      <c r="CM45" s="566">
        <v>3249556</v>
      </c>
      <c r="CN45" s="591"/>
      <c r="CO45" s="591"/>
      <c r="CP45" s="591"/>
      <c r="CQ45" s="591"/>
      <c r="CR45" s="591"/>
      <c r="CS45" s="591"/>
      <c r="CT45" s="592"/>
      <c r="CU45" s="588">
        <v>0.3</v>
      </c>
      <c r="CV45" s="589"/>
      <c r="CW45" s="589"/>
      <c r="CX45" s="590"/>
      <c r="CY45" s="575">
        <v>1964509</v>
      </c>
      <c r="CZ45" s="591"/>
      <c r="DA45" s="591"/>
      <c r="DB45" s="591"/>
      <c r="DC45" s="591"/>
      <c r="DD45" s="591"/>
      <c r="DE45" s="591"/>
      <c r="DF45" s="592"/>
      <c r="DG45" s="575">
        <v>1895404</v>
      </c>
      <c r="DH45" s="591"/>
      <c r="DI45" s="591"/>
      <c r="DJ45" s="591"/>
      <c r="DK45" s="591"/>
      <c r="DL45" s="591"/>
      <c r="DM45" s="591"/>
      <c r="DN45" s="591"/>
      <c r="DO45" s="591"/>
      <c r="DP45" s="591"/>
      <c r="DQ45" s="592"/>
      <c r="DR45" s="588">
        <v>0.3</v>
      </c>
      <c r="DS45" s="589"/>
      <c r="DT45" s="589"/>
      <c r="DU45" s="589"/>
      <c r="DV45" s="589"/>
      <c r="DW45" s="589"/>
      <c r="DX45" s="594"/>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290</v>
      </c>
      <c r="BZ46" s="564"/>
      <c r="CA46" s="564"/>
      <c r="CB46" s="564"/>
      <c r="CC46" s="564"/>
      <c r="CD46" s="564"/>
      <c r="CE46" s="564"/>
      <c r="CF46" s="564"/>
      <c r="CG46" s="564"/>
      <c r="CH46" s="564"/>
      <c r="CI46" s="564"/>
      <c r="CJ46" s="564"/>
      <c r="CK46" s="564"/>
      <c r="CL46" s="565"/>
      <c r="CM46" s="566">
        <v>268081168</v>
      </c>
      <c r="CN46" s="567"/>
      <c r="CO46" s="567"/>
      <c r="CP46" s="567"/>
      <c r="CQ46" s="567"/>
      <c r="CR46" s="567"/>
      <c r="CS46" s="567"/>
      <c r="CT46" s="568"/>
      <c r="CU46" s="588">
        <v>28.7</v>
      </c>
      <c r="CV46" s="589"/>
      <c r="CW46" s="589"/>
      <c r="CX46" s="590"/>
      <c r="CY46" s="575">
        <v>245871764</v>
      </c>
      <c r="CZ46" s="591"/>
      <c r="DA46" s="591"/>
      <c r="DB46" s="591"/>
      <c r="DC46" s="591"/>
      <c r="DD46" s="591"/>
      <c r="DE46" s="591"/>
      <c r="DF46" s="592"/>
      <c r="DG46" s="575">
        <v>158011439</v>
      </c>
      <c r="DH46" s="591"/>
      <c r="DI46" s="591"/>
      <c r="DJ46" s="591"/>
      <c r="DK46" s="591"/>
      <c r="DL46" s="591"/>
      <c r="DM46" s="591"/>
      <c r="DN46" s="591"/>
      <c r="DO46" s="591"/>
      <c r="DP46" s="591"/>
      <c r="DQ46" s="592"/>
      <c r="DR46" s="588">
        <v>28.9</v>
      </c>
      <c r="DS46" s="589"/>
      <c r="DT46" s="589"/>
      <c r="DU46" s="589"/>
      <c r="DV46" s="589"/>
      <c r="DW46" s="589"/>
      <c r="DX46" s="594"/>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292</v>
      </c>
      <c r="BZ47" s="564"/>
      <c r="CA47" s="564"/>
      <c r="CB47" s="564"/>
      <c r="CC47" s="564"/>
      <c r="CD47" s="564"/>
      <c r="CE47" s="564"/>
      <c r="CF47" s="564"/>
      <c r="CG47" s="564"/>
      <c r="CH47" s="564"/>
      <c r="CI47" s="564"/>
      <c r="CJ47" s="564"/>
      <c r="CK47" s="564"/>
      <c r="CL47" s="565"/>
      <c r="CM47" s="566">
        <v>3085377</v>
      </c>
      <c r="CN47" s="591"/>
      <c r="CO47" s="591"/>
      <c r="CP47" s="591"/>
      <c r="CQ47" s="591"/>
      <c r="CR47" s="591"/>
      <c r="CS47" s="591"/>
      <c r="CT47" s="592"/>
      <c r="CU47" s="588">
        <v>0.3</v>
      </c>
      <c r="CV47" s="589"/>
      <c r="CW47" s="589"/>
      <c r="CX47" s="590"/>
      <c r="CY47" s="575">
        <v>3060560</v>
      </c>
      <c r="CZ47" s="591"/>
      <c r="DA47" s="591"/>
      <c r="DB47" s="591"/>
      <c r="DC47" s="591"/>
      <c r="DD47" s="591"/>
      <c r="DE47" s="591"/>
      <c r="DF47" s="592"/>
      <c r="DG47" s="575" t="s">
        <v>98</v>
      </c>
      <c r="DH47" s="591"/>
      <c r="DI47" s="591"/>
      <c r="DJ47" s="591"/>
      <c r="DK47" s="591"/>
      <c r="DL47" s="591"/>
      <c r="DM47" s="591"/>
      <c r="DN47" s="591"/>
      <c r="DO47" s="591"/>
      <c r="DP47" s="591"/>
      <c r="DQ47" s="592"/>
      <c r="DR47" s="588" t="s">
        <v>98</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293</v>
      </c>
      <c r="BZ48" s="564"/>
      <c r="CA48" s="564"/>
      <c r="CB48" s="564"/>
      <c r="CC48" s="564"/>
      <c r="CD48" s="564"/>
      <c r="CE48" s="564"/>
      <c r="CF48" s="564"/>
      <c r="CG48" s="564"/>
      <c r="CH48" s="564"/>
      <c r="CI48" s="564"/>
      <c r="CJ48" s="564"/>
      <c r="CK48" s="564"/>
      <c r="CL48" s="565"/>
      <c r="CM48" s="566">
        <v>7194706</v>
      </c>
      <c r="CN48" s="567"/>
      <c r="CO48" s="567"/>
      <c r="CP48" s="567"/>
      <c r="CQ48" s="567"/>
      <c r="CR48" s="567"/>
      <c r="CS48" s="567"/>
      <c r="CT48" s="568"/>
      <c r="CU48" s="588">
        <v>0.8</v>
      </c>
      <c r="CV48" s="589"/>
      <c r="CW48" s="589"/>
      <c r="CX48" s="590"/>
      <c r="CY48" s="575">
        <v>2309630</v>
      </c>
      <c r="CZ48" s="591"/>
      <c r="DA48" s="591"/>
      <c r="DB48" s="591"/>
      <c r="DC48" s="591"/>
      <c r="DD48" s="591"/>
      <c r="DE48" s="591"/>
      <c r="DF48" s="592"/>
      <c r="DG48" s="575" t="s">
        <v>98</v>
      </c>
      <c r="DH48" s="591"/>
      <c r="DI48" s="591"/>
      <c r="DJ48" s="591"/>
      <c r="DK48" s="591"/>
      <c r="DL48" s="591"/>
      <c r="DM48" s="591"/>
      <c r="DN48" s="591"/>
      <c r="DO48" s="591"/>
      <c r="DP48" s="591"/>
      <c r="DQ48" s="592"/>
      <c r="DR48" s="588" t="s">
        <v>98</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294</v>
      </c>
      <c r="BZ49" s="564"/>
      <c r="CA49" s="564"/>
      <c r="CB49" s="564"/>
      <c r="CC49" s="564"/>
      <c r="CD49" s="564"/>
      <c r="CE49" s="564"/>
      <c r="CF49" s="564"/>
      <c r="CG49" s="564"/>
      <c r="CH49" s="564"/>
      <c r="CI49" s="564"/>
      <c r="CJ49" s="564"/>
      <c r="CK49" s="564"/>
      <c r="CL49" s="565"/>
      <c r="CM49" s="566">
        <v>964076</v>
      </c>
      <c r="CN49" s="591"/>
      <c r="CO49" s="591"/>
      <c r="CP49" s="591"/>
      <c r="CQ49" s="591"/>
      <c r="CR49" s="591"/>
      <c r="CS49" s="591"/>
      <c r="CT49" s="592"/>
      <c r="CU49" s="588">
        <v>0.1</v>
      </c>
      <c r="CV49" s="589"/>
      <c r="CW49" s="589"/>
      <c r="CX49" s="590"/>
      <c r="CY49" s="575">
        <v>608076</v>
      </c>
      <c r="CZ49" s="591"/>
      <c r="DA49" s="591"/>
      <c r="DB49" s="591"/>
      <c r="DC49" s="591"/>
      <c r="DD49" s="591"/>
      <c r="DE49" s="591"/>
      <c r="DF49" s="592"/>
      <c r="DG49" s="575" t="s">
        <v>98</v>
      </c>
      <c r="DH49" s="591"/>
      <c r="DI49" s="591"/>
      <c r="DJ49" s="591"/>
      <c r="DK49" s="591"/>
      <c r="DL49" s="591"/>
      <c r="DM49" s="591"/>
      <c r="DN49" s="591"/>
      <c r="DO49" s="591"/>
      <c r="DP49" s="591"/>
      <c r="DQ49" s="592"/>
      <c r="DR49" s="588" t="s">
        <v>98</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295</v>
      </c>
      <c r="BZ50" s="564"/>
      <c r="CA50" s="564"/>
      <c r="CB50" s="564"/>
      <c r="CC50" s="564"/>
      <c r="CD50" s="564"/>
      <c r="CE50" s="564"/>
      <c r="CF50" s="564"/>
      <c r="CG50" s="564"/>
      <c r="CH50" s="564"/>
      <c r="CI50" s="564"/>
      <c r="CJ50" s="564"/>
      <c r="CK50" s="564"/>
      <c r="CL50" s="565"/>
      <c r="CM50" s="566">
        <v>108359318</v>
      </c>
      <c r="CN50" s="567"/>
      <c r="CO50" s="567"/>
      <c r="CP50" s="567"/>
      <c r="CQ50" s="567"/>
      <c r="CR50" s="567"/>
      <c r="CS50" s="567"/>
      <c r="CT50" s="568"/>
      <c r="CU50" s="588">
        <v>11.6</v>
      </c>
      <c r="CV50" s="589"/>
      <c r="CW50" s="589"/>
      <c r="CX50" s="590"/>
      <c r="CY50" s="575">
        <v>1026082</v>
      </c>
      <c r="CZ50" s="591"/>
      <c r="DA50" s="591"/>
      <c r="DB50" s="591"/>
      <c r="DC50" s="591"/>
      <c r="DD50" s="591"/>
      <c r="DE50" s="591"/>
      <c r="DF50" s="592"/>
      <c r="DG50" s="575">
        <v>460129</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296</v>
      </c>
      <c r="BZ51" s="564"/>
      <c r="CA51" s="564"/>
      <c r="CB51" s="564"/>
      <c r="CC51" s="564"/>
      <c r="CD51" s="564"/>
      <c r="CE51" s="564"/>
      <c r="CF51" s="564"/>
      <c r="CG51" s="564"/>
      <c r="CH51" s="564"/>
      <c r="CI51" s="564"/>
      <c r="CJ51" s="564"/>
      <c r="CK51" s="564"/>
      <c r="CL51" s="565"/>
      <c r="CM51" s="566" t="s">
        <v>98</v>
      </c>
      <c r="CN51" s="591"/>
      <c r="CO51" s="591"/>
      <c r="CP51" s="591"/>
      <c r="CQ51" s="591"/>
      <c r="CR51" s="591"/>
      <c r="CS51" s="591"/>
      <c r="CT51" s="592"/>
      <c r="CU51" s="588" t="s">
        <v>98</v>
      </c>
      <c r="CV51" s="589"/>
      <c r="CW51" s="589"/>
      <c r="CX51" s="590"/>
      <c r="CY51" s="575" t="s">
        <v>98</v>
      </c>
      <c r="CZ51" s="591"/>
      <c r="DA51" s="591"/>
      <c r="DB51" s="591"/>
      <c r="DC51" s="591"/>
      <c r="DD51" s="591"/>
      <c r="DE51" s="591"/>
      <c r="DF51" s="592"/>
      <c r="DG51" s="575" t="s">
        <v>98</v>
      </c>
      <c r="DH51" s="591"/>
      <c r="DI51" s="591"/>
      <c r="DJ51" s="591"/>
      <c r="DK51" s="591"/>
      <c r="DL51" s="591"/>
      <c r="DM51" s="591"/>
      <c r="DN51" s="591"/>
      <c r="DO51" s="591"/>
      <c r="DP51" s="591"/>
      <c r="DQ51" s="592"/>
      <c r="DR51" s="588" t="s">
        <v>98</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297</v>
      </c>
      <c r="BZ52" s="564"/>
      <c r="CA52" s="564"/>
      <c r="CB52" s="564"/>
      <c r="CC52" s="564"/>
      <c r="CD52" s="564"/>
      <c r="CE52" s="564"/>
      <c r="CF52" s="564"/>
      <c r="CG52" s="564"/>
      <c r="CH52" s="564"/>
      <c r="CI52" s="564"/>
      <c r="CJ52" s="564"/>
      <c r="CK52" s="564"/>
      <c r="CL52" s="565"/>
      <c r="CM52" s="566">
        <v>105139759</v>
      </c>
      <c r="CN52" s="567"/>
      <c r="CO52" s="567"/>
      <c r="CP52" s="567"/>
      <c r="CQ52" s="567"/>
      <c r="CR52" s="567"/>
      <c r="CS52" s="567"/>
      <c r="CT52" s="568"/>
      <c r="CU52" s="588">
        <v>11.3</v>
      </c>
      <c r="CV52" s="589"/>
      <c r="CW52" s="589"/>
      <c r="CX52" s="590"/>
      <c r="CY52" s="575">
        <v>11699390</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298</v>
      </c>
      <c r="BZ53" s="564"/>
      <c r="CA53" s="564"/>
      <c r="CB53" s="564"/>
      <c r="CC53" s="564"/>
      <c r="CD53" s="564"/>
      <c r="CE53" s="564"/>
      <c r="CF53" s="564"/>
      <c r="CG53" s="564"/>
      <c r="CH53" s="564"/>
      <c r="CI53" s="564"/>
      <c r="CJ53" s="564"/>
      <c r="CK53" s="564"/>
      <c r="CL53" s="565"/>
      <c r="CM53" s="566">
        <v>3805000</v>
      </c>
      <c r="CN53" s="567"/>
      <c r="CO53" s="567"/>
      <c r="CP53" s="567"/>
      <c r="CQ53" s="567"/>
      <c r="CR53" s="567"/>
      <c r="CS53" s="567"/>
      <c r="CT53" s="568"/>
      <c r="CU53" s="588">
        <v>0.4</v>
      </c>
      <c r="CV53" s="589"/>
      <c r="CW53" s="589"/>
      <c r="CX53" s="590"/>
      <c r="CY53" s="575">
        <v>3805000</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280</v>
      </c>
      <c r="BZ54" s="602"/>
      <c r="CA54" s="563" t="s">
        <v>299</v>
      </c>
      <c r="CB54" s="564"/>
      <c r="CC54" s="564"/>
      <c r="CD54" s="564"/>
      <c r="CE54" s="564"/>
      <c r="CF54" s="564"/>
      <c r="CG54" s="564"/>
      <c r="CH54" s="564"/>
      <c r="CI54" s="564"/>
      <c r="CJ54" s="564"/>
      <c r="CK54" s="564"/>
      <c r="CL54" s="565"/>
      <c r="CM54" s="566">
        <v>99601572</v>
      </c>
      <c r="CN54" s="567"/>
      <c r="CO54" s="567"/>
      <c r="CP54" s="567"/>
      <c r="CQ54" s="567"/>
      <c r="CR54" s="567"/>
      <c r="CS54" s="567"/>
      <c r="CT54" s="568"/>
      <c r="CU54" s="588">
        <v>10.7</v>
      </c>
      <c r="CV54" s="589"/>
      <c r="CW54" s="589"/>
      <c r="CX54" s="590"/>
      <c r="CY54" s="575">
        <v>11491471</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300</v>
      </c>
      <c r="CB55" s="564"/>
      <c r="CC55" s="564"/>
      <c r="CD55" s="564"/>
      <c r="CE55" s="564"/>
      <c r="CF55" s="564"/>
      <c r="CG55" s="564"/>
      <c r="CH55" s="564"/>
      <c r="CI55" s="564"/>
      <c r="CJ55" s="564"/>
      <c r="CK55" s="564"/>
      <c r="CL55" s="565"/>
      <c r="CM55" s="566">
        <v>42324873</v>
      </c>
      <c r="CN55" s="567"/>
      <c r="CO55" s="567"/>
      <c r="CP55" s="567"/>
      <c r="CQ55" s="567"/>
      <c r="CR55" s="567"/>
      <c r="CS55" s="567"/>
      <c r="CT55" s="568"/>
      <c r="CU55" s="588">
        <v>4.5</v>
      </c>
      <c r="CV55" s="589"/>
      <c r="CW55" s="589"/>
      <c r="CX55" s="590"/>
      <c r="CY55" s="575">
        <v>2819608</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301</v>
      </c>
      <c r="CB56" s="564"/>
      <c r="CC56" s="564"/>
      <c r="CD56" s="564"/>
      <c r="CE56" s="564"/>
      <c r="CF56" s="564"/>
      <c r="CG56" s="564"/>
      <c r="CH56" s="564"/>
      <c r="CI56" s="564"/>
      <c r="CJ56" s="564"/>
      <c r="CK56" s="564"/>
      <c r="CL56" s="565"/>
      <c r="CM56" s="566">
        <v>47180482</v>
      </c>
      <c r="CN56" s="567"/>
      <c r="CO56" s="567"/>
      <c r="CP56" s="567"/>
      <c r="CQ56" s="567"/>
      <c r="CR56" s="567"/>
      <c r="CS56" s="567"/>
      <c r="CT56" s="568"/>
      <c r="CU56" s="588">
        <v>5</v>
      </c>
      <c r="CV56" s="589"/>
      <c r="CW56" s="589"/>
      <c r="CX56" s="590"/>
      <c r="CY56" s="575">
        <v>8540396</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302</v>
      </c>
      <c r="CB57" s="564"/>
      <c r="CC57" s="564"/>
      <c r="CD57" s="564"/>
      <c r="CE57" s="564"/>
      <c r="CF57" s="564"/>
      <c r="CG57" s="564"/>
      <c r="CH57" s="564"/>
      <c r="CI57" s="564"/>
      <c r="CJ57" s="564"/>
      <c r="CK57" s="564"/>
      <c r="CL57" s="565"/>
      <c r="CM57" s="566">
        <v>5538187</v>
      </c>
      <c r="CN57" s="567"/>
      <c r="CO57" s="567"/>
      <c r="CP57" s="567"/>
      <c r="CQ57" s="567"/>
      <c r="CR57" s="567"/>
      <c r="CS57" s="567"/>
      <c r="CT57" s="568"/>
      <c r="CU57" s="588">
        <v>0.6</v>
      </c>
      <c r="CV57" s="589"/>
      <c r="CW57" s="589"/>
      <c r="CX57" s="590"/>
      <c r="CY57" s="575">
        <v>207919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303</v>
      </c>
      <c r="CB58" s="564"/>
      <c r="CC58" s="564"/>
      <c r="CD58" s="564"/>
      <c r="CE58" s="564"/>
      <c r="CF58" s="564"/>
      <c r="CG58" s="564"/>
      <c r="CH58" s="564"/>
      <c r="CI58" s="564"/>
      <c r="CJ58" s="564"/>
      <c r="CK58" s="564"/>
      <c r="CL58" s="565"/>
      <c r="CM58" s="566" t="s">
        <v>98</v>
      </c>
      <c r="CN58" s="567"/>
      <c r="CO58" s="567"/>
      <c r="CP58" s="567"/>
      <c r="CQ58" s="567"/>
      <c r="CR58" s="567"/>
      <c r="CS58" s="567"/>
      <c r="CT58" s="568"/>
      <c r="CU58" s="588" t="s">
        <v>98</v>
      </c>
      <c r="CV58" s="589"/>
      <c r="CW58" s="589"/>
      <c r="CX58" s="590"/>
      <c r="CY58" s="575" t="s">
        <v>98</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304</v>
      </c>
      <c r="BZ59" s="583"/>
      <c r="CA59" s="583"/>
      <c r="CB59" s="583"/>
      <c r="CC59" s="583"/>
      <c r="CD59" s="583"/>
      <c r="CE59" s="583"/>
      <c r="CF59" s="583"/>
      <c r="CG59" s="583"/>
      <c r="CH59" s="583"/>
      <c r="CI59" s="583"/>
      <c r="CJ59" s="583"/>
      <c r="CK59" s="583"/>
      <c r="CL59" s="584"/>
      <c r="CM59" s="627">
        <v>934360181</v>
      </c>
      <c r="CN59" s="628"/>
      <c r="CO59" s="628"/>
      <c r="CP59" s="628"/>
      <c r="CQ59" s="628"/>
      <c r="CR59" s="628"/>
      <c r="CS59" s="628"/>
      <c r="CT59" s="629"/>
      <c r="CU59" s="630">
        <v>100</v>
      </c>
      <c r="CV59" s="631"/>
      <c r="CW59" s="631"/>
      <c r="CX59" s="632"/>
      <c r="CY59" s="633">
        <v>637373866</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2"/>
    <row r="68" ht="11.25" hidden="1" customHeight="1" x14ac:dyDescent="0.2"/>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306</v>
      </c>
      <c r="DK2" s="672"/>
      <c r="DL2" s="672"/>
      <c r="DM2" s="672"/>
      <c r="DN2" s="672"/>
      <c r="DO2" s="673"/>
      <c r="DP2" s="192"/>
      <c r="DQ2" s="671" t="s">
        <v>307</v>
      </c>
      <c r="DR2" s="672"/>
      <c r="DS2" s="672"/>
      <c r="DT2" s="672"/>
      <c r="DU2" s="672"/>
      <c r="DV2" s="672"/>
      <c r="DW2" s="672"/>
      <c r="DX2" s="672"/>
      <c r="DY2" s="672"/>
      <c r="DZ2" s="673"/>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308</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310</v>
      </c>
      <c r="B5" s="666"/>
      <c r="C5" s="666"/>
      <c r="D5" s="666"/>
      <c r="E5" s="666"/>
      <c r="F5" s="666"/>
      <c r="G5" s="666"/>
      <c r="H5" s="666"/>
      <c r="I5" s="666"/>
      <c r="J5" s="666"/>
      <c r="K5" s="666"/>
      <c r="L5" s="666"/>
      <c r="M5" s="666"/>
      <c r="N5" s="666"/>
      <c r="O5" s="666"/>
      <c r="P5" s="667"/>
      <c r="Q5" s="642" t="s">
        <v>311</v>
      </c>
      <c r="R5" s="643"/>
      <c r="S5" s="643"/>
      <c r="T5" s="643"/>
      <c r="U5" s="644"/>
      <c r="V5" s="642" t="s">
        <v>312</v>
      </c>
      <c r="W5" s="643"/>
      <c r="X5" s="643"/>
      <c r="Y5" s="643"/>
      <c r="Z5" s="644"/>
      <c r="AA5" s="642" t="s">
        <v>313</v>
      </c>
      <c r="AB5" s="643"/>
      <c r="AC5" s="643"/>
      <c r="AD5" s="643"/>
      <c r="AE5" s="643"/>
      <c r="AF5" s="675" t="s">
        <v>314</v>
      </c>
      <c r="AG5" s="643"/>
      <c r="AH5" s="643"/>
      <c r="AI5" s="643"/>
      <c r="AJ5" s="654"/>
      <c r="AK5" s="643" t="s">
        <v>315</v>
      </c>
      <c r="AL5" s="643"/>
      <c r="AM5" s="643"/>
      <c r="AN5" s="643"/>
      <c r="AO5" s="644"/>
      <c r="AP5" s="642" t="s">
        <v>316</v>
      </c>
      <c r="AQ5" s="643"/>
      <c r="AR5" s="643"/>
      <c r="AS5" s="643"/>
      <c r="AT5" s="644"/>
      <c r="AU5" s="642" t="s">
        <v>317</v>
      </c>
      <c r="AV5" s="643"/>
      <c r="AW5" s="643"/>
      <c r="AX5" s="643"/>
      <c r="AY5" s="654"/>
      <c r="AZ5" s="199"/>
      <c r="BA5" s="199"/>
      <c r="BB5" s="199"/>
      <c r="BC5" s="199"/>
      <c r="BD5" s="199"/>
      <c r="BE5" s="200"/>
      <c r="BF5" s="200"/>
      <c r="BG5" s="200"/>
      <c r="BH5" s="200"/>
      <c r="BI5" s="200"/>
      <c r="BJ5" s="200"/>
      <c r="BK5" s="200"/>
      <c r="BL5" s="200"/>
      <c r="BM5" s="200"/>
      <c r="BN5" s="200"/>
      <c r="BO5" s="200"/>
      <c r="BP5" s="200"/>
      <c r="BQ5" s="665" t="s">
        <v>318</v>
      </c>
      <c r="BR5" s="666"/>
      <c r="BS5" s="666"/>
      <c r="BT5" s="666"/>
      <c r="BU5" s="666"/>
      <c r="BV5" s="666"/>
      <c r="BW5" s="666"/>
      <c r="BX5" s="666"/>
      <c r="BY5" s="666"/>
      <c r="BZ5" s="666"/>
      <c r="CA5" s="666"/>
      <c r="CB5" s="666"/>
      <c r="CC5" s="666"/>
      <c r="CD5" s="666"/>
      <c r="CE5" s="666"/>
      <c r="CF5" s="666"/>
      <c r="CG5" s="667"/>
      <c r="CH5" s="642" t="s">
        <v>319</v>
      </c>
      <c r="CI5" s="643"/>
      <c r="CJ5" s="643"/>
      <c r="CK5" s="643"/>
      <c r="CL5" s="644"/>
      <c r="CM5" s="642" t="s">
        <v>320</v>
      </c>
      <c r="CN5" s="643"/>
      <c r="CO5" s="643"/>
      <c r="CP5" s="643"/>
      <c r="CQ5" s="644"/>
      <c r="CR5" s="642" t="s">
        <v>321</v>
      </c>
      <c r="CS5" s="643"/>
      <c r="CT5" s="643"/>
      <c r="CU5" s="643"/>
      <c r="CV5" s="644"/>
      <c r="CW5" s="642" t="s">
        <v>322</v>
      </c>
      <c r="CX5" s="643"/>
      <c r="CY5" s="643"/>
      <c r="CZ5" s="643"/>
      <c r="DA5" s="644"/>
      <c r="DB5" s="642" t="s">
        <v>323</v>
      </c>
      <c r="DC5" s="643"/>
      <c r="DD5" s="643"/>
      <c r="DE5" s="643"/>
      <c r="DF5" s="644"/>
      <c r="DG5" s="648" t="s">
        <v>324</v>
      </c>
      <c r="DH5" s="649"/>
      <c r="DI5" s="649"/>
      <c r="DJ5" s="649"/>
      <c r="DK5" s="650"/>
      <c r="DL5" s="648" t="s">
        <v>325</v>
      </c>
      <c r="DM5" s="649"/>
      <c r="DN5" s="649"/>
      <c r="DO5" s="649"/>
      <c r="DP5" s="650"/>
      <c r="DQ5" s="642" t="s">
        <v>326</v>
      </c>
      <c r="DR5" s="643"/>
      <c r="DS5" s="643"/>
      <c r="DT5" s="643"/>
      <c r="DU5" s="644"/>
      <c r="DV5" s="642" t="s">
        <v>317</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327</v>
      </c>
      <c r="C7" s="657"/>
      <c r="D7" s="657"/>
      <c r="E7" s="657"/>
      <c r="F7" s="657"/>
      <c r="G7" s="657"/>
      <c r="H7" s="657"/>
      <c r="I7" s="657"/>
      <c r="J7" s="657"/>
      <c r="K7" s="657"/>
      <c r="L7" s="657"/>
      <c r="M7" s="657"/>
      <c r="N7" s="657"/>
      <c r="O7" s="657"/>
      <c r="P7" s="658"/>
      <c r="Q7" s="659">
        <v>989215</v>
      </c>
      <c r="R7" s="660"/>
      <c r="S7" s="660"/>
      <c r="T7" s="660"/>
      <c r="U7" s="660"/>
      <c r="V7" s="660">
        <v>984698</v>
      </c>
      <c r="W7" s="660"/>
      <c r="X7" s="660"/>
      <c r="Y7" s="660"/>
      <c r="Z7" s="660"/>
      <c r="AA7" s="660">
        <v>4517</v>
      </c>
      <c r="AB7" s="660"/>
      <c r="AC7" s="660"/>
      <c r="AD7" s="660"/>
      <c r="AE7" s="661"/>
      <c r="AF7" s="662">
        <v>683</v>
      </c>
      <c r="AG7" s="663"/>
      <c r="AH7" s="663"/>
      <c r="AI7" s="663"/>
      <c r="AJ7" s="664"/>
      <c r="AK7" s="699">
        <v>19635</v>
      </c>
      <c r="AL7" s="700"/>
      <c r="AM7" s="700"/>
      <c r="AN7" s="700"/>
      <c r="AO7" s="700"/>
      <c r="AP7" s="700">
        <v>2076360</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560</v>
      </c>
      <c r="BS7" s="703" t="s">
        <v>507</v>
      </c>
      <c r="BT7" s="704"/>
      <c r="BU7" s="704"/>
      <c r="BV7" s="704"/>
      <c r="BW7" s="704"/>
      <c r="BX7" s="704"/>
      <c r="BY7" s="704"/>
      <c r="BZ7" s="704"/>
      <c r="CA7" s="704"/>
      <c r="CB7" s="704"/>
      <c r="CC7" s="704"/>
      <c r="CD7" s="704"/>
      <c r="CE7" s="704"/>
      <c r="CF7" s="704"/>
      <c r="CG7" s="705"/>
      <c r="CH7" s="696">
        <v>1</v>
      </c>
      <c r="CI7" s="697"/>
      <c r="CJ7" s="697"/>
      <c r="CK7" s="697"/>
      <c r="CL7" s="698"/>
      <c r="CM7" s="696">
        <v>12</v>
      </c>
      <c r="CN7" s="697"/>
      <c r="CO7" s="697"/>
      <c r="CP7" s="697"/>
      <c r="CQ7" s="698"/>
      <c r="CR7" s="696">
        <v>4</v>
      </c>
      <c r="CS7" s="697"/>
      <c r="CT7" s="697"/>
      <c r="CU7" s="697"/>
      <c r="CV7" s="698"/>
      <c r="CW7" s="696">
        <v>115</v>
      </c>
      <c r="CX7" s="697"/>
      <c r="CY7" s="697"/>
      <c r="CZ7" s="697"/>
      <c r="DA7" s="698"/>
      <c r="DB7" s="696">
        <v>328</v>
      </c>
      <c r="DC7" s="697"/>
      <c r="DD7" s="697"/>
      <c r="DE7" s="697"/>
      <c r="DF7" s="698"/>
      <c r="DG7" s="696" t="s">
        <v>553</v>
      </c>
      <c r="DH7" s="697"/>
      <c r="DI7" s="697"/>
      <c r="DJ7" s="697"/>
      <c r="DK7" s="698"/>
      <c r="DL7" s="696" t="s">
        <v>552</v>
      </c>
      <c r="DM7" s="697"/>
      <c r="DN7" s="697"/>
      <c r="DO7" s="697"/>
      <c r="DP7" s="698"/>
      <c r="DQ7" s="696">
        <v>5</v>
      </c>
      <c r="DR7" s="697"/>
      <c r="DS7" s="697"/>
      <c r="DT7" s="697"/>
      <c r="DU7" s="698"/>
      <c r="DV7" s="677"/>
      <c r="DW7" s="678"/>
      <c r="DX7" s="678"/>
      <c r="DY7" s="678"/>
      <c r="DZ7" s="679"/>
      <c r="EA7" s="197"/>
    </row>
    <row r="8" spans="1:131" s="198" customFormat="1" ht="26.25" customHeight="1" x14ac:dyDescent="0.15">
      <c r="A8" s="204">
        <v>2</v>
      </c>
      <c r="B8" s="680" t="s">
        <v>328</v>
      </c>
      <c r="C8" s="681"/>
      <c r="D8" s="681"/>
      <c r="E8" s="681"/>
      <c r="F8" s="681"/>
      <c r="G8" s="681"/>
      <c r="H8" s="681"/>
      <c r="I8" s="681"/>
      <c r="J8" s="681"/>
      <c r="K8" s="681"/>
      <c r="L8" s="681"/>
      <c r="M8" s="681"/>
      <c r="N8" s="681"/>
      <c r="O8" s="681"/>
      <c r="P8" s="682"/>
      <c r="Q8" s="683">
        <v>218</v>
      </c>
      <c r="R8" s="684"/>
      <c r="S8" s="684"/>
      <c r="T8" s="684"/>
      <c r="U8" s="684"/>
      <c r="V8" s="684">
        <v>217</v>
      </c>
      <c r="W8" s="684"/>
      <c r="X8" s="684"/>
      <c r="Y8" s="684"/>
      <c r="Z8" s="684"/>
      <c r="AA8" s="684">
        <v>1</v>
      </c>
      <c r="AB8" s="684"/>
      <c r="AC8" s="684"/>
      <c r="AD8" s="684"/>
      <c r="AE8" s="685"/>
      <c r="AF8" s="686" t="s">
        <v>98</v>
      </c>
      <c r="AG8" s="687"/>
      <c r="AH8" s="687"/>
      <c r="AI8" s="687"/>
      <c r="AJ8" s="688"/>
      <c r="AK8" s="689">
        <v>80</v>
      </c>
      <c r="AL8" s="690"/>
      <c r="AM8" s="690"/>
      <c r="AN8" s="690"/>
      <c r="AO8" s="690"/>
      <c r="AP8" s="690">
        <v>1040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508</v>
      </c>
      <c r="BT8" s="694"/>
      <c r="BU8" s="694"/>
      <c r="BV8" s="694"/>
      <c r="BW8" s="694"/>
      <c r="BX8" s="694"/>
      <c r="BY8" s="694"/>
      <c r="BZ8" s="694"/>
      <c r="CA8" s="694"/>
      <c r="CB8" s="694"/>
      <c r="CC8" s="694"/>
      <c r="CD8" s="694"/>
      <c r="CE8" s="694"/>
      <c r="CF8" s="694"/>
      <c r="CG8" s="695"/>
      <c r="CH8" s="706">
        <v>3</v>
      </c>
      <c r="CI8" s="707"/>
      <c r="CJ8" s="707"/>
      <c r="CK8" s="707"/>
      <c r="CL8" s="708"/>
      <c r="CM8" s="706">
        <v>476</v>
      </c>
      <c r="CN8" s="707"/>
      <c r="CO8" s="707"/>
      <c r="CP8" s="707"/>
      <c r="CQ8" s="708"/>
      <c r="CR8" s="706">
        <v>105</v>
      </c>
      <c r="CS8" s="707"/>
      <c r="CT8" s="707"/>
      <c r="CU8" s="707"/>
      <c r="CV8" s="708"/>
      <c r="CW8" s="706">
        <v>19</v>
      </c>
      <c r="CX8" s="707"/>
      <c r="CY8" s="707"/>
      <c r="CZ8" s="707"/>
      <c r="DA8" s="708"/>
      <c r="DB8" s="706" t="s">
        <v>552</v>
      </c>
      <c r="DC8" s="707"/>
      <c r="DD8" s="707"/>
      <c r="DE8" s="707"/>
      <c r="DF8" s="708"/>
      <c r="DG8" s="706" t="s">
        <v>553</v>
      </c>
      <c r="DH8" s="707"/>
      <c r="DI8" s="707"/>
      <c r="DJ8" s="707"/>
      <c r="DK8" s="708"/>
      <c r="DL8" s="706" t="s">
        <v>553</v>
      </c>
      <c r="DM8" s="707"/>
      <c r="DN8" s="707"/>
      <c r="DO8" s="707"/>
      <c r="DP8" s="708"/>
      <c r="DQ8" s="706" t="s">
        <v>553</v>
      </c>
      <c r="DR8" s="707"/>
      <c r="DS8" s="707"/>
      <c r="DT8" s="707"/>
      <c r="DU8" s="708"/>
      <c r="DV8" s="709"/>
      <c r="DW8" s="710"/>
      <c r="DX8" s="710"/>
      <c r="DY8" s="710"/>
      <c r="DZ8" s="711"/>
      <c r="EA8" s="197"/>
    </row>
    <row r="9" spans="1:131" s="198" customFormat="1" ht="26.25" customHeight="1" x14ac:dyDescent="0.15">
      <c r="A9" s="204">
        <v>3</v>
      </c>
      <c r="B9" s="680" t="s">
        <v>506</v>
      </c>
      <c r="C9" s="681"/>
      <c r="D9" s="681"/>
      <c r="E9" s="681"/>
      <c r="F9" s="681"/>
      <c r="G9" s="681"/>
      <c r="H9" s="681"/>
      <c r="I9" s="681"/>
      <c r="J9" s="681"/>
      <c r="K9" s="681"/>
      <c r="L9" s="681"/>
      <c r="M9" s="681"/>
      <c r="N9" s="681"/>
      <c r="O9" s="681"/>
      <c r="P9" s="682"/>
      <c r="Q9" s="683">
        <v>429</v>
      </c>
      <c r="R9" s="684"/>
      <c r="S9" s="684"/>
      <c r="T9" s="684"/>
      <c r="U9" s="684"/>
      <c r="V9" s="684">
        <v>387</v>
      </c>
      <c r="W9" s="684"/>
      <c r="X9" s="684"/>
      <c r="Y9" s="684"/>
      <c r="Z9" s="684"/>
      <c r="AA9" s="684">
        <v>42</v>
      </c>
      <c r="AB9" s="684"/>
      <c r="AC9" s="684"/>
      <c r="AD9" s="684"/>
      <c r="AE9" s="685"/>
      <c r="AF9" s="686" t="s">
        <v>98</v>
      </c>
      <c r="AG9" s="687"/>
      <c r="AH9" s="687"/>
      <c r="AI9" s="687"/>
      <c r="AJ9" s="688"/>
      <c r="AK9" s="689" t="s">
        <v>498</v>
      </c>
      <c r="AL9" s="690"/>
      <c r="AM9" s="690"/>
      <c r="AN9" s="690"/>
      <c r="AO9" s="690"/>
      <c r="AP9" s="690">
        <v>2378</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509</v>
      </c>
      <c r="BT9" s="694"/>
      <c r="BU9" s="694"/>
      <c r="BV9" s="694"/>
      <c r="BW9" s="694"/>
      <c r="BX9" s="694"/>
      <c r="BY9" s="694"/>
      <c r="BZ9" s="694"/>
      <c r="CA9" s="694"/>
      <c r="CB9" s="694"/>
      <c r="CC9" s="694"/>
      <c r="CD9" s="694"/>
      <c r="CE9" s="694"/>
      <c r="CF9" s="694"/>
      <c r="CG9" s="695"/>
      <c r="CH9" s="706">
        <v>0</v>
      </c>
      <c r="CI9" s="707"/>
      <c r="CJ9" s="707"/>
      <c r="CK9" s="707"/>
      <c r="CL9" s="708"/>
      <c r="CM9" s="706">
        <v>8</v>
      </c>
      <c r="CN9" s="707"/>
      <c r="CO9" s="707"/>
      <c r="CP9" s="707"/>
      <c r="CQ9" s="708"/>
      <c r="CR9" s="706">
        <v>15</v>
      </c>
      <c r="CS9" s="707"/>
      <c r="CT9" s="707"/>
      <c r="CU9" s="707"/>
      <c r="CV9" s="708"/>
      <c r="CW9" s="706">
        <v>6</v>
      </c>
      <c r="CX9" s="707"/>
      <c r="CY9" s="707"/>
      <c r="CZ9" s="707"/>
      <c r="DA9" s="708"/>
      <c r="DB9" s="706" t="s">
        <v>552</v>
      </c>
      <c r="DC9" s="707"/>
      <c r="DD9" s="707"/>
      <c r="DE9" s="707"/>
      <c r="DF9" s="708"/>
      <c r="DG9" s="706" t="s">
        <v>553</v>
      </c>
      <c r="DH9" s="707"/>
      <c r="DI9" s="707"/>
      <c r="DJ9" s="707"/>
      <c r="DK9" s="708"/>
      <c r="DL9" s="706" t="s">
        <v>553</v>
      </c>
      <c r="DM9" s="707"/>
      <c r="DN9" s="707"/>
      <c r="DO9" s="707"/>
      <c r="DP9" s="708"/>
      <c r="DQ9" s="706" t="s">
        <v>553</v>
      </c>
      <c r="DR9" s="707"/>
      <c r="DS9" s="707"/>
      <c r="DT9" s="707"/>
      <c r="DU9" s="708"/>
      <c r="DV9" s="709"/>
      <c r="DW9" s="710"/>
      <c r="DX9" s="710"/>
      <c r="DY9" s="710"/>
      <c r="DZ9" s="711"/>
      <c r="EA9" s="197"/>
    </row>
    <row r="10" spans="1:131" s="198" customFormat="1" ht="26.25" customHeight="1" x14ac:dyDescent="0.15">
      <c r="A10" s="204">
        <v>4</v>
      </c>
      <c r="B10" s="680" t="s">
        <v>329</v>
      </c>
      <c r="C10" s="681"/>
      <c r="D10" s="681"/>
      <c r="E10" s="681"/>
      <c r="F10" s="681"/>
      <c r="G10" s="681"/>
      <c r="H10" s="681"/>
      <c r="I10" s="681"/>
      <c r="J10" s="681"/>
      <c r="K10" s="681"/>
      <c r="L10" s="681"/>
      <c r="M10" s="681"/>
      <c r="N10" s="681"/>
      <c r="O10" s="681"/>
      <c r="P10" s="682"/>
      <c r="Q10" s="683">
        <v>449</v>
      </c>
      <c r="R10" s="684"/>
      <c r="S10" s="684"/>
      <c r="T10" s="684"/>
      <c r="U10" s="684"/>
      <c r="V10" s="684">
        <v>64</v>
      </c>
      <c r="W10" s="684"/>
      <c r="X10" s="684"/>
      <c r="Y10" s="684"/>
      <c r="Z10" s="684"/>
      <c r="AA10" s="684">
        <v>385</v>
      </c>
      <c r="AB10" s="684"/>
      <c r="AC10" s="684"/>
      <c r="AD10" s="684"/>
      <c r="AE10" s="685"/>
      <c r="AF10" s="686" t="s">
        <v>98</v>
      </c>
      <c r="AG10" s="687"/>
      <c r="AH10" s="687"/>
      <c r="AI10" s="687"/>
      <c r="AJ10" s="688"/>
      <c r="AK10" s="689">
        <v>1</v>
      </c>
      <c r="AL10" s="690"/>
      <c r="AM10" s="690"/>
      <c r="AN10" s="690"/>
      <c r="AO10" s="690"/>
      <c r="AP10" s="690">
        <v>68</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510</v>
      </c>
      <c r="BT10" s="694"/>
      <c r="BU10" s="694"/>
      <c r="BV10" s="694"/>
      <c r="BW10" s="694"/>
      <c r="BX10" s="694"/>
      <c r="BY10" s="694"/>
      <c r="BZ10" s="694"/>
      <c r="CA10" s="694"/>
      <c r="CB10" s="694"/>
      <c r="CC10" s="694"/>
      <c r="CD10" s="694"/>
      <c r="CE10" s="694"/>
      <c r="CF10" s="694"/>
      <c r="CG10" s="695"/>
      <c r="CH10" s="706">
        <v>-1</v>
      </c>
      <c r="CI10" s="707"/>
      <c r="CJ10" s="707"/>
      <c r="CK10" s="707"/>
      <c r="CL10" s="708"/>
      <c r="CM10" s="706">
        <v>0</v>
      </c>
      <c r="CN10" s="707"/>
      <c r="CO10" s="707"/>
      <c r="CP10" s="707"/>
      <c r="CQ10" s="708"/>
      <c r="CR10" s="706">
        <v>30</v>
      </c>
      <c r="CS10" s="707"/>
      <c r="CT10" s="707"/>
      <c r="CU10" s="707"/>
      <c r="CV10" s="708"/>
      <c r="CW10" s="706" t="s">
        <v>552</v>
      </c>
      <c r="CX10" s="707"/>
      <c r="CY10" s="707"/>
      <c r="CZ10" s="707"/>
      <c r="DA10" s="708"/>
      <c r="DB10" s="706" t="s">
        <v>553</v>
      </c>
      <c r="DC10" s="707"/>
      <c r="DD10" s="707"/>
      <c r="DE10" s="707"/>
      <c r="DF10" s="708"/>
      <c r="DG10" s="706" t="s">
        <v>553</v>
      </c>
      <c r="DH10" s="707"/>
      <c r="DI10" s="707"/>
      <c r="DJ10" s="707"/>
      <c r="DK10" s="708"/>
      <c r="DL10" s="706" t="s">
        <v>553</v>
      </c>
      <c r="DM10" s="707"/>
      <c r="DN10" s="707"/>
      <c r="DO10" s="707"/>
      <c r="DP10" s="708"/>
      <c r="DQ10" s="706" t="s">
        <v>553</v>
      </c>
      <c r="DR10" s="707"/>
      <c r="DS10" s="707"/>
      <c r="DT10" s="707"/>
      <c r="DU10" s="708"/>
      <c r="DV10" s="709"/>
      <c r="DW10" s="710"/>
      <c r="DX10" s="710"/>
      <c r="DY10" s="710"/>
      <c r="DZ10" s="711"/>
      <c r="EA10" s="197"/>
    </row>
    <row r="11" spans="1:131" s="198" customFormat="1" ht="26.25" customHeight="1" x14ac:dyDescent="0.15">
      <c r="A11" s="204">
        <v>5</v>
      </c>
      <c r="B11" s="680" t="s">
        <v>330</v>
      </c>
      <c r="C11" s="681"/>
      <c r="D11" s="681"/>
      <c r="E11" s="681"/>
      <c r="F11" s="681"/>
      <c r="G11" s="681"/>
      <c r="H11" s="681"/>
      <c r="I11" s="681"/>
      <c r="J11" s="681"/>
      <c r="K11" s="681"/>
      <c r="L11" s="681"/>
      <c r="M11" s="681"/>
      <c r="N11" s="681"/>
      <c r="O11" s="681"/>
      <c r="P11" s="682"/>
      <c r="Q11" s="683">
        <v>1350</v>
      </c>
      <c r="R11" s="684"/>
      <c r="S11" s="684"/>
      <c r="T11" s="684"/>
      <c r="U11" s="684"/>
      <c r="V11" s="684">
        <v>1194</v>
      </c>
      <c r="W11" s="684"/>
      <c r="X11" s="684"/>
      <c r="Y11" s="684"/>
      <c r="Z11" s="684"/>
      <c r="AA11" s="684">
        <v>156</v>
      </c>
      <c r="AB11" s="684"/>
      <c r="AC11" s="684"/>
      <c r="AD11" s="684"/>
      <c r="AE11" s="685"/>
      <c r="AF11" s="686" t="s">
        <v>98</v>
      </c>
      <c r="AG11" s="687"/>
      <c r="AH11" s="687"/>
      <c r="AI11" s="687"/>
      <c r="AJ11" s="688"/>
      <c r="AK11" s="689">
        <v>19</v>
      </c>
      <c r="AL11" s="690"/>
      <c r="AM11" s="690"/>
      <c r="AN11" s="690"/>
      <c r="AO11" s="690"/>
      <c r="AP11" s="690">
        <v>7100</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511</v>
      </c>
      <c r="BT11" s="694"/>
      <c r="BU11" s="694"/>
      <c r="BV11" s="694"/>
      <c r="BW11" s="694"/>
      <c r="BX11" s="694"/>
      <c r="BY11" s="694"/>
      <c r="BZ11" s="694"/>
      <c r="CA11" s="694"/>
      <c r="CB11" s="694"/>
      <c r="CC11" s="694"/>
      <c r="CD11" s="694"/>
      <c r="CE11" s="694"/>
      <c r="CF11" s="694"/>
      <c r="CG11" s="695"/>
      <c r="CH11" s="706">
        <v>32</v>
      </c>
      <c r="CI11" s="707"/>
      <c r="CJ11" s="707"/>
      <c r="CK11" s="707"/>
      <c r="CL11" s="708"/>
      <c r="CM11" s="706">
        <v>67</v>
      </c>
      <c r="CN11" s="707"/>
      <c r="CO11" s="707"/>
      <c r="CP11" s="707"/>
      <c r="CQ11" s="708"/>
      <c r="CR11" s="706">
        <v>10</v>
      </c>
      <c r="CS11" s="707"/>
      <c r="CT11" s="707"/>
      <c r="CU11" s="707"/>
      <c r="CV11" s="708"/>
      <c r="CW11" s="706">
        <v>26</v>
      </c>
      <c r="CX11" s="707"/>
      <c r="CY11" s="707"/>
      <c r="CZ11" s="707"/>
      <c r="DA11" s="708"/>
      <c r="DB11" s="706" t="s">
        <v>553</v>
      </c>
      <c r="DC11" s="707"/>
      <c r="DD11" s="707"/>
      <c r="DE11" s="707"/>
      <c r="DF11" s="708"/>
      <c r="DG11" s="706" t="s">
        <v>556</v>
      </c>
      <c r="DH11" s="707"/>
      <c r="DI11" s="707"/>
      <c r="DJ11" s="707"/>
      <c r="DK11" s="708"/>
      <c r="DL11" s="706" t="s">
        <v>553</v>
      </c>
      <c r="DM11" s="707"/>
      <c r="DN11" s="707"/>
      <c r="DO11" s="707"/>
      <c r="DP11" s="708"/>
      <c r="DQ11" s="706" t="s">
        <v>553</v>
      </c>
      <c r="DR11" s="707"/>
      <c r="DS11" s="707"/>
      <c r="DT11" s="707"/>
      <c r="DU11" s="708"/>
      <c r="DV11" s="709"/>
      <c r="DW11" s="710"/>
      <c r="DX11" s="710"/>
      <c r="DY11" s="710"/>
      <c r="DZ11" s="711"/>
      <c r="EA11" s="197"/>
    </row>
    <row r="12" spans="1:131" s="198" customFormat="1" ht="26.25" customHeight="1" x14ac:dyDescent="0.15">
      <c r="A12" s="204">
        <v>6</v>
      </c>
      <c r="B12" s="680" t="s">
        <v>331</v>
      </c>
      <c r="C12" s="681"/>
      <c r="D12" s="681"/>
      <c r="E12" s="681"/>
      <c r="F12" s="681"/>
      <c r="G12" s="681"/>
      <c r="H12" s="681"/>
      <c r="I12" s="681"/>
      <c r="J12" s="681"/>
      <c r="K12" s="681"/>
      <c r="L12" s="681"/>
      <c r="M12" s="681"/>
      <c r="N12" s="681"/>
      <c r="O12" s="681"/>
      <c r="P12" s="682"/>
      <c r="Q12" s="683">
        <v>885</v>
      </c>
      <c r="R12" s="684"/>
      <c r="S12" s="684"/>
      <c r="T12" s="684"/>
      <c r="U12" s="684"/>
      <c r="V12" s="684">
        <v>885</v>
      </c>
      <c r="W12" s="684"/>
      <c r="X12" s="684"/>
      <c r="Y12" s="684"/>
      <c r="Z12" s="684"/>
      <c r="AA12" s="684" t="s">
        <v>502</v>
      </c>
      <c r="AB12" s="684"/>
      <c r="AC12" s="684"/>
      <c r="AD12" s="684"/>
      <c r="AE12" s="685"/>
      <c r="AF12" s="686" t="s">
        <v>98</v>
      </c>
      <c r="AG12" s="687"/>
      <c r="AH12" s="687"/>
      <c r="AI12" s="687"/>
      <c r="AJ12" s="688"/>
      <c r="AK12" s="689">
        <v>881</v>
      </c>
      <c r="AL12" s="690"/>
      <c r="AM12" s="690"/>
      <c r="AN12" s="690"/>
      <c r="AO12" s="690"/>
      <c r="AP12" s="690">
        <v>11981</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512</v>
      </c>
      <c r="BT12" s="694"/>
      <c r="BU12" s="694"/>
      <c r="BV12" s="694"/>
      <c r="BW12" s="694"/>
      <c r="BX12" s="694"/>
      <c r="BY12" s="694"/>
      <c r="BZ12" s="694"/>
      <c r="CA12" s="694"/>
      <c r="CB12" s="694"/>
      <c r="CC12" s="694"/>
      <c r="CD12" s="694"/>
      <c r="CE12" s="694"/>
      <c r="CF12" s="694"/>
      <c r="CG12" s="695"/>
      <c r="CH12" s="706">
        <v>-10</v>
      </c>
      <c r="CI12" s="707"/>
      <c r="CJ12" s="707"/>
      <c r="CK12" s="707"/>
      <c r="CL12" s="708"/>
      <c r="CM12" s="706">
        <v>722</v>
      </c>
      <c r="CN12" s="707"/>
      <c r="CO12" s="707"/>
      <c r="CP12" s="707"/>
      <c r="CQ12" s="708"/>
      <c r="CR12" s="706">
        <v>125</v>
      </c>
      <c r="CS12" s="707"/>
      <c r="CT12" s="707"/>
      <c r="CU12" s="707"/>
      <c r="CV12" s="708"/>
      <c r="CW12" s="706">
        <v>54</v>
      </c>
      <c r="CX12" s="707"/>
      <c r="CY12" s="707"/>
      <c r="CZ12" s="707"/>
      <c r="DA12" s="708"/>
      <c r="DB12" s="706" t="s">
        <v>556</v>
      </c>
      <c r="DC12" s="707"/>
      <c r="DD12" s="707"/>
      <c r="DE12" s="707"/>
      <c r="DF12" s="708"/>
      <c r="DG12" s="706" t="s">
        <v>553</v>
      </c>
      <c r="DH12" s="707"/>
      <c r="DI12" s="707"/>
      <c r="DJ12" s="707"/>
      <c r="DK12" s="708"/>
      <c r="DL12" s="706" t="s">
        <v>553</v>
      </c>
      <c r="DM12" s="707"/>
      <c r="DN12" s="707"/>
      <c r="DO12" s="707"/>
      <c r="DP12" s="708"/>
      <c r="DQ12" s="706" t="s">
        <v>553</v>
      </c>
      <c r="DR12" s="707"/>
      <c r="DS12" s="707"/>
      <c r="DT12" s="707"/>
      <c r="DU12" s="708"/>
      <c r="DV12" s="709"/>
      <c r="DW12" s="710"/>
      <c r="DX12" s="710"/>
      <c r="DY12" s="710"/>
      <c r="DZ12" s="711"/>
      <c r="EA12" s="197"/>
    </row>
    <row r="13" spans="1:131" s="198" customFormat="1" ht="26.25" customHeight="1" x14ac:dyDescent="0.15">
      <c r="A13" s="204">
        <v>7</v>
      </c>
      <c r="B13" s="680" t="s">
        <v>332</v>
      </c>
      <c r="C13" s="681"/>
      <c r="D13" s="681"/>
      <c r="E13" s="681"/>
      <c r="F13" s="681"/>
      <c r="G13" s="681"/>
      <c r="H13" s="681"/>
      <c r="I13" s="681"/>
      <c r="J13" s="681"/>
      <c r="K13" s="681"/>
      <c r="L13" s="681"/>
      <c r="M13" s="681"/>
      <c r="N13" s="681"/>
      <c r="O13" s="681"/>
      <c r="P13" s="682"/>
      <c r="Q13" s="683">
        <v>315764</v>
      </c>
      <c r="R13" s="684"/>
      <c r="S13" s="684"/>
      <c r="T13" s="684"/>
      <c r="U13" s="684"/>
      <c r="V13" s="684">
        <v>315764</v>
      </c>
      <c r="W13" s="684"/>
      <c r="X13" s="684"/>
      <c r="Y13" s="684"/>
      <c r="Z13" s="684"/>
      <c r="AA13" s="684" t="s">
        <v>503</v>
      </c>
      <c r="AB13" s="684"/>
      <c r="AC13" s="684"/>
      <c r="AD13" s="684"/>
      <c r="AE13" s="685"/>
      <c r="AF13" s="686" t="s">
        <v>98</v>
      </c>
      <c r="AG13" s="687"/>
      <c r="AH13" s="687"/>
      <c r="AI13" s="687"/>
      <c r="AJ13" s="688"/>
      <c r="AK13" s="689">
        <v>165217</v>
      </c>
      <c r="AL13" s="690"/>
      <c r="AM13" s="690"/>
      <c r="AN13" s="690"/>
      <c r="AO13" s="690"/>
      <c r="AP13" s="690">
        <v>16424</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551</v>
      </c>
      <c r="BT13" s="694"/>
      <c r="BU13" s="694"/>
      <c r="BV13" s="694"/>
      <c r="BW13" s="694"/>
      <c r="BX13" s="694"/>
      <c r="BY13" s="694"/>
      <c r="BZ13" s="694"/>
      <c r="CA13" s="694"/>
      <c r="CB13" s="694"/>
      <c r="CC13" s="694"/>
      <c r="CD13" s="694"/>
      <c r="CE13" s="694"/>
      <c r="CF13" s="694"/>
      <c r="CG13" s="695"/>
      <c r="CH13" s="706">
        <v>-1</v>
      </c>
      <c r="CI13" s="707"/>
      <c r="CJ13" s="707"/>
      <c r="CK13" s="707"/>
      <c r="CL13" s="708"/>
      <c r="CM13" s="706">
        <v>44</v>
      </c>
      <c r="CN13" s="707"/>
      <c r="CO13" s="707"/>
      <c r="CP13" s="707"/>
      <c r="CQ13" s="708"/>
      <c r="CR13" s="706">
        <v>10</v>
      </c>
      <c r="CS13" s="707"/>
      <c r="CT13" s="707"/>
      <c r="CU13" s="707"/>
      <c r="CV13" s="708"/>
      <c r="CW13" s="706">
        <v>50</v>
      </c>
      <c r="CX13" s="707"/>
      <c r="CY13" s="707"/>
      <c r="CZ13" s="707"/>
      <c r="DA13" s="708"/>
      <c r="DB13" s="706" t="s">
        <v>556</v>
      </c>
      <c r="DC13" s="707"/>
      <c r="DD13" s="707"/>
      <c r="DE13" s="707"/>
      <c r="DF13" s="708"/>
      <c r="DG13" s="706" t="s">
        <v>553</v>
      </c>
      <c r="DH13" s="707"/>
      <c r="DI13" s="707"/>
      <c r="DJ13" s="707"/>
      <c r="DK13" s="708"/>
      <c r="DL13" s="706" t="s">
        <v>553</v>
      </c>
      <c r="DM13" s="707"/>
      <c r="DN13" s="707"/>
      <c r="DO13" s="707"/>
      <c r="DP13" s="708"/>
      <c r="DQ13" s="706" t="s">
        <v>553</v>
      </c>
      <c r="DR13" s="707"/>
      <c r="DS13" s="707"/>
      <c r="DT13" s="707"/>
      <c r="DU13" s="708"/>
      <c r="DV13" s="709"/>
      <c r="DW13" s="710"/>
      <c r="DX13" s="710"/>
      <c r="DY13" s="710"/>
      <c r="DZ13" s="711"/>
      <c r="EA13" s="197"/>
    </row>
    <row r="14" spans="1:131" s="198" customFormat="1" ht="26.25" customHeight="1" x14ac:dyDescent="0.15">
      <c r="A14" s="204">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513</v>
      </c>
      <c r="BT14" s="694"/>
      <c r="BU14" s="694"/>
      <c r="BV14" s="694"/>
      <c r="BW14" s="694"/>
      <c r="BX14" s="694"/>
      <c r="BY14" s="694"/>
      <c r="BZ14" s="694"/>
      <c r="CA14" s="694"/>
      <c r="CB14" s="694"/>
      <c r="CC14" s="694"/>
      <c r="CD14" s="694"/>
      <c r="CE14" s="694"/>
      <c r="CF14" s="694"/>
      <c r="CG14" s="695"/>
      <c r="CH14" s="706">
        <v>42</v>
      </c>
      <c r="CI14" s="707"/>
      <c r="CJ14" s="707"/>
      <c r="CK14" s="707"/>
      <c r="CL14" s="708"/>
      <c r="CM14" s="706">
        <v>1771</v>
      </c>
      <c r="CN14" s="707"/>
      <c r="CO14" s="707"/>
      <c r="CP14" s="707"/>
      <c r="CQ14" s="708"/>
      <c r="CR14" s="706">
        <v>295</v>
      </c>
      <c r="CS14" s="707"/>
      <c r="CT14" s="707"/>
      <c r="CU14" s="707"/>
      <c r="CV14" s="708"/>
      <c r="CW14" s="706">
        <v>54</v>
      </c>
      <c r="CX14" s="707"/>
      <c r="CY14" s="707"/>
      <c r="CZ14" s="707"/>
      <c r="DA14" s="708"/>
      <c r="DB14" s="706" t="s">
        <v>553</v>
      </c>
      <c r="DC14" s="707"/>
      <c r="DD14" s="707"/>
      <c r="DE14" s="707"/>
      <c r="DF14" s="708"/>
      <c r="DG14" s="706" t="s">
        <v>553</v>
      </c>
      <c r="DH14" s="707"/>
      <c r="DI14" s="707"/>
      <c r="DJ14" s="707"/>
      <c r="DK14" s="708"/>
      <c r="DL14" s="706" t="s">
        <v>553</v>
      </c>
      <c r="DM14" s="707"/>
      <c r="DN14" s="707"/>
      <c r="DO14" s="707"/>
      <c r="DP14" s="708"/>
      <c r="DQ14" s="706" t="s">
        <v>555</v>
      </c>
      <c r="DR14" s="707"/>
      <c r="DS14" s="707"/>
      <c r="DT14" s="707"/>
      <c r="DU14" s="708"/>
      <c r="DV14" s="709"/>
      <c r="DW14" s="710"/>
      <c r="DX14" s="710"/>
      <c r="DY14" s="710"/>
      <c r="DZ14" s="711"/>
      <c r="EA14" s="197"/>
    </row>
    <row r="15" spans="1:131" s="198" customFormat="1" ht="26.25" customHeight="1" x14ac:dyDescent="0.15">
      <c r="A15" s="204">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514</v>
      </c>
      <c r="BT15" s="694"/>
      <c r="BU15" s="694"/>
      <c r="BV15" s="694"/>
      <c r="BW15" s="694"/>
      <c r="BX15" s="694"/>
      <c r="BY15" s="694"/>
      <c r="BZ15" s="694"/>
      <c r="CA15" s="694"/>
      <c r="CB15" s="694"/>
      <c r="CC15" s="694"/>
      <c r="CD15" s="694"/>
      <c r="CE15" s="694"/>
      <c r="CF15" s="694"/>
      <c r="CG15" s="695"/>
      <c r="CH15" s="706">
        <v>46</v>
      </c>
      <c r="CI15" s="707"/>
      <c r="CJ15" s="707"/>
      <c r="CK15" s="707"/>
      <c r="CL15" s="708"/>
      <c r="CM15" s="706">
        <v>192</v>
      </c>
      <c r="CN15" s="707"/>
      <c r="CO15" s="707"/>
      <c r="CP15" s="707"/>
      <c r="CQ15" s="708"/>
      <c r="CR15" s="706">
        <v>0</v>
      </c>
      <c r="CS15" s="707"/>
      <c r="CT15" s="707"/>
      <c r="CU15" s="707"/>
      <c r="CV15" s="708"/>
      <c r="CW15" s="706">
        <v>21</v>
      </c>
      <c r="CX15" s="707"/>
      <c r="CY15" s="707"/>
      <c r="CZ15" s="707"/>
      <c r="DA15" s="708"/>
      <c r="DB15" s="706">
        <v>3</v>
      </c>
      <c r="DC15" s="707"/>
      <c r="DD15" s="707"/>
      <c r="DE15" s="707"/>
      <c r="DF15" s="708"/>
      <c r="DG15" s="706" t="s">
        <v>553</v>
      </c>
      <c r="DH15" s="707"/>
      <c r="DI15" s="707"/>
      <c r="DJ15" s="707"/>
      <c r="DK15" s="708"/>
      <c r="DL15" s="706" t="s">
        <v>559</v>
      </c>
      <c r="DM15" s="707"/>
      <c r="DN15" s="707"/>
      <c r="DO15" s="707"/>
      <c r="DP15" s="708"/>
      <c r="DQ15" s="706" t="s">
        <v>553</v>
      </c>
      <c r="DR15" s="707"/>
      <c r="DS15" s="707"/>
      <c r="DT15" s="707"/>
      <c r="DU15" s="708"/>
      <c r="DV15" s="709"/>
      <c r="DW15" s="710"/>
      <c r="DX15" s="710"/>
      <c r="DY15" s="710"/>
      <c r="DZ15" s="711"/>
      <c r="EA15" s="197"/>
    </row>
    <row r="16" spans="1:131" s="198" customFormat="1" ht="26.25" customHeight="1" x14ac:dyDescent="0.15">
      <c r="A16" s="204">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90"/>
      <c r="AM16" s="690"/>
      <c r="AN16" s="690"/>
      <c r="AO16" s="690"/>
      <c r="AP16" s="690"/>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t="s">
        <v>561</v>
      </c>
      <c r="BS16" s="693" t="s">
        <v>515</v>
      </c>
      <c r="BT16" s="694"/>
      <c r="BU16" s="694"/>
      <c r="BV16" s="694"/>
      <c r="BW16" s="694"/>
      <c r="BX16" s="694"/>
      <c r="BY16" s="694"/>
      <c r="BZ16" s="694"/>
      <c r="CA16" s="694"/>
      <c r="CB16" s="694"/>
      <c r="CC16" s="694"/>
      <c r="CD16" s="694"/>
      <c r="CE16" s="694"/>
      <c r="CF16" s="694"/>
      <c r="CG16" s="695"/>
      <c r="CH16" s="706">
        <v>-24</v>
      </c>
      <c r="CI16" s="707"/>
      <c r="CJ16" s="707"/>
      <c r="CK16" s="707"/>
      <c r="CL16" s="708"/>
      <c r="CM16" s="706">
        <v>2814</v>
      </c>
      <c r="CN16" s="707"/>
      <c r="CO16" s="707"/>
      <c r="CP16" s="707"/>
      <c r="CQ16" s="708"/>
      <c r="CR16" s="706">
        <v>65</v>
      </c>
      <c r="CS16" s="707"/>
      <c r="CT16" s="707"/>
      <c r="CU16" s="707"/>
      <c r="CV16" s="708"/>
      <c r="CW16" s="706">
        <v>2146</v>
      </c>
      <c r="CX16" s="707"/>
      <c r="CY16" s="707"/>
      <c r="CZ16" s="707"/>
      <c r="DA16" s="708"/>
      <c r="DB16" s="706">
        <v>7383</v>
      </c>
      <c r="DC16" s="707"/>
      <c r="DD16" s="707"/>
      <c r="DE16" s="707"/>
      <c r="DF16" s="708"/>
      <c r="DG16" s="706" t="s">
        <v>555</v>
      </c>
      <c r="DH16" s="707"/>
      <c r="DI16" s="707"/>
      <c r="DJ16" s="707"/>
      <c r="DK16" s="708"/>
      <c r="DL16" s="706" t="s">
        <v>497</v>
      </c>
      <c r="DM16" s="707"/>
      <c r="DN16" s="707"/>
      <c r="DO16" s="707"/>
      <c r="DP16" s="708"/>
      <c r="DQ16" s="706">
        <v>61</v>
      </c>
      <c r="DR16" s="707"/>
      <c r="DS16" s="707"/>
      <c r="DT16" s="707"/>
      <c r="DU16" s="708"/>
      <c r="DV16" s="709"/>
      <c r="DW16" s="710"/>
      <c r="DX16" s="710"/>
      <c r="DY16" s="710"/>
      <c r="DZ16" s="711"/>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516</v>
      </c>
      <c r="BT17" s="694"/>
      <c r="BU17" s="694"/>
      <c r="BV17" s="694"/>
      <c r="BW17" s="694"/>
      <c r="BX17" s="694"/>
      <c r="BY17" s="694"/>
      <c r="BZ17" s="694"/>
      <c r="CA17" s="694"/>
      <c r="CB17" s="694"/>
      <c r="CC17" s="694"/>
      <c r="CD17" s="694"/>
      <c r="CE17" s="694"/>
      <c r="CF17" s="694"/>
      <c r="CG17" s="695"/>
      <c r="CH17" s="706">
        <v>22</v>
      </c>
      <c r="CI17" s="707"/>
      <c r="CJ17" s="707"/>
      <c r="CK17" s="707"/>
      <c r="CL17" s="708"/>
      <c r="CM17" s="706">
        <v>410</v>
      </c>
      <c r="CN17" s="707"/>
      <c r="CO17" s="707"/>
      <c r="CP17" s="707"/>
      <c r="CQ17" s="708"/>
      <c r="CR17" s="706">
        <v>2</v>
      </c>
      <c r="CS17" s="707"/>
      <c r="CT17" s="707"/>
      <c r="CU17" s="707"/>
      <c r="CV17" s="708"/>
      <c r="CW17" s="706" t="s">
        <v>553</v>
      </c>
      <c r="CX17" s="707"/>
      <c r="CY17" s="707"/>
      <c r="CZ17" s="707"/>
      <c r="DA17" s="708"/>
      <c r="DB17" s="706" t="s">
        <v>553</v>
      </c>
      <c r="DC17" s="707"/>
      <c r="DD17" s="707"/>
      <c r="DE17" s="707"/>
      <c r="DF17" s="708"/>
      <c r="DG17" s="706" t="s">
        <v>553</v>
      </c>
      <c r="DH17" s="707"/>
      <c r="DI17" s="707"/>
      <c r="DJ17" s="707"/>
      <c r="DK17" s="708"/>
      <c r="DL17" s="706" t="s">
        <v>497</v>
      </c>
      <c r="DM17" s="707"/>
      <c r="DN17" s="707"/>
      <c r="DO17" s="707"/>
      <c r="DP17" s="708"/>
      <c r="DQ17" s="706" t="s">
        <v>553</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517</v>
      </c>
      <c r="BT18" s="694"/>
      <c r="BU18" s="694"/>
      <c r="BV18" s="694"/>
      <c r="BW18" s="694"/>
      <c r="BX18" s="694"/>
      <c r="BY18" s="694"/>
      <c r="BZ18" s="694"/>
      <c r="CA18" s="694"/>
      <c r="CB18" s="694"/>
      <c r="CC18" s="694"/>
      <c r="CD18" s="694"/>
      <c r="CE18" s="694"/>
      <c r="CF18" s="694"/>
      <c r="CG18" s="695"/>
      <c r="CH18" s="706">
        <v>69</v>
      </c>
      <c r="CI18" s="707"/>
      <c r="CJ18" s="707"/>
      <c r="CK18" s="707"/>
      <c r="CL18" s="708"/>
      <c r="CM18" s="706">
        <v>1197</v>
      </c>
      <c r="CN18" s="707"/>
      <c r="CO18" s="707"/>
      <c r="CP18" s="707"/>
      <c r="CQ18" s="708"/>
      <c r="CR18" s="706">
        <v>100</v>
      </c>
      <c r="CS18" s="707"/>
      <c r="CT18" s="707"/>
      <c r="CU18" s="707"/>
      <c r="CV18" s="708"/>
      <c r="CW18" s="706" t="s">
        <v>553</v>
      </c>
      <c r="CX18" s="707"/>
      <c r="CY18" s="707"/>
      <c r="CZ18" s="707"/>
      <c r="DA18" s="708"/>
      <c r="DB18" s="706" t="s">
        <v>553</v>
      </c>
      <c r="DC18" s="707"/>
      <c r="DD18" s="707"/>
      <c r="DE18" s="707"/>
      <c r="DF18" s="708"/>
      <c r="DG18" s="706" t="s">
        <v>553</v>
      </c>
      <c r="DH18" s="707"/>
      <c r="DI18" s="707"/>
      <c r="DJ18" s="707"/>
      <c r="DK18" s="708"/>
      <c r="DL18" s="706" t="s">
        <v>497</v>
      </c>
      <c r="DM18" s="707"/>
      <c r="DN18" s="707"/>
      <c r="DO18" s="707"/>
      <c r="DP18" s="708"/>
      <c r="DQ18" s="706" t="s">
        <v>553</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518</v>
      </c>
      <c r="BT19" s="694"/>
      <c r="BU19" s="694"/>
      <c r="BV19" s="694"/>
      <c r="BW19" s="694"/>
      <c r="BX19" s="694"/>
      <c r="BY19" s="694"/>
      <c r="BZ19" s="694"/>
      <c r="CA19" s="694"/>
      <c r="CB19" s="694"/>
      <c r="CC19" s="694"/>
      <c r="CD19" s="694"/>
      <c r="CE19" s="694"/>
      <c r="CF19" s="694"/>
      <c r="CG19" s="695"/>
      <c r="CH19" s="706">
        <v>-2</v>
      </c>
      <c r="CI19" s="707"/>
      <c r="CJ19" s="707"/>
      <c r="CK19" s="707"/>
      <c r="CL19" s="708"/>
      <c r="CM19" s="706">
        <v>1464</v>
      </c>
      <c r="CN19" s="707"/>
      <c r="CO19" s="707"/>
      <c r="CP19" s="707"/>
      <c r="CQ19" s="708"/>
      <c r="CR19" s="706">
        <v>5</v>
      </c>
      <c r="CS19" s="707"/>
      <c r="CT19" s="707"/>
      <c r="CU19" s="707"/>
      <c r="CV19" s="708"/>
      <c r="CW19" s="706">
        <v>7</v>
      </c>
      <c r="CX19" s="707"/>
      <c r="CY19" s="707"/>
      <c r="CZ19" s="707"/>
      <c r="DA19" s="708"/>
      <c r="DB19" s="706" t="s">
        <v>556</v>
      </c>
      <c r="DC19" s="707"/>
      <c r="DD19" s="707"/>
      <c r="DE19" s="707"/>
      <c r="DF19" s="708"/>
      <c r="DG19" s="706" t="s">
        <v>553</v>
      </c>
      <c r="DH19" s="707"/>
      <c r="DI19" s="707"/>
      <c r="DJ19" s="707"/>
      <c r="DK19" s="708"/>
      <c r="DL19" s="706" t="s">
        <v>497</v>
      </c>
      <c r="DM19" s="707"/>
      <c r="DN19" s="707"/>
      <c r="DO19" s="707"/>
      <c r="DP19" s="708"/>
      <c r="DQ19" s="706" t="s">
        <v>553</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519</v>
      </c>
      <c r="BT20" s="694"/>
      <c r="BU20" s="694"/>
      <c r="BV20" s="694"/>
      <c r="BW20" s="694"/>
      <c r="BX20" s="694"/>
      <c r="BY20" s="694"/>
      <c r="BZ20" s="694"/>
      <c r="CA20" s="694"/>
      <c r="CB20" s="694"/>
      <c r="CC20" s="694"/>
      <c r="CD20" s="694"/>
      <c r="CE20" s="694"/>
      <c r="CF20" s="694"/>
      <c r="CG20" s="695"/>
      <c r="CH20" s="706">
        <v>4</v>
      </c>
      <c r="CI20" s="707"/>
      <c r="CJ20" s="707"/>
      <c r="CK20" s="707"/>
      <c r="CL20" s="708"/>
      <c r="CM20" s="706">
        <v>57</v>
      </c>
      <c r="CN20" s="707"/>
      <c r="CO20" s="707"/>
      <c r="CP20" s="707"/>
      <c r="CQ20" s="708"/>
      <c r="CR20" s="706">
        <v>4</v>
      </c>
      <c r="CS20" s="707"/>
      <c r="CT20" s="707"/>
      <c r="CU20" s="707"/>
      <c r="CV20" s="708"/>
      <c r="CW20" s="706">
        <v>7</v>
      </c>
      <c r="CX20" s="707"/>
      <c r="CY20" s="707"/>
      <c r="CZ20" s="707"/>
      <c r="DA20" s="708"/>
      <c r="DB20" s="706" t="s">
        <v>553</v>
      </c>
      <c r="DC20" s="707"/>
      <c r="DD20" s="707"/>
      <c r="DE20" s="707"/>
      <c r="DF20" s="708"/>
      <c r="DG20" s="706" t="s">
        <v>553</v>
      </c>
      <c r="DH20" s="707"/>
      <c r="DI20" s="707"/>
      <c r="DJ20" s="707"/>
      <c r="DK20" s="708"/>
      <c r="DL20" s="706" t="s">
        <v>497</v>
      </c>
      <c r="DM20" s="707"/>
      <c r="DN20" s="707"/>
      <c r="DO20" s="707"/>
      <c r="DP20" s="708"/>
      <c r="DQ20" s="706" t="s">
        <v>553</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520</v>
      </c>
      <c r="BT21" s="694"/>
      <c r="BU21" s="694"/>
      <c r="BV21" s="694"/>
      <c r="BW21" s="694"/>
      <c r="BX21" s="694"/>
      <c r="BY21" s="694"/>
      <c r="BZ21" s="694"/>
      <c r="CA21" s="694"/>
      <c r="CB21" s="694"/>
      <c r="CC21" s="694"/>
      <c r="CD21" s="694"/>
      <c r="CE21" s="694"/>
      <c r="CF21" s="694"/>
      <c r="CG21" s="695"/>
      <c r="CH21" s="706" t="s">
        <v>553</v>
      </c>
      <c r="CI21" s="707"/>
      <c r="CJ21" s="707"/>
      <c r="CK21" s="707"/>
      <c r="CL21" s="708"/>
      <c r="CM21" s="706" t="s">
        <v>552</v>
      </c>
      <c r="CN21" s="707"/>
      <c r="CO21" s="707"/>
      <c r="CP21" s="707"/>
      <c r="CQ21" s="708"/>
      <c r="CR21" s="706">
        <v>5</v>
      </c>
      <c r="CS21" s="707"/>
      <c r="CT21" s="707"/>
      <c r="CU21" s="707"/>
      <c r="CV21" s="708"/>
      <c r="CW21" s="706" t="s">
        <v>553</v>
      </c>
      <c r="CX21" s="707"/>
      <c r="CY21" s="707"/>
      <c r="CZ21" s="707"/>
      <c r="DA21" s="708"/>
      <c r="DB21" s="706" t="s">
        <v>556</v>
      </c>
      <c r="DC21" s="707"/>
      <c r="DD21" s="707"/>
      <c r="DE21" s="707"/>
      <c r="DF21" s="708"/>
      <c r="DG21" s="706" t="s">
        <v>555</v>
      </c>
      <c r="DH21" s="707"/>
      <c r="DI21" s="707"/>
      <c r="DJ21" s="707"/>
      <c r="DK21" s="708"/>
      <c r="DL21" s="706" t="s">
        <v>497</v>
      </c>
      <c r="DM21" s="707"/>
      <c r="DN21" s="707"/>
      <c r="DO21" s="707"/>
      <c r="DP21" s="708"/>
      <c r="DQ21" s="706" t="s">
        <v>556</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333</v>
      </c>
      <c r="BA22" s="737"/>
      <c r="BB22" s="737"/>
      <c r="BC22" s="737"/>
      <c r="BD22" s="738"/>
      <c r="BE22" s="196"/>
      <c r="BF22" s="196"/>
      <c r="BG22" s="196"/>
      <c r="BH22" s="196"/>
      <c r="BI22" s="196"/>
      <c r="BJ22" s="196"/>
      <c r="BK22" s="196"/>
      <c r="BL22" s="196"/>
      <c r="BM22" s="196"/>
      <c r="BN22" s="196"/>
      <c r="BO22" s="196"/>
      <c r="BP22" s="196"/>
      <c r="BQ22" s="205">
        <v>16</v>
      </c>
      <c r="BR22" s="206"/>
      <c r="BS22" s="693" t="s">
        <v>521</v>
      </c>
      <c r="BT22" s="694"/>
      <c r="BU22" s="694"/>
      <c r="BV22" s="694"/>
      <c r="BW22" s="694"/>
      <c r="BX22" s="694"/>
      <c r="BY22" s="694"/>
      <c r="BZ22" s="694"/>
      <c r="CA22" s="694"/>
      <c r="CB22" s="694"/>
      <c r="CC22" s="694"/>
      <c r="CD22" s="694"/>
      <c r="CE22" s="694"/>
      <c r="CF22" s="694"/>
      <c r="CG22" s="695"/>
      <c r="CH22" s="706">
        <v>25</v>
      </c>
      <c r="CI22" s="707"/>
      <c r="CJ22" s="707"/>
      <c r="CK22" s="707"/>
      <c r="CL22" s="708"/>
      <c r="CM22" s="706">
        <v>93</v>
      </c>
      <c r="CN22" s="707"/>
      <c r="CO22" s="707"/>
      <c r="CP22" s="707"/>
      <c r="CQ22" s="708"/>
      <c r="CR22" s="706">
        <v>25</v>
      </c>
      <c r="CS22" s="707"/>
      <c r="CT22" s="707"/>
      <c r="CU22" s="707"/>
      <c r="CV22" s="708"/>
      <c r="CW22" s="706">
        <v>57</v>
      </c>
      <c r="CX22" s="707"/>
      <c r="CY22" s="707"/>
      <c r="CZ22" s="707"/>
      <c r="DA22" s="708"/>
      <c r="DB22" s="706">
        <v>20</v>
      </c>
      <c r="DC22" s="707"/>
      <c r="DD22" s="707"/>
      <c r="DE22" s="707"/>
      <c r="DF22" s="708"/>
      <c r="DG22" s="706" t="s">
        <v>553</v>
      </c>
      <c r="DH22" s="707"/>
      <c r="DI22" s="707"/>
      <c r="DJ22" s="707"/>
      <c r="DK22" s="708"/>
      <c r="DL22" s="706" t="s">
        <v>497</v>
      </c>
      <c r="DM22" s="707"/>
      <c r="DN22" s="707"/>
      <c r="DO22" s="707"/>
      <c r="DP22" s="708"/>
      <c r="DQ22" s="706" t="s">
        <v>552</v>
      </c>
      <c r="DR22" s="707"/>
      <c r="DS22" s="707"/>
      <c r="DT22" s="707"/>
      <c r="DU22" s="708"/>
      <c r="DV22" s="709"/>
      <c r="DW22" s="710"/>
      <c r="DX22" s="710"/>
      <c r="DY22" s="710"/>
      <c r="DZ22" s="711"/>
      <c r="EA22" s="197"/>
    </row>
    <row r="23" spans="1:131" s="198" customFormat="1" ht="26.25" customHeight="1" thickBot="1" x14ac:dyDescent="0.2">
      <c r="A23" s="207" t="s">
        <v>334</v>
      </c>
      <c r="B23" s="721" t="s">
        <v>335</v>
      </c>
      <c r="C23" s="722"/>
      <c r="D23" s="722"/>
      <c r="E23" s="722"/>
      <c r="F23" s="722"/>
      <c r="G23" s="722"/>
      <c r="H23" s="722"/>
      <c r="I23" s="722"/>
      <c r="J23" s="722"/>
      <c r="K23" s="722"/>
      <c r="L23" s="722"/>
      <c r="M23" s="722"/>
      <c r="N23" s="722"/>
      <c r="O23" s="722"/>
      <c r="P23" s="723"/>
      <c r="Q23" s="724">
        <v>939460</v>
      </c>
      <c r="R23" s="725"/>
      <c r="S23" s="725"/>
      <c r="T23" s="725"/>
      <c r="U23" s="725"/>
      <c r="V23" s="725">
        <v>934360</v>
      </c>
      <c r="W23" s="725"/>
      <c r="X23" s="725"/>
      <c r="Y23" s="725"/>
      <c r="Z23" s="725"/>
      <c r="AA23" s="725">
        <v>5100</v>
      </c>
      <c r="AB23" s="725"/>
      <c r="AC23" s="725"/>
      <c r="AD23" s="725"/>
      <c r="AE23" s="726"/>
      <c r="AF23" s="727">
        <v>683</v>
      </c>
      <c r="AG23" s="725"/>
      <c r="AH23" s="725"/>
      <c r="AI23" s="725"/>
      <c r="AJ23" s="728"/>
      <c r="AK23" s="729"/>
      <c r="AL23" s="730"/>
      <c r="AM23" s="730"/>
      <c r="AN23" s="730"/>
      <c r="AO23" s="730"/>
      <c r="AP23" s="725">
        <v>2115351</v>
      </c>
      <c r="AQ23" s="725"/>
      <c r="AR23" s="725"/>
      <c r="AS23" s="725"/>
      <c r="AT23" s="725"/>
      <c r="AU23" s="731"/>
      <c r="AV23" s="731"/>
      <c r="AW23" s="731"/>
      <c r="AX23" s="731"/>
      <c r="AY23" s="732"/>
      <c r="AZ23" s="740" t="s">
        <v>98</v>
      </c>
      <c r="BA23" s="741"/>
      <c r="BB23" s="741"/>
      <c r="BC23" s="741"/>
      <c r="BD23" s="742"/>
      <c r="BE23" s="196"/>
      <c r="BF23" s="196"/>
      <c r="BG23" s="196"/>
      <c r="BH23" s="196"/>
      <c r="BI23" s="196"/>
      <c r="BJ23" s="196"/>
      <c r="BK23" s="196"/>
      <c r="BL23" s="196"/>
      <c r="BM23" s="196"/>
      <c r="BN23" s="196"/>
      <c r="BO23" s="196"/>
      <c r="BP23" s="196"/>
      <c r="BQ23" s="205">
        <v>17</v>
      </c>
      <c r="BR23" s="206"/>
      <c r="BS23" s="693" t="s">
        <v>522</v>
      </c>
      <c r="BT23" s="694"/>
      <c r="BU23" s="694"/>
      <c r="BV23" s="694"/>
      <c r="BW23" s="694"/>
      <c r="BX23" s="694"/>
      <c r="BY23" s="694"/>
      <c r="BZ23" s="694"/>
      <c r="CA23" s="694"/>
      <c r="CB23" s="694"/>
      <c r="CC23" s="694"/>
      <c r="CD23" s="694"/>
      <c r="CE23" s="694"/>
      <c r="CF23" s="694"/>
      <c r="CG23" s="695"/>
      <c r="CH23" s="706">
        <v>4</v>
      </c>
      <c r="CI23" s="707"/>
      <c r="CJ23" s="707"/>
      <c r="CK23" s="707"/>
      <c r="CL23" s="708"/>
      <c r="CM23" s="706">
        <v>14</v>
      </c>
      <c r="CN23" s="707"/>
      <c r="CO23" s="707"/>
      <c r="CP23" s="707"/>
      <c r="CQ23" s="708"/>
      <c r="CR23" s="706">
        <v>1</v>
      </c>
      <c r="CS23" s="707"/>
      <c r="CT23" s="707"/>
      <c r="CU23" s="707"/>
      <c r="CV23" s="708"/>
      <c r="CW23" s="706" t="s">
        <v>553</v>
      </c>
      <c r="CX23" s="707"/>
      <c r="CY23" s="707"/>
      <c r="CZ23" s="707"/>
      <c r="DA23" s="708"/>
      <c r="DB23" s="706" t="s">
        <v>553</v>
      </c>
      <c r="DC23" s="707"/>
      <c r="DD23" s="707"/>
      <c r="DE23" s="707"/>
      <c r="DF23" s="708"/>
      <c r="DG23" s="706" t="s">
        <v>553</v>
      </c>
      <c r="DH23" s="707"/>
      <c r="DI23" s="707"/>
      <c r="DJ23" s="707"/>
      <c r="DK23" s="708"/>
      <c r="DL23" s="706" t="s">
        <v>497</v>
      </c>
      <c r="DM23" s="707"/>
      <c r="DN23" s="707"/>
      <c r="DO23" s="707"/>
      <c r="DP23" s="708"/>
      <c r="DQ23" s="706" t="s">
        <v>553</v>
      </c>
      <c r="DR23" s="707"/>
      <c r="DS23" s="707"/>
      <c r="DT23" s="707"/>
      <c r="DU23" s="708"/>
      <c r="DV23" s="709"/>
      <c r="DW23" s="710"/>
      <c r="DX23" s="710"/>
      <c r="DY23" s="710"/>
      <c r="DZ23" s="711"/>
      <c r="EA23" s="197"/>
    </row>
    <row r="24" spans="1:131" s="198" customFormat="1" ht="26.25" customHeight="1" x14ac:dyDescent="0.15">
      <c r="A24" s="739" t="s">
        <v>336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523</v>
      </c>
      <c r="BT24" s="694"/>
      <c r="BU24" s="694"/>
      <c r="BV24" s="694"/>
      <c r="BW24" s="694"/>
      <c r="BX24" s="694"/>
      <c r="BY24" s="694"/>
      <c r="BZ24" s="694"/>
      <c r="CA24" s="694"/>
      <c r="CB24" s="694"/>
      <c r="CC24" s="694"/>
      <c r="CD24" s="694"/>
      <c r="CE24" s="694"/>
      <c r="CF24" s="694"/>
      <c r="CG24" s="695"/>
      <c r="CH24" s="706">
        <v>-15</v>
      </c>
      <c r="CI24" s="707"/>
      <c r="CJ24" s="707"/>
      <c r="CK24" s="707"/>
      <c r="CL24" s="708"/>
      <c r="CM24" s="706">
        <v>401</v>
      </c>
      <c r="CN24" s="707"/>
      <c r="CO24" s="707"/>
      <c r="CP24" s="707"/>
      <c r="CQ24" s="708"/>
      <c r="CR24" s="706">
        <v>40</v>
      </c>
      <c r="CS24" s="707"/>
      <c r="CT24" s="707"/>
      <c r="CU24" s="707"/>
      <c r="CV24" s="708"/>
      <c r="CW24" s="706">
        <v>73</v>
      </c>
      <c r="CX24" s="707"/>
      <c r="CY24" s="707"/>
      <c r="CZ24" s="707"/>
      <c r="DA24" s="708"/>
      <c r="DB24" s="706" t="s">
        <v>553</v>
      </c>
      <c r="DC24" s="707"/>
      <c r="DD24" s="707"/>
      <c r="DE24" s="707"/>
      <c r="DF24" s="708"/>
      <c r="DG24" s="706" t="s">
        <v>553</v>
      </c>
      <c r="DH24" s="707"/>
      <c r="DI24" s="707"/>
      <c r="DJ24" s="707"/>
      <c r="DK24" s="708"/>
      <c r="DL24" s="706" t="s">
        <v>497</v>
      </c>
      <c r="DM24" s="707"/>
      <c r="DN24" s="707"/>
      <c r="DO24" s="707"/>
      <c r="DP24" s="708"/>
      <c r="DQ24" s="706" t="s">
        <v>553</v>
      </c>
      <c r="DR24" s="707"/>
      <c r="DS24" s="707"/>
      <c r="DT24" s="707"/>
      <c r="DU24" s="708"/>
      <c r="DV24" s="709"/>
      <c r="DW24" s="710"/>
      <c r="DX24" s="710"/>
      <c r="DY24" s="710"/>
      <c r="DZ24" s="711"/>
      <c r="EA24" s="197"/>
    </row>
    <row r="25" spans="1:131" s="190" customFormat="1" ht="26.25" customHeight="1" thickBot="1" x14ac:dyDescent="0.2">
      <c r="A25" s="674" t="s">
        <v>337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524</v>
      </c>
      <c r="BT25" s="694"/>
      <c r="BU25" s="694"/>
      <c r="BV25" s="694"/>
      <c r="BW25" s="694"/>
      <c r="BX25" s="694"/>
      <c r="BY25" s="694"/>
      <c r="BZ25" s="694"/>
      <c r="CA25" s="694"/>
      <c r="CB25" s="694"/>
      <c r="CC25" s="694"/>
      <c r="CD25" s="694"/>
      <c r="CE25" s="694"/>
      <c r="CF25" s="694"/>
      <c r="CG25" s="695"/>
      <c r="CH25" s="706">
        <v>1</v>
      </c>
      <c r="CI25" s="707"/>
      <c r="CJ25" s="707"/>
      <c r="CK25" s="707"/>
      <c r="CL25" s="708"/>
      <c r="CM25" s="706">
        <v>43</v>
      </c>
      <c r="CN25" s="707"/>
      <c r="CO25" s="707"/>
      <c r="CP25" s="707"/>
      <c r="CQ25" s="708"/>
      <c r="CR25" s="706">
        <v>4</v>
      </c>
      <c r="CS25" s="707"/>
      <c r="CT25" s="707"/>
      <c r="CU25" s="707"/>
      <c r="CV25" s="708"/>
      <c r="CW25" s="706">
        <v>33</v>
      </c>
      <c r="CX25" s="707"/>
      <c r="CY25" s="707"/>
      <c r="CZ25" s="707"/>
      <c r="DA25" s="708"/>
      <c r="DB25" s="706" t="s">
        <v>555</v>
      </c>
      <c r="DC25" s="707"/>
      <c r="DD25" s="707"/>
      <c r="DE25" s="707"/>
      <c r="DF25" s="708"/>
      <c r="DG25" s="706" t="s">
        <v>555</v>
      </c>
      <c r="DH25" s="707"/>
      <c r="DI25" s="707"/>
      <c r="DJ25" s="707"/>
      <c r="DK25" s="708"/>
      <c r="DL25" s="706" t="s">
        <v>497</v>
      </c>
      <c r="DM25" s="707"/>
      <c r="DN25" s="707"/>
      <c r="DO25" s="707"/>
      <c r="DP25" s="708"/>
      <c r="DQ25" s="706" t="s">
        <v>553</v>
      </c>
      <c r="DR25" s="707"/>
      <c r="DS25" s="707"/>
      <c r="DT25" s="707"/>
      <c r="DU25" s="708"/>
      <c r="DV25" s="709"/>
      <c r="DW25" s="710"/>
      <c r="DX25" s="710"/>
      <c r="DY25" s="710"/>
      <c r="DZ25" s="711"/>
      <c r="EA25" s="189"/>
    </row>
    <row r="26" spans="1:131" s="190" customFormat="1" ht="26.25" customHeight="1" x14ac:dyDescent="0.15">
      <c r="A26" s="665" t="s">
        <v>310</v>
      </c>
      <c r="B26" s="666"/>
      <c r="C26" s="666"/>
      <c r="D26" s="666"/>
      <c r="E26" s="666"/>
      <c r="F26" s="666"/>
      <c r="G26" s="666"/>
      <c r="H26" s="666"/>
      <c r="I26" s="666"/>
      <c r="J26" s="666"/>
      <c r="K26" s="666"/>
      <c r="L26" s="666"/>
      <c r="M26" s="666"/>
      <c r="N26" s="666"/>
      <c r="O26" s="666"/>
      <c r="P26" s="667"/>
      <c r="Q26" s="642" t="s">
        <v>338</v>
      </c>
      <c r="R26" s="643"/>
      <c r="S26" s="643"/>
      <c r="T26" s="643"/>
      <c r="U26" s="644"/>
      <c r="V26" s="642" t="s">
        <v>339</v>
      </c>
      <c r="W26" s="643"/>
      <c r="X26" s="643"/>
      <c r="Y26" s="643"/>
      <c r="Z26" s="644"/>
      <c r="AA26" s="642" t="s">
        <v>340</v>
      </c>
      <c r="AB26" s="643"/>
      <c r="AC26" s="643"/>
      <c r="AD26" s="643"/>
      <c r="AE26" s="643"/>
      <c r="AF26" s="743" t="s">
        <v>341</v>
      </c>
      <c r="AG26" s="744"/>
      <c r="AH26" s="744"/>
      <c r="AI26" s="744"/>
      <c r="AJ26" s="745"/>
      <c r="AK26" s="643" t="s">
        <v>342</v>
      </c>
      <c r="AL26" s="643"/>
      <c r="AM26" s="643"/>
      <c r="AN26" s="643"/>
      <c r="AO26" s="644"/>
      <c r="AP26" s="642" t="s">
        <v>343</v>
      </c>
      <c r="AQ26" s="643"/>
      <c r="AR26" s="643"/>
      <c r="AS26" s="643"/>
      <c r="AT26" s="644"/>
      <c r="AU26" s="642" t="s">
        <v>344</v>
      </c>
      <c r="AV26" s="643"/>
      <c r="AW26" s="643"/>
      <c r="AX26" s="643"/>
      <c r="AY26" s="644"/>
      <c r="AZ26" s="642" t="s">
        <v>345</v>
      </c>
      <c r="BA26" s="643"/>
      <c r="BB26" s="643"/>
      <c r="BC26" s="643"/>
      <c r="BD26" s="644"/>
      <c r="BE26" s="642" t="s">
        <v>317</v>
      </c>
      <c r="BF26" s="643"/>
      <c r="BG26" s="643"/>
      <c r="BH26" s="643"/>
      <c r="BI26" s="654"/>
      <c r="BJ26" s="195"/>
      <c r="BK26" s="195"/>
      <c r="BL26" s="195"/>
      <c r="BM26" s="195"/>
      <c r="BN26" s="195"/>
      <c r="BO26" s="208"/>
      <c r="BP26" s="208"/>
      <c r="BQ26" s="205">
        <v>20</v>
      </c>
      <c r="BR26" s="206"/>
      <c r="BS26" s="693" t="s">
        <v>525</v>
      </c>
      <c r="BT26" s="694"/>
      <c r="BU26" s="694"/>
      <c r="BV26" s="694"/>
      <c r="BW26" s="694"/>
      <c r="BX26" s="694"/>
      <c r="BY26" s="694"/>
      <c r="BZ26" s="694"/>
      <c r="CA26" s="694"/>
      <c r="CB26" s="694"/>
      <c r="CC26" s="694"/>
      <c r="CD26" s="694"/>
      <c r="CE26" s="694"/>
      <c r="CF26" s="694"/>
      <c r="CG26" s="695"/>
      <c r="CH26" s="706">
        <v>4</v>
      </c>
      <c r="CI26" s="707"/>
      <c r="CJ26" s="707"/>
      <c r="CK26" s="707"/>
      <c r="CL26" s="708"/>
      <c r="CM26" s="706">
        <v>72</v>
      </c>
      <c r="CN26" s="707"/>
      <c r="CO26" s="707"/>
      <c r="CP26" s="707"/>
      <c r="CQ26" s="708"/>
      <c r="CR26" s="706">
        <v>1</v>
      </c>
      <c r="CS26" s="707"/>
      <c r="CT26" s="707"/>
      <c r="CU26" s="707"/>
      <c r="CV26" s="708"/>
      <c r="CW26" s="706" t="s">
        <v>553</v>
      </c>
      <c r="CX26" s="707"/>
      <c r="CY26" s="707"/>
      <c r="CZ26" s="707"/>
      <c r="DA26" s="708"/>
      <c r="DB26" s="706" t="s">
        <v>553</v>
      </c>
      <c r="DC26" s="707"/>
      <c r="DD26" s="707"/>
      <c r="DE26" s="707"/>
      <c r="DF26" s="708"/>
      <c r="DG26" s="706" t="s">
        <v>553</v>
      </c>
      <c r="DH26" s="707"/>
      <c r="DI26" s="707"/>
      <c r="DJ26" s="707"/>
      <c r="DK26" s="708"/>
      <c r="DL26" s="706" t="s">
        <v>497</v>
      </c>
      <c r="DM26" s="707"/>
      <c r="DN26" s="707"/>
      <c r="DO26" s="707"/>
      <c r="DP26" s="708"/>
      <c r="DQ26" s="706" t="s">
        <v>553</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526</v>
      </c>
      <c r="BT27" s="694"/>
      <c r="BU27" s="694"/>
      <c r="BV27" s="694"/>
      <c r="BW27" s="694"/>
      <c r="BX27" s="694"/>
      <c r="BY27" s="694"/>
      <c r="BZ27" s="694"/>
      <c r="CA27" s="694"/>
      <c r="CB27" s="694"/>
      <c r="CC27" s="694"/>
      <c r="CD27" s="694"/>
      <c r="CE27" s="694"/>
      <c r="CF27" s="694"/>
      <c r="CG27" s="695"/>
      <c r="CH27" s="706">
        <v>3</v>
      </c>
      <c r="CI27" s="707"/>
      <c r="CJ27" s="707"/>
      <c r="CK27" s="707"/>
      <c r="CL27" s="708"/>
      <c r="CM27" s="706">
        <v>140</v>
      </c>
      <c r="CN27" s="707"/>
      <c r="CO27" s="707"/>
      <c r="CP27" s="707"/>
      <c r="CQ27" s="708"/>
      <c r="CR27" s="706">
        <v>10</v>
      </c>
      <c r="CS27" s="707"/>
      <c r="CT27" s="707"/>
      <c r="CU27" s="707"/>
      <c r="CV27" s="708"/>
      <c r="CW27" s="706" t="s">
        <v>553</v>
      </c>
      <c r="CX27" s="707"/>
      <c r="CY27" s="707"/>
      <c r="CZ27" s="707"/>
      <c r="DA27" s="708"/>
      <c r="DB27" s="706" t="s">
        <v>552</v>
      </c>
      <c r="DC27" s="707"/>
      <c r="DD27" s="707"/>
      <c r="DE27" s="707"/>
      <c r="DF27" s="708"/>
      <c r="DG27" s="706" t="s">
        <v>553</v>
      </c>
      <c r="DH27" s="707"/>
      <c r="DI27" s="707"/>
      <c r="DJ27" s="707"/>
      <c r="DK27" s="708"/>
      <c r="DL27" s="706" t="s">
        <v>497</v>
      </c>
      <c r="DM27" s="707"/>
      <c r="DN27" s="707"/>
      <c r="DO27" s="707"/>
      <c r="DP27" s="708"/>
      <c r="DQ27" s="706" t="s">
        <v>553</v>
      </c>
      <c r="DR27" s="707"/>
      <c r="DS27" s="707"/>
      <c r="DT27" s="707"/>
      <c r="DU27" s="708"/>
      <c r="DV27" s="709"/>
      <c r="DW27" s="710"/>
      <c r="DX27" s="710"/>
      <c r="DY27" s="710"/>
      <c r="DZ27" s="711"/>
      <c r="EA27" s="189"/>
    </row>
    <row r="28" spans="1:131" s="190" customFormat="1" ht="26.25" customHeight="1" thickTop="1" x14ac:dyDescent="0.15">
      <c r="A28" s="209">
        <v>1</v>
      </c>
      <c r="B28" s="656" t="s">
        <v>346</v>
      </c>
      <c r="C28" s="657"/>
      <c r="D28" s="657"/>
      <c r="E28" s="657"/>
      <c r="F28" s="657"/>
      <c r="G28" s="657"/>
      <c r="H28" s="657"/>
      <c r="I28" s="657"/>
      <c r="J28" s="657"/>
      <c r="K28" s="657"/>
      <c r="L28" s="657"/>
      <c r="M28" s="657"/>
      <c r="N28" s="657"/>
      <c r="O28" s="657"/>
      <c r="P28" s="658"/>
      <c r="Q28" s="753">
        <v>20562</v>
      </c>
      <c r="R28" s="754"/>
      <c r="S28" s="754"/>
      <c r="T28" s="754"/>
      <c r="U28" s="754"/>
      <c r="V28" s="754">
        <v>19067</v>
      </c>
      <c r="W28" s="754"/>
      <c r="X28" s="754"/>
      <c r="Y28" s="754"/>
      <c r="Z28" s="754"/>
      <c r="AA28" s="754">
        <v>1495</v>
      </c>
      <c r="AB28" s="754"/>
      <c r="AC28" s="754"/>
      <c r="AD28" s="754"/>
      <c r="AE28" s="755"/>
      <c r="AF28" s="756">
        <v>1495</v>
      </c>
      <c r="AG28" s="754"/>
      <c r="AH28" s="754"/>
      <c r="AI28" s="754"/>
      <c r="AJ28" s="757"/>
      <c r="AK28" s="758" t="s">
        <v>500</v>
      </c>
      <c r="AL28" s="749"/>
      <c r="AM28" s="749"/>
      <c r="AN28" s="749"/>
      <c r="AO28" s="749"/>
      <c r="AP28" s="749" t="s">
        <v>502</v>
      </c>
      <c r="AQ28" s="749"/>
      <c r="AR28" s="749"/>
      <c r="AS28" s="749"/>
      <c r="AT28" s="749"/>
      <c r="AU28" s="749" t="s">
        <v>503</v>
      </c>
      <c r="AV28" s="749"/>
      <c r="AW28" s="749"/>
      <c r="AX28" s="749"/>
      <c r="AY28" s="749"/>
      <c r="AZ28" s="750" t="s">
        <v>497</v>
      </c>
      <c r="BA28" s="750"/>
      <c r="BB28" s="750"/>
      <c r="BC28" s="750"/>
      <c r="BD28" s="750"/>
      <c r="BE28" s="751"/>
      <c r="BF28" s="751"/>
      <c r="BG28" s="751"/>
      <c r="BH28" s="751"/>
      <c r="BI28" s="752"/>
      <c r="BJ28" s="195"/>
      <c r="BK28" s="195"/>
      <c r="BL28" s="195"/>
      <c r="BM28" s="195"/>
      <c r="BN28" s="195"/>
      <c r="BO28" s="208"/>
      <c r="BP28" s="208"/>
      <c r="BQ28" s="205">
        <v>22</v>
      </c>
      <c r="BR28" s="206"/>
      <c r="BS28" s="693" t="s">
        <v>527</v>
      </c>
      <c r="BT28" s="694"/>
      <c r="BU28" s="694"/>
      <c r="BV28" s="694"/>
      <c r="BW28" s="694"/>
      <c r="BX28" s="694"/>
      <c r="BY28" s="694"/>
      <c r="BZ28" s="694"/>
      <c r="CA28" s="694"/>
      <c r="CB28" s="694"/>
      <c r="CC28" s="694"/>
      <c r="CD28" s="694"/>
      <c r="CE28" s="694"/>
      <c r="CF28" s="694"/>
      <c r="CG28" s="695"/>
      <c r="CH28" s="706" t="s">
        <v>553</v>
      </c>
      <c r="CI28" s="707"/>
      <c r="CJ28" s="707"/>
      <c r="CK28" s="707"/>
      <c r="CL28" s="708"/>
      <c r="CM28" s="706" t="s">
        <v>553</v>
      </c>
      <c r="CN28" s="707"/>
      <c r="CO28" s="707"/>
      <c r="CP28" s="707"/>
      <c r="CQ28" s="708"/>
      <c r="CR28" s="706">
        <v>0</v>
      </c>
      <c r="CS28" s="707"/>
      <c r="CT28" s="707"/>
      <c r="CU28" s="707"/>
      <c r="CV28" s="708"/>
      <c r="CW28" s="706" t="s">
        <v>553</v>
      </c>
      <c r="CX28" s="707"/>
      <c r="CY28" s="707"/>
      <c r="CZ28" s="707"/>
      <c r="DA28" s="708"/>
      <c r="DB28" s="706" t="s">
        <v>555</v>
      </c>
      <c r="DC28" s="707"/>
      <c r="DD28" s="707"/>
      <c r="DE28" s="707"/>
      <c r="DF28" s="708"/>
      <c r="DG28" s="706" t="s">
        <v>553</v>
      </c>
      <c r="DH28" s="707"/>
      <c r="DI28" s="707"/>
      <c r="DJ28" s="707"/>
      <c r="DK28" s="708"/>
      <c r="DL28" s="706" t="s">
        <v>497</v>
      </c>
      <c r="DM28" s="707"/>
      <c r="DN28" s="707"/>
      <c r="DO28" s="707"/>
      <c r="DP28" s="708"/>
      <c r="DQ28" s="706" t="s">
        <v>552</v>
      </c>
      <c r="DR28" s="707"/>
      <c r="DS28" s="707"/>
      <c r="DT28" s="707"/>
      <c r="DU28" s="708"/>
      <c r="DV28" s="709"/>
      <c r="DW28" s="710"/>
      <c r="DX28" s="710"/>
      <c r="DY28" s="710"/>
      <c r="DZ28" s="711"/>
      <c r="EA28" s="189"/>
    </row>
    <row r="29" spans="1:131" s="190" customFormat="1" ht="26.25" customHeight="1" x14ac:dyDescent="0.15">
      <c r="A29" s="209">
        <v>2</v>
      </c>
      <c r="B29" s="680" t="s">
        <v>347</v>
      </c>
      <c r="C29" s="681"/>
      <c r="D29" s="681"/>
      <c r="E29" s="681"/>
      <c r="F29" s="681"/>
      <c r="G29" s="681"/>
      <c r="H29" s="681"/>
      <c r="I29" s="681"/>
      <c r="J29" s="681"/>
      <c r="K29" s="681"/>
      <c r="L29" s="681"/>
      <c r="M29" s="681"/>
      <c r="N29" s="681"/>
      <c r="O29" s="681"/>
      <c r="P29" s="682"/>
      <c r="Q29" s="683">
        <v>521</v>
      </c>
      <c r="R29" s="684"/>
      <c r="S29" s="684"/>
      <c r="T29" s="684"/>
      <c r="U29" s="684"/>
      <c r="V29" s="684">
        <v>659</v>
      </c>
      <c r="W29" s="684"/>
      <c r="X29" s="684"/>
      <c r="Y29" s="684"/>
      <c r="Z29" s="684"/>
      <c r="AA29" s="684">
        <v>-138</v>
      </c>
      <c r="AB29" s="684"/>
      <c r="AC29" s="684"/>
      <c r="AD29" s="684"/>
      <c r="AE29" s="685"/>
      <c r="AF29" s="759">
        <v>675</v>
      </c>
      <c r="AG29" s="684"/>
      <c r="AH29" s="684"/>
      <c r="AI29" s="684"/>
      <c r="AJ29" s="760"/>
      <c r="AK29" s="763" t="s">
        <v>500</v>
      </c>
      <c r="AL29" s="764"/>
      <c r="AM29" s="764"/>
      <c r="AN29" s="764"/>
      <c r="AO29" s="764"/>
      <c r="AP29" s="764">
        <v>138</v>
      </c>
      <c r="AQ29" s="764"/>
      <c r="AR29" s="764"/>
      <c r="AS29" s="764"/>
      <c r="AT29" s="764"/>
      <c r="AU29" s="764" t="s">
        <v>500</v>
      </c>
      <c r="AV29" s="764"/>
      <c r="AW29" s="764"/>
      <c r="AX29" s="764"/>
      <c r="AY29" s="764"/>
      <c r="AZ29" s="765" t="s">
        <v>500</v>
      </c>
      <c r="BA29" s="765"/>
      <c r="BB29" s="765"/>
      <c r="BC29" s="765"/>
      <c r="BD29" s="765"/>
      <c r="BE29" s="761" t="s">
        <v>348</v>
      </c>
      <c r="BF29" s="761"/>
      <c r="BG29" s="761"/>
      <c r="BH29" s="761"/>
      <c r="BI29" s="762"/>
      <c r="BJ29" s="195"/>
      <c r="BK29" s="195"/>
      <c r="BL29" s="195"/>
      <c r="BM29" s="195"/>
      <c r="BN29" s="195"/>
      <c r="BO29" s="208"/>
      <c r="BP29" s="208"/>
      <c r="BQ29" s="205">
        <v>23</v>
      </c>
      <c r="BR29" s="206"/>
      <c r="BS29" s="693" t="s">
        <v>528</v>
      </c>
      <c r="BT29" s="694"/>
      <c r="BU29" s="694"/>
      <c r="BV29" s="694"/>
      <c r="BW29" s="694"/>
      <c r="BX29" s="694"/>
      <c r="BY29" s="694"/>
      <c r="BZ29" s="694"/>
      <c r="CA29" s="694"/>
      <c r="CB29" s="694"/>
      <c r="CC29" s="694"/>
      <c r="CD29" s="694"/>
      <c r="CE29" s="694"/>
      <c r="CF29" s="694"/>
      <c r="CG29" s="695"/>
      <c r="CH29" s="706" t="s">
        <v>552</v>
      </c>
      <c r="CI29" s="707"/>
      <c r="CJ29" s="707"/>
      <c r="CK29" s="707"/>
      <c r="CL29" s="708"/>
      <c r="CM29" s="706" t="s">
        <v>552</v>
      </c>
      <c r="CN29" s="707"/>
      <c r="CO29" s="707"/>
      <c r="CP29" s="707"/>
      <c r="CQ29" s="708"/>
      <c r="CR29" s="706">
        <v>1</v>
      </c>
      <c r="CS29" s="707"/>
      <c r="CT29" s="707"/>
      <c r="CU29" s="707"/>
      <c r="CV29" s="708"/>
      <c r="CW29" s="706" t="s">
        <v>553</v>
      </c>
      <c r="CX29" s="707"/>
      <c r="CY29" s="707"/>
      <c r="CZ29" s="707"/>
      <c r="DA29" s="708"/>
      <c r="DB29" s="706" t="s">
        <v>553</v>
      </c>
      <c r="DC29" s="707"/>
      <c r="DD29" s="707"/>
      <c r="DE29" s="707"/>
      <c r="DF29" s="708"/>
      <c r="DG29" s="706" t="s">
        <v>553</v>
      </c>
      <c r="DH29" s="707"/>
      <c r="DI29" s="707"/>
      <c r="DJ29" s="707"/>
      <c r="DK29" s="708"/>
      <c r="DL29" s="706" t="s">
        <v>497</v>
      </c>
      <c r="DM29" s="707"/>
      <c r="DN29" s="707"/>
      <c r="DO29" s="707"/>
      <c r="DP29" s="708"/>
      <c r="DQ29" s="706" t="s">
        <v>553</v>
      </c>
      <c r="DR29" s="707"/>
      <c r="DS29" s="707"/>
      <c r="DT29" s="707"/>
      <c r="DU29" s="708"/>
      <c r="DV29" s="709"/>
      <c r="DW29" s="710"/>
      <c r="DX29" s="710"/>
      <c r="DY29" s="710"/>
      <c r="DZ29" s="711"/>
      <c r="EA29" s="189"/>
    </row>
    <row r="30" spans="1:131" s="190" customFormat="1" ht="26.25" customHeight="1" x14ac:dyDescent="0.15">
      <c r="A30" s="209">
        <v>3</v>
      </c>
      <c r="B30" s="680" t="s">
        <v>349</v>
      </c>
      <c r="C30" s="681"/>
      <c r="D30" s="681"/>
      <c r="E30" s="681"/>
      <c r="F30" s="681"/>
      <c r="G30" s="681"/>
      <c r="H30" s="681"/>
      <c r="I30" s="681"/>
      <c r="J30" s="681"/>
      <c r="K30" s="681"/>
      <c r="L30" s="681"/>
      <c r="M30" s="681"/>
      <c r="N30" s="681"/>
      <c r="O30" s="681"/>
      <c r="P30" s="682"/>
      <c r="Q30" s="683">
        <v>4924</v>
      </c>
      <c r="R30" s="684"/>
      <c r="S30" s="684"/>
      <c r="T30" s="684"/>
      <c r="U30" s="684"/>
      <c r="V30" s="684">
        <v>5027</v>
      </c>
      <c r="W30" s="684"/>
      <c r="X30" s="684"/>
      <c r="Y30" s="684"/>
      <c r="Z30" s="684"/>
      <c r="AA30" s="684">
        <v>-103</v>
      </c>
      <c r="AB30" s="684"/>
      <c r="AC30" s="684"/>
      <c r="AD30" s="684"/>
      <c r="AE30" s="685"/>
      <c r="AF30" s="759">
        <v>1356</v>
      </c>
      <c r="AG30" s="684"/>
      <c r="AH30" s="684"/>
      <c r="AI30" s="684"/>
      <c r="AJ30" s="760"/>
      <c r="AK30" s="763">
        <v>900</v>
      </c>
      <c r="AL30" s="764"/>
      <c r="AM30" s="764"/>
      <c r="AN30" s="764"/>
      <c r="AO30" s="764"/>
      <c r="AP30" s="764">
        <v>25592</v>
      </c>
      <c r="AQ30" s="764"/>
      <c r="AR30" s="764"/>
      <c r="AS30" s="764"/>
      <c r="AT30" s="764"/>
      <c r="AU30" s="764">
        <v>5656</v>
      </c>
      <c r="AV30" s="764"/>
      <c r="AW30" s="764"/>
      <c r="AX30" s="764"/>
      <c r="AY30" s="764"/>
      <c r="AZ30" s="765" t="s">
        <v>500</v>
      </c>
      <c r="BA30" s="765"/>
      <c r="BB30" s="765"/>
      <c r="BC30" s="765"/>
      <c r="BD30" s="765"/>
      <c r="BE30" s="761" t="s">
        <v>348</v>
      </c>
      <c r="BF30" s="761"/>
      <c r="BG30" s="761"/>
      <c r="BH30" s="761"/>
      <c r="BI30" s="762"/>
      <c r="BJ30" s="195"/>
      <c r="BK30" s="195"/>
      <c r="BL30" s="195"/>
      <c r="BM30" s="195"/>
      <c r="BN30" s="195"/>
      <c r="BO30" s="208"/>
      <c r="BP30" s="208"/>
      <c r="BQ30" s="205">
        <v>24</v>
      </c>
      <c r="BR30" s="206"/>
      <c r="BS30" s="693" t="s">
        <v>529</v>
      </c>
      <c r="BT30" s="694"/>
      <c r="BU30" s="694"/>
      <c r="BV30" s="694"/>
      <c r="BW30" s="694"/>
      <c r="BX30" s="694"/>
      <c r="BY30" s="694"/>
      <c r="BZ30" s="694"/>
      <c r="CA30" s="694"/>
      <c r="CB30" s="694"/>
      <c r="CC30" s="694"/>
      <c r="CD30" s="694"/>
      <c r="CE30" s="694"/>
      <c r="CF30" s="694"/>
      <c r="CG30" s="695"/>
      <c r="CH30" s="706">
        <v>36</v>
      </c>
      <c r="CI30" s="707"/>
      <c r="CJ30" s="707"/>
      <c r="CK30" s="707"/>
      <c r="CL30" s="708"/>
      <c r="CM30" s="706">
        <v>1004</v>
      </c>
      <c r="CN30" s="707"/>
      <c r="CO30" s="707"/>
      <c r="CP30" s="707"/>
      <c r="CQ30" s="708"/>
      <c r="CR30" s="706">
        <v>56</v>
      </c>
      <c r="CS30" s="707"/>
      <c r="CT30" s="707"/>
      <c r="CU30" s="707"/>
      <c r="CV30" s="708"/>
      <c r="CW30" s="706">
        <v>47</v>
      </c>
      <c r="CX30" s="707"/>
      <c r="CY30" s="707"/>
      <c r="CZ30" s="707"/>
      <c r="DA30" s="708"/>
      <c r="DB30" s="706" t="s">
        <v>556</v>
      </c>
      <c r="DC30" s="707"/>
      <c r="DD30" s="707"/>
      <c r="DE30" s="707"/>
      <c r="DF30" s="708"/>
      <c r="DG30" s="706" t="s">
        <v>553</v>
      </c>
      <c r="DH30" s="707"/>
      <c r="DI30" s="707"/>
      <c r="DJ30" s="707"/>
      <c r="DK30" s="708"/>
      <c r="DL30" s="706" t="s">
        <v>497</v>
      </c>
      <c r="DM30" s="707"/>
      <c r="DN30" s="707"/>
      <c r="DO30" s="707"/>
      <c r="DP30" s="708"/>
      <c r="DQ30" s="706" t="s">
        <v>553</v>
      </c>
      <c r="DR30" s="707"/>
      <c r="DS30" s="707"/>
      <c r="DT30" s="707"/>
      <c r="DU30" s="708"/>
      <c r="DV30" s="709"/>
      <c r="DW30" s="710"/>
      <c r="DX30" s="710"/>
      <c r="DY30" s="710"/>
      <c r="DZ30" s="711"/>
      <c r="EA30" s="189"/>
    </row>
    <row r="31" spans="1:131" s="190" customFormat="1" ht="26.25" customHeight="1" x14ac:dyDescent="0.15">
      <c r="A31" s="209">
        <v>4</v>
      </c>
      <c r="B31" s="680" t="s">
        <v>350</v>
      </c>
      <c r="C31" s="681"/>
      <c r="D31" s="681"/>
      <c r="E31" s="681"/>
      <c r="F31" s="681"/>
      <c r="G31" s="681"/>
      <c r="H31" s="681"/>
      <c r="I31" s="681"/>
      <c r="J31" s="681"/>
      <c r="K31" s="681"/>
      <c r="L31" s="681"/>
      <c r="M31" s="681"/>
      <c r="N31" s="681"/>
      <c r="O31" s="681"/>
      <c r="P31" s="682"/>
      <c r="Q31" s="683">
        <v>269</v>
      </c>
      <c r="R31" s="684"/>
      <c r="S31" s="684"/>
      <c r="T31" s="684"/>
      <c r="U31" s="684"/>
      <c r="V31" s="684">
        <v>248</v>
      </c>
      <c r="W31" s="684"/>
      <c r="X31" s="684"/>
      <c r="Y31" s="684"/>
      <c r="Z31" s="684"/>
      <c r="AA31" s="684">
        <v>21</v>
      </c>
      <c r="AB31" s="684"/>
      <c r="AC31" s="684"/>
      <c r="AD31" s="684"/>
      <c r="AE31" s="685"/>
      <c r="AF31" s="759">
        <v>846</v>
      </c>
      <c r="AG31" s="684"/>
      <c r="AH31" s="684"/>
      <c r="AI31" s="684"/>
      <c r="AJ31" s="760"/>
      <c r="AK31" s="763" t="s">
        <v>500</v>
      </c>
      <c r="AL31" s="764"/>
      <c r="AM31" s="764"/>
      <c r="AN31" s="764"/>
      <c r="AO31" s="764"/>
      <c r="AP31" s="764">
        <v>20</v>
      </c>
      <c r="AQ31" s="764"/>
      <c r="AR31" s="764"/>
      <c r="AS31" s="764"/>
      <c r="AT31" s="764"/>
      <c r="AU31" s="764" t="s">
        <v>500</v>
      </c>
      <c r="AV31" s="764"/>
      <c r="AW31" s="764"/>
      <c r="AX31" s="764"/>
      <c r="AY31" s="764"/>
      <c r="AZ31" s="765" t="s">
        <v>500</v>
      </c>
      <c r="BA31" s="765"/>
      <c r="BB31" s="765"/>
      <c r="BC31" s="765"/>
      <c r="BD31" s="765"/>
      <c r="BE31" s="761" t="s">
        <v>348</v>
      </c>
      <c r="BF31" s="761"/>
      <c r="BG31" s="761"/>
      <c r="BH31" s="761"/>
      <c r="BI31" s="762"/>
      <c r="BJ31" s="195"/>
      <c r="BK31" s="195"/>
      <c r="BL31" s="195"/>
      <c r="BM31" s="195"/>
      <c r="BN31" s="195"/>
      <c r="BO31" s="208"/>
      <c r="BP31" s="208"/>
      <c r="BQ31" s="205">
        <v>25</v>
      </c>
      <c r="BR31" s="206"/>
      <c r="BS31" s="693" t="s">
        <v>530</v>
      </c>
      <c r="BT31" s="694"/>
      <c r="BU31" s="694"/>
      <c r="BV31" s="694"/>
      <c r="BW31" s="694"/>
      <c r="BX31" s="694"/>
      <c r="BY31" s="694"/>
      <c r="BZ31" s="694"/>
      <c r="CA31" s="694"/>
      <c r="CB31" s="694"/>
      <c r="CC31" s="694"/>
      <c r="CD31" s="694"/>
      <c r="CE31" s="694"/>
      <c r="CF31" s="694"/>
      <c r="CG31" s="695"/>
      <c r="CH31" s="706">
        <v>0</v>
      </c>
      <c r="CI31" s="707"/>
      <c r="CJ31" s="707"/>
      <c r="CK31" s="707"/>
      <c r="CL31" s="708"/>
      <c r="CM31" s="706">
        <v>24</v>
      </c>
      <c r="CN31" s="707"/>
      <c r="CO31" s="707"/>
      <c r="CP31" s="707"/>
      <c r="CQ31" s="708"/>
      <c r="CR31" s="706">
        <v>5</v>
      </c>
      <c r="CS31" s="707"/>
      <c r="CT31" s="707"/>
      <c r="CU31" s="707"/>
      <c r="CV31" s="708"/>
      <c r="CW31" s="706">
        <v>3</v>
      </c>
      <c r="CX31" s="707"/>
      <c r="CY31" s="707"/>
      <c r="CZ31" s="707"/>
      <c r="DA31" s="708"/>
      <c r="DB31" s="706" t="s">
        <v>552</v>
      </c>
      <c r="DC31" s="707"/>
      <c r="DD31" s="707"/>
      <c r="DE31" s="707"/>
      <c r="DF31" s="708"/>
      <c r="DG31" s="706" t="s">
        <v>552</v>
      </c>
      <c r="DH31" s="707"/>
      <c r="DI31" s="707"/>
      <c r="DJ31" s="707"/>
      <c r="DK31" s="708"/>
      <c r="DL31" s="706" t="s">
        <v>497</v>
      </c>
      <c r="DM31" s="707"/>
      <c r="DN31" s="707"/>
      <c r="DO31" s="707"/>
      <c r="DP31" s="708"/>
      <c r="DQ31" s="706" t="s">
        <v>553</v>
      </c>
      <c r="DR31" s="707"/>
      <c r="DS31" s="707"/>
      <c r="DT31" s="707"/>
      <c r="DU31" s="708"/>
      <c r="DV31" s="709"/>
      <c r="DW31" s="710"/>
      <c r="DX31" s="710"/>
      <c r="DY31" s="710"/>
      <c r="DZ31" s="711"/>
      <c r="EA31" s="189"/>
    </row>
    <row r="32" spans="1:131" s="190" customFormat="1" ht="26.25" customHeight="1" x14ac:dyDescent="0.15">
      <c r="A32" s="209">
        <v>5</v>
      </c>
      <c r="B32" s="680" t="s">
        <v>351</v>
      </c>
      <c r="C32" s="681"/>
      <c r="D32" s="681"/>
      <c r="E32" s="681"/>
      <c r="F32" s="681"/>
      <c r="G32" s="681"/>
      <c r="H32" s="681"/>
      <c r="I32" s="681"/>
      <c r="J32" s="681"/>
      <c r="K32" s="681"/>
      <c r="L32" s="681"/>
      <c r="M32" s="681"/>
      <c r="N32" s="681"/>
      <c r="O32" s="681"/>
      <c r="P32" s="682"/>
      <c r="Q32" s="683">
        <v>2462</v>
      </c>
      <c r="R32" s="684"/>
      <c r="S32" s="684"/>
      <c r="T32" s="684"/>
      <c r="U32" s="684"/>
      <c r="V32" s="684">
        <v>2610</v>
      </c>
      <c r="W32" s="684"/>
      <c r="X32" s="684"/>
      <c r="Y32" s="684"/>
      <c r="Z32" s="684"/>
      <c r="AA32" s="684">
        <v>-148</v>
      </c>
      <c r="AB32" s="684"/>
      <c r="AC32" s="684"/>
      <c r="AD32" s="684"/>
      <c r="AE32" s="685"/>
      <c r="AF32" s="759">
        <v>1905</v>
      </c>
      <c r="AG32" s="684"/>
      <c r="AH32" s="684"/>
      <c r="AI32" s="684"/>
      <c r="AJ32" s="760"/>
      <c r="AK32" s="763">
        <v>1307</v>
      </c>
      <c r="AL32" s="764"/>
      <c r="AM32" s="764"/>
      <c r="AN32" s="764"/>
      <c r="AO32" s="764"/>
      <c r="AP32" s="764">
        <v>524</v>
      </c>
      <c r="AQ32" s="764"/>
      <c r="AR32" s="764"/>
      <c r="AS32" s="764"/>
      <c r="AT32" s="764"/>
      <c r="AU32" s="764">
        <v>359</v>
      </c>
      <c r="AV32" s="764"/>
      <c r="AW32" s="764"/>
      <c r="AX32" s="764"/>
      <c r="AY32" s="764"/>
      <c r="AZ32" s="765" t="s">
        <v>500</v>
      </c>
      <c r="BA32" s="765"/>
      <c r="BB32" s="765"/>
      <c r="BC32" s="765"/>
      <c r="BD32" s="765"/>
      <c r="BE32" s="761" t="s">
        <v>348</v>
      </c>
      <c r="BF32" s="761"/>
      <c r="BG32" s="761"/>
      <c r="BH32" s="761"/>
      <c r="BI32" s="762"/>
      <c r="BJ32" s="195"/>
      <c r="BK32" s="195"/>
      <c r="BL32" s="195"/>
      <c r="BM32" s="195"/>
      <c r="BN32" s="195"/>
      <c r="BO32" s="208"/>
      <c r="BP32" s="208"/>
      <c r="BQ32" s="205">
        <v>26</v>
      </c>
      <c r="BR32" s="206"/>
      <c r="BS32" s="693" t="s">
        <v>531</v>
      </c>
      <c r="BT32" s="694"/>
      <c r="BU32" s="694"/>
      <c r="BV32" s="694"/>
      <c r="BW32" s="694"/>
      <c r="BX32" s="694"/>
      <c r="BY32" s="694"/>
      <c r="BZ32" s="694"/>
      <c r="CA32" s="694"/>
      <c r="CB32" s="694"/>
      <c r="CC32" s="694"/>
      <c r="CD32" s="694"/>
      <c r="CE32" s="694"/>
      <c r="CF32" s="694"/>
      <c r="CG32" s="695"/>
      <c r="CH32" s="706">
        <v>4</v>
      </c>
      <c r="CI32" s="707"/>
      <c r="CJ32" s="707"/>
      <c r="CK32" s="707"/>
      <c r="CL32" s="708"/>
      <c r="CM32" s="706">
        <v>106</v>
      </c>
      <c r="CN32" s="707"/>
      <c r="CO32" s="707"/>
      <c r="CP32" s="707"/>
      <c r="CQ32" s="708"/>
      <c r="CR32" s="706">
        <v>5</v>
      </c>
      <c r="CS32" s="707"/>
      <c r="CT32" s="707"/>
      <c r="CU32" s="707"/>
      <c r="CV32" s="708"/>
      <c r="CW32" s="706">
        <v>28</v>
      </c>
      <c r="CX32" s="707"/>
      <c r="CY32" s="707"/>
      <c r="CZ32" s="707"/>
      <c r="DA32" s="708"/>
      <c r="DB32" s="706" t="s">
        <v>555</v>
      </c>
      <c r="DC32" s="707"/>
      <c r="DD32" s="707"/>
      <c r="DE32" s="707"/>
      <c r="DF32" s="708"/>
      <c r="DG32" s="706" t="s">
        <v>553</v>
      </c>
      <c r="DH32" s="707"/>
      <c r="DI32" s="707"/>
      <c r="DJ32" s="707"/>
      <c r="DK32" s="708"/>
      <c r="DL32" s="706" t="s">
        <v>497</v>
      </c>
      <c r="DM32" s="707"/>
      <c r="DN32" s="707"/>
      <c r="DO32" s="707"/>
      <c r="DP32" s="708"/>
      <c r="DQ32" s="706" t="s">
        <v>553</v>
      </c>
      <c r="DR32" s="707"/>
      <c r="DS32" s="707"/>
      <c r="DT32" s="707"/>
      <c r="DU32" s="708"/>
      <c r="DV32" s="709"/>
      <c r="DW32" s="710"/>
      <c r="DX32" s="710"/>
      <c r="DY32" s="710"/>
      <c r="DZ32" s="711"/>
      <c r="EA32" s="189"/>
    </row>
    <row r="33" spans="1:131" s="190" customFormat="1" ht="26.25" customHeight="1" x14ac:dyDescent="0.15">
      <c r="A33" s="209">
        <v>6</v>
      </c>
      <c r="B33" s="680" t="s">
        <v>352</v>
      </c>
      <c r="C33" s="681"/>
      <c r="D33" s="681"/>
      <c r="E33" s="681"/>
      <c r="F33" s="681"/>
      <c r="G33" s="681"/>
      <c r="H33" s="681"/>
      <c r="I33" s="681"/>
      <c r="J33" s="681"/>
      <c r="K33" s="681"/>
      <c r="L33" s="681"/>
      <c r="M33" s="681"/>
      <c r="N33" s="681"/>
      <c r="O33" s="681"/>
      <c r="P33" s="682"/>
      <c r="Q33" s="683">
        <v>15269</v>
      </c>
      <c r="R33" s="684"/>
      <c r="S33" s="684"/>
      <c r="T33" s="684"/>
      <c r="U33" s="684"/>
      <c r="V33" s="684">
        <v>14624</v>
      </c>
      <c r="W33" s="684"/>
      <c r="X33" s="684"/>
      <c r="Y33" s="684"/>
      <c r="Z33" s="684"/>
      <c r="AA33" s="684">
        <v>645</v>
      </c>
      <c r="AB33" s="684"/>
      <c r="AC33" s="684"/>
      <c r="AD33" s="684"/>
      <c r="AE33" s="685"/>
      <c r="AF33" s="759">
        <v>235</v>
      </c>
      <c r="AG33" s="684"/>
      <c r="AH33" s="684"/>
      <c r="AI33" s="684"/>
      <c r="AJ33" s="760"/>
      <c r="AK33" s="763">
        <v>2208</v>
      </c>
      <c r="AL33" s="764"/>
      <c r="AM33" s="764"/>
      <c r="AN33" s="764"/>
      <c r="AO33" s="764"/>
      <c r="AP33" s="764">
        <v>38265</v>
      </c>
      <c r="AQ33" s="764"/>
      <c r="AR33" s="764"/>
      <c r="AS33" s="764"/>
      <c r="AT33" s="764"/>
      <c r="AU33" s="764">
        <v>19553</v>
      </c>
      <c r="AV33" s="764"/>
      <c r="AW33" s="764"/>
      <c r="AX33" s="764"/>
      <c r="AY33" s="764"/>
      <c r="AZ33" s="765" t="s">
        <v>500</v>
      </c>
      <c r="BA33" s="765"/>
      <c r="BB33" s="765"/>
      <c r="BC33" s="765"/>
      <c r="BD33" s="765"/>
      <c r="BE33" s="761" t="s">
        <v>353</v>
      </c>
      <c r="BF33" s="761"/>
      <c r="BG33" s="761"/>
      <c r="BH33" s="761"/>
      <c r="BI33" s="762"/>
      <c r="BJ33" s="195"/>
      <c r="BK33" s="195"/>
      <c r="BL33" s="195"/>
      <c r="BM33" s="195"/>
      <c r="BN33" s="195"/>
      <c r="BO33" s="208"/>
      <c r="BP33" s="208"/>
      <c r="BQ33" s="205">
        <v>27</v>
      </c>
      <c r="BR33" s="206"/>
      <c r="BS33" s="693" t="s">
        <v>532</v>
      </c>
      <c r="BT33" s="694"/>
      <c r="BU33" s="694"/>
      <c r="BV33" s="694"/>
      <c r="BW33" s="694"/>
      <c r="BX33" s="694"/>
      <c r="BY33" s="694"/>
      <c r="BZ33" s="694"/>
      <c r="CA33" s="694"/>
      <c r="CB33" s="694"/>
      <c r="CC33" s="694"/>
      <c r="CD33" s="694"/>
      <c r="CE33" s="694"/>
      <c r="CF33" s="694"/>
      <c r="CG33" s="695"/>
      <c r="CH33" s="706">
        <v>3</v>
      </c>
      <c r="CI33" s="707"/>
      <c r="CJ33" s="707"/>
      <c r="CK33" s="707"/>
      <c r="CL33" s="708"/>
      <c r="CM33" s="706">
        <v>179</v>
      </c>
      <c r="CN33" s="707"/>
      <c r="CO33" s="707"/>
      <c r="CP33" s="707"/>
      <c r="CQ33" s="708"/>
      <c r="CR33" s="706">
        <v>100</v>
      </c>
      <c r="CS33" s="707"/>
      <c r="CT33" s="707"/>
      <c r="CU33" s="707"/>
      <c r="CV33" s="708"/>
      <c r="CW33" s="706">
        <v>70</v>
      </c>
      <c r="CX33" s="707"/>
      <c r="CY33" s="707"/>
      <c r="CZ33" s="707"/>
      <c r="DA33" s="708"/>
      <c r="DB33" s="706" t="s">
        <v>553</v>
      </c>
      <c r="DC33" s="707"/>
      <c r="DD33" s="707"/>
      <c r="DE33" s="707"/>
      <c r="DF33" s="708"/>
      <c r="DG33" s="706" t="s">
        <v>553</v>
      </c>
      <c r="DH33" s="707"/>
      <c r="DI33" s="707"/>
      <c r="DJ33" s="707"/>
      <c r="DK33" s="708"/>
      <c r="DL33" s="706" t="s">
        <v>497</v>
      </c>
      <c r="DM33" s="707"/>
      <c r="DN33" s="707"/>
      <c r="DO33" s="707"/>
      <c r="DP33" s="708"/>
      <c r="DQ33" s="706" t="s">
        <v>553</v>
      </c>
      <c r="DR33" s="707"/>
      <c r="DS33" s="707"/>
      <c r="DT33" s="707"/>
      <c r="DU33" s="708"/>
      <c r="DV33" s="709"/>
      <c r="DW33" s="710"/>
      <c r="DX33" s="710"/>
      <c r="DY33" s="710"/>
      <c r="DZ33" s="711"/>
      <c r="EA33" s="189"/>
    </row>
    <row r="34" spans="1:131" s="190" customFormat="1" ht="26.25" customHeight="1" x14ac:dyDescent="0.15">
      <c r="A34" s="209">
        <v>7</v>
      </c>
      <c r="B34" s="680" t="s">
        <v>354</v>
      </c>
      <c r="C34" s="681"/>
      <c r="D34" s="681"/>
      <c r="E34" s="681"/>
      <c r="F34" s="681"/>
      <c r="G34" s="681"/>
      <c r="H34" s="681"/>
      <c r="I34" s="681"/>
      <c r="J34" s="681"/>
      <c r="K34" s="681"/>
      <c r="L34" s="681"/>
      <c r="M34" s="681"/>
      <c r="N34" s="681"/>
      <c r="O34" s="681"/>
      <c r="P34" s="682"/>
      <c r="Q34" s="683">
        <v>235</v>
      </c>
      <c r="R34" s="684"/>
      <c r="S34" s="684"/>
      <c r="T34" s="684"/>
      <c r="U34" s="684"/>
      <c r="V34" s="684">
        <v>181</v>
      </c>
      <c r="W34" s="684"/>
      <c r="X34" s="684"/>
      <c r="Y34" s="684"/>
      <c r="Z34" s="684"/>
      <c r="AA34" s="684">
        <v>54</v>
      </c>
      <c r="AB34" s="684"/>
      <c r="AC34" s="684"/>
      <c r="AD34" s="684"/>
      <c r="AE34" s="685"/>
      <c r="AF34" s="759" t="s">
        <v>98</v>
      </c>
      <c r="AG34" s="684"/>
      <c r="AH34" s="684"/>
      <c r="AI34" s="684"/>
      <c r="AJ34" s="760"/>
      <c r="AK34" s="763">
        <v>181</v>
      </c>
      <c r="AL34" s="764"/>
      <c r="AM34" s="764"/>
      <c r="AN34" s="764"/>
      <c r="AO34" s="764"/>
      <c r="AP34" s="764">
        <v>2356</v>
      </c>
      <c r="AQ34" s="764"/>
      <c r="AR34" s="764"/>
      <c r="AS34" s="764"/>
      <c r="AT34" s="764"/>
      <c r="AU34" s="764">
        <v>1134</v>
      </c>
      <c r="AV34" s="764"/>
      <c r="AW34" s="764"/>
      <c r="AX34" s="764"/>
      <c r="AY34" s="764"/>
      <c r="AZ34" s="765" t="s">
        <v>501</v>
      </c>
      <c r="BA34" s="765"/>
      <c r="BB34" s="765"/>
      <c r="BC34" s="765"/>
      <c r="BD34" s="765"/>
      <c r="BE34" s="761" t="s">
        <v>353</v>
      </c>
      <c r="BF34" s="761"/>
      <c r="BG34" s="761"/>
      <c r="BH34" s="761"/>
      <c r="BI34" s="762"/>
      <c r="BJ34" s="195"/>
      <c r="BK34" s="195"/>
      <c r="BL34" s="195"/>
      <c r="BM34" s="195"/>
      <c r="BN34" s="195"/>
      <c r="BO34" s="208"/>
      <c r="BP34" s="208"/>
      <c r="BQ34" s="205">
        <v>28</v>
      </c>
      <c r="BR34" s="206"/>
      <c r="BS34" s="693" t="s">
        <v>533</v>
      </c>
      <c r="BT34" s="694"/>
      <c r="BU34" s="694"/>
      <c r="BV34" s="694"/>
      <c r="BW34" s="694"/>
      <c r="BX34" s="694"/>
      <c r="BY34" s="694"/>
      <c r="BZ34" s="694"/>
      <c r="CA34" s="694"/>
      <c r="CB34" s="694"/>
      <c r="CC34" s="694"/>
      <c r="CD34" s="694"/>
      <c r="CE34" s="694"/>
      <c r="CF34" s="694"/>
      <c r="CG34" s="695"/>
      <c r="CH34" s="706">
        <v>4</v>
      </c>
      <c r="CI34" s="707"/>
      <c r="CJ34" s="707"/>
      <c r="CK34" s="707"/>
      <c r="CL34" s="708"/>
      <c r="CM34" s="706">
        <v>1044</v>
      </c>
      <c r="CN34" s="707"/>
      <c r="CO34" s="707"/>
      <c r="CP34" s="707"/>
      <c r="CQ34" s="708"/>
      <c r="CR34" s="706">
        <v>400</v>
      </c>
      <c r="CS34" s="707"/>
      <c r="CT34" s="707"/>
      <c r="CU34" s="707"/>
      <c r="CV34" s="708"/>
      <c r="CW34" s="706" t="s">
        <v>553</v>
      </c>
      <c r="CX34" s="707"/>
      <c r="CY34" s="707"/>
      <c r="CZ34" s="707"/>
      <c r="DA34" s="708"/>
      <c r="DB34" s="706" t="s">
        <v>553</v>
      </c>
      <c r="DC34" s="707"/>
      <c r="DD34" s="707"/>
      <c r="DE34" s="707"/>
      <c r="DF34" s="708"/>
      <c r="DG34" s="706" t="s">
        <v>553</v>
      </c>
      <c r="DH34" s="707"/>
      <c r="DI34" s="707"/>
      <c r="DJ34" s="707"/>
      <c r="DK34" s="708"/>
      <c r="DL34" s="706" t="s">
        <v>497</v>
      </c>
      <c r="DM34" s="707"/>
      <c r="DN34" s="707"/>
      <c r="DO34" s="707"/>
      <c r="DP34" s="708"/>
      <c r="DQ34" s="706" t="s">
        <v>555</v>
      </c>
      <c r="DR34" s="707"/>
      <c r="DS34" s="707"/>
      <c r="DT34" s="707"/>
      <c r="DU34" s="708"/>
      <c r="DV34" s="709"/>
      <c r="DW34" s="710"/>
      <c r="DX34" s="710"/>
      <c r="DY34" s="710"/>
      <c r="DZ34" s="711"/>
      <c r="EA34" s="189"/>
    </row>
    <row r="35" spans="1:131" s="190" customFormat="1" ht="26.25" customHeight="1" x14ac:dyDescent="0.15">
      <c r="A35" s="209">
        <v>8</v>
      </c>
      <c r="B35" s="680" t="s">
        <v>355</v>
      </c>
      <c r="C35" s="681"/>
      <c r="D35" s="681"/>
      <c r="E35" s="681"/>
      <c r="F35" s="681"/>
      <c r="G35" s="681"/>
      <c r="H35" s="681"/>
      <c r="I35" s="681"/>
      <c r="J35" s="681"/>
      <c r="K35" s="681"/>
      <c r="L35" s="681"/>
      <c r="M35" s="681"/>
      <c r="N35" s="681"/>
      <c r="O35" s="681"/>
      <c r="P35" s="682"/>
      <c r="Q35" s="683">
        <v>1269</v>
      </c>
      <c r="R35" s="684"/>
      <c r="S35" s="684"/>
      <c r="T35" s="684"/>
      <c r="U35" s="684"/>
      <c r="V35" s="684">
        <v>1269</v>
      </c>
      <c r="W35" s="684"/>
      <c r="X35" s="684"/>
      <c r="Y35" s="684"/>
      <c r="Z35" s="684"/>
      <c r="AA35" s="684" t="s">
        <v>499</v>
      </c>
      <c r="AB35" s="684"/>
      <c r="AC35" s="684"/>
      <c r="AD35" s="684"/>
      <c r="AE35" s="685"/>
      <c r="AF35" s="759" t="s">
        <v>98</v>
      </c>
      <c r="AG35" s="684"/>
      <c r="AH35" s="684"/>
      <c r="AI35" s="684"/>
      <c r="AJ35" s="760"/>
      <c r="AK35" s="763">
        <v>692</v>
      </c>
      <c r="AL35" s="764"/>
      <c r="AM35" s="764"/>
      <c r="AN35" s="764"/>
      <c r="AO35" s="764"/>
      <c r="AP35" s="764">
        <v>11198</v>
      </c>
      <c r="AQ35" s="764"/>
      <c r="AR35" s="764"/>
      <c r="AS35" s="764"/>
      <c r="AT35" s="764"/>
      <c r="AU35" s="764">
        <v>2836</v>
      </c>
      <c r="AV35" s="764"/>
      <c r="AW35" s="764"/>
      <c r="AX35" s="764"/>
      <c r="AY35" s="764"/>
      <c r="AZ35" s="765" t="s">
        <v>500</v>
      </c>
      <c r="BA35" s="765"/>
      <c r="BB35" s="765"/>
      <c r="BC35" s="765"/>
      <c r="BD35" s="765"/>
      <c r="BE35" s="761" t="s">
        <v>353</v>
      </c>
      <c r="BF35" s="761"/>
      <c r="BG35" s="761"/>
      <c r="BH35" s="761"/>
      <c r="BI35" s="762"/>
      <c r="BJ35" s="195"/>
      <c r="BK35" s="195"/>
      <c r="BL35" s="195"/>
      <c r="BM35" s="195"/>
      <c r="BN35" s="195"/>
      <c r="BO35" s="208"/>
      <c r="BP35" s="208"/>
      <c r="BQ35" s="205">
        <v>29</v>
      </c>
      <c r="BR35" s="206"/>
      <c r="BS35" s="693" t="s">
        <v>534</v>
      </c>
      <c r="BT35" s="694"/>
      <c r="BU35" s="694"/>
      <c r="BV35" s="694"/>
      <c r="BW35" s="694"/>
      <c r="BX35" s="694"/>
      <c r="BY35" s="694"/>
      <c r="BZ35" s="694"/>
      <c r="CA35" s="694"/>
      <c r="CB35" s="694"/>
      <c r="CC35" s="694"/>
      <c r="CD35" s="694"/>
      <c r="CE35" s="694"/>
      <c r="CF35" s="694"/>
      <c r="CG35" s="695"/>
      <c r="CH35" s="706">
        <v>83</v>
      </c>
      <c r="CI35" s="707"/>
      <c r="CJ35" s="707"/>
      <c r="CK35" s="707"/>
      <c r="CL35" s="708"/>
      <c r="CM35" s="706">
        <v>897</v>
      </c>
      <c r="CN35" s="707"/>
      <c r="CO35" s="707"/>
      <c r="CP35" s="707"/>
      <c r="CQ35" s="708"/>
      <c r="CR35" s="706">
        <v>125</v>
      </c>
      <c r="CS35" s="707"/>
      <c r="CT35" s="707"/>
      <c r="CU35" s="707"/>
      <c r="CV35" s="708"/>
      <c r="CW35" s="706">
        <v>1</v>
      </c>
      <c r="CX35" s="707"/>
      <c r="CY35" s="707"/>
      <c r="CZ35" s="707"/>
      <c r="DA35" s="708"/>
      <c r="DB35" s="706" t="s">
        <v>553</v>
      </c>
      <c r="DC35" s="707"/>
      <c r="DD35" s="707"/>
      <c r="DE35" s="707"/>
      <c r="DF35" s="708"/>
      <c r="DG35" s="706" t="s">
        <v>553</v>
      </c>
      <c r="DH35" s="707"/>
      <c r="DI35" s="707"/>
      <c r="DJ35" s="707"/>
      <c r="DK35" s="708"/>
      <c r="DL35" s="706" t="s">
        <v>497</v>
      </c>
      <c r="DM35" s="707"/>
      <c r="DN35" s="707"/>
      <c r="DO35" s="707"/>
      <c r="DP35" s="708"/>
      <c r="DQ35" s="706" t="s">
        <v>555</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535</v>
      </c>
      <c r="BT36" s="694"/>
      <c r="BU36" s="694"/>
      <c r="BV36" s="694"/>
      <c r="BW36" s="694"/>
      <c r="BX36" s="694"/>
      <c r="BY36" s="694"/>
      <c r="BZ36" s="694"/>
      <c r="CA36" s="694"/>
      <c r="CB36" s="694"/>
      <c r="CC36" s="694"/>
      <c r="CD36" s="694"/>
      <c r="CE36" s="694"/>
      <c r="CF36" s="694"/>
      <c r="CG36" s="695"/>
      <c r="CH36" s="706">
        <v>217</v>
      </c>
      <c r="CI36" s="707"/>
      <c r="CJ36" s="707"/>
      <c r="CK36" s="707"/>
      <c r="CL36" s="708"/>
      <c r="CM36" s="706">
        <v>1179</v>
      </c>
      <c r="CN36" s="707"/>
      <c r="CO36" s="707"/>
      <c r="CP36" s="707"/>
      <c r="CQ36" s="708"/>
      <c r="CR36" s="706">
        <v>15</v>
      </c>
      <c r="CS36" s="707"/>
      <c r="CT36" s="707"/>
      <c r="CU36" s="707"/>
      <c r="CV36" s="708"/>
      <c r="CW36" s="706">
        <v>35</v>
      </c>
      <c r="CX36" s="707"/>
      <c r="CY36" s="707"/>
      <c r="CZ36" s="707"/>
      <c r="DA36" s="708"/>
      <c r="DB36" s="766" t="s">
        <v>557</v>
      </c>
      <c r="DC36" s="707"/>
      <c r="DD36" s="707"/>
      <c r="DE36" s="707"/>
      <c r="DF36" s="708"/>
      <c r="DG36" s="706" t="s">
        <v>556</v>
      </c>
      <c r="DH36" s="707"/>
      <c r="DI36" s="707"/>
      <c r="DJ36" s="707"/>
      <c r="DK36" s="708"/>
      <c r="DL36" s="706" t="s">
        <v>497</v>
      </c>
      <c r="DM36" s="707"/>
      <c r="DN36" s="707"/>
      <c r="DO36" s="707"/>
      <c r="DP36" s="708"/>
      <c r="DQ36" s="706" t="s">
        <v>555</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536</v>
      </c>
      <c r="BT37" s="694"/>
      <c r="BU37" s="694"/>
      <c r="BV37" s="694"/>
      <c r="BW37" s="694"/>
      <c r="BX37" s="694"/>
      <c r="BY37" s="694"/>
      <c r="BZ37" s="694"/>
      <c r="CA37" s="694"/>
      <c r="CB37" s="694"/>
      <c r="CC37" s="694"/>
      <c r="CD37" s="694"/>
      <c r="CE37" s="694"/>
      <c r="CF37" s="694"/>
      <c r="CG37" s="695"/>
      <c r="CH37" s="706">
        <v>15</v>
      </c>
      <c r="CI37" s="707"/>
      <c r="CJ37" s="707"/>
      <c r="CK37" s="707"/>
      <c r="CL37" s="708"/>
      <c r="CM37" s="706">
        <v>1402</v>
      </c>
      <c r="CN37" s="707"/>
      <c r="CO37" s="707"/>
      <c r="CP37" s="707"/>
      <c r="CQ37" s="708"/>
      <c r="CR37" s="706">
        <v>800</v>
      </c>
      <c r="CS37" s="707"/>
      <c r="CT37" s="707"/>
      <c r="CU37" s="707"/>
      <c r="CV37" s="708"/>
      <c r="CW37" s="706" t="s">
        <v>553</v>
      </c>
      <c r="CX37" s="707"/>
      <c r="CY37" s="707"/>
      <c r="CZ37" s="707"/>
      <c r="DA37" s="708"/>
      <c r="DB37" s="706" t="s">
        <v>553</v>
      </c>
      <c r="DC37" s="707"/>
      <c r="DD37" s="707"/>
      <c r="DE37" s="707"/>
      <c r="DF37" s="708"/>
      <c r="DG37" s="706" t="s">
        <v>552</v>
      </c>
      <c r="DH37" s="707"/>
      <c r="DI37" s="707"/>
      <c r="DJ37" s="707"/>
      <c r="DK37" s="708"/>
      <c r="DL37" s="706" t="s">
        <v>497</v>
      </c>
      <c r="DM37" s="707"/>
      <c r="DN37" s="707"/>
      <c r="DO37" s="707"/>
      <c r="DP37" s="708"/>
      <c r="DQ37" s="706" t="s">
        <v>555</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537</v>
      </c>
      <c r="BT38" s="694"/>
      <c r="BU38" s="694"/>
      <c r="BV38" s="694"/>
      <c r="BW38" s="694"/>
      <c r="BX38" s="694"/>
      <c r="BY38" s="694"/>
      <c r="BZ38" s="694"/>
      <c r="CA38" s="694"/>
      <c r="CB38" s="694"/>
      <c r="CC38" s="694"/>
      <c r="CD38" s="694"/>
      <c r="CE38" s="694"/>
      <c r="CF38" s="694"/>
      <c r="CG38" s="695"/>
      <c r="CH38" s="706">
        <v>409</v>
      </c>
      <c r="CI38" s="707"/>
      <c r="CJ38" s="707"/>
      <c r="CK38" s="707"/>
      <c r="CL38" s="708"/>
      <c r="CM38" s="706">
        <v>3818</v>
      </c>
      <c r="CN38" s="707"/>
      <c r="CO38" s="707"/>
      <c r="CP38" s="707"/>
      <c r="CQ38" s="708"/>
      <c r="CR38" s="706">
        <v>55</v>
      </c>
      <c r="CS38" s="707"/>
      <c r="CT38" s="707"/>
      <c r="CU38" s="707"/>
      <c r="CV38" s="708"/>
      <c r="CW38" s="706" t="s">
        <v>552</v>
      </c>
      <c r="CX38" s="707"/>
      <c r="CY38" s="707"/>
      <c r="CZ38" s="707"/>
      <c r="DA38" s="708"/>
      <c r="DB38" s="706" t="s">
        <v>553</v>
      </c>
      <c r="DC38" s="707"/>
      <c r="DD38" s="707"/>
      <c r="DE38" s="707"/>
      <c r="DF38" s="708"/>
      <c r="DG38" s="706" t="s">
        <v>553</v>
      </c>
      <c r="DH38" s="707"/>
      <c r="DI38" s="707"/>
      <c r="DJ38" s="707"/>
      <c r="DK38" s="708"/>
      <c r="DL38" s="706" t="s">
        <v>497</v>
      </c>
      <c r="DM38" s="707"/>
      <c r="DN38" s="707"/>
      <c r="DO38" s="707"/>
      <c r="DP38" s="708"/>
      <c r="DQ38" s="706" t="s">
        <v>555</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538</v>
      </c>
      <c r="BT39" s="694"/>
      <c r="BU39" s="694"/>
      <c r="BV39" s="694"/>
      <c r="BW39" s="694"/>
      <c r="BX39" s="694"/>
      <c r="BY39" s="694"/>
      <c r="BZ39" s="694"/>
      <c r="CA39" s="694"/>
      <c r="CB39" s="694"/>
      <c r="CC39" s="694"/>
      <c r="CD39" s="694"/>
      <c r="CE39" s="694"/>
      <c r="CF39" s="694"/>
      <c r="CG39" s="695"/>
      <c r="CH39" s="706" t="s">
        <v>553</v>
      </c>
      <c r="CI39" s="707"/>
      <c r="CJ39" s="707"/>
      <c r="CK39" s="707"/>
      <c r="CL39" s="708"/>
      <c r="CM39" s="706" t="s">
        <v>553</v>
      </c>
      <c r="CN39" s="707"/>
      <c r="CO39" s="707"/>
      <c r="CP39" s="707"/>
      <c r="CQ39" s="708"/>
      <c r="CR39" s="706">
        <v>5</v>
      </c>
      <c r="CS39" s="707"/>
      <c r="CT39" s="707"/>
      <c r="CU39" s="707"/>
      <c r="CV39" s="708"/>
      <c r="CW39" s="706" t="s">
        <v>553</v>
      </c>
      <c r="CX39" s="707"/>
      <c r="CY39" s="707"/>
      <c r="CZ39" s="707"/>
      <c r="DA39" s="708"/>
      <c r="DB39" s="706" t="s">
        <v>556</v>
      </c>
      <c r="DC39" s="707"/>
      <c r="DD39" s="707"/>
      <c r="DE39" s="707"/>
      <c r="DF39" s="708"/>
      <c r="DG39" s="706" t="s">
        <v>553</v>
      </c>
      <c r="DH39" s="707"/>
      <c r="DI39" s="707"/>
      <c r="DJ39" s="707"/>
      <c r="DK39" s="708"/>
      <c r="DL39" s="706" t="s">
        <v>497</v>
      </c>
      <c r="DM39" s="707"/>
      <c r="DN39" s="707"/>
      <c r="DO39" s="707"/>
      <c r="DP39" s="708"/>
      <c r="DQ39" s="706" t="s">
        <v>555</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t="s">
        <v>539</v>
      </c>
      <c r="BT40" s="694"/>
      <c r="BU40" s="694"/>
      <c r="BV40" s="694"/>
      <c r="BW40" s="694"/>
      <c r="BX40" s="694"/>
      <c r="BY40" s="694"/>
      <c r="BZ40" s="694"/>
      <c r="CA40" s="694"/>
      <c r="CB40" s="694"/>
      <c r="CC40" s="694"/>
      <c r="CD40" s="694"/>
      <c r="CE40" s="694"/>
      <c r="CF40" s="694"/>
      <c r="CG40" s="695"/>
      <c r="CH40" s="706">
        <v>-860</v>
      </c>
      <c r="CI40" s="707"/>
      <c r="CJ40" s="707"/>
      <c r="CK40" s="707"/>
      <c r="CL40" s="708"/>
      <c r="CM40" s="706">
        <v>2082</v>
      </c>
      <c r="CN40" s="707"/>
      <c r="CO40" s="707"/>
      <c r="CP40" s="707"/>
      <c r="CQ40" s="708"/>
      <c r="CR40" s="706">
        <v>626</v>
      </c>
      <c r="CS40" s="707"/>
      <c r="CT40" s="707"/>
      <c r="CU40" s="707"/>
      <c r="CV40" s="708"/>
      <c r="CW40" s="706">
        <v>593</v>
      </c>
      <c r="CX40" s="707"/>
      <c r="CY40" s="707"/>
      <c r="CZ40" s="707"/>
      <c r="DA40" s="708"/>
      <c r="DB40" s="706" t="s">
        <v>555</v>
      </c>
      <c r="DC40" s="707"/>
      <c r="DD40" s="707"/>
      <c r="DE40" s="707"/>
      <c r="DF40" s="708"/>
      <c r="DG40" s="706" t="s">
        <v>553</v>
      </c>
      <c r="DH40" s="707"/>
      <c r="DI40" s="707"/>
      <c r="DJ40" s="707"/>
      <c r="DK40" s="708"/>
      <c r="DL40" s="706" t="s">
        <v>497</v>
      </c>
      <c r="DM40" s="707"/>
      <c r="DN40" s="707"/>
      <c r="DO40" s="707"/>
      <c r="DP40" s="708"/>
      <c r="DQ40" s="706" t="s">
        <v>553</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540</v>
      </c>
      <c r="BT41" s="694"/>
      <c r="BU41" s="694"/>
      <c r="BV41" s="694"/>
      <c r="BW41" s="694"/>
      <c r="BX41" s="694"/>
      <c r="BY41" s="694"/>
      <c r="BZ41" s="694"/>
      <c r="CA41" s="694"/>
      <c r="CB41" s="694"/>
      <c r="CC41" s="694"/>
      <c r="CD41" s="694"/>
      <c r="CE41" s="694"/>
      <c r="CF41" s="694"/>
      <c r="CG41" s="695"/>
      <c r="CH41" s="706" t="s">
        <v>553</v>
      </c>
      <c r="CI41" s="707"/>
      <c r="CJ41" s="707"/>
      <c r="CK41" s="707"/>
      <c r="CL41" s="708"/>
      <c r="CM41" s="706" t="s">
        <v>553</v>
      </c>
      <c r="CN41" s="707"/>
      <c r="CO41" s="707"/>
      <c r="CP41" s="707"/>
      <c r="CQ41" s="708"/>
      <c r="CR41" s="706">
        <v>3</v>
      </c>
      <c r="CS41" s="707"/>
      <c r="CT41" s="707"/>
      <c r="CU41" s="707"/>
      <c r="CV41" s="708"/>
      <c r="CW41" s="706" t="s">
        <v>553</v>
      </c>
      <c r="CX41" s="707"/>
      <c r="CY41" s="707"/>
      <c r="CZ41" s="707"/>
      <c r="DA41" s="708"/>
      <c r="DB41" s="706" t="s">
        <v>553</v>
      </c>
      <c r="DC41" s="707"/>
      <c r="DD41" s="707"/>
      <c r="DE41" s="707"/>
      <c r="DF41" s="708"/>
      <c r="DG41" s="706" t="s">
        <v>553</v>
      </c>
      <c r="DH41" s="707"/>
      <c r="DI41" s="707"/>
      <c r="DJ41" s="707"/>
      <c r="DK41" s="708"/>
      <c r="DL41" s="706" t="s">
        <v>497</v>
      </c>
      <c r="DM41" s="707"/>
      <c r="DN41" s="707"/>
      <c r="DO41" s="707"/>
      <c r="DP41" s="708"/>
      <c r="DQ41" s="706" t="s">
        <v>553</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541</v>
      </c>
      <c r="BT42" s="694"/>
      <c r="BU42" s="694"/>
      <c r="BV42" s="694"/>
      <c r="BW42" s="694"/>
      <c r="BX42" s="694"/>
      <c r="BY42" s="694"/>
      <c r="BZ42" s="694"/>
      <c r="CA42" s="694"/>
      <c r="CB42" s="694"/>
      <c r="CC42" s="694"/>
      <c r="CD42" s="694"/>
      <c r="CE42" s="694"/>
      <c r="CF42" s="694"/>
      <c r="CG42" s="695"/>
      <c r="CH42" s="706" t="s">
        <v>553</v>
      </c>
      <c r="CI42" s="707"/>
      <c r="CJ42" s="707"/>
      <c r="CK42" s="707"/>
      <c r="CL42" s="708"/>
      <c r="CM42" s="706" t="s">
        <v>552</v>
      </c>
      <c r="CN42" s="707"/>
      <c r="CO42" s="707"/>
      <c r="CP42" s="707"/>
      <c r="CQ42" s="708"/>
      <c r="CR42" s="706">
        <v>10</v>
      </c>
      <c r="CS42" s="707"/>
      <c r="CT42" s="707"/>
      <c r="CU42" s="707"/>
      <c r="CV42" s="708"/>
      <c r="CW42" s="706" t="s">
        <v>554</v>
      </c>
      <c r="CX42" s="707"/>
      <c r="CY42" s="707"/>
      <c r="CZ42" s="707"/>
      <c r="DA42" s="708"/>
      <c r="DB42" s="706" t="s">
        <v>553</v>
      </c>
      <c r="DC42" s="707"/>
      <c r="DD42" s="707"/>
      <c r="DE42" s="707"/>
      <c r="DF42" s="708"/>
      <c r="DG42" s="706" t="s">
        <v>553</v>
      </c>
      <c r="DH42" s="707"/>
      <c r="DI42" s="707"/>
      <c r="DJ42" s="707"/>
      <c r="DK42" s="708"/>
      <c r="DL42" s="706" t="s">
        <v>497</v>
      </c>
      <c r="DM42" s="707"/>
      <c r="DN42" s="707"/>
      <c r="DO42" s="707"/>
      <c r="DP42" s="708"/>
      <c r="DQ42" s="706" t="s">
        <v>553</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542</v>
      </c>
      <c r="BT43" s="694"/>
      <c r="BU43" s="694"/>
      <c r="BV43" s="694"/>
      <c r="BW43" s="694"/>
      <c r="BX43" s="694"/>
      <c r="BY43" s="694"/>
      <c r="BZ43" s="694"/>
      <c r="CA43" s="694"/>
      <c r="CB43" s="694"/>
      <c r="CC43" s="694"/>
      <c r="CD43" s="694"/>
      <c r="CE43" s="694"/>
      <c r="CF43" s="694"/>
      <c r="CG43" s="695"/>
      <c r="CH43" s="706" t="s">
        <v>553</v>
      </c>
      <c r="CI43" s="707"/>
      <c r="CJ43" s="707"/>
      <c r="CK43" s="707"/>
      <c r="CL43" s="708"/>
      <c r="CM43" s="706" t="s">
        <v>558</v>
      </c>
      <c r="CN43" s="707"/>
      <c r="CO43" s="707"/>
      <c r="CP43" s="707"/>
      <c r="CQ43" s="708"/>
      <c r="CR43" s="706">
        <v>0</v>
      </c>
      <c r="CS43" s="707"/>
      <c r="CT43" s="707"/>
      <c r="CU43" s="707"/>
      <c r="CV43" s="708"/>
      <c r="CW43" s="706" t="s">
        <v>554</v>
      </c>
      <c r="CX43" s="707"/>
      <c r="CY43" s="707"/>
      <c r="CZ43" s="707"/>
      <c r="DA43" s="708"/>
      <c r="DB43" s="706" t="s">
        <v>553</v>
      </c>
      <c r="DC43" s="707"/>
      <c r="DD43" s="707"/>
      <c r="DE43" s="707"/>
      <c r="DF43" s="708"/>
      <c r="DG43" s="706" t="s">
        <v>553</v>
      </c>
      <c r="DH43" s="707"/>
      <c r="DI43" s="707"/>
      <c r="DJ43" s="707"/>
      <c r="DK43" s="708"/>
      <c r="DL43" s="706" t="s">
        <v>497</v>
      </c>
      <c r="DM43" s="707"/>
      <c r="DN43" s="707"/>
      <c r="DO43" s="707"/>
      <c r="DP43" s="708"/>
      <c r="DQ43" s="706" t="s">
        <v>553</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t="s">
        <v>543</v>
      </c>
      <c r="BT44" s="694"/>
      <c r="BU44" s="694"/>
      <c r="BV44" s="694"/>
      <c r="BW44" s="694"/>
      <c r="BX44" s="694"/>
      <c r="BY44" s="694"/>
      <c r="BZ44" s="694"/>
      <c r="CA44" s="694"/>
      <c r="CB44" s="694"/>
      <c r="CC44" s="694"/>
      <c r="CD44" s="694"/>
      <c r="CE44" s="694"/>
      <c r="CF44" s="694"/>
      <c r="CG44" s="695"/>
      <c r="CH44" s="706" t="s">
        <v>555</v>
      </c>
      <c r="CI44" s="707"/>
      <c r="CJ44" s="707"/>
      <c r="CK44" s="707"/>
      <c r="CL44" s="708"/>
      <c r="CM44" s="706" t="s">
        <v>553</v>
      </c>
      <c r="CN44" s="707"/>
      <c r="CO44" s="707"/>
      <c r="CP44" s="707"/>
      <c r="CQ44" s="708"/>
      <c r="CR44" s="706">
        <v>65</v>
      </c>
      <c r="CS44" s="707"/>
      <c r="CT44" s="707"/>
      <c r="CU44" s="707"/>
      <c r="CV44" s="708"/>
      <c r="CW44" s="706" t="s">
        <v>555</v>
      </c>
      <c r="CX44" s="707"/>
      <c r="CY44" s="707"/>
      <c r="CZ44" s="707"/>
      <c r="DA44" s="708"/>
      <c r="DB44" s="706" t="s">
        <v>553</v>
      </c>
      <c r="DC44" s="707"/>
      <c r="DD44" s="707"/>
      <c r="DE44" s="707"/>
      <c r="DF44" s="708"/>
      <c r="DG44" s="706" t="s">
        <v>553</v>
      </c>
      <c r="DH44" s="707"/>
      <c r="DI44" s="707"/>
      <c r="DJ44" s="707"/>
      <c r="DK44" s="708"/>
      <c r="DL44" s="706" t="s">
        <v>497</v>
      </c>
      <c r="DM44" s="707"/>
      <c r="DN44" s="707"/>
      <c r="DO44" s="707"/>
      <c r="DP44" s="708"/>
      <c r="DQ44" s="706" t="s">
        <v>553</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544</v>
      </c>
      <c r="BT45" s="694"/>
      <c r="BU45" s="694"/>
      <c r="BV45" s="694"/>
      <c r="BW45" s="694"/>
      <c r="BX45" s="694"/>
      <c r="BY45" s="694"/>
      <c r="BZ45" s="694"/>
      <c r="CA45" s="694"/>
      <c r="CB45" s="694"/>
      <c r="CC45" s="694"/>
      <c r="CD45" s="694"/>
      <c r="CE45" s="694"/>
      <c r="CF45" s="694"/>
      <c r="CG45" s="695"/>
      <c r="CH45" s="706" t="s">
        <v>555</v>
      </c>
      <c r="CI45" s="707"/>
      <c r="CJ45" s="707"/>
      <c r="CK45" s="707"/>
      <c r="CL45" s="708"/>
      <c r="CM45" s="706" t="s">
        <v>556</v>
      </c>
      <c r="CN45" s="707"/>
      <c r="CO45" s="707"/>
      <c r="CP45" s="707"/>
      <c r="CQ45" s="708"/>
      <c r="CR45" s="706">
        <v>1</v>
      </c>
      <c r="CS45" s="707"/>
      <c r="CT45" s="707"/>
      <c r="CU45" s="707"/>
      <c r="CV45" s="708"/>
      <c r="CW45" s="706" t="s">
        <v>553</v>
      </c>
      <c r="CX45" s="707"/>
      <c r="CY45" s="707"/>
      <c r="CZ45" s="707"/>
      <c r="DA45" s="708"/>
      <c r="DB45" s="706" t="s">
        <v>556</v>
      </c>
      <c r="DC45" s="707"/>
      <c r="DD45" s="707"/>
      <c r="DE45" s="707"/>
      <c r="DF45" s="708"/>
      <c r="DG45" s="706" t="s">
        <v>556</v>
      </c>
      <c r="DH45" s="707"/>
      <c r="DI45" s="707"/>
      <c r="DJ45" s="707"/>
      <c r="DK45" s="708"/>
      <c r="DL45" s="706" t="s">
        <v>497</v>
      </c>
      <c r="DM45" s="707"/>
      <c r="DN45" s="707"/>
      <c r="DO45" s="707"/>
      <c r="DP45" s="708"/>
      <c r="DQ45" s="706" t="s">
        <v>553</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t="s">
        <v>545</v>
      </c>
      <c r="BT46" s="694"/>
      <c r="BU46" s="694"/>
      <c r="BV46" s="694"/>
      <c r="BW46" s="694"/>
      <c r="BX46" s="694"/>
      <c r="BY46" s="694"/>
      <c r="BZ46" s="694"/>
      <c r="CA46" s="694"/>
      <c r="CB46" s="694"/>
      <c r="CC46" s="694"/>
      <c r="CD46" s="694"/>
      <c r="CE46" s="694"/>
      <c r="CF46" s="694"/>
      <c r="CG46" s="695"/>
      <c r="CH46" s="706">
        <v>-53</v>
      </c>
      <c r="CI46" s="707"/>
      <c r="CJ46" s="707"/>
      <c r="CK46" s="707"/>
      <c r="CL46" s="708"/>
      <c r="CM46" s="706">
        <v>2004</v>
      </c>
      <c r="CN46" s="707"/>
      <c r="CO46" s="707"/>
      <c r="CP46" s="707"/>
      <c r="CQ46" s="708"/>
      <c r="CR46" s="706">
        <v>10</v>
      </c>
      <c r="CS46" s="707"/>
      <c r="CT46" s="707"/>
      <c r="CU46" s="707"/>
      <c r="CV46" s="708"/>
      <c r="CW46" s="706">
        <v>1</v>
      </c>
      <c r="CX46" s="707"/>
      <c r="CY46" s="707"/>
      <c r="CZ46" s="707"/>
      <c r="DA46" s="708"/>
      <c r="DB46" s="706" t="s">
        <v>553</v>
      </c>
      <c r="DC46" s="707"/>
      <c r="DD46" s="707"/>
      <c r="DE46" s="707"/>
      <c r="DF46" s="708"/>
      <c r="DG46" s="706" t="s">
        <v>556</v>
      </c>
      <c r="DH46" s="707"/>
      <c r="DI46" s="707"/>
      <c r="DJ46" s="707"/>
      <c r="DK46" s="708"/>
      <c r="DL46" s="706" t="s">
        <v>497</v>
      </c>
      <c r="DM46" s="707"/>
      <c r="DN46" s="707"/>
      <c r="DO46" s="707"/>
      <c r="DP46" s="708"/>
      <c r="DQ46" s="706" t="s">
        <v>553</v>
      </c>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t="s">
        <v>561</v>
      </c>
      <c r="BS47" s="693" t="s">
        <v>546</v>
      </c>
      <c r="BT47" s="694"/>
      <c r="BU47" s="694"/>
      <c r="BV47" s="694"/>
      <c r="BW47" s="694"/>
      <c r="BX47" s="694"/>
      <c r="BY47" s="694"/>
      <c r="BZ47" s="694"/>
      <c r="CA47" s="694"/>
      <c r="CB47" s="694"/>
      <c r="CC47" s="694"/>
      <c r="CD47" s="694"/>
      <c r="CE47" s="694"/>
      <c r="CF47" s="694"/>
      <c r="CG47" s="695"/>
      <c r="CH47" s="706">
        <v>804</v>
      </c>
      <c r="CI47" s="707"/>
      <c r="CJ47" s="707"/>
      <c r="CK47" s="707"/>
      <c r="CL47" s="708"/>
      <c r="CM47" s="706">
        <v>6651</v>
      </c>
      <c r="CN47" s="707"/>
      <c r="CO47" s="707"/>
      <c r="CP47" s="707"/>
      <c r="CQ47" s="708"/>
      <c r="CR47" s="706">
        <v>9471</v>
      </c>
      <c r="CS47" s="707"/>
      <c r="CT47" s="707"/>
      <c r="CU47" s="707"/>
      <c r="CV47" s="708"/>
      <c r="CW47" s="706" t="s">
        <v>553</v>
      </c>
      <c r="CX47" s="707"/>
      <c r="CY47" s="707"/>
      <c r="CZ47" s="707"/>
      <c r="DA47" s="708"/>
      <c r="DB47" s="706">
        <v>4615</v>
      </c>
      <c r="DC47" s="707"/>
      <c r="DD47" s="707"/>
      <c r="DE47" s="707"/>
      <c r="DF47" s="708"/>
      <c r="DG47" s="706">
        <v>22312</v>
      </c>
      <c r="DH47" s="707"/>
      <c r="DI47" s="707"/>
      <c r="DJ47" s="707"/>
      <c r="DK47" s="708"/>
      <c r="DL47" s="706" t="s">
        <v>497</v>
      </c>
      <c r="DM47" s="707"/>
      <c r="DN47" s="707"/>
      <c r="DO47" s="707"/>
      <c r="DP47" s="708"/>
      <c r="DQ47" s="706" t="s">
        <v>553</v>
      </c>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t="s">
        <v>562</v>
      </c>
      <c r="BS48" s="693" t="s">
        <v>547</v>
      </c>
      <c r="BT48" s="694"/>
      <c r="BU48" s="694"/>
      <c r="BV48" s="694"/>
      <c r="BW48" s="694"/>
      <c r="BX48" s="694"/>
      <c r="BY48" s="694"/>
      <c r="BZ48" s="694"/>
      <c r="CA48" s="694"/>
      <c r="CB48" s="694"/>
      <c r="CC48" s="694"/>
      <c r="CD48" s="694"/>
      <c r="CE48" s="694"/>
      <c r="CF48" s="694"/>
      <c r="CG48" s="695"/>
      <c r="CH48" s="706">
        <v>-90</v>
      </c>
      <c r="CI48" s="707"/>
      <c r="CJ48" s="707"/>
      <c r="CK48" s="707"/>
      <c r="CL48" s="708"/>
      <c r="CM48" s="706">
        <v>1378</v>
      </c>
      <c r="CN48" s="707"/>
      <c r="CO48" s="707"/>
      <c r="CP48" s="707"/>
      <c r="CQ48" s="708"/>
      <c r="CR48" s="706">
        <v>20</v>
      </c>
      <c r="CS48" s="707"/>
      <c r="CT48" s="707"/>
      <c r="CU48" s="707"/>
      <c r="CV48" s="708"/>
      <c r="CW48" s="706" t="s">
        <v>554</v>
      </c>
      <c r="CX48" s="707"/>
      <c r="CY48" s="707"/>
      <c r="CZ48" s="707"/>
      <c r="DA48" s="708"/>
      <c r="DB48" s="706">
        <v>237</v>
      </c>
      <c r="DC48" s="707"/>
      <c r="DD48" s="707"/>
      <c r="DE48" s="707"/>
      <c r="DF48" s="708"/>
      <c r="DG48" s="706">
        <v>2192</v>
      </c>
      <c r="DH48" s="707"/>
      <c r="DI48" s="707"/>
      <c r="DJ48" s="707"/>
      <c r="DK48" s="708"/>
      <c r="DL48" s="706" t="s">
        <v>497</v>
      </c>
      <c r="DM48" s="707"/>
      <c r="DN48" s="707"/>
      <c r="DO48" s="707"/>
      <c r="DP48" s="708"/>
      <c r="DQ48" s="706" t="s">
        <v>556</v>
      </c>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t="s">
        <v>548</v>
      </c>
      <c r="BT49" s="694"/>
      <c r="BU49" s="694"/>
      <c r="BV49" s="694"/>
      <c r="BW49" s="694"/>
      <c r="BX49" s="694"/>
      <c r="BY49" s="694"/>
      <c r="BZ49" s="694"/>
      <c r="CA49" s="694"/>
      <c r="CB49" s="694"/>
      <c r="CC49" s="694"/>
      <c r="CD49" s="694"/>
      <c r="CE49" s="694"/>
      <c r="CF49" s="694"/>
      <c r="CG49" s="695"/>
      <c r="CH49" s="706" t="s">
        <v>553</v>
      </c>
      <c r="CI49" s="707"/>
      <c r="CJ49" s="707"/>
      <c r="CK49" s="707"/>
      <c r="CL49" s="708"/>
      <c r="CM49" s="706" t="s">
        <v>553</v>
      </c>
      <c r="CN49" s="707"/>
      <c r="CO49" s="707"/>
      <c r="CP49" s="707"/>
      <c r="CQ49" s="708"/>
      <c r="CR49" s="706">
        <v>1700</v>
      </c>
      <c r="CS49" s="707"/>
      <c r="CT49" s="707"/>
      <c r="CU49" s="707"/>
      <c r="CV49" s="708"/>
      <c r="CW49" s="706" t="s">
        <v>553</v>
      </c>
      <c r="CX49" s="707"/>
      <c r="CY49" s="707"/>
      <c r="CZ49" s="707"/>
      <c r="DA49" s="708"/>
      <c r="DB49" s="706" t="s">
        <v>553</v>
      </c>
      <c r="DC49" s="707"/>
      <c r="DD49" s="707"/>
      <c r="DE49" s="707"/>
      <c r="DF49" s="708"/>
      <c r="DG49" s="706" t="s">
        <v>553</v>
      </c>
      <c r="DH49" s="707"/>
      <c r="DI49" s="707"/>
      <c r="DJ49" s="707"/>
      <c r="DK49" s="708"/>
      <c r="DL49" s="706" t="s">
        <v>553</v>
      </c>
      <c r="DM49" s="707"/>
      <c r="DN49" s="707"/>
      <c r="DO49" s="707"/>
      <c r="DP49" s="708"/>
      <c r="DQ49" s="706" t="s">
        <v>553</v>
      </c>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7"/>
      <c r="R50" s="768"/>
      <c r="S50" s="768"/>
      <c r="T50" s="768"/>
      <c r="U50" s="768"/>
      <c r="V50" s="768"/>
      <c r="W50" s="768"/>
      <c r="X50" s="768"/>
      <c r="Y50" s="768"/>
      <c r="Z50" s="768"/>
      <c r="AA50" s="768"/>
      <c r="AB50" s="768"/>
      <c r="AC50" s="768"/>
      <c r="AD50" s="768"/>
      <c r="AE50" s="769"/>
      <c r="AF50" s="759"/>
      <c r="AG50" s="684"/>
      <c r="AH50" s="684"/>
      <c r="AI50" s="684"/>
      <c r="AJ50" s="760"/>
      <c r="AK50" s="770"/>
      <c r="AL50" s="768"/>
      <c r="AM50" s="768"/>
      <c r="AN50" s="768"/>
      <c r="AO50" s="768"/>
      <c r="AP50" s="768"/>
      <c r="AQ50" s="768"/>
      <c r="AR50" s="768"/>
      <c r="AS50" s="768"/>
      <c r="AT50" s="768"/>
      <c r="AU50" s="768"/>
      <c r="AV50" s="768"/>
      <c r="AW50" s="768"/>
      <c r="AX50" s="768"/>
      <c r="AY50" s="768"/>
      <c r="AZ50" s="771"/>
      <c r="BA50" s="771"/>
      <c r="BB50" s="771"/>
      <c r="BC50" s="771"/>
      <c r="BD50" s="771"/>
      <c r="BE50" s="761"/>
      <c r="BF50" s="761"/>
      <c r="BG50" s="761"/>
      <c r="BH50" s="761"/>
      <c r="BI50" s="762"/>
      <c r="BJ50" s="195"/>
      <c r="BK50" s="195"/>
      <c r="BL50" s="195"/>
      <c r="BM50" s="195"/>
      <c r="BN50" s="195"/>
      <c r="BO50" s="208"/>
      <c r="BP50" s="208"/>
      <c r="BQ50" s="205">
        <v>44</v>
      </c>
      <c r="BR50" s="206"/>
      <c r="BS50" s="693" t="s">
        <v>549</v>
      </c>
      <c r="BT50" s="694"/>
      <c r="BU50" s="694"/>
      <c r="BV50" s="694"/>
      <c r="BW50" s="694"/>
      <c r="BX50" s="694"/>
      <c r="BY50" s="694"/>
      <c r="BZ50" s="694"/>
      <c r="CA50" s="694"/>
      <c r="CB50" s="694"/>
      <c r="CC50" s="694"/>
      <c r="CD50" s="694"/>
      <c r="CE50" s="694"/>
      <c r="CF50" s="694"/>
      <c r="CG50" s="695"/>
      <c r="CH50" s="706">
        <v>-8</v>
      </c>
      <c r="CI50" s="707"/>
      <c r="CJ50" s="707"/>
      <c r="CK50" s="707"/>
      <c r="CL50" s="708"/>
      <c r="CM50" s="706">
        <v>195</v>
      </c>
      <c r="CN50" s="707"/>
      <c r="CO50" s="707"/>
      <c r="CP50" s="707"/>
      <c r="CQ50" s="708"/>
      <c r="CR50" s="706">
        <v>5</v>
      </c>
      <c r="CS50" s="707"/>
      <c r="CT50" s="707"/>
      <c r="CU50" s="707"/>
      <c r="CV50" s="708"/>
      <c r="CW50" s="706">
        <v>1</v>
      </c>
      <c r="CX50" s="707"/>
      <c r="CY50" s="707"/>
      <c r="CZ50" s="707"/>
      <c r="DA50" s="708"/>
      <c r="DB50" s="706" t="s">
        <v>553</v>
      </c>
      <c r="DC50" s="707"/>
      <c r="DD50" s="707"/>
      <c r="DE50" s="707"/>
      <c r="DF50" s="708"/>
      <c r="DG50" s="706" t="s">
        <v>553</v>
      </c>
      <c r="DH50" s="707"/>
      <c r="DI50" s="707"/>
      <c r="DJ50" s="707"/>
      <c r="DK50" s="708"/>
      <c r="DL50" s="706" t="s">
        <v>552</v>
      </c>
      <c r="DM50" s="707"/>
      <c r="DN50" s="707"/>
      <c r="DO50" s="707"/>
      <c r="DP50" s="708"/>
      <c r="DQ50" s="706" t="s">
        <v>555</v>
      </c>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7"/>
      <c r="R51" s="768"/>
      <c r="S51" s="768"/>
      <c r="T51" s="768"/>
      <c r="U51" s="768"/>
      <c r="V51" s="768"/>
      <c r="W51" s="768"/>
      <c r="X51" s="768"/>
      <c r="Y51" s="768"/>
      <c r="Z51" s="768"/>
      <c r="AA51" s="768"/>
      <c r="AB51" s="768"/>
      <c r="AC51" s="768"/>
      <c r="AD51" s="768"/>
      <c r="AE51" s="769"/>
      <c r="AF51" s="759"/>
      <c r="AG51" s="684"/>
      <c r="AH51" s="684"/>
      <c r="AI51" s="684"/>
      <c r="AJ51" s="760"/>
      <c r="AK51" s="770"/>
      <c r="AL51" s="768"/>
      <c r="AM51" s="768"/>
      <c r="AN51" s="768"/>
      <c r="AO51" s="768"/>
      <c r="AP51" s="768"/>
      <c r="AQ51" s="768"/>
      <c r="AR51" s="768"/>
      <c r="AS51" s="768"/>
      <c r="AT51" s="768"/>
      <c r="AU51" s="768"/>
      <c r="AV51" s="768"/>
      <c r="AW51" s="768"/>
      <c r="AX51" s="768"/>
      <c r="AY51" s="768"/>
      <c r="AZ51" s="771"/>
      <c r="BA51" s="771"/>
      <c r="BB51" s="771"/>
      <c r="BC51" s="771"/>
      <c r="BD51" s="771"/>
      <c r="BE51" s="761"/>
      <c r="BF51" s="761"/>
      <c r="BG51" s="761"/>
      <c r="BH51" s="761"/>
      <c r="BI51" s="762"/>
      <c r="BJ51" s="195"/>
      <c r="BK51" s="195"/>
      <c r="BL51" s="195"/>
      <c r="BM51" s="195"/>
      <c r="BN51" s="195"/>
      <c r="BO51" s="208"/>
      <c r="BP51" s="208"/>
      <c r="BQ51" s="205">
        <v>45</v>
      </c>
      <c r="BR51" s="206"/>
      <c r="BS51" s="693" t="s">
        <v>550</v>
      </c>
      <c r="BT51" s="694"/>
      <c r="BU51" s="694"/>
      <c r="BV51" s="694"/>
      <c r="BW51" s="694"/>
      <c r="BX51" s="694"/>
      <c r="BY51" s="694"/>
      <c r="BZ51" s="694"/>
      <c r="CA51" s="694"/>
      <c r="CB51" s="694"/>
      <c r="CC51" s="694"/>
      <c r="CD51" s="694"/>
      <c r="CE51" s="694"/>
      <c r="CF51" s="694"/>
      <c r="CG51" s="695"/>
      <c r="CH51" s="706">
        <v>19</v>
      </c>
      <c r="CI51" s="707"/>
      <c r="CJ51" s="707"/>
      <c r="CK51" s="707"/>
      <c r="CL51" s="708"/>
      <c r="CM51" s="706">
        <v>21039</v>
      </c>
      <c r="CN51" s="707"/>
      <c r="CO51" s="707"/>
      <c r="CP51" s="707"/>
      <c r="CQ51" s="708"/>
      <c r="CR51" s="706">
        <v>33817</v>
      </c>
      <c r="CS51" s="707"/>
      <c r="CT51" s="707"/>
      <c r="CU51" s="707"/>
      <c r="CV51" s="708"/>
      <c r="CW51" s="706">
        <v>9544</v>
      </c>
      <c r="CX51" s="707"/>
      <c r="CY51" s="707"/>
      <c r="CZ51" s="707"/>
      <c r="DA51" s="708"/>
      <c r="DB51" s="706">
        <v>10935</v>
      </c>
      <c r="DC51" s="707"/>
      <c r="DD51" s="707"/>
      <c r="DE51" s="707"/>
      <c r="DF51" s="708"/>
      <c r="DG51" s="706" t="s">
        <v>553</v>
      </c>
      <c r="DH51" s="707"/>
      <c r="DI51" s="707"/>
      <c r="DJ51" s="707"/>
      <c r="DK51" s="708"/>
      <c r="DL51" s="706" t="s">
        <v>556</v>
      </c>
      <c r="DM51" s="707"/>
      <c r="DN51" s="707"/>
      <c r="DO51" s="707"/>
      <c r="DP51" s="708"/>
      <c r="DQ51" s="706" t="s">
        <v>553</v>
      </c>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7"/>
      <c r="R52" s="768"/>
      <c r="S52" s="768"/>
      <c r="T52" s="768"/>
      <c r="U52" s="768"/>
      <c r="V52" s="768"/>
      <c r="W52" s="768"/>
      <c r="X52" s="768"/>
      <c r="Y52" s="768"/>
      <c r="Z52" s="768"/>
      <c r="AA52" s="768"/>
      <c r="AB52" s="768"/>
      <c r="AC52" s="768"/>
      <c r="AD52" s="768"/>
      <c r="AE52" s="769"/>
      <c r="AF52" s="759"/>
      <c r="AG52" s="684"/>
      <c r="AH52" s="684"/>
      <c r="AI52" s="684"/>
      <c r="AJ52" s="760"/>
      <c r="AK52" s="770"/>
      <c r="AL52" s="768"/>
      <c r="AM52" s="768"/>
      <c r="AN52" s="768"/>
      <c r="AO52" s="768"/>
      <c r="AP52" s="768"/>
      <c r="AQ52" s="768"/>
      <c r="AR52" s="768"/>
      <c r="AS52" s="768"/>
      <c r="AT52" s="768"/>
      <c r="AU52" s="768"/>
      <c r="AV52" s="768"/>
      <c r="AW52" s="768"/>
      <c r="AX52" s="768"/>
      <c r="AY52" s="768"/>
      <c r="AZ52" s="771"/>
      <c r="BA52" s="771"/>
      <c r="BB52" s="771"/>
      <c r="BC52" s="771"/>
      <c r="BD52" s="771"/>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7"/>
      <c r="R53" s="768"/>
      <c r="S53" s="768"/>
      <c r="T53" s="768"/>
      <c r="U53" s="768"/>
      <c r="V53" s="768"/>
      <c r="W53" s="768"/>
      <c r="X53" s="768"/>
      <c r="Y53" s="768"/>
      <c r="Z53" s="768"/>
      <c r="AA53" s="768"/>
      <c r="AB53" s="768"/>
      <c r="AC53" s="768"/>
      <c r="AD53" s="768"/>
      <c r="AE53" s="769"/>
      <c r="AF53" s="759"/>
      <c r="AG53" s="684"/>
      <c r="AH53" s="684"/>
      <c r="AI53" s="684"/>
      <c r="AJ53" s="760"/>
      <c r="AK53" s="770"/>
      <c r="AL53" s="768"/>
      <c r="AM53" s="768"/>
      <c r="AN53" s="768"/>
      <c r="AO53" s="768"/>
      <c r="AP53" s="768"/>
      <c r="AQ53" s="768"/>
      <c r="AR53" s="768"/>
      <c r="AS53" s="768"/>
      <c r="AT53" s="768"/>
      <c r="AU53" s="768"/>
      <c r="AV53" s="768"/>
      <c r="AW53" s="768"/>
      <c r="AX53" s="768"/>
      <c r="AY53" s="768"/>
      <c r="AZ53" s="771"/>
      <c r="BA53" s="771"/>
      <c r="BB53" s="771"/>
      <c r="BC53" s="771"/>
      <c r="BD53" s="771"/>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7"/>
      <c r="R54" s="768"/>
      <c r="S54" s="768"/>
      <c r="T54" s="768"/>
      <c r="U54" s="768"/>
      <c r="V54" s="768"/>
      <c r="W54" s="768"/>
      <c r="X54" s="768"/>
      <c r="Y54" s="768"/>
      <c r="Z54" s="768"/>
      <c r="AA54" s="768"/>
      <c r="AB54" s="768"/>
      <c r="AC54" s="768"/>
      <c r="AD54" s="768"/>
      <c r="AE54" s="769"/>
      <c r="AF54" s="759"/>
      <c r="AG54" s="684"/>
      <c r="AH54" s="684"/>
      <c r="AI54" s="684"/>
      <c r="AJ54" s="760"/>
      <c r="AK54" s="770"/>
      <c r="AL54" s="768"/>
      <c r="AM54" s="768"/>
      <c r="AN54" s="768"/>
      <c r="AO54" s="768"/>
      <c r="AP54" s="768"/>
      <c r="AQ54" s="768"/>
      <c r="AR54" s="768"/>
      <c r="AS54" s="768"/>
      <c r="AT54" s="768"/>
      <c r="AU54" s="768"/>
      <c r="AV54" s="768"/>
      <c r="AW54" s="768"/>
      <c r="AX54" s="768"/>
      <c r="AY54" s="768"/>
      <c r="AZ54" s="771"/>
      <c r="BA54" s="771"/>
      <c r="BB54" s="771"/>
      <c r="BC54" s="771"/>
      <c r="BD54" s="771"/>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7"/>
      <c r="R55" s="768"/>
      <c r="S55" s="768"/>
      <c r="T55" s="768"/>
      <c r="U55" s="768"/>
      <c r="V55" s="768"/>
      <c r="W55" s="768"/>
      <c r="X55" s="768"/>
      <c r="Y55" s="768"/>
      <c r="Z55" s="768"/>
      <c r="AA55" s="768"/>
      <c r="AB55" s="768"/>
      <c r="AC55" s="768"/>
      <c r="AD55" s="768"/>
      <c r="AE55" s="769"/>
      <c r="AF55" s="759"/>
      <c r="AG55" s="684"/>
      <c r="AH55" s="684"/>
      <c r="AI55" s="684"/>
      <c r="AJ55" s="760"/>
      <c r="AK55" s="770"/>
      <c r="AL55" s="768"/>
      <c r="AM55" s="768"/>
      <c r="AN55" s="768"/>
      <c r="AO55" s="768"/>
      <c r="AP55" s="768"/>
      <c r="AQ55" s="768"/>
      <c r="AR55" s="768"/>
      <c r="AS55" s="768"/>
      <c r="AT55" s="768"/>
      <c r="AU55" s="768"/>
      <c r="AV55" s="768"/>
      <c r="AW55" s="768"/>
      <c r="AX55" s="768"/>
      <c r="AY55" s="768"/>
      <c r="AZ55" s="771"/>
      <c r="BA55" s="771"/>
      <c r="BB55" s="771"/>
      <c r="BC55" s="771"/>
      <c r="BD55" s="771"/>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7"/>
      <c r="R56" s="768"/>
      <c r="S56" s="768"/>
      <c r="T56" s="768"/>
      <c r="U56" s="768"/>
      <c r="V56" s="768"/>
      <c r="W56" s="768"/>
      <c r="X56" s="768"/>
      <c r="Y56" s="768"/>
      <c r="Z56" s="768"/>
      <c r="AA56" s="768"/>
      <c r="AB56" s="768"/>
      <c r="AC56" s="768"/>
      <c r="AD56" s="768"/>
      <c r="AE56" s="769"/>
      <c r="AF56" s="759"/>
      <c r="AG56" s="684"/>
      <c r="AH56" s="684"/>
      <c r="AI56" s="684"/>
      <c r="AJ56" s="760"/>
      <c r="AK56" s="770"/>
      <c r="AL56" s="768"/>
      <c r="AM56" s="768"/>
      <c r="AN56" s="768"/>
      <c r="AO56" s="768"/>
      <c r="AP56" s="768"/>
      <c r="AQ56" s="768"/>
      <c r="AR56" s="768"/>
      <c r="AS56" s="768"/>
      <c r="AT56" s="768"/>
      <c r="AU56" s="768"/>
      <c r="AV56" s="768"/>
      <c r="AW56" s="768"/>
      <c r="AX56" s="768"/>
      <c r="AY56" s="768"/>
      <c r="AZ56" s="771"/>
      <c r="BA56" s="771"/>
      <c r="BB56" s="771"/>
      <c r="BC56" s="771"/>
      <c r="BD56" s="771"/>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7"/>
      <c r="R57" s="768"/>
      <c r="S57" s="768"/>
      <c r="T57" s="768"/>
      <c r="U57" s="768"/>
      <c r="V57" s="768"/>
      <c r="W57" s="768"/>
      <c r="X57" s="768"/>
      <c r="Y57" s="768"/>
      <c r="Z57" s="768"/>
      <c r="AA57" s="768"/>
      <c r="AB57" s="768"/>
      <c r="AC57" s="768"/>
      <c r="AD57" s="768"/>
      <c r="AE57" s="769"/>
      <c r="AF57" s="759"/>
      <c r="AG57" s="684"/>
      <c r="AH57" s="684"/>
      <c r="AI57" s="684"/>
      <c r="AJ57" s="760"/>
      <c r="AK57" s="770"/>
      <c r="AL57" s="768"/>
      <c r="AM57" s="768"/>
      <c r="AN57" s="768"/>
      <c r="AO57" s="768"/>
      <c r="AP57" s="768"/>
      <c r="AQ57" s="768"/>
      <c r="AR57" s="768"/>
      <c r="AS57" s="768"/>
      <c r="AT57" s="768"/>
      <c r="AU57" s="768"/>
      <c r="AV57" s="768"/>
      <c r="AW57" s="768"/>
      <c r="AX57" s="768"/>
      <c r="AY57" s="768"/>
      <c r="AZ57" s="771"/>
      <c r="BA57" s="771"/>
      <c r="BB57" s="771"/>
      <c r="BC57" s="771"/>
      <c r="BD57" s="771"/>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7"/>
      <c r="R58" s="768"/>
      <c r="S58" s="768"/>
      <c r="T58" s="768"/>
      <c r="U58" s="768"/>
      <c r="V58" s="768"/>
      <c r="W58" s="768"/>
      <c r="X58" s="768"/>
      <c r="Y58" s="768"/>
      <c r="Z58" s="768"/>
      <c r="AA58" s="768"/>
      <c r="AB58" s="768"/>
      <c r="AC58" s="768"/>
      <c r="AD58" s="768"/>
      <c r="AE58" s="769"/>
      <c r="AF58" s="759"/>
      <c r="AG58" s="684"/>
      <c r="AH58" s="684"/>
      <c r="AI58" s="684"/>
      <c r="AJ58" s="760"/>
      <c r="AK58" s="770"/>
      <c r="AL58" s="768"/>
      <c r="AM58" s="768"/>
      <c r="AN58" s="768"/>
      <c r="AO58" s="768"/>
      <c r="AP58" s="768"/>
      <c r="AQ58" s="768"/>
      <c r="AR58" s="768"/>
      <c r="AS58" s="768"/>
      <c r="AT58" s="768"/>
      <c r="AU58" s="768"/>
      <c r="AV58" s="768"/>
      <c r="AW58" s="768"/>
      <c r="AX58" s="768"/>
      <c r="AY58" s="768"/>
      <c r="AZ58" s="771"/>
      <c r="BA58" s="771"/>
      <c r="BB58" s="771"/>
      <c r="BC58" s="771"/>
      <c r="BD58" s="771"/>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7"/>
      <c r="R59" s="768"/>
      <c r="S59" s="768"/>
      <c r="T59" s="768"/>
      <c r="U59" s="768"/>
      <c r="V59" s="768"/>
      <c r="W59" s="768"/>
      <c r="X59" s="768"/>
      <c r="Y59" s="768"/>
      <c r="Z59" s="768"/>
      <c r="AA59" s="768"/>
      <c r="AB59" s="768"/>
      <c r="AC59" s="768"/>
      <c r="AD59" s="768"/>
      <c r="AE59" s="769"/>
      <c r="AF59" s="759"/>
      <c r="AG59" s="684"/>
      <c r="AH59" s="684"/>
      <c r="AI59" s="684"/>
      <c r="AJ59" s="760"/>
      <c r="AK59" s="770"/>
      <c r="AL59" s="768"/>
      <c r="AM59" s="768"/>
      <c r="AN59" s="768"/>
      <c r="AO59" s="768"/>
      <c r="AP59" s="768"/>
      <c r="AQ59" s="768"/>
      <c r="AR59" s="768"/>
      <c r="AS59" s="768"/>
      <c r="AT59" s="768"/>
      <c r="AU59" s="768"/>
      <c r="AV59" s="768"/>
      <c r="AW59" s="768"/>
      <c r="AX59" s="768"/>
      <c r="AY59" s="768"/>
      <c r="AZ59" s="771"/>
      <c r="BA59" s="771"/>
      <c r="BB59" s="771"/>
      <c r="BC59" s="771"/>
      <c r="BD59" s="771"/>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7"/>
      <c r="R60" s="768"/>
      <c r="S60" s="768"/>
      <c r="T60" s="768"/>
      <c r="U60" s="768"/>
      <c r="V60" s="768"/>
      <c r="W60" s="768"/>
      <c r="X60" s="768"/>
      <c r="Y60" s="768"/>
      <c r="Z60" s="768"/>
      <c r="AA60" s="768"/>
      <c r="AB60" s="768"/>
      <c r="AC60" s="768"/>
      <c r="AD60" s="768"/>
      <c r="AE60" s="769"/>
      <c r="AF60" s="759"/>
      <c r="AG60" s="684"/>
      <c r="AH60" s="684"/>
      <c r="AI60" s="684"/>
      <c r="AJ60" s="760"/>
      <c r="AK60" s="770"/>
      <c r="AL60" s="768"/>
      <c r="AM60" s="768"/>
      <c r="AN60" s="768"/>
      <c r="AO60" s="768"/>
      <c r="AP60" s="768"/>
      <c r="AQ60" s="768"/>
      <c r="AR60" s="768"/>
      <c r="AS60" s="768"/>
      <c r="AT60" s="768"/>
      <c r="AU60" s="768"/>
      <c r="AV60" s="768"/>
      <c r="AW60" s="768"/>
      <c r="AX60" s="768"/>
      <c r="AY60" s="768"/>
      <c r="AZ60" s="771"/>
      <c r="BA60" s="771"/>
      <c r="BB60" s="771"/>
      <c r="BC60" s="771"/>
      <c r="BD60" s="771"/>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7"/>
      <c r="R61" s="768"/>
      <c r="S61" s="768"/>
      <c r="T61" s="768"/>
      <c r="U61" s="768"/>
      <c r="V61" s="768"/>
      <c r="W61" s="768"/>
      <c r="X61" s="768"/>
      <c r="Y61" s="768"/>
      <c r="Z61" s="768"/>
      <c r="AA61" s="768"/>
      <c r="AB61" s="768"/>
      <c r="AC61" s="768"/>
      <c r="AD61" s="768"/>
      <c r="AE61" s="769"/>
      <c r="AF61" s="759"/>
      <c r="AG61" s="684"/>
      <c r="AH61" s="684"/>
      <c r="AI61" s="684"/>
      <c r="AJ61" s="760"/>
      <c r="AK61" s="770"/>
      <c r="AL61" s="768"/>
      <c r="AM61" s="768"/>
      <c r="AN61" s="768"/>
      <c r="AO61" s="768"/>
      <c r="AP61" s="768"/>
      <c r="AQ61" s="768"/>
      <c r="AR61" s="768"/>
      <c r="AS61" s="768"/>
      <c r="AT61" s="768"/>
      <c r="AU61" s="768"/>
      <c r="AV61" s="768"/>
      <c r="AW61" s="768"/>
      <c r="AX61" s="768"/>
      <c r="AY61" s="768"/>
      <c r="AZ61" s="771"/>
      <c r="BA61" s="771"/>
      <c r="BB61" s="771"/>
      <c r="BC61" s="771"/>
      <c r="BD61" s="771"/>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2"/>
      <c r="C62" s="783"/>
      <c r="D62" s="783"/>
      <c r="E62" s="783"/>
      <c r="F62" s="783"/>
      <c r="G62" s="783"/>
      <c r="H62" s="783"/>
      <c r="I62" s="783"/>
      <c r="J62" s="783"/>
      <c r="K62" s="783"/>
      <c r="L62" s="783"/>
      <c r="M62" s="783"/>
      <c r="N62" s="783"/>
      <c r="O62" s="783"/>
      <c r="P62" s="784"/>
      <c r="Q62" s="767"/>
      <c r="R62" s="768"/>
      <c r="S62" s="768"/>
      <c r="T62" s="768"/>
      <c r="U62" s="768"/>
      <c r="V62" s="768"/>
      <c r="W62" s="768"/>
      <c r="X62" s="768"/>
      <c r="Y62" s="768"/>
      <c r="Z62" s="768"/>
      <c r="AA62" s="768"/>
      <c r="AB62" s="768"/>
      <c r="AC62" s="768"/>
      <c r="AD62" s="768"/>
      <c r="AE62" s="769"/>
      <c r="AF62" s="785"/>
      <c r="AG62" s="768"/>
      <c r="AH62" s="768"/>
      <c r="AI62" s="768"/>
      <c r="AJ62" s="786"/>
      <c r="AK62" s="770"/>
      <c r="AL62" s="768"/>
      <c r="AM62" s="768"/>
      <c r="AN62" s="768"/>
      <c r="AO62" s="768"/>
      <c r="AP62" s="768"/>
      <c r="AQ62" s="768"/>
      <c r="AR62" s="768"/>
      <c r="AS62" s="768"/>
      <c r="AT62" s="768"/>
      <c r="AU62" s="768"/>
      <c r="AV62" s="768"/>
      <c r="AW62" s="768"/>
      <c r="AX62" s="768"/>
      <c r="AY62" s="768"/>
      <c r="AZ62" s="771"/>
      <c r="BA62" s="771"/>
      <c r="BB62" s="771"/>
      <c r="BC62" s="771"/>
      <c r="BD62" s="771"/>
      <c r="BE62" s="779"/>
      <c r="BF62" s="779"/>
      <c r="BG62" s="779"/>
      <c r="BH62" s="779"/>
      <c r="BI62" s="780"/>
      <c r="BJ62" s="781" t="s">
        <v>356</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334</v>
      </c>
      <c r="B63" s="721" t="s">
        <v>357</v>
      </c>
      <c r="C63" s="722"/>
      <c r="D63" s="722"/>
      <c r="E63" s="722"/>
      <c r="F63" s="722"/>
      <c r="G63" s="722"/>
      <c r="H63" s="722"/>
      <c r="I63" s="722"/>
      <c r="J63" s="722"/>
      <c r="K63" s="722"/>
      <c r="L63" s="722"/>
      <c r="M63" s="722"/>
      <c r="N63" s="722"/>
      <c r="O63" s="722"/>
      <c r="P63" s="723"/>
      <c r="Q63" s="772"/>
      <c r="R63" s="773"/>
      <c r="S63" s="773"/>
      <c r="T63" s="773"/>
      <c r="U63" s="773"/>
      <c r="V63" s="773"/>
      <c r="W63" s="773"/>
      <c r="X63" s="773"/>
      <c r="Y63" s="773"/>
      <c r="Z63" s="773"/>
      <c r="AA63" s="773"/>
      <c r="AB63" s="773"/>
      <c r="AC63" s="773"/>
      <c r="AD63" s="773"/>
      <c r="AE63" s="774"/>
      <c r="AF63" s="775">
        <v>6511</v>
      </c>
      <c r="AG63" s="776"/>
      <c r="AH63" s="776"/>
      <c r="AI63" s="776"/>
      <c r="AJ63" s="777"/>
      <c r="AK63" s="778"/>
      <c r="AL63" s="773"/>
      <c r="AM63" s="773"/>
      <c r="AN63" s="773"/>
      <c r="AO63" s="773"/>
      <c r="AP63" s="776">
        <v>78093</v>
      </c>
      <c r="AQ63" s="776"/>
      <c r="AR63" s="776"/>
      <c r="AS63" s="776"/>
      <c r="AT63" s="776"/>
      <c r="AU63" s="776">
        <v>29538</v>
      </c>
      <c r="AV63" s="776"/>
      <c r="AW63" s="776"/>
      <c r="AX63" s="776"/>
      <c r="AY63" s="776"/>
      <c r="AZ63" s="787"/>
      <c r="BA63" s="787"/>
      <c r="BB63" s="787"/>
      <c r="BC63" s="787"/>
      <c r="BD63" s="787"/>
      <c r="BE63" s="788"/>
      <c r="BF63" s="788"/>
      <c r="BG63" s="788"/>
      <c r="BH63" s="788"/>
      <c r="BI63" s="789"/>
      <c r="BJ63" s="790" t="s">
        <v>98</v>
      </c>
      <c r="BK63" s="791"/>
      <c r="BL63" s="791"/>
      <c r="BM63" s="791"/>
      <c r="BN63" s="792"/>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358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359</v>
      </c>
      <c r="B66" s="666"/>
      <c r="C66" s="666"/>
      <c r="D66" s="666"/>
      <c r="E66" s="666"/>
      <c r="F66" s="666"/>
      <c r="G66" s="666"/>
      <c r="H66" s="666"/>
      <c r="I66" s="666"/>
      <c r="J66" s="666"/>
      <c r="K66" s="666"/>
      <c r="L66" s="666"/>
      <c r="M66" s="666"/>
      <c r="N66" s="666"/>
      <c r="O66" s="666"/>
      <c r="P66" s="667"/>
      <c r="Q66" s="642" t="s">
        <v>338</v>
      </c>
      <c r="R66" s="643"/>
      <c r="S66" s="643"/>
      <c r="T66" s="643"/>
      <c r="U66" s="644"/>
      <c r="V66" s="642" t="s">
        <v>339</v>
      </c>
      <c r="W66" s="643"/>
      <c r="X66" s="643"/>
      <c r="Y66" s="643"/>
      <c r="Z66" s="644"/>
      <c r="AA66" s="642" t="s">
        <v>340</v>
      </c>
      <c r="AB66" s="643"/>
      <c r="AC66" s="643"/>
      <c r="AD66" s="643"/>
      <c r="AE66" s="644"/>
      <c r="AF66" s="793" t="s">
        <v>341</v>
      </c>
      <c r="AG66" s="744"/>
      <c r="AH66" s="744"/>
      <c r="AI66" s="744"/>
      <c r="AJ66" s="794"/>
      <c r="AK66" s="642" t="s">
        <v>342</v>
      </c>
      <c r="AL66" s="666"/>
      <c r="AM66" s="666"/>
      <c r="AN66" s="666"/>
      <c r="AO66" s="667"/>
      <c r="AP66" s="642" t="s">
        <v>343</v>
      </c>
      <c r="AQ66" s="643"/>
      <c r="AR66" s="643"/>
      <c r="AS66" s="643"/>
      <c r="AT66" s="644"/>
      <c r="AU66" s="642" t="s">
        <v>360</v>
      </c>
      <c r="AV66" s="643"/>
      <c r="AW66" s="643"/>
      <c r="AX66" s="643"/>
      <c r="AY66" s="644"/>
      <c r="AZ66" s="642" t="s">
        <v>317</v>
      </c>
      <c r="BA66" s="643"/>
      <c r="BB66" s="643"/>
      <c r="BC66" s="643"/>
      <c r="BD66" s="654"/>
      <c r="BE66" s="208"/>
      <c r="BF66" s="208"/>
      <c r="BG66" s="208"/>
      <c r="BH66" s="208"/>
      <c r="BI66" s="208"/>
      <c r="BJ66" s="208"/>
      <c r="BK66" s="208"/>
      <c r="BL66" s="208"/>
      <c r="BM66" s="208"/>
      <c r="BN66" s="208"/>
      <c r="BO66" s="208"/>
      <c r="BP66" s="208"/>
      <c r="BQ66" s="205">
        <v>60</v>
      </c>
      <c r="BR66" s="210"/>
      <c r="BS66" s="804"/>
      <c r="BT66" s="805"/>
      <c r="BU66" s="805"/>
      <c r="BV66" s="805"/>
      <c r="BW66" s="805"/>
      <c r="BX66" s="805"/>
      <c r="BY66" s="805"/>
      <c r="BZ66" s="805"/>
      <c r="CA66" s="805"/>
      <c r="CB66" s="805"/>
      <c r="CC66" s="805"/>
      <c r="CD66" s="805"/>
      <c r="CE66" s="805"/>
      <c r="CF66" s="805"/>
      <c r="CG66" s="806"/>
      <c r="CH66" s="801"/>
      <c r="CI66" s="802"/>
      <c r="CJ66" s="802"/>
      <c r="CK66" s="802"/>
      <c r="CL66" s="803"/>
      <c r="CM66" s="801"/>
      <c r="CN66" s="802"/>
      <c r="CO66" s="802"/>
      <c r="CP66" s="802"/>
      <c r="CQ66" s="803"/>
      <c r="CR66" s="801"/>
      <c r="CS66" s="802"/>
      <c r="CT66" s="802"/>
      <c r="CU66" s="802"/>
      <c r="CV66" s="803"/>
      <c r="CW66" s="801"/>
      <c r="CX66" s="802"/>
      <c r="CY66" s="802"/>
      <c r="CZ66" s="802"/>
      <c r="DA66" s="803"/>
      <c r="DB66" s="801"/>
      <c r="DC66" s="802"/>
      <c r="DD66" s="802"/>
      <c r="DE66" s="802"/>
      <c r="DF66" s="803"/>
      <c r="DG66" s="801"/>
      <c r="DH66" s="802"/>
      <c r="DI66" s="802"/>
      <c r="DJ66" s="802"/>
      <c r="DK66" s="803"/>
      <c r="DL66" s="801"/>
      <c r="DM66" s="802"/>
      <c r="DN66" s="802"/>
      <c r="DO66" s="802"/>
      <c r="DP66" s="803"/>
      <c r="DQ66" s="801"/>
      <c r="DR66" s="802"/>
      <c r="DS66" s="802"/>
      <c r="DT66" s="802"/>
      <c r="DU66" s="803"/>
      <c r="DV66" s="798"/>
      <c r="DW66" s="799"/>
      <c r="DX66" s="799"/>
      <c r="DY66" s="799"/>
      <c r="DZ66" s="800"/>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5"/>
      <c r="AG67" s="747"/>
      <c r="AH67" s="747"/>
      <c r="AI67" s="747"/>
      <c r="AJ67" s="796"/>
      <c r="AK67" s="797"/>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4"/>
      <c r="BT67" s="805"/>
      <c r="BU67" s="805"/>
      <c r="BV67" s="805"/>
      <c r="BW67" s="805"/>
      <c r="BX67" s="805"/>
      <c r="BY67" s="805"/>
      <c r="BZ67" s="805"/>
      <c r="CA67" s="805"/>
      <c r="CB67" s="805"/>
      <c r="CC67" s="805"/>
      <c r="CD67" s="805"/>
      <c r="CE67" s="805"/>
      <c r="CF67" s="805"/>
      <c r="CG67" s="806"/>
      <c r="CH67" s="801"/>
      <c r="CI67" s="802"/>
      <c r="CJ67" s="802"/>
      <c r="CK67" s="802"/>
      <c r="CL67" s="803"/>
      <c r="CM67" s="801"/>
      <c r="CN67" s="802"/>
      <c r="CO67" s="802"/>
      <c r="CP67" s="802"/>
      <c r="CQ67" s="803"/>
      <c r="CR67" s="801"/>
      <c r="CS67" s="802"/>
      <c r="CT67" s="802"/>
      <c r="CU67" s="802"/>
      <c r="CV67" s="803"/>
      <c r="CW67" s="801"/>
      <c r="CX67" s="802"/>
      <c r="CY67" s="802"/>
      <c r="CZ67" s="802"/>
      <c r="DA67" s="803"/>
      <c r="DB67" s="801"/>
      <c r="DC67" s="802"/>
      <c r="DD67" s="802"/>
      <c r="DE67" s="802"/>
      <c r="DF67" s="803"/>
      <c r="DG67" s="801"/>
      <c r="DH67" s="802"/>
      <c r="DI67" s="802"/>
      <c r="DJ67" s="802"/>
      <c r="DK67" s="803"/>
      <c r="DL67" s="801"/>
      <c r="DM67" s="802"/>
      <c r="DN67" s="802"/>
      <c r="DO67" s="802"/>
      <c r="DP67" s="803"/>
      <c r="DQ67" s="801"/>
      <c r="DR67" s="802"/>
      <c r="DS67" s="802"/>
      <c r="DT67" s="802"/>
      <c r="DU67" s="803"/>
      <c r="DV67" s="798"/>
      <c r="DW67" s="799"/>
      <c r="DX67" s="799"/>
      <c r="DY67" s="799"/>
      <c r="DZ67" s="800"/>
      <c r="EA67" s="189"/>
    </row>
    <row r="68" spans="1:131" s="190" customFormat="1" ht="26.25" customHeight="1" thickTop="1" x14ac:dyDescent="0.15">
      <c r="A68" s="201">
        <v>1</v>
      </c>
      <c r="B68" s="810" t="s">
        <v>504</v>
      </c>
      <c r="C68" s="811"/>
      <c r="D68" s="811"/>
      <c r="E68" s="811"/>
      <c r="F68" s="811"/>
      <c r="G68" s="811"/>
      <c r="H68" s="811"/>
      <c r="I68" s="811"/>
      <c r="J68" s="811"/>
      <c r="K68" s="811"/>
      <c r="L68" s="811"/>
      <c r="M68" s="811"/>
      <c r="N68" s="811"/>
      <c r="O68" s="811"/>
      <c r="P68" s="812"/>
      <c r="Q68" s="813">
        <v>2416</v>
      </c>
      <c r="R68" s="807"/>
      <c r="S68" s="807"/>
      <c r="T68" s="807"/>
      <c r="U68" s="807"/>
      <c r="V68" s="807">
        <v>2416</v>
      </c>
      <c r="W68" s="807"/>
      <c r="X68" s="807"/>
      <c r="Y68" s="807"/>
      <c r="Z68" s="807"/>
      <c r="AA68" s="807">
        <v>0</v>
      </c>
      <c r="AB68" s="807"/>
      <c r="AC68" s="807"/>
      <c r="AD68" s="807"/>
      <c r="AE68" s="807"/>
      <c r="AF68" s="807">
        <v>0</v>
      </c>
      <c r="AG68" s="807"/>
      <c r="AH68" s="807"/>
      <c r="AI68" s="807"/>
      <c r="AJ68" s="807"/>
      <c r="AK68" s="807" t="s">
        <v>502</v>
      </c>
      <c r="AL68" s="807"/>
      <c r="AM68" s="807"/>
      <c r="AN68" s="807"/>
      <c r="AO68" s="807"/>
      <c r="AP68" s="807" t="s">
        <v>503</v>
      </c>
      <c r="AQ68" s="807"/>
      <c r="AR68" s="807"/>
      <c r="AS68" s="807"/>
      <c r="AT68" s="807"/>
      <c r="AU68" s="807" t="s">
        <v>503</v>
      </c>
      <c r="AV68" s="807"/>
      <c r="AW68" s="807"/>
      <c r="AX68" s="807"/>
      <c r="AY68" s="807"/>
      <c r="AZ68" s="808"/>
      <c r="BA68" s="808"/>
      <c r="BB68" s="808"/>
      <c r="BC68" s="808"/>
      <c r="BD68" s="809"/>
      <c r="BE68" s="208"/>
      <c r="BF68" s="208"/>
      <c r="BG68" s="208"/>
      <c r="BH68" s="208"/>
      <c r="BI68" s="208"/>
      <c r="BJ68" s="208"/>
      <c r="BK68" s="208"/>
      <c r="BL68" s="208"/>
      <c r="BM68" s="208"/>
      <c r="BN68" s="208"/>
      <c r="BO68" s="208"/>
      <c r="BP68" s="208"/>
      <c r="BQ68" s="205">
        <v>62</v>
      </c>
      <c r="BR68" s="210"/>
      <c r="BS68" s="804"/>
      <c r="BT68" s="805"/>
      <c r="BU68" s="805"/>
      <c r="BV68" s="805"/>
      <c r="BW68" s="805"/>
      <c r="BX68" s="805"/>
      <c r="BY68" s="805"/>
      <c r="BZ68" s="805"/>
      <c r="CA68" s="805"/>
      <c r="CB68" s="805"/>
      <c r="CC68" s="805"/>
      <c r="CD68" s="805"/>
      <c r="CE68" s="805"/>
      <c r="CF68" s="805"/>
      <c r="CG68" s="806"/>
      <c r="CH68" s="801"/>
      <c r="CI68" s="802"/>
      <c r="CJ68" s="802"/>
      <c r="CK68" s="802"/>
      <c r="CL68" s="803"/>
      <c r="CM68" s="801"/>
      <c r="CN68" s="802"/>
      <c r="CO68" s="802"/>
      <c r="CP68" s="802"/>
      <c r="CQ68" s="803"/>
      <c r="CR68" s="801"/>
      <c r="CS68" s="802"/>
      <c r="CT68" s="802"/>
      <c r="CU68" s="802"/>
      <c r="CV68" s="803"/>
      <c r="CW68" s="801"/>
      <c r="CX68" s="802"/>
      <c r="CY68" s="802"/>
      <c r="CZ68" s="802"/>
      <c r="DA68" s="803"/>
      <c r="DB68" s="801"/>
      <c r="DC68" s="802"/>
      <c r="DD68" s="802"/>
      <c r="DE68" s="802"/>
      <c r="DF68" s="803"/>
      <c r="DG68" s="801"/>
      <c r="DH68" s="802"/>
      <c r="DI68" s="802"/>
      <c r="DJ68" s="802"/>
      <c r="DK68" s="803"/>
      <c r="DL68" s="801"/>
      <c r="DM68" s="802"/>
      <c r="DN68" s="802"/>
      <c r="DO68" s="802"/>
      <c r="DP68" s="803"/>
      <c r="DQ68" s="801"/>
      <c r="DR68" s="802"/>
      <c r="DS68" s="802"/>
      <c r="DT68" s="802"/>
      <c r="DU68" s="803"/>
      <c r="DV68" s="798"/>
      <c r="DW68" s="799"/>
      <c r="DX68" s="799"/>
      <c r="DY68" s="799"/>
      <c r="DZ68" s="800"/>
      <c r="EA68" s="189"/>
    </row>
    <row r="69" spans="1:131" s="190" customFormat="1" ht="26.25" customHeight="1" x14ac:dyDescent="0.15">
      <c r="A69" s="204">
        <v>2</v>
      </c>
      <c r="B69" s="814" t="s">
        <v>505</v>
      </c>
      <c r="C69" s="815"/>
      <c r="D69" s="815"/>
      <c r="E69" s="815"/>
      <c r="F69" s="815"/>
      <c r="G69" s="815"/>
      <c r="H69" s="815"/>
      <c r="I69" s="815"/>
      <c r="J69" s="815"/>
      <c r="K69" s="815"/>
      <c r="L69" s="815"/>
      <c r="M69" s="815"/>
      <c r="N69" s="815"/>
      <c r="O69" s="815"/>
      <c r="P69" s="816"/>
      <c r="Q69" s="817">
        <v>1938</v>
      </c>
      <c r="R69" s="764"/>
      <c r="S69" s="764"/>
      <c r="T69" s="764"/>
      <c r="U69" s="764"/>
      <c r="V69" s="764">
        <v>1871</v>
      </c>
      <c r="W69" s="764"/>
      <c r="X69" s="764"/>
      <c r="Y69" s="764"/>
      <c r="Z69" s="764"/>
      <c r="AA69" s="764">
        <v>67</v>
      </c>
      <c r="AB69" s="764"/>
      <c r="AC69" s="764"/>
      <c r="AD69" s="764"/>
      <c r="AE69" s="764"/>
      <c r="AF69" s="764">
        <v>67</v>
      </c>
      <c r="AG69" s="764"/>
      <c r="AH69" s="764"/>
      <c r="AI69" s="764"/>
      <c r="AJ69" s="764"/>
      <c r="AK69" s="764" t="s">
        <v>503</v>
      </c>
      <c r="AL69" s="764"/>
      <c r="AM69" s="764"/>
      <c r="AN69" s="764"/>
      <c r="AO69" s="764"/>
      <c r="AP69" s="764" t="s">
        <v>503</v>
      </c>
      <c r="AQ69" s="764"/>
      <c r="AR69" s="764"/>
      <c r="AS69" s="764"/>
      <c r="AT69" s="764"/>
      <c r="AU69" s="764" t="s">
        <v>502</v>
      </c>
      <c r="AV69" s="764"/>
      <c r="AW69" s="764"/>
      <c r="AX69" s="764"/>
      <c r="AY69" s="764"/>
      <c r="AZ69" s="818"/>
      <c r="BA69" s="818"/>
      <c r="BB69" s="818"/>
      <c r="BC69" s="818"/>
      <c r="BD69" s="819"/>
      <c r="BE69" s="208"/>
      <c r="BF69" s="208"/>
      <c r="BG69" s="208"/>
      <c r="BH69" s="208"/>
      <c r="BI69" s="208"/>
      <c r="BJ69" s="208"/>
      <c r="BK69" s="208"/>
      <c r="BL69" s="208"/>
      <c r="BM69" s="208"/>
      <c r="BN69" s="208"/>
      <c r="BO69" s="208"/>
      <c r="BP69" s="208"/>
      <c r="BQ69" s="205">
        <v>63</v>
      </c>
      <c r="BR69" s="210"/>
      <c r="BS69" s="804"/>
      <c r="BT69" s="805"/>
      <c r="BU69" s="805"/>
      <c r="BV69" s="805"/>
      <c r="BW69" s="805"/>
      <c r="BX69" s="805"/>
      <c r="BY69" s="805"/>
      <c r="BZ69" s="805"/>
      <c r="CA69" s="805"/>
      <c r="CB69" s="805"/>
      <c r="CC69" s="805"/>
      <c r="CD69" s="805"/>
      <c r="CE69" s="805"/>
      <c r="CF69" s="805"/>
      <c r="CG69" s="806"/>
      <c r="CH69" s="801"/>
      <c r="CI69" s="802"/>
      <c r="CJ69" s="802"/>
      <c r="CK69" s="802"/>
      <c r="CL69" s="803"/>
      <c r="CM69" s="801"/>
      <c r="CN69" s="802"/>
      <c r="CO69" s="802"/>
      <c r="CP69" s="802"/>
      <c r="CQ69" s="803"/>
      <c r="CR69" s="801"/>
      <c r="CS69" s="802"/>
      <c r="CT69" s="802"/>
      <c r="CU69" s="802"/>
      <c r="CV69" s="803"/>
      <c r="CW69" s="801"/>
      <c r="CX69" s="802"/>
      <c r="CY69" s="802"/>
      <c r="CZ69" s="802"/>
      <c r="DA69" s="803"/>
      <c r="DB69" s="801"/>
      <c r="DC69" s="802"/>
      <c r="DD69" s="802"/>
      <c r="DE69" s="802"/>
      <c r="DF69" s="803"/>
      <c r="DG69" s="801"/>
      <c r="DH69" s="802"/>
      <c r="DI69" s="802"/>
      <c r="DJ69" s="802"/>
      <c r="DK69" s="803"/>
      <c r="DL69" s="801"/>
      <c r="DM69" s="802"/>
      <c r="DN69" s="802"/>
      <c r="DO69" s="802"/>
      <c r="DP69" s="803"/>
      <c r="DQ69" s="801"/>
      <c r="DR69" s="802"/>
      <c r="DS69" s="802"/>
      <c r="DT69" s="802"/>
      <c r="DU69" s="803"/>
      <c r="DV69" s="798"/>
      <c r="DW69" s="799"/>
      <c r="DX69" s="799"/>
      <c r="DY69" s="799"/>
      <c r="DZ69" s="800"/>
      <c r="EA69" s="189"/>
    </row>
    <row r="70" spans="1:131" s="190" customFormat="1" ht="26.25" customHeight="1" x14ac:dyDescent="0.15">
      <c r="A70" s="204">
        <v>3</v>
      </c>
      <c r="B70" s="814"/>
      <c r="C70" s="815"/>
      <c r="D70" s="815"/>
      <c r="E70" s="815"/>
      <c r="F70" s="815"/>
      <c r="G70" s="815"/>
      <c r="H70" s="815"/>
      <c r="I70" s="815"/>
      <c r="J70" s="815"/>
      <c r="K70" s="815"/>
      <c r="L70" s="815"/>
      <c r="M70" s="815"/>
      <c r="N70" s="815"/>
      <c r="O70" s="815"/>
      <c r="P70" s="816"/>
      <c r="Q70" s="817"/>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8"/>
      <c r="BA70" s="818"/>
      <c r="BB70" s="818"/>
      <c r="BC70" s="818"/>
      <c r="BD70" s="819"/>
      <c r="BE70" s="208"/>
      <c r="BF70" s="208"/>
      <c r="BG70" s="208"/>
      <c r="BH70" s="208"/>
      <c r="BI70" s="208"/>
      <c r="BJ70" s="208"/>
      <c r="BK70" s="208"/>
      <c r="BL70" s="208"/>
      <c r="BM70" s="208"/>
      <c r="BN70" s="208"/>
      <c r="BO70" s="208"/>
      <c r="BP70" s="208"/>
      <c r="BQ70" s="205">
        <v>64</v>
      </c>
      <c r="BR70" s="210"/>
      <c r="BS70" s="804"/>
      <c r="BT70" s="805"/>
      <c r="BU70" s="805"/>
      <c r="BV70" s="805"/>
      <c r="BW70" s="805"/>
      <c r="BX70" s="805"/>
      <c r="BY70" s="805"/>
      <c r="BZ70" s="805"/>
      <c r="CA70" s="805"/>
      <c r="CB70" s="805"/>
      <c r="CC70" s="805"/>
      <c r="CD70" s="805"/>
      <c r="CE70" s="805"/>
      <c r="CF70" s="805"/>
      <c r="CG70" s="806"/>
      <c r="CH70" s="801"/>
      <c r="CI70" s="802"/>
      <c r="CJ70" s="802"/>
      <c r="CK70" s="802"/>
      <c r="CL70" s="803"/>
      <c r="CM70" s="801"/>
      <c r="CN70" s="802"/>
      <c r="CO70" s="802"/>
      <c r="CP70" s="802"/>
      <c r="CQ70" s="803"/>
      <c r="CR70" s="801"/>
      <c r="CS70" s="802"/>
      <c r="CT70" s="802"/>
      <c r="CU70" s="802"/>
      <c r="CV70" s="803"/>
      <c r="CW70" s="801"/>
      <c r="CX70" s="802"/>
      <c r="CY70" s="802"/>
      <c r="CZ70" s="802"/>
      <c r="DA70" s="803"/>
      <c r="DB70" s="801"/>
      <c r="DC70" s="802"/>
      <c r="DD70" s="802"/>
      <c r="DE70" s="802"/>
      <c r="DF70" s="803"/>
      <c r="DG70" s="801"/>
      <c r="DH70" s="802"/>
      <c r="DI70" s="802"/>
      <c r="DJ70" s="802"/>
      <c r="DK70" s="803"/>
      <c r="DL70" s="801"/>
      <c r="DM70" s="802"/>
      <c r="DN70" s="802"/>
      <c r="DO70" s="802"/>
      <c r="DP70" s="803"/>
      <c r="DQ70" s="801"/>
      <c r="DR70" s="802"/>
      <c r="DS70" s="802"/>
      <c r="DT70" s="802"/>
      <c r="DU70" s="803"/>
      <c r="DV70" s="798"/>
      <c r="DW70" s="799"/>
      <c r="DX70" s="799"/>
      <c r="DY70" s="799"/>
      <c r="DZ70" s="800"/>
      <c r="EA70" s="189"/>
    </row>
    <row r="71" spans="1:131" s="190" customFormat="1" ht="26.25" customHeight="1" x14ac:dyDescent="0.15">
      <c r="A71" s="204">
        <v>4</v>
      </c>
      <c r="B71" s="814"/>
      <c r="C71" s="815"/>
      <c r="D71" s="815"/>
      <c r="E71" s="815"/>
      <c r="F71" s="815"/>
      <c r="G71" s="815"/>
      <c r="H71" s="815"/>
      <c r="I71" s="815"/>
      <c r="J71" s="815"/>
      <c r="K71" s="815"/>
      <c r="L71" s="815"/>
      <c r="M71" s="815"/>
      <c r="N71" s="815"/>
      <c r="O71" s="815"/>
      <c r="P71" s="816"/>
      <c r="Q71" s="817"/>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8"/>
      <c r="BA71" s="818"/>
      <c r="BB71" s="818"/>
      <c r="BC71" s="818"/>
      <c r="BD71" s="819"/>
      <c r="BE71" s="208"/>
      <c r="BF71" s="208"/>
      <c r="BG71" s="208"/>
      <c r="BH71" s="208"/>
      <c r="BI71" s="208"/>
      <c r="BJ71" s="208"/>
      <c r="BK71" s="208"/>
      <c r="BL71" s="208"/>
      <c r="BM71" s="208"/>
      <c r="BN71" s="208"/>
      <c r="BO71" s="208"/>
      <c r="BP71" s="208"/>
      <c r="BQ71" s="205">
        <v>65</v>
      </c>
      <c r="BR71" s="210"/>
      <c r="BS71" s="804"/>
      <c r="BT71" s="805"/>
      <c r="BU71" s="805"/>
      <c r="BV71" s="805"/>
      <c r="BW71" s="805"/>
      <c r="BX71" s="805"/>
      <c r="BY71" s="805"/>
      <c r="BZ71" s="805"/>
      <c r="CA71" s="805"/>
      <c r="CB71" s="805"/>
      <c r="CC71" s="805"/>
      <c r="CD71" s="805"/>
      <c r="CE71" s="805"/>
      <c r="CF71" s="805"/>
      <c r="CG71" s="806"/>
      <c r="CH71" s="801"/>
      <c r="CI71" s="802"/>
      <c r="CJ71" s="802"/>
      <c r="CK71" s="802"/>
      <c r="CL71" s="803"/>
      <c r="CM71" s="801"/>
      <c r="CN71" s="802"/>
      <c r="CO71" s="802"/>
      <c r="CP71" s="802"/>
      <c r="CQ71" s="803"/>
      <c r="CR71" s="801"/>
      <c r="CS71" s="802"/>
      <c r="CT71" s="802"/>
      <c r="CU71" s="802"/>
      <c r="CV71" s="803"/>
      <c r="CW71" s="801"/>
      <c r="CX71" s="802"/>
      <c r="CY71" s="802"/>
      <c r="CZ71" s="802"/>
      <c r="DA71" s="803"/>
      <c r="DB71" s="801"/>
      <c r="DC71" s="802"/>
      <c r="DD71" s="802"/>
      <c r="DE71" s="802"/>
      <c r="DF71" s="803"/>
      <c r="DG71" s="801"/>
      <c r="DH71" s="802"/>
      <c r="DI71" s="802"/>
      <c r="DJ71" s="802"/>
      <c r="DK71" s="803"/>
      <c r="DL71" s="801"/>
      <c r="DM71" s="802"/>
      <c r="DN71" s="802"/>
      <c r="DO71" s="802"/>
      <c r="DP71" s="803"/>
      <c r="DQ71" s="801"/>
      <c r="DR71" s="802"/>
      <c r="DS71" s="802"/>
      <c r="DT71" s="802"/>
      <c r="DU71" s="803"/>
      <c r="DV71" s="798"/>
      <c r="DW71" s="799"/>
      <c r="DX71" s="799"/>
      <c r="DY71" s="799"/>
      <c r="DZ71" s="800"/>
      <c r="EA71" s="189"/>
    </row>
    <row r="72" spans="1:131" s="190" customFormat="1" ht="26.25" customHeight="1" x14ac:dyDescent="0.15">
      <c r="A72" s="204">
        <v>5</v>
      </c>
      <c r="B72" s="814"/>
      <c r="C72" s="815"/>
      <c r="D72" s="815"/>
      <c r="E72" s="815"/>
      <c r="F72" s="815"/>
      <c r="G72" s="815"/>
      <c r="H72" s="815"/>
      <c r="I72" s="815"/>
      <c r="J72" s="815"/>
      <c r="K72" s="815"/>
      <c r="L72" s="815"/>
      <c r="M72" s="815"/>
      <c r="N72" s="815"/>
      <c r="O72" s="815"/>
      <c r="P72" s="816"/>
      <c r="Q72" s="817"/>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8"/>
      <c r="BA72" s="818"/>
      <c r="BB72" s="818"/>
      <c r="BC72" s="818"/>
      <c r="BD72" s="819"/>
      <c r="BE72" s="208"/>
      <c r="BF72" s="208"/>
      <c r="BG72" s="208"/>
      <c r="BH72" s="208"/>
      <c r="BI72" s="208"/>
      <c r="BJ72" s="208"/>
      <c r="BK72" s="208"/>
      <c r="BL72" s="208"/>
      <c r="BM72" s="208"/>
      <c r="BN72" s="208"/>
      <c r="BO72" s="208"/>
      <c r="BP72" s="208"/>
      <c r="BQ72" s="205">
        <v>66</v>
      </c>
      <c r="BR72" s="210"/>
      <c r="BS72" s="804"/>
      <c r="BT72" s="805"/>
      <c r="BU72" s="805"/>
      <c r="BV72" s="805"/>
      <c r="BW72" s="805"/>
      <c r="BX72" s="805"/>
      <c r="BY72" s="805"/>
      <c r="BZ72" s="805"/>
      <c r="CA72" s="805"/>
      <c r="CB72" s="805"/>
      <c r="CC72" s="805"/>
      <c r="CD72" s="805"/>
      <c r="CE72" s="805"/>
      <c r="CF72" s="805"/>
      <c r="CG72" s="806"/>
      <c r="CH72" s="801"/>
      <c r="CI72" s="802"/>
      <c r="CJ72" s="802"/>
      <c r="CK72" s="802"/>
      <c r="CL72" s="803"/>
      <c r="CM72" s="801"/>
      <c r="CN72" s="802"/>
      <c r="CO72" s="802"/>
      <c r="CP72" s="802"/>
      <c r="CQ72" s="803"/>
      <c r="CR72" s="801"/>
      <c r="CS72" s="802"/>
      <c r="CT72" s="802"/>
      <c r="CU72" s="802"/>
      <c r="CV72" s="803"/>
      <c r="CW72" s="801"/>
      <c r="CX72" s="802"/>
      <c r="CY72" s="802"/>
      <c r="CZ72" s="802"/>
      <c r="DA72" s="803"/>
      <c r="DB72" s="801"/>
      <c r="DC72" s="802"/>
      <c r="DD72" s="802"/>
      <c r="DE72" s="802"/>
      <c r="DF72" s="803"/>
      <c r="DG72" s="801"/>
      <c r="DH72" s="802"/>
      <c r="DI72" s="802"/>
      <c r="DJ72" s="802"/>
      <c r="DK72" s="803"/>
      <c r="DL72" s="801"/>
      <c r="DM72" s="802"/>
      <c r="DN72" s="802"/>
      <c r="DO72" s="802"/>
      <c r="DP72" s="803"/>
      <c r="DQ72" s="801"/>
      <c r="DR72" s="802"/>
      <c r="DS72" s="802"/>
      <c r="DT72" s="802"/>
      <c r="DU72" s="803"/>
      <c r="DV72" s="798"/>
      <c r="DW72" s="799"/>
      <c r="DX72" s="799"/>
      <c r="DY72" s="799"/>
      <c r="DZ72" s="800"/>
      <c r="EA72" s="189"/>
    </row>
    <row r="73" spans="1:131" s="190" customFormat="1" ht="26.25" customHeight="1" x14ac:dyDescent="0.15">
      <c r="A73" s="204">
        <v>6</v>
      </c>
      <c r="B73" s="814"/>
      <c r="C73" s="815"/>
      <c r="D73" s="815"/>
      <c r="E73" s="815"/>
      <c r="F73" s="815"/>
      <c r="G73" s="815"/>
      <c r="H73" s="815"/>
      <c r="I73" s="815"/>
      <c r="J73" s="815"/>
      <c r="K73" s="815"/>
      <c r="L73" s="815"/>
      <c r="M73" s="815"/>
      <c r="N73" s="815"/>
      <c r="O73" s="815"/>
      <c r="P73" s="816"/>
      <c r="Q73" s="817"/>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8"/>
      <c r="BA73" s="818"/>
      <c r="BB73" s="818"/>
      <c r="BC73" s="818"/>
      <c r="BD73" s="819"/>
      <c r="BE73" s="208"/>
      <c r="BF73" s="208"/>
      <c r="BG73" s="208"/>
      <c r="BH73" s="208"/>
      <c r="BI73" s="208"/>
      <c r="BJ73" s="208"/>
      <c r="BK73" s="208"/>
      <c r="BL73" s="208"/>
      <c r="BM73" s="208"/>
      <c r="BN73" s="208"/>
      <c r="BO73" s="208"/>
      <c r="BP73" s="208"/>
      <c r="BQ73" s="205">
        <v>67</v>
      </c>
      <c r="BR73" s="210"/>
      <c r="BS73" s="804"/>
      <c r="BT73" s="805"/>
      <c r="BU73" s="805"/>
      <c r="BV73" s="805"/>
      <c r="BW73" s="805"/>
      <c r="BX73" s="805"/>
      <c r="BY73" s="805"/>
      <c r="BZ73" s="805"/>
      <c r="CA73" s="805"/>
      <c r="CB73" s="805"/>
      <c r="CC73" s="805"/>
      <c r="CD73" s="805"/>
      <c r="CE73" s="805"/>
      <c r="CF73" s="805"/>
      <c r="CG73" s="806"/>
      <c r="CH73" s="801"/>
      <c r="CI73" s="802"/>
      <c r="CJ73" s="802"/>
      <c r="CK73" s="802"/>
      <c r="CL73" s="803"/>
      <c r="CM73" s="801"/>
      <c r="CN73" s="802"/>
      <c r="CO73" s="802"/>
      <c r="CP73" s="802"/>
      <c r="CQ73" s="803"/>
      <c r="CR73" s="801"/>
      <c r="CS73" s="802"/>
      <c r="CT73" s="802"/>
      <c r="CU73" s="802"/>
      <c r="CV73" s="803"/>
      <c r="CW73" s="801"/>
      <c r="CX73" s="802"/>
      <c r="CY73" s="802"/>
      <c r="CZ73" s="802"/>
      <c r="DA73" s="803"/>
      <c r="DB73" s="801"/>
      <c r="DC73" s="802"/>
      <c r="DD73" s="802"/>
      <c r="DE73" s="802"/>
      <c r="DF73" s="803"/>
      <c r="DG73" s="801"/>
      <c r="DH73" s="802"/>
      <c r="DI73" s="802"/>
      <c r="DJ73" s="802"/>
      <c r="DK73" s="803"/>
      <c r="DL73" s="801"/>
      <c r="DM73" s="802"/>
      <c r="DN73" s="802"/>
      <c r="DO73" s="802"/>
      <c r="DP73" s="803"/>
      <c r="DQ73" s="801"/>
      <c r="DR73" s="802"/>
      <c r="DS73" s="802"/>
      <c r="DT73" s="802"/>
      <c r="DU73" s="803"/>
      <c r="DV73" s="798"/>
      <c r="DW73" s="799"/>
      <c r="DX73" s="799"/>
      <c r="DY73" s="799"/>
      <c r="DZ73" s="800"/>
      <c r="EA73" s="189"/>
    </row>
    <row r="74" spans="1:131" s="190" customFormat="1" ht="26.25" customHeight="1" x14ac:dyDescent="0.15">
      <c r="A74" s="204">
        <v>7</v>
      </c>
      <c r="B74" s="814"/>
      <c r="C74" s="815"/>
      <c r="D74" s="815"/>
      <c r="E74" s="815"/>
      <c r="F74" s="815"/>
      <c r="G74" s="815"/>
      <c r="H74" s="815"/>
      <c r="I74" s="815"/>
      <c r="J74" s="815"/>
      <c r="K74" s="815"/>
      <c r="L74" s="815"/>
      <c r="M74" s="815"/>
      <c r="N74" s="815"/>
      <c r="O74" s="815"/>
      <c r="P74" s="816"/>
      <c r="Q74" s="817"/>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8"/>
      <c r="BA74" s="818"/>
      <c r="BB74" s="818"/>
      <c r="BC74" s="818"/>
      <c r="BD74" s="819"/>
      <c r="BE74" s="208"/>
      <c r="BF74" s="208"/>
      <c r="BG74" s="208"/>
      <c r="BH74" s="208"/>
      <c r="BI74" s="208"/>
      <c r="BJ74" s="208"/>
      <c r="BK74" s="208"/>
      <c r="BL74" s="208"/>
      <c r="BM74" s="208"/>
      <c r="BN74" s="208"/>
      <c r="BO74" s="208"/>
      <c r="BP74" s="208"/>
      <c r="BQ74" s="205">
        <v>68</v>
      </c>
      <c r="BR74" s="210"/>
      <c r="BS74" s="804"/>
      <c r="BT74" s="805"/>
      <c r="BU74" s="805"/>
      <c r="BV74" s="805"/>
      <c r="BW74" s="805"/>
      <c r="BX74" s="805"/>
      <c r="BY74" s="805"/>
      <c r="BZ74" s="805"/>
      <c r="CA74" s="805"/>
      <c r="CB74" s="805"/>
      <c r="CC74" s="805"/>
      <c r="CD74" s="805"/>
      <c r="CE74" s="805"/>
      <c r="CF74" s="805"/>
      <c r="CG74" s="806"/>
      <c r="CH74" s="801"/>
      <c r="CI74" s="802"/>
      <c r="CJ74" s="802"/>
      <c r="CK74" s="802"/>
      <c r="CL74" s="803"/>
      <c r="CM74" s="801"/>
      <c r="CN74" s="802"/>
      <c r="CO74" s="802"/>
      <c r="CP74" s="802"/>
      <c r="CQ74" s="803"/>
      <c r="CR74" s="801"/>
      <c r="CS74" s="802"/>
      <c r="CT74" s="802"/>
      <c r="CU74" s="802"/>
      <c r="CV74" s="803"/>
      <c r="CW74" s="801"/>
      <c r="CX74" s="802"/>
      <c r="CY74" s="802"/>
      <c r="CZ74" s="802"/>
      <c r="DA74" s="803"/>
      <c r="DB74" s="801"/>
      <c r="DC74" s="802"/>
      <c r="DD74" s="802"/>
      <c r="DE74" s="802"/>
      <c r="DF74" s="803"/>
      <c r="DG74" s="801"/>
      <c r="DH74" s="802"/>
      <c r="DI74" s="802"/>
      <c r="DJ74" s="802"/>
      <c r="DK74" s="803"/>
      <c r="DL74" s="801"/>
      <c r="DM74" s="802"/>
      <c r="DN74" s="802"/>
      <c r="DO74" s="802"/>
      <c r="DP74" s="803"/>
      <c r="DQ74" s="801"/>
      <c r="DR74" s="802"/>
      <c r="DS74" s="802"/>
      <c r="DT74" s="802"/>
      <c r="DU74" s="803"/>
      <c r="DV74" s="798"/>
      <c r="DW74" s="799"/>
      <c r="DX74" s="799"/>
      <c r="DY74" s="799"/>
      <c r="DZ74" s="800"/>
      <c r="EA74" s="189"/>
    </row>
    <row r="75" spans="1:131" s="190" customFormat="1" ht="26.25" customHeight="1" x14ac:dyDescent="0.15">
      <c r="A75" s="204">
        <v>8</v>
      </c>
      <c r="B75" s="814"/>
      <c r="C75" s="815"/>
      <c r="D75" s="815"/>
      <c r="E75" s="815"/>
      <c r="F75" s="815"/>
      <c r="G75" s="815"/>
      <c r="H75" s="815"/>
      <c r="I75" s="815"/>
      <c r="J75" s="815"/>
      <c r="K75" s="815"/>
      <c r="L75" s="815"/>
      <c r="M75" s="815"/>
      <c r="N75" s="815"/>
      <c r="O75" s="815"/>
      <c r="P75" s="816"/>
      <c r="Q75" s="820"/>
      <c r="R75" s="821"/>
      <c r="S75" s="821"/>
      <c r="T75" s="821"/>
      <c r="U75" s="763"/>
      <c r="V75" s="822"/>
      <c r="W75" s="821"/>
      <c r="X75" s="821"/>
      <c r="Y75" s="821"/>
      <c r="Z75" s="763"/>
      <c r="AA75" s="822"/>
      <c r="AB75" s="821"/>
      <c r="AC75" s="821"/>
      <c r="AD75" s="821"/>
      <c r="AE75" s="763"/>
      <c r="AF75" s="822"/>
      <c r="AG75" s="821"/>
      <c r="AH75" s="821"/>
      <c r="AI75" s="821"/>
      <c r="AJ75" s="763"/>
      <c r="AK75" s="822"/>
      <c r="AL75" s="821"/>
      <c r="AM75" s="821"/>
      <c r="AN75" s="821"/>
      <c r="AO75" s="763"/>
      <c r="AP75" s="822"/>
      <c r="AQ75" s="821"/>
      <c r="AR75" s="821"/>
      <c r="AS75" s="821"/>
      <c r="AT75" s="763"/>
      <c r="AU75" s="822"/>
      <c r="AV75" s="821"/>
      <c r="AW75" s="821"/>
      <c r="AX75" s="821"/>
      <c r="AY75" s="763"/>
      <c r="AZ75" s="818"/>
      <c r="BA75" s="818"/>
      <c r="BB75" s="818"/>
      <c r="BC75" s="818"/>
      <c r="BD75" s="819"/>
      <c r="BE75" s="208"/>
      <c r="BF75" s="208"/>
      <c r="BG75" s="208"/>
      <c r="BH75" s="208"/>
      <c r="BI75" s="208"/>
      <c r="BJ75" s="208"/>
      <c r="BK75" s="208"/>
      <c r="BL75" s="208"/>
      <c r="BM75" s="208"/>
      <c r="BN75" s="208"/>
      <c r="BO75" s="208"/>
      <c r="BP75" s="208"/>
      <c r="BQ75" s="205">
        <v>69</v>
      </c>
      <c r="BR75" s="210"/>
      <c r="BS75" s="804"/>
      <c r="BT75" s="805"/>
      <c r="BU75" s="805"/>
      <c r="BV75" s="805"/>
      <c r="BW75" s="805"/>
      <c r="BX75" s="805"/>
      <c r="BY75" s="805"/>
      <c r="BZ75" s="805"/>
      <c r="CA75" s="805"/>
      <c r="CB75" s="805"/>
      <c r="CC75" s="805"/>
      <c r="CD75" s="805"/>
      <c r="CE75" s="805"/>
      <c r="CF75" s="805"/>
      <c r="CG75" s="806"/>
      <c r="CH75" s="801"/>
      <c r="CI75" s="802"/>
      <c r="CJ75" s="802"/>
      <c r="CK75" s="802"/>
      <c r="CL75" s="803"/>
      <c r="CM75" s="801"/>
      <c r="CN75" s="802"/>
      <c r="CO75" s="802"/>
      <c r="CP75" s="802"/>
      <c r="CQ75" s="803"/>
      <c r="CR75" s="801"/>
      <c r="CS75" s="802"/>
      <c r="CT75" s="802"/>
      <c r="CU75" s="802"/>
      <c r="CV75" s="803"/>
      <c r="CW75" s="801"/>
      <c r="CX75" s="802"/>
      <c r="CY75" s="802"/>
      <c r="CZ75" s="802"/>
      <c r="DA75" s="803"/>
      <c r="DB75" s="801"/>
      <c r="DC75" s="802"/>
      <c r="DD75" s="802"/>
      <c r="DE75" s="802"/>
      <c r="DF75" s="803"/>
      <c r="DG75" s="801"/>
      <c r="DH75" s="802"/>
      <c r="DI75" s="802"/>
      <c r="DJ75" s="802"/>
      <c r="DK75" s="803"/>
      <c r="DL75" s="801"/>
      <c r="DM75" s="802"/>
      <c r="DN75" s="802"/>
      <c r="DO75" s="802"/>
      <c r="DP75" s="803"/>
      <c r="DQ75" s="801"/>
      <c r="DR75" s="802"/>
      <c r="DS75" s="802"/>
      <c r="DT75" s="802"/>
      <c r="DU75" s="803"/>
      <c r="DV75" s="798"/>
      <c r="DW75" s="799"/>
      <c r="DX75" s="799"/>
      <c r="DY75" s="799"/>
      <c r="DZ75" s="800"/>
      <c r="EA75" s="189"/>
    </row>
    <row r="76" spans="1:131" s="190" customFormat="1" ht="26.25" customHeight="1" x14ac:dyDescent="0.15">
      <c r="A76" s="204">
        <v>9</v>
      </c>
      <c r="B76" s="814"/>
      <c r="C76" s="815"/>
      <c r="D76" s="815"/>
      <c r="E76" s="815"/>
      <c r="F76" s="815"/>
      <c r="G76" s="815"/>
      <c r="H76" s="815"/>
      <c r="I76" s="815"/>
      <c r="J76" s="815"/>
      <c r="K76" s="815"/>
      <c r="L76" s="815"/>
      <c r="M76" s="815"/>
      <c r="N76" s="815"/>
      <c r="O76" s="815"/>
      <c r="P76" s="816"/>
      <c r="Q76" s="820"/>
      <c r="R76" s="821"/>
      <c r="S76" s="821"/>
      <c r="T76" s="821"/>
      <c r="U76" s="763"/>
      <c r="V76" s="822"/>
      <c r="W76" s="821"/>
      <c r="X76" s="821"/>
      <c r="Y76" s="821"/>
      <c r="Z76" s="763"/>
      <c r="AA76" s="822"/>
      <c r="AB76" s="821"/>
      <c r="AC76" s="821"/>
      <c r="AD76" s="821"/>
      <c r="AE76" s="763"/>
      <c r="AF76" s="822"/>
      <c r="AG76" s="821"/>
      <c r="AH76" s="821"/>
      <c r="AI76" s="821"/>
      <c r="AJ76" s="763"/>
      <c r="AK76" s="822"/>
      <c r="AL76" s="821"/>
      <c r="AM76" s="821"/>
      <c r="AN76" s="821"/>
      <c r="AO76" s="763"/>
      <c r="AP76" s="822"/>
      <c r="AQ76" s="821"/>
      <c r="AR76" s="821"/>
      <c r="AS76" s="821"/>
      <c r="AT76" s="763"/>
      <c r="AU76" s="822"/>
      <c r="AV76" s="821"/>
      <c r="AW76" s="821"/>
      <c r="AX76" s="821"/>
      <c r="AY76" s="763"/>
      <c r="AZ76" s="818"/>
      <c r="BA76" s="818"/>
      <c r="BB76" s="818"/>
      <c r="BC76" s="818"/>
      <c r="BD76" s="819"/>
      <c r="BE76" s="208"/>
      <c r="BF76" s="208"/>
      <c r="BG76" s="208"/>
      <c r="BH76" s="208"/>
      <c r="BI76" s="208"/>
      <c r="BJ76" s="208"/>
      <c r="BK76" s="208"/>
      <c r="BL76" s="208"/>
      <c r="BM76" s="208"/>
      <c r="BN76" s="208"/>
      <c r="BO76" s="208"/>
      <c r="BP76" s="208"/>
      <c r="BQ76" s="205">
        <v>70</v>
      </c>
      <c r="BR76" s="210"/>
      <c r="BS76" s="804"/>
      <c r="BT76" s="805"/>
      <c r="BU76" s="805"/>
      <c r="BV76" s="805"/>
      <c r="BW76" s="805"/>
      <c r="BX76" s="805"/>
      <c r="BY76" s="805"/>
      <c r="BZ76" s="805"/>
      <c r="CA76" s="805"/>
      <c r="CB76" s="805"/>
      <c r="CC76" s="805"/>
      <c r="CD76" s="805"/>
      <c r="CE76" s="805"/>
      <c r="CF76" s="805"/>
      <c r="CG76" s="806"/>
      <c r="CH76" s="801"/>
      <c r="CI76" s="802"/>
      <c r="CJ76" s="802"/>
      <c r="CK76" s="802"/>
      <c r="CL76" s="803"/>
      <c r="CM76" s="801"/>
      <c r="CN76" s="802"/>
      <c r="CO76" s="802"/>
      <c r="CP76" s="802"/>
      <c r="CQ76" s="803"/>
      <c r="CR76" s="801"/>
      <c r="CS76" s="802"/>
      <c r="CT76" s="802"/>
      <c r="CU76" s="802"/>
      <c r="CV76" s="803"/>
      <c r="CW76" s="801"/>
      <c r="CX76" s="802"/>
      <c r="CY76" s="802"/>
      <c r="CZ76" s="802"/>
      <c r="DA76" s="803"/>
      <c r="DB76" s="801"/>
      <c r="DC76" s="802"/>
      <c r="DD76" s="802"/>
      <c r="DE76" s="802"/>
      <c r="DF76" s="803"/>
      <c r="DG76" s="801"/>
      <c r="DH76" s="802"/>
      <c r="DI76" s="802"/>
      <c r="DJ76" s="802"/>
      <c r="DK76" s="803"/>
      <c r="DL76" s="801"/>
      <c r="DM76" s="802"/>
      <c r="DN76" s="802"/>
      <c r="DO76" s="802"/>
      <c r="DP76" s="803"/>
      <c r="DQ76" s="801"/>
      <c r="DR76" s="802"/>
      <c r="DS76" s="802"/>
      <c r="DT76" s="802"/>
      <c r="DU76" s="803"/>
      <c r="DV76" s="798"/>
      <c r="DW76" s="799"/>
      <c r="DX76" s="799"/>
      <c r="DY76" s="799"/>
      <c r="DZ76" s="800"/>
      <c r="EA76" s="189"/>
    </row>
    <row r="77" spans="1:131" s="190" customFormat="1" ht="26.25" customHeight="1" x14ac:dyDescent="0.15">
      <c r="A77" s="204">
        <v>10</v>
      </c>
      <c r="B77" s="814"/>
      <c r="C77" s="815"/>
      <c r="D77" s="815"/>
      <c r="E77" s="815"/>
      <c r="F77" s="815"/>
      <c r="G77" s="815"/>
      <c r="H77" s="815"/>
      <c r="I77" s="815"/>
      <c r="J77" s="815"/>
      <c r="K77" s="815"/>
      <c r="L77" s="815"/>
      <c r="M77" s="815"/>
      <c r="N77" s="815"/>
      <c r="O77" s="815"/>
      <c r="P77" s="816"/>
      <c r="Q77" s="820"/>
      <c r="R77" s="821"/>
      <c r="S77" s="821"/>
      <c r="T77" s="821"/>
      <c r="U77" s="763"/>
      <c r="V77" s="822"/>
      <c r="W77" s="821"/>
      <c r="X77" s="821"/>
      <c r="Y77" s="821"/>
      <c r="Z77" s="763"/>
      <c r="AA77" s="822"/>
      <c r="AB77" s="821"/>
      <c r="AC77" s="821"/>
      <c r="AD77" s="821"/>
      <c r="AE77" s="763"/>
      <c r="AF77" s="822"/>
      <c r="AG77" s="821"/>
      <c r="AH77" s="821"/>
      <c r="AI77" s="821"/>
      <c r="AJ77" s="763"/>
      <c r="AK77" s="822"/>
      <c r="AL77" s="821"/>
      <c r="AM77" s="821"/>
      <c r="AN77" s="821"/>
      <c r="AO77" s="763"/>
      <c r="AP77" s="822"/>
      <c r="AQ77" s="821"/>
      <c r="AR77" s="821"/>
      <c r="AS77" s="821"/>
      <c r="AT77" s="763"/>
      <c r="AU77" s="822"/>
      <c r="AV77" s="821"/>
      <c r="AW77" s="821"/>
      <c r="AX77" s="821"/>
      <c r="AY77" s="763"/>
      <c r="AZ77" s="818"/>
      <c r="BA77" s="818"/>
      <c r="BB77" s="818"/>
      <c r="BC77" s="818"/>
      <c r="BD77" s="819"/>
      <c r="BE77" s="208"/>
      <c r="BF77" s="208"/>
      <c r="BG77" s="208"/>
      <c r="BH77" s="208"/>
      <c r="BI77" s="208"/>
      <c r="BJ77" s="208"/>
      <c r="BK77" s="208"/>
      <c r="BL77" s="208"/>
      <c r="BM77" s="208"/>
      <c r="BN77" s="208"/>
      <c r="BO77" s="208"/>
      <c r="BP77" s="208"/>
      <c r="BQ77" s="205">
        <v>71</v>
      </c>
      <c r="BR77" s="210"/>
      <c r="BS77" s="804"/>
      <c r="BT77" s="805"/>
      <c r="BU77" s="805"/>
      <c r="BV77" s="805"/>
      <c r="BW77" s="805"/>
      <c r="BX77" s="805"/>
      <c r="BY77" s="805"/>
      <c r="BZ77" s="805"/>
      <c r="CA77" s="805"/>
      <c r="CB77" s="805"/>
      <c r="CC77" s="805"/>
      <c r="CD77" s="805"/>
      <c r="CE77" s="805"/>
      <c r="CF77" s="805"/>
      <c r="CG77" s="806"/>
      <c r="CH77" s="801"/>
      <c r="CI77" s="802"/>
      <c r="CJ77" s="802"/>
      <c r="CK77" s="802"/>
      <c r="CL77" s="803"/>
      <c r="CM77" s="801"/>
      <c r="CN77" s="802"/>
      <c r="CO77" s="802"/>
      <c r="CP77" s="802"/>
      <c r="CQ77" s="803"/>
      <c r="CR77" s="801"/>
      <c r="CS77" s="802"/>
      <c r="CT77" s="802"/>
      <c r="CU77" s="802"/>
      <c r="CV77" s="803"/>
      <c r="CW77" s="801"/>
      <c r="CX77" s="802"/>
      <c r="CY77" s="802"/>
      <c r="CZ77" s="802"/>
      <c r="DA77" s="803"/>
      <c r="DB77" s="801"/>
      <c r="DC77" s="802"/>
      <c r="DD77" s="802"/>
      <c r="DE77" s="802"/>
      <c r="DF77" s="803"/>
      <c r="DG77" s="801"/>
      <c r="DH77" s="802"/>
      <c r="DI77" s="802"/>
      <c r="DJ77" s="802"/>
      <c r="DK77" s="803"/>
      <c r="DL77" s="801"/>
      <c r="DM77" s="802"/>
      <c r="DN77" s="802"/>
      <c r="DO77" s="802"/>
      <c r="DP77" s="803"/>
      <c r="DQ77" s="801"/>
      <c r="DR77" s="802"/>
      <c r="DS77" s="802"/>
      <c r="DT77" s="802"/>
      <c r="DU77" s="803"/>
      <c r="DV77" s="798"/>
      <c r="DW77" s="799"/>
      <c r="DX77" s="799"/>
      <c r="DY77" s="799"/>
      <c r="DZ77" s="800"/>
      <c r="EA77" s="189"/>
    </row>
    <row r="78" spans="1:131" s="190" customFormat="1" ht="26.25" customHeight="1" x14ac:dyDescent="0.15">
      <c r="A78" s="204">
        <v>11</v>
      </c>
      <c r="B78" s="814"/>
      <c r="C78" s="815"/>
      <c r="D78" s="815"/>
      <c r="E78" s="815"/>
      <c r="F78" s="815"/>
      <c r="G78" s="815"/>
      <c r="H78" s="815"/>
      <c r="I78" s="815"/>
      <c r="J78" s="815"/>
      <c r="K78" s="815"/>
      <c r="L78" s="815"/>
      <c r="M78" s="815"/>
      <c r="N78" s="815"/>
      <c r="O78" s="815"/>
      <c r="P78" s="816"/>
      <c r="Q78" s="817"/>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8"/>
      <c r="BA78" s="818"/>
      <c r="BB78" s="818"/>
      <c r="BC78" s="818"/>
      <c r="BD78" s="819"/>
      <c r="BE78" s="208"/>
      <c r="BF78" s="208"/>
      <c r="BG78" s="208"/>
      <c r="BH78" s="208"/>
      <c r="BI78" s="208"/>
      <c r="BJ78" s="211"/>
      <c r="BK78" s="211"/>
      <c r="BL78" s="211"/>
      <c r="BM78" s="211"/>
      <c r="BN78" s="211"/>
      <c r="BO78" s="208"/>
      <c r="BP78" s="208"/>
      <c r="BQ78" s="205">
        <v>72</v>
      </c>
      <c r="BR78" s="210"/>
      <c r="BS78" s="804"/>
      <c r="BT78" s="805"/>
      <c r="BU78" s="805"/>
      <c r="BV78" s="805"/>
      <c r="BW78" s="805"/>
      <c r="BX78" s="805"/>
      <c r="BY78" s="805"/>
      <c r="BZ78" s="805"/>
      <c r="CA78" s="805"/>
      <c r="CB78" s="805"/>
      <c r="CC78" s="805"/>
      <c r="CD78" s="805"/>
      <c r="CE78" s="805"/>
      <c r="CF78" s="805"/>
      <c r="CG78" s="806"/>
      <c r="CH78" s="801"/>
      <c r="CI78" s="802"/>
      <c r="CJ78" s="802"/>
      <c r="CK78" s="802"/>
      <c r="CL78" s="803"/>
      <c r="CM78" s="801"/>
      <c r="CN78" s="802"/>
      <c r="CO78" s="802"/>
      <c r="CP78" s="802"/>
      <c r="CQ78" s="803"/>
      <c r="CR78" s="801"/>
      <c r="CS78" s="802"/>
      <c r="CT78" s="802"/>
      <c r="CU78" s="802"/>
      <c r="CV78" s="803"/>
      <c r="CW78" s="801"/>
      <c r="CX78" s="802"/>
      <c r="CY78" s="802"/>
      <c r="CZ78" s="802"/>
      <c r="DA78" s="803"/>
      <c r="DB78" s="801"/>
      <c r="DC78" s="802"/>
      <c r="DD78" s="802"/>
      <c r="DE78" s="802"/>
      <c r="DF78" s="803"/>
      <c r="DG78" s="801"/>
      <c r="DH78" s="802"/>
      <c r="DI78" s="802"/>
      <c r="DJ78" s="802"/>
      <c r="DK78" s="803"/>
      <c r="DL78" s="801"/>
      <c r="DM78" s="802"/>
      <c r="DN78" s="802"/>
      <c r="DO78" s="802"/>
      <c r="DP78" s="803"/>
      <c r="DQ78" s="801"/>
      <c r="DR78" s="802"/>
      <c r="DS78" s="802"/>
      <c r="DT78" s="802"/>
      <c r="DU78" s="803"/>
      <c r="DV78" s="798"/>
      <c r="DW78" s="799"/>
      <c r="DX78" s="799"/>
      <c r="DY78" s="799"/>
      <c r="DZ78" s="800"/>
      <c r="EA78" s="189"/>
    </row>
    <row r="79" spans="1:131" s="190" customFormat="1" ht="26.25" customHeight="1" x14ac:dyDescent="0.15">
      <c r="A79" s="204">
        <v>12</v>
      </c>
      <c r="B79" s="814"/>
      <c r="C79" s="815"/>
      <c r="D79" s="815"/>
      <c r="E79" s="815"/>
      <c r="F79" s="815"/>
      <c r="G79" s="815"/>
      <c r="H79" s="815"/>
      <c r="I79" s="815"/>
      <c r="J79" s="815"/>
      <c r="K79" s="815"/>
      <c r="L79" s="815"/>
      <c r="M79" s="815"/>
      <c r="N79" s="815"/>
      <c r="O79" s="815"/>
      <c r="P79" s="816"/>
      <c r="Q79" s="817"/>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8"/>
      <c r="BA79" s="818"/>
      <c r="BB79" s="818"/>
      <c r="BC79" s="818"/>
      <c r="BD79" s="819"/>
      <c r="BE79" s="208"/>
      <c r="BF79" s="208"/>
      <c r="BG79" s="208"/>
      <c r="BH79" s="208"/>
      <c r="BI79" s="208"/>
      <c r="BJ79" s="211"/>
      <c r="BK79" s="211"/>
      <c r="BL79" s="211"/>
      <c r="BM79" s="211"/>
      <c r="BN79" s="211"/>
      <c r="BO79" s="208"/>
      <c r="BP79" s="208"/>
      <c r="BQ79" s="205">
        <v>73</v>
      </c>
      <c r="BR79" s="210"/>
      <c r="BS79" s="804"/>
      <c r="BT79" s="805"/>
      <c r="BU79" s="805"/>
      <c r="BV79" s="805"/>
      <c r="BW79" s="805"/>
      <c r="BX79" s="805"/>
      <c r="BY79" s="805"/>
      <c r="BZ79" s="805"/>
      <c r="CA79" s="805"/>
      <c r="CB79" s="805"/>
      <c r="CC79" s="805"/>
      <c r="CD79" s="805"/>
      <c r="CE79" s="805"/>
      <c r="CF79" s="805"/>
      <c r="CG79" s="806"/>
      <c r="CH79" s="801"/>
      <c r="CI79" s="802"/>
      <c r="CJ79" s="802"/>
      <c r="CK79" s="802"/>
      <c r="CL79" s="803"/>
      <c r="CM79" s="801"/>
      <c r="CN79" s="802"/>
      <c r="CO79" s="802"/>
      <c r="CP79" s="802"/>
      <c r="CQ79" s="803"/>
      <c r="CR79" s="801"/>
      <c r="CS79" s="802"/>
      <c r="CT79" s="802"/>
      <c r="CU79" s="802"/>
      <c r="CV79" s="803"/>
      <c r="CW79" s="801"/>
      <c r="CX79" s="802"/>
      <c r="CY79" s="802"/>
      <c r="CZ79" s="802"/>
      <c r="DA79" s="803"/>
      <c r="DB79" s="801"/>
      <c r="DC79" s="802"/>
      <c r="DD79" s="802"/>
      <c r="DE79" s="802"/>
      <c r="DF79" s="803"/>
      <c r="DG79" s="801"/>
      <c r="DH79" s="802"/>
      <c r="DI79" s="802"/>
      <c r="DJ79" s="802"/>
      <c r="DK79" s="803"/>
      <c r="DL79" s="801"/>
      <c r="DM79" s="802"/>
      <c r="DN79" s="802"/>
      <c r="DO79" s="802"/>
      <c r="DP79" s="803"/>
      <c r="DQ79" s="801"/>
      <c r="DR79" s="802"/>
      <c r="DS79" s="802"/>
      <c r="DT79" s="802"/>
      <c r="DU79" s="803"/>
      <c r="DV79" s="798"/>
      <c r="DW79" s="799"/>
      <c r="DX79" s="799"/>
      <c r="DY79" s="799"/>
      <c r="DZ79" s="800"/>
      <c r="EA79" s="189"/>
    </row>
    <row r="80" spans="1:131" s="190" customFormat="1" ht="26.25" customHeight="1" x14ac:dyDescent="0.15">
      <c r="A80" s="204">
        <v>13</v>
      </c>
      <c r="B80" s="814"/>
      <c r="C80" s="815"/>
      <c r="D80" s="815"/>
      <c r="E80" s="815"/>
      <c r="F80" s="815"/>
      <c r="G80" s="815"/>
      <c r="H80" s="815"/>
      <c r="I80" s="815"/>
      <c r="J80" s="815"/>
      <c r="K80" s="815"/>
      <c r="L80" s="815"/>
      <c r="M80" s="815"/>
      <c r="N80" s="815"/>
      <c r="O80" s="815"/>
      <c r="P80" s="816"/>
      <c r="Q80" s="817"/>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8"/>
      <c r="BA80" s="818"/>
      <c r="BB80" s="818"/>
      <c r="BC80" s="818"/>
      <c r="BD80" s="819"/>
      <c r="BE80" s="208"/>
      <c r="BF80" s="208"/>
      <c r="BG80" s="208"/>
      <c r="BH80" s="208"/>
      <c r="BI80" s="208"/>
      <c r="BJ80" s="208"/>
      <c r="BK80" s="208"/>
      <c r="BL80" s="208"/>
      <c r="BM80" s="208"/>
      <c r="BN80" s="208"/>
      <c r="BO80" s="208"/>
      <c r="BP80" s="208"/>
      <c r="BQ80" s="205">
        <v>74</v>
      </c>
      <c r="BR80" s="210"/>
      <c r="BS80" s="804"/>
      <c r="BT80" s="805"/>
      <c r="BU80" s="805"/>
      <c r="BV80" s="805"/>
      <c r="BW80" s="805"/>
      <c r="BX80" s="805"/>
      <c r="BY80" s="805"/>
      <c r="BZ80" s="805"/>
      <c r="CA80" s="805"/>
      <c r="CB80" s="805"/>
      <c r="CC80" s="805"/>
      <c r="CD80" s="805"/>
      <c r="CE80" s="805"/>
      <c r="CF80" s="805"/>
      <c r="CG80" s="806"/>
      <c r="CH80" s="801"/>
      <c r="CI80" s="802"/>
      <c r="CJ80" s="802"/>
      <c r="CK80" s="802"/>
      <c r="CL80" s="803"/>
      <c r="CM80" s="801"/>
      <c r="CN80" s="802"/>
      <c r="CO80" s="802"/>
      <c r="CP80" s="802"/>
      <c r="CQ80" s="803"/>
      <c r="CR80" s="801"/>
      <c r="CS80" s="802"/>
      <c r="CT80" s="802"/>
      <c r="CU80" s="802"/>
      <c r="CV80" s="803"/>
      <c r="CW80" s="801"/>
      <c r="CX80" s="802"/>
      <c r="CY80" s="802"/>
      <c r="CZ80" s="802"/>
      <c r="DA80" s="803"/>
      <c r="DB80" s="801"/>
      <c r="DC80" s="802"/>
      <c r="DD80" s="802"/>
      <c r="DE80" s="802"/>
      <c r="DF80" s="803"/>
      <c r="DG80" s="801"/>
      <c r="DH80" s="802"/>
      <c r="DI80" s="802"/>
      <c r="DJ80" s="802"/>
      <c r="DK80" s="803"/>
      <c r="DL80" s="801"/>
      <c r="DM80" s="802"/>
      <c r="DN80" s="802"/>
      <c r="DO80" s="802"/>
      <c r="DP80" s="803"/>
      <c r="DQ80" s="801"/>
      <c r="DR80" s="802"/>
      <c r="DS80" s="802"/>
      <c r="DT80" s="802"/>
      <c r="DU80" s="803"/>
      <c r="DV80" s="798"/>
      <c r="DW80" s="799"/>
      <c r="DX80" s="799"/>
      <c r="DY80" s="799"/>
      <c r="DZ80" s="800"/>
      <c r="EA80" s="189"/>
    </row>
    <row r="81" spans="1:131" s="190" customFormat="1" ht="26.25" customHeight="1" x14ac:dyDescent="0.15">
      <c r="A81" s="204">
        <v>14</v>
      </c>
      <c r="B81" s="814"/>
      <c r="C81" s="815"/>
      <c r="D81" s="815"/>
      <c r="E81" s="815"/>
      <c r="F81" s="815"/>
      <c r="G81" s="815"/>
      <c r="H81" s="815"/>
      <c r="I81" s="815"/>
      <c r="J81" s="815"/>
      <c r="K81" s="815"/>
      <c r="L81" s="815"/>
      <c r="M81" s="815"/>
      <c r="N81" s="815"/>
      <c r="O81" s="815"/>
      <c r="P81" s="816"/>
      <c r="Q81" s="817"/>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8"/>
      <c r="BA81" s="818"/>
      <c r="BB81" s="818"/>
      <c r="BC81" s="818"/>
      <c r="BD81" s="819"/>
      <c r="BE81" s="208"/>
      <c r="BF81" s="208"/>
      <c r="BG81" s="208"/>
      <c r="BH81" s="208"/>
      <c r="BI81" s="208"/>
      <c r="BJ81" s="208"/>
      <c r="BK81" s="208"/>
      <c r="BL81" s="208"/>
      <c r="BM81" s="208"/>
      <c r="BN81" s="208"/>
      <c r="BO81" s="208"/>
      <c r="BP81" s="208"/>
      <c r="BQ81" s="205">
        <v>75</v>
      </c>
      <c r="BR81" s="210"/>
      <c r="BS81" s="804"/>
      <c r="BT81" s="805"/>
      <c r="BU81" s="805"/>
      <c r="BV81" s="805"/>
      <c r="BW81" s="805"/>
      <c r="BX81" s="805"/>
      <c r="BY81" s="805"/>
      <c r="BZ81" s="805"/>
      <c r="CA81" s="805"/>
      <c r="CB81" s="805"/>
      <c r="CC81" s="805"/>
      <c r="CD81" s="805"/>
      <c r="CE81" s="805"/>
      <c r="CF81" s="805"/>
      <c r="CG81" s="806"/>
      <c r="CH81" s="801"/>
      <c r="CI81" s="802"/>
      <c r="CJ81" s="802"/>
      <c r="CK81" s="802"/>
      <c r="CL81" s="803"/>
      <c r="CM81" s="801"/>
      <c r="CN81" s="802"/>
      <c r="CO81" s="802"/>
      <c r="CP81" s="802"/>
      <c r="CQ81" s="803"/>
      <c r="CR81" s="801"/>
      <c r="CS81" s="802"/>
      <c r="CT81" s="802"/>
      <c r="CU81" s="802"/>
      <c r="CV81" s="803"/>
      <c r="CW81" s="801"/>
      <c r="CX81" s="802"/>
      <c r="CY81" s="802"/>
      <c r="CZ81" s="802"/>
      <c r="DA81" s="803"/>
      <c r="DB81" s="801"/>
      <c r="DC81" s="802"/>
      <c r="DD81" s="802"/>
      <c r="DE81" s="802"/>
      <c r="DF81" s="803"/>
      <c r="DG81" s="801"/>
      <c r="DH81" s="802"/>
      <c r="DI81" s="802"/>
      <c r="DJ81" s="802"/>
      <c r="DK81" s="803"/>
      <c r="DL81" s="801"/>
      <c r="DM81" s="802"/>
      <c r="DN81" s="802"/>
      <c r="DO81" s="802"/>
      <c r="DP81" s="803"/>
      <c r="DQ81" s="801"/>
      <c r="DR81" s="802"/>
      <c r="DS81" s="802"/>
      <c r="DT81" s="802"/>
      <c r="DU81" s="803"/>
      <c r="DV81" s="798"/>
      <c r="DW81" s="799"/>
      <c r="DX81" s="799"/>
      <c r="DY81" s="799"/>
      <c r="DZ81" s="800"/>
      <c r="EA81" s="189"/>
    </row>
    <row r="82" spans="1:131" s="190" customFormat="1" ht="26.25" customHeight="1" x14ac:dyDescent="0.15">
      <c r="A82" s="204">
        <v>15</v>
      </c>
      <c r="B82" s="814"/>
      <c r="C82" s="815"/>
      <c r="D82" s="815"/>
      <c r="E82" s="815"/>
      <c r="F82" s="815"/>
      <c r="G82" s="815"/>
      <c r="H82" s="815"/>
      <c r="I82" s="815"/>
      <c r="J82" s="815"/>
      <c r="K82" s="815"/>
      <c r="L82" s="815"/>
      <c r="M82" s="815"/>
      <c r="N82" s="815"/>
      <c r="O82" s="815"/>
      <c r="P82" s="816"/>
      <c r="Q82" s="817"/>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8"/>
      <c r="BA82" s="818"/>
      <c r="BB82" s="818"/>
      <c r="BC82" s="818"/>
      <c r="BD82" s="819"/>
      <c r="BE82" s="208"/>
      <c r="BF82" s="208"/>
      <c r="BG82" s="208"/>
      <c r="BH82" s="208"/>
      <c r="BI82" s="208"/>
      <c r="BJ82" s="208"/>
      <c r="BK82" s="208"/>
      <c r="BL82" s="208"/>
      <c r="BM82" s="208"/>
      <c r="BN82" s="208"/>
      <c r="BO82" s="208"/>
      <c r="BP82" s="208"/>
      <c r="BQ82" s="205">
        <v>76</v>
      </c>
      <c r="BR82" s="210"/>
      <c r="BS82" s="804"/>
      <c r="BT82" s="805"/>
      <c r="BU82" s="805"/>
      <c r="BV82" s="805"/>
      <c r="BW82" s="805"/>
      <c r="BX82" s="805"/>
      <c r="BY82" s="805"/>
      <c r="BZ82" s="805"/>
      <c r="CA82" s="805"/>
      <c r="CB82" s="805"/>
      <c r="CC82" s="805"/>
      <c r="CD82" s="805"/>
      <c r="CE82" s="805"/>
      <c r="CF82" s="805"/>
      <c r="CG82" s="806"/>
      <c r="CH82" s="801"/>
      <c r="CI82" s="802"/>
      <c r="CJ82" s="802"/>
      <c r="CK82" s="802"/>
      <c r="CL82" s="803"/>
      <c r="CM82" s="801"/>
      <c r="CN82" s="802"/>
      <c r="CO82" s="802"/>
      <c r="CP82" s="802"/>
      <c r="CQ82" s="803"/>
      <c r="CR82" s="801"/>
      <c r="CS82" s="802"/>
      <c r="CT82" s="802"/>
      <c r="CU82" s="802"/>
      <c r="CV82" s="803"/>
      <c r="CW82" s="801"/>
      <c r="CX82" s="802"/>
      <c r="CY82" s="802"/>
      <c r="CZ82" s="802"/>
      <c r="DA82" s="803"/>
      <c r="DB82" s="801"/>
      <c r="DC82" s="802"/>
      <c r="DD82" s="802"/>
      <c r="DE82" s="802"/>
      <c r="DF82" s="803"/>
      <c r="DG82" s="801"/>
      <c r="DH82" s="802"/>
      <c r="DI82" s="802"/>
      <c r="DJ82" s="802"/>
      <c r="DK82" s="803"/>
      <c r="DL82" s="801"/>
      <c r="DM82" s="802"/>
      <c r="DN82" s="802"/>
      <c r="DO82" s="802"/>
      <c r="DP82" s="803"/>
      <c r="DQ82" s="801"/>
      <c r="DR82" s="802"/>
      <c r="DS82" s="802"/>
      <c r="DT82" s="802"/>
      <c r="DU82" s="803"/>
      <c r="DV82" s="798"/>
      <c r="DW82" s="799"/>
      <c r="DX82" s="799"/>
      <c r="DY82" s="799"/>
      <c r="DZ82" s="800"/>
      <c r="EA82" s="189"/>
    </row>
    <row r="83" spans="1:131" s="190" customFormat="1" ht="26.25" customHeight="1" x14ac:dyDescent="0.15">
      <c r="A83" s="204">
        <v>16</v>
      </c>
      <c r="B83" s="814"/>
      <c r="C83" s="815"/>
      <c r="D83" s="815"/>
      <c r="E83" s="815"/>
      <c r="F83" s="815"/>
      <c r="G83" s="815"/>
      <c r="H83" s="815"/>
      <c r="I83" s="815"/>
      <c r="J83" s="815"/>
      <c r="K83" s="815"/>
      <c r="L83" s="815"/>
      <c r="M83" s="815"/>
      <c r="N83" s="815"/>
      <c r="O83" s="815"/>
      <c r="P83" s="816"/>
      <c r="Q83" s="817"/>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8"/>
      <c r="BA83" s="818"/>
      <c r="BB83" s="818"/>
      <c r="BC83" s="818"/>
      <c r="BD83" s="819"/>
      <c r="BE83" s="208"/>
      <c r="BF83" s="208"/>
      <c r="BG83" s="208"/>
      <c r="BH83" s="208"/>
      <c r="BI83" s="208"/>
      <c r="BJ83" s="208"/>
      <c r="BK83" s="208"/>
      <c r="BL83" s="208"/>
      <c r="BM83" s="208"/>
      <c r="BN83" s="208"/>
      <c r="BO83" s="208"/>
      <c r="BP83" s="208"/>
      <c r="BQ83" s="205">
        <v>77</v>
      </c>
      <c r="BR83" s="210"/>
      <c r="BS83" s="804"/>
      <c r="BT83" s="805"/>
      <c r="BU83" s="805"/>
      <c r="BV83" s="805"/>
      <c r="BW83" s="805"/>
      <c r="BX83" s="805"/>
      <c r="BY83" s="805"/>
      <c r="BZ83" s="805"/>
      <c r="CA83" s="805"/>
      <c r="CB83" s="805"/>
      <c r="CC83" s="805"/>
      <c r="CD83" s="805"/>
      <c r="CE83" s="805"/>
      <c r="CF83" s="805"/>
      <c r="CG83" s="806"/>
      <c r="CH83" s="801"/>
      <c r="CI83" s="802"/>
      <c r="CJ83" s="802"/>
      <c r="CK83" s="802"/>
      <c r="CL83" s="803"/>
      <c r="CM83" s="801"/>
      <c r="CN83" s="802"/>
      <c r="CO83" s="802"/>
      <c r="CP83" s="802"/>
      <c r="CQ83" s="803"/>
      <c r="CR83" s="801"/>
      <c r="CS83" s="802"/>
      <c r="CT83" s="802"/>
      <c r="CU83" s="802"/>
      <c r="CV83" s="803"/>
      <c r="CW83" s="801"/>
      <c r="CX83" s="802"/>
      <c r="CY83" s="802"/>
      <c r="CZ83" s="802"/>
      <c r="DA83" s="803"/>
      <c r="DB83" s="801"/>
      <c r="DC83" s="802"/>
      <c r="DD83" s="802"/>
      <c r="DE83" s="802"/>
      <c r="DF83" s="803"/>
      <c r="DG83" s="801"/>
      <c r="DH83" s="802"/>
      <c r="DI83" s="802"/>
      <c r="DJ83" s="802"/>
      <c r="DK83" s="803"/>
      <c r="DL83" s="801"/>
      <c r="DM83" s="802"/>
      <c r="DN83" s="802"/>
      <c r="DO83" s="802"/>
      <c r="DP83" s="803"/>
      <c r="DQ83" s="801"/>
      <c r="DR83" s="802"/>
      <c r="DS83" s="802"/>
      <c r="DT83" s="802"/>
      <c r="DU83" s="803"/>
      <c r="DV83" s="798"/>
      <c r="DW83" s="799"/>
      <c r="DX83" s="799"/>
      <c r="DY83" s="799"/>
      <c r="DZ83" s="800"/>
      <c r="EA83" s="189"/>
    </row>
    <row r="84" spans="1:131" s="190" customFormat="1" ht="26.25" customHeight="1" x14ac:dyDescent="0.15">
      <c r="A84" s="204">
        <v>17</v>
      </c>
      <c r="B84" s="814"/>
      <c r="C84" s="815"/>
      <c r="D84" s="815"/>
      <c r="E84" s="815"/>
      <c r="F84" s="815"/>
      <c r="G84" s="815"/>
      <c r="H84" s="815"/>
      <c r="I84" s="815"/>
      <c r="J84" s="815"/>
      <c r="K84" s="815"/>
      <c r="L84" s="815"/>
      <c r="M84" s="815"/>
      <c r="N84" s="815"/>
      <c r="O84" s="815"/>
      <c r="P84" s="816"/>
      <c r="Q84" s="817"/>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8"/>
      <c r="BA84" s="818"/>
      <c r="BB84" s="818"/>
      <c r="BC84" s="818"/>
      <c r="BD84" s="819"/>
      <c r="BE84" s="208"/>
      <c r="BF84" s="208"/>
      <c r="BG84" s="208"/>
      <c r="BH84" s="208"/>
      <c r="BI84" s="208"/>
      <c r="BJ84" s="208"/>
      <c r="BK84" s="208"/>
      <c r="BL84" s="208"/>
      <c r="BM84" s="208"/>
      <c r="BN84" s="208"/>
      <c r="BO84" s="208"/>
      <c r="BP84" s="208"/>
      <c r="BQ84" s="205">
        <v>78</v>
      </c>
      <c r="BR84" s="210"/>
      <c r="BS84" s="804"/>
      <c r="BT84" s="805"/>
      <c r="BU84" s="805"/>
      <c r="BV84" s="805"/>
      <c r="BW84" s="805"/>
      <c r="BX84" s="805"/>
      <c r="BY84" s="805"/>
      <c r="BZ84" s="805"/>
      <c r="CA84" s="805"/>
      <c r="CB84" s="805"/>
      <c r="CC84" s="805"/>
      <c r="CD84" s="805"/>
      <c r="CE84" s="805"/>
      <c r="CF84" s="805"/>
      <c r="CG84" s="806"/>
      <c r="CH84" s="801"/>
      <c r="CI84" s="802"/>
      <c r="CJ84" s="802"/>
      <c r="CK84" s="802"/>
      <c r="CL84" s="803"/>
      <c r="CM84" s="801"/>
      <c r="CN84" s="802"/>
      <c r="CO84" s="802"/>
      <c r="CP84" s="802"/>
      <c r="CQ84" s="803"/>
      <c r="CR84" s="801"/>
      <c r="CS84" s="802"/>
      <c r="CT84" s="802"/>
      <c r="CU84" s="802"/>
      <c r="CV84" s="803"/>
      <c r="CW84" s="801"/>
      <c r="CX84" s="802"/>
      <c r="CY84" s="802"/>
      <c r="CZ84" s="802"/>
      <c r="DA84" s="803"/>
      <c r="DB84" s="801"/>
      <c r="DC84" s="802"/>
      <c r="DD84" s="802"/>
      <c r="DE84" s="802"/>
      <c r="DF84" s="803"/>
      <c r="DG84" s="801"/>
      <c r="DH84" s="802"/>
      <c r="DI84" s="802"/>
      <c r="DJ84" s="802"/>
      <c r="DK84" s="803"/>
      <c r="DL84" s="801"/>
      <c r="DM84" s="802"/>
      <c r="DN84" s="802"/>
      <c r="DO84" s="802"/>
      <c r="DP84" s="803"/>
      <c r="DQ84" s="801"/>
      <c r="DR84" s="802"/>
      <c r="DS84" s="802"/>
      <c r="DT84" s="802"/>
      <c r="DU84" s="803"/>
      <c r="DV84" s="798"/>
      <c r="DW84" s="799"/>
      <c r="DX84" s="799"/>
      <c r="DY84" s="799"/>
      <c r="DZ84" s="800"/>
      <c r="EA84" s="189"/>
    </row>
    <row r="85" spans="1:131" s="190" customFormat="1" ht="26.25" customHeight="1" x14ac:dyDescent="0.15">
      <c r="A85" s="204">
        <v>18</v>
      </c>
      <c r="B85" s="814"/>
      <c r="C85" s="815"/>
      <c r="D85" s="815"/>
      <c r="E85" s="815"/>
      <c r="F85" s="815"/>
      <c r="G85" s="815"/>
      <c r="H85" s="815"/>
      <c r="I85" s="815"/>
      <c r="J85" s="815"/>
      <c r="K85" s="815"/>
      <c r="L85" s="815"/>
      <c r="M85" s="815"/>
      <c r="N85" s="815"/>
      <c r="O85" s="815"/>
      <c r="P85" s="816"/>
      <c r="Q85" s="817"/>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8"/>
      <c r="BA85" s="818"/>
      <c r="BB85" s="818"/>
      <c r="BC85" s="818"/>
      <c r="BD85" s="819"/>
      <c r="BE85" s="208"/>
      <c r="BF85" s="208"/>
      <c r="BG85" s="208"/>
      <c r="BH85" s="208"/>
      <c r="BI85" s="208"/>
      <c r="BJ85" s="208"/>
      <c r="BK85" s="208"/>
      <c r="BL85" s="208"/>
      <c r="BM85" s="208"/>
      <c r="BN85" s="208"/>
      <c r="BO85" s="208"/>
      <c r="BP85" s="208"/>
      <c r="BQ85" s="205">
        <v>79</v>
      </c>
      <c r="BR85" s="210"/>
      <c r="BS85" s="804"/>
      <c r="BT85" s="805"/>
      <c r="BU85" s="805"/>
      <c r="BV85" s="805"/>
      <c r="BW85" s="805"/>
      <c r="BX85" s="805"/>
      <c r="BY85" s="805"/>
      <c r="BZ85" s="805"/>
      <c r="CA85" s="805"/>
      <c r="CB85" s="805"/>
      <c r="CC85" s="805"/>
      <c r="CD85" s="805"/>
      <c r="CE85" s="805"/>
      <c r="CF85" s="805"/>
      <c r="CG85" s="806"/>
      <c r="CH85" s="801"/>
      <c r="CI85" s="802"/>
      <c r="CJ85" s="802"/>
      <c r="CK85" s="802"/>
      <c r="CL85" s="803"/>
      <c r="CM85" s="801"/>
      <c r="CN85" s="802"/>
      <c r="CO85" s="802"/>
      <c r="CP85" s="802"/>
      <c r="CQ85" s="803"/>
      <c r="CR85" s="801"/>
      <c r="CS85" s="802"/>
      <c r="CT85" s="802"/>
      <c r="CU85" s="802"/>
      <c r="CV85" s="803"/>
      <c r="CW85" s="801"/>
      <c r="CX85" s="802"/>
      <c r="CY85" s="802"/>
      <c r="CZ85" s="802"/>
      <c r="DA85" s="803"/>
      <c r="DB85" s="801"/>
      <c r="DC85" s="802"/>
      <c r="DD85" s="802"/>
      <c r="DE85" s="802"/>
      <c r="DF85" s="803"/>
      <c r="DG85" s="801"/>
      <c r="DH85" s="802"/>
      <c r="DI85" s="802"/>
      <c r="DJ85" s="802"/>
      <c r="DK85" s="803"/>
      <c r="DL85" s="801"/>
      <c r="DM85" s="802"/>
      <c r="DN85" s="802"/>
      <c r="DO85" s="802"/>
      <c r="DP85" s="803"/>
      <c r="DQ85" s="801"/>
      <c r="DR85" s="802"/>
      <c r="DS85" s="802"/>
      <c r="DT85" s="802"/>
      <c r="DU85" s="803"/>
      <c r="DV85" s="798"/>
      <c r="DW85" s="799"/>
      <c r="DX85" s="799"/>
      <c r="DY85" s="799"/>
      <c r="DZ85" s="800"/>
      <c r="EA85" s="189"/>
    </row>
    <row r="86" spans="1:131" s="190" customFormat="1" ht="26.25" customHeight="1" x14ac:dyDescent="0.15">
      <c r="A86" s="204">
        <v>19</v>
      </c>
      <c r="B86" s="814"/>
      <c r="C86" s="815"/>
      <c r="D86" s="815"/>
      <c r="E86" s="815"/>
      <c r="F86" s="815"/>
      <c r="G86" s="815"/>
      <c r="H86" s="815"/>
      <c r="I86" s="815"/>
      <c r="J86" s="815"/>
      <c r="K86" s="815"/>
      <c r="L86" s="815"/>
      <c r="M86" s="815"/>
      <c r="N86" s="815"/>
      <c r="O86" s="815"/>
      <c r="P86" s="816"/>
      <c r="Q86" s="817"/>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8"/>
      <c r="BA86" s="818"/>
      <c r="BB86" s="818"/>
      <c r="BC86" s="818"/>
      <c r="BD86" s="819"/>
      <c r="BE86" s="208"/>
      <c r="BF86" s="208"/>
      <c r="BG86" s="208"/>
      <c r="BH86" s="208"/>
      <c r="BI86" s="208"/>
      <c r="BJ86" s="208"/>
      <c r="BK86" s="208"/>
      <c r="BL86" s="208"/>
      <c r="BM86" s="208"/>
      <c r="BN86" s="208"/>
      <c r="BO86" s="208"/>
      <c r="BP86" s="208"/>
      <c r="BQ86" s="205">
        <v>80</v>
      </c>
      <c r="BR86" s="210"/>
      <c r="BS86" s="804"/>
      <c r="BT86" s="805"/>
      <c r="BU86" s="805"/>
      <c r="BV86" s="805"/>
      <c r="BW86" s="805"/>
      <c r="BX86" s="805"/>
      <c r="BY86" s="805"/>
      <c r="BZ86" s="805"/>
      <c r="CA86" s="805"/>
      <c r="CB86" s="805"/>
      <c r="CC86" s="805"/>
      <c r="CD86" s="805"/>
      <c r="CE86" s="805"/>
      <c r="CF86" s="805"/>
      <c r="CG86" s="806"/>
      <c r="CH86" s="801"/>
      <c r="CI86" s="802"/>
      <c r="CJ86" s="802"/>
      <c r="CK86" s="802"/>
      <c r="CL86" s="803"/>
      <c r="CM86" s="801"/>
      <c r="CN86" s="802"/>
      <c r="CO86" s="802"/>
      <c r="CP86" s="802"/>
      <c r="CQ86" s="803"/>
      <c r="CR86" s="801"/>
      <c r="CS86" s="802"/>
      <c r="CT86" s="802"/>
      <c r="CU86" s="802"/>
      <c r="CV86" s="803"/>
      <c r="CW86" s="801"/>
      <c r="CX86" s="802"/>
      <c r="CY86" s="802"/>
      <c r="CZ86" s="802"/>
      <c r="DA86" s="803"/>
      <c r="DB86" s="801"/>
      <c r="DC86" s="802"/>
      <c r="DD86" s="802"/>
      <c r="DE86" s="802"/>
      <c r="DF86" s="803"/>
      <c r="DG86" s="801"/>
      <c r="DH86" s="802"/>
      <c r="DI86" s="802"/>
      <c r="DJ86" s="802"/>
      <c r="DK86" s="803"/>
      <c r="DL86" s="801"/>
      <c r="DM86" s="802"/>
      <c r="DN86" s="802"/>
      <c r="DO86" s="802"/>
      <c r="DP86" s="803"/>
      <c r="DQ86" s="801"/>
      <c r="DR86" s="802"/>
      <c r="DS86" s="802"/>
      <c r="DT86" s="802"/>
      <c r="DU86" s="803"/>
      <c r="DV86" s="798"/>
      <c r="DW86" s="799"/>
      <c r="DX86" s="799"/>
      <c r="DY86" s="799"/>
      <c r="DZ86" s="800"/>
      <c r="EA86" s="189"/>
    </row>
    <row r="87" spans="1:131" s="190" customFormat="1" ht="26.25" customHeight="1" x14ac:dyDescent="0.15">
      <c r="A87" s="212">
        <v>20</v>
      </c>
      <c r="B87" s="823"/>
      <c r="C87" s="824"/>
      <c r="D87" s="824"/>
      <c r="E87" s="824"/>
      <c r="F87" s="824"/>
      <c r="G87" s="824"/>
      <c r="H87" s="824"/>
      <c r="I87" s="824"/>
      <c r="J87" s="824"/>
      <c r="K87" s="824"/>
      <c r="L87" s="824"/>
      <c r="M87" s="824"/>
      <c r="N87" s="824"/>
      <c r="O87" s="824"/>
      <c r="P87" s="825"/>
      <c r="Q87" s="826"/>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7"/>
      <c r="AY87" s="827"/>
      <c r="AZ87" s="828"/>
      <c r="BA87" s="828"/>
      <c r="BB87" s="828"/>
      <c r="BC87" s="828"/>
      <c r="BD87" s="829"/>
      <c r="BE87" s="208"/>
      <c r="BF87" s="208"/>
      <c r="BG87" s="208"/>
      <c r="BH87" s="208"/>
      <c r="BI87" s="208"/>
      <c r="BJ87" s="208"/>
      <c r="BK87" s="208"/>
      <c r="BL87" s="208"/>
      <c r="BM87" s="208"/>
      <c r="BN87" s="208"/>
      <c r="BO87" s="208"/>
      <c r="BP87" s="208"/>
      <c r="BQ87" s="205">
        <v>81</v>
      </c>
      <c r="BR87" s="210"/>
      <c r="BS87" s="804"/>
      <c r="BT87" s="805"/>
      <c r="BU87" s="805"/>
      <c r="BV87" s="805"/>
      <c r="BW87" s="805"/>
      <c r="BX87" s="805"/>
      <c r="BY87" s="805"/>
      <c r="BZ87" s="805"/>
      <c r="CA87" s="805"/>
      <c r="CB87" s="805"/>
      <c r="CC87" s="805"/>
      <c r="CD87" s="805"/>
      <c r="CE87" s="805"/>
      <c r="CF87" s="805"/>
      <c r="CG87" s="806"/>
      <c r="CH87" s="801"/>
      <c r="CI87" s="802"/>
      <c r="CJ87" s="802"/>
      <c r="CK87" s="802"/>
      <c r="CL87" s="803"/>
      <c r="CM87" s="801"/>
      <c r="CN87" s="802"/>
      <c r="CO87" s="802"/>
      <c r="CP87" s="802"/>
      <c r="CQ87" s="803"/>
      <c r="CR87" s="801"/>
      <c r="CS87" s="802"/>
      <c r="CT87" s="802"/>
      <c r="CU87" s="802"/>
      <c r="CV87" s="803"/>
      <c r="CW87" s="801"/>
      <c r="CX87" s="802"/>
      <c r="CY87" s="802"/>
      <c r="CZ87" s="802"/>
      <c r="DA87" s="803"/>
      <c r="DB87" s="801"/>
      <c r="DC87" s="802"/>
      <c r="DD87" s="802"/>
      <c r="DE87" s="802"/>
      <c r="DF87" s="803"/>
      <c r="DG87" s="801"/>
      <c r="DH87" s="802"/>
      <c r="DI87" s="802"/>
      <c r="DJ87" s="802"/>
      <c r="DK87" s="803"/>
      <c r="DL87" s="801"/>
      <c r="DM87" s="802"/>
      <c r="DN87" s="802"/>
      <c r="DO87" s="802"/>
      <c r="DP87" s="803"/>
      <c r="DQ87" s="801"/>
      <c r="DR87" s="802"/>
      <c r="DS87" s="802"/>
      <c r="DT87" s="802"/>
      <c r="DU87" s="803"/>
      <c r="DV87" s="798"/>
      <c r="DW87" s="799"/>
      <c r="DX87" s="799"/>
      <c r="DY87" s="799"/>
      <c r="DZ87" s="800"/>
      <c r="EA87" s="189"/>
    </row>
    <row r="88" spans="1:131" s="190" customFormat="1" ht="26.25" customHeight="1" thickBot="1" x14ac:dyDescent="0.2">
      <c r="A88" s="207" t="s">
        <v>334</v>
      </c>
      <c r="B88" s="721" t="s">
        <v>361</v>
      </c>
      <c r="C88" s="722"/>
      <c r="D88" s="722"/>
      <c r="E88" s="722"/>
      <c r="F88" s="722"/>
      <c r="G88" s="722"/>
      <c r="H88" s="722"/>
      <c r="I88" s="722"/>
      <c r="J88" s="722"/>
      <c r="K88" s="722"/>
      <c r="L88" s="722"/>
      <c r="M88" s="722"/>
      <c r="N88" s="722"/>
      <c r="O88" s="722"/>
      <c r="P88" s="723"/>
      <c r="Q88" s="772"/>
      <c r="R88" s="773"/>
      <c r="S88" s="773"/>
      <c r="T88" s="773"/>
      <c r="U88" s="773"/>
      <c r="V88" s="773"/>
      <c r="W88" s="773"/>
      <c r="X88" s="773"/>
      <c r="Y88" s="773"/>
      <c r="Z88" s="773"/>
      <c r="AA88" s="773"/>
      <c r="AB88" s="773"/>
      <c r="AC88" s="773"/>
      <c r="AD88" s="773"/>
      <c r="AE88" s="773"/>
      <c r="AF88" s="776">
        <v>67</v>
      </c>
      <c r="AG88" s="776"/>
      <c r="AH88" s="776"/>
      <c r="AI88" s="776"/>
      <c r="AJ88" s="776"/>
      <c r="AK88" s="773"/>
      <c r="AL88" s="773"/>
      <c r="AM88" s="773"/>
      <c r="AN88" s="773"/>
      <c r="AO88" s="773"/>
      <c r="AP88" s="776"/>
      <c r="AQ88" s="776"/>
      <c r="AR88" s="776"/>
      <c r="AS88" s="776"/>
      <c r="AT88" s="776"/>
      <c r="AU88" s="776"/>
      <c r="AV88" s="776"/>
      <c r="AW88" s="776"/>
      <c r="AX88" s="776"/>
      <c r="AY88" s="776"/>
      <c r="AZ88" s="788"/>
      <c r="BA88" s="788"/>
      <c r="BB88" s="788"/>
      <c r="BC88" s="788"/>
      <c r="BD88" s="789"/>
      <c r="BE88" s="208"/>
      <c r="BF88" s="208"/>
      <c r="BG88" s="208"/>
      <c r="BH88" s="208"/>
      <c r="BI88" s="208"/>
      <c r="BJ88" s="208"/>
      <c r="BK88" s="208"/>
      <c r="BL88" s="208"/>
      <c r="BM88" s="208"/>
      <c r="BN88" s="208"/>
      <c r="BO88" s="208"/>
      <c r="BP88" s="208"/>
      <c r="BQ88" s="205">
        <v>82</v>
      </c>
      <c r="BR88" s="210"/>
      <c r="BS88" s="804"/>
      <c r="BT88" s="805"/>
      <c r="BU88" s="805"/>
      <c r="BV88" s="805"/>
      <c r="BW88" s="805"/>
      <c r="BX88" s="805"/>
      <c r="BY88" s="805"/>
      <c r="BZ88" s="805"/>
      <c r="CA88" s="805"/>
      <c r="CB88" s="805"/>
      <c r="CC88" s="805"/>
      <c r="CD88" s="805"/>
      <c r="CE88" s="805"/>
      <c r="CF88" s="805"/>
      <c r="CG88" s="806"/>
      <c r="CH88" s="801"/>
      <c r="CI88" s="802"/>
      <c r="CJ88" s="802"/>
      <c r="CK88" s="802"/>
      <c r="CL88" s="803"/>
      <c r="CM88" s="801"/>
      <c r="CN88" s="802"/>
      <c r="CO88" s="802"/>
      <c r="CP88" s="802"/>
      <c r="CQ88" s="803"/>
      <c r="CR88" s="801"/>
      <c r="CS88" s="802"/>
      <c r="CT88" s="802"/>
      <c r="CU88" s="802"/>
      <c r="CV88" s="803"/>
      <c r="CW88" s="801"/>
      <c r="CX88" s="802"/>
      <c r="CY88" s="802"/>
      <c r="CZ88" s="802"/>
      <c r="DA88" s="803"/>
      <c r="DB88" s="801"/>
      <c r="DC88" s="802"/>
      <c r="DD88" s="802"/>
      <c r="DE88" s="802"/>
      <c r="DF88" s="803"/>
      <c r="DG88" s="801"/>
      <c r="DH88" s="802"/>
      <c r="DI88" s="802"/>
      <c r="DJ88" s="802"/>
      <c r="DK88" s="803"/>
      <c r="DL88" s="801"/>
      <c r="DM88" s="802"/>
      <c r="DN88" s="802"/>
      <c r="DO88" s="802"/>
      <c r="DP88" s="803"/>
      <c r="DQ88" s="801"/>
      <c r="DR88" s="802"/>
      <c r="DS88" s="802"/>
      <c r="DT88" s="802"/>
      <c r="DU88" s="803"/>
      <c r="DV88" s="798"/>
      <c r="DW88" s="799"/>
      <c r="DX88" s="799"/>
      <c r="DY88" s="799"/>
      <c r="DZ88" s="800"/>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4"/>
      <c r="BT89" s="805"/>
      <c r="BU89" s="805"/>
      <c r="BV89" s="805"/>
      <c r="BW89" s="805"/>
      <c r="BX89" s="805"/>
      <c r="BY89" s="805"/>
      <c r="BZ89" s="805"/>
      <c r="CA89" s="805"/>
      <c r="CB89" s="805"/>
      <c r="CC89" s="805"/>
      <c r="CD89" s="805"/>
      <c r="CE89" s="805"/>
      <c r="CF89" s="805"/>
      <c r="CG89" s="806"/>
      <c r="CH89" s="801"/>
      <c r="CI89" s="802"/>
      <c r="CJ89" s="802"/>
      <c r="CK89" s="802"/>
      <c r="CL89" s="803"/>
      <c r="CM89" s="801"/>
      <c r="CN89" s="802"/>
      <c r="CO89" s="802"/>
      <c r="CP89" s="802"/>
      <c r="CQ89" s="803"/>
      <c r="CR89" s="801"/>
      <c r="CS89" s="802"/>
      <c r="CT89" s="802"/>
      <c r="CU89" s="802"/>
      <c r="CV89" s="803"/>
      <c r="CW89" s="801"/>
      <c r="CX89" s="802"/>
      <c r="CY89" s="802"/>
      <c r="CZ89" s="802"/>
      <c r="DA89" s="803"/>
      <c r="DB89" s="801"/>
      <c r="DC89" s="802"/>
      <c r="DD89" s="802"/>
      <c r="DE89" s="802"/>
      <c r="DF89" s="803"/>
      <c r="DG89" s="801"/>
      <c r="DH89" s="802"/>
      <c r="DI89" s="802"/>
      <c r="DJ89" s="802"/>
      <c r="DK89" s="803"/>
      <c r="DL89" s="801"/>
      <c r="DM89" s="802"/>
      <c r="DN89" s="802"/>
      <c r="DO89" s="802"/>
      <c r="DP89" s="803"/>
      <c r="DQ89" s="801"/>
      <c r="DR89" s="802"/>
      <c r="DS89" s="802"/>
      <c r="DT89" s="802"/>
      <c r="DU89" s="803"/>
      <c r="DV89" s="798"/>
      <c r="DW89" s="799"/>
      <c r="DX89" s="799"/>
      <c r="DY89" s="799"/>
      <c r="DZ89" s="800"/>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4"/>
      <c r="BT90" s="805"/>
      <c r="BU90" s="805"/>
      <c r="BV90" s="805"/>
      <c r="BW90" s="805"/>
      <c r="BX90" s="805"/>
      <c r="BY90" s="805"/>
      <c r="BZ90" s="805"/>
      <c r="CA90" s="805"/>
      <c r="CB90" s="805"/>
      <c r="CC90" s="805"/>
      <c r="CD90" s="805"/>
      <c r="CE90" s="805"/>
      <c r="CF90" s="805"/>
      <c r="CG90" s="806"/>
      <c r="CH90" s="801"/>
      <c r="CI90" s="802"/>
      <c r="CJ90" s="802"/>
      <c r="CK90" s="802"/>
      <c r="CL90" s="803"/>
      <c r="CM90" s="801"/>
      <c r="CN90" s="802"/>
      <c r="CO90" s="802"/>
      <c r="CP90" s="802"/>
      <c r="CQ90" s="803"/>
      <c r="CR90" s="801"/>
      <c r="CS90" s="802"/>
      <c r="CT90" s="802"/>
      <c r="CU90" s="802"/>
      <c r="CV90" s="803"/>
      <c r="CW90" s="801"/>
      <c r="CX90" s="802"/>
      <c r="CY90" s="802"/>
      <c r="CZ90" s="802"/>
      <c r="DA90" s="803"/>
      <c r="DB90" s="801"/>
      <c r="DC90" s="802"/>
      <c r="DD90" s="802"/>
      <c r="DE90" s="802"/>
      <c r="DF90" s="803"/>
      <c r="DG90" s="801"/>
      <c r="DH90" s="802"/>
      <c r="DI90" s="802"/>
      <c r="DJ90" s="802"/>
      <c r="DK90" s="803"/>
      <c r="DL90" s="801"/>
      <c r="DM90" s="802"/>
      <c r="DN90" s="802"/>
      <c r="DO90" s="802"/>
      <c r="DP90" s="803"/>
      <c r="DQ90" s="801"/>
      <c r="DR90" s="802"/>
      <c r="DS90" s="802"/>
      <c r="DT90" s="802"/>
      <c r="DU90" s="803"/>
      <c r="DV90" s="798"/>
      <c r="DW90" s="799"/>
      <c r="DX90" s="799"/>
      <c r="DY90" s="799"/>
      <c r="DZ90" s="800"/>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4"/>
      <c r="BT91" s="805"/>
      <c r="BU91" s="805"/>
      <c r="BV91" s="805"/>
      <c r="BW91" s="805"/>
      <c r="BX91" s="805"/>
      <c r="BY91" s="805"/>
      <c r="BZ91" s="805"/>
      <c r="CA91" s="805"/>
      <c r="CB91" s="805"/>
      <c r="CC91" s="805"/>
      <c r="CD91" s="805"/>
      <c r="CE91" s="805"/>
      <c r="CF91" s="805"/>
      <c r="CG91" s="806"/>
      <c r="CH91" s="801"/>
      <c r="CI91" s="802"/>
      <c r="CJ91" s="802"/>
      <c r="CK91" s="802"/>
      <c r="CL91" s="803"/>
      <c r="CM91" s="801"/>
      <c r="CN91" s="802"/>
      <c r="CO91" s="802"/>
      <c r="CP91" s="802"/>
      <c r="CQ91" s="803"/>
      <c r="CR91" s="801"/>
      <c r="CS91" s="802"/>
      <c r="CT91" s="802"/>
      <c r="CU91" s="802"/>
      <c r="CV91" s="803"/>
      <c r="CW91" s="801"/>
      <c r="CX91" s="802"/>
      <c r="CY91" s="802"/>
      <c r="CZ91" s="802"/>
      <c r="DA91" s="803"/>
      <c r="DB91" s="801"/>
      <c r="DC91" s="802"/>
      <c r="DD91" s="802"/>
      <c r="DE91" s="802"/>
      <c r="DF91" s="803"/>
      <c r="DG91" s="801"/>
      <c r="DH91" s="802"/>
      <c r="DI91" s="802"/>
      <c r="DJ91" s="802"/>
      <c r="DK91" s="803"/>
      <c r="DL91" s="801"/>
      <c r="DM91" s="802"/>
      <c r="DN91" s="802"/>
      <c r="DO91" s="802"/>
      <c r="DP91" s="803"/>
      <c r="DQ91" s="801"/>
      <c r="DR91" s="802"/>
      <c r="DS91" s="802"/>
      <c r="DT91" s="802"/>
      <c r="DU91" s="803"/>
      <c r="DV91" s="798"/>
      <c r="DW91" s="799"/>
      <c r="DX91" s="799"/>
      <c r="DY91" s="799"/>
      <c r="DZ91" s="800"/>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4"/>
      <c r="BT92" s="805"/>
      <c r="BU92" s="805"/>
      <c r="BV92" s="805"/>
      <c r="BW92" s="805"/>
      <c r="BX92" s="805"/>
      <c r="BY92" s="805"/>
      <c r="BZ92" s="805"/>
      <c r="CA92" s="805"/>
      <c r="CB92" s="805"/>
      <c r="CC92" s="805"/>
      <c r="CD92" s="805"/>
      <c r="CE92" s="805"/>
      <c r="CF92" s="805"/>
      <c r="CG92" s="806"/>
      <c r="CH92" s="801"/>
      <c r="CI92" s="802"/>
      <c r="CJ92" s="802"/>
      <c r="CK92" s="802"/>
      <c r="CL92" s="803"/>
      <c r="CM92" s="801"/>
      <c r="CN92" s="802"/>
      <c r="CO92" s="802"/>
      <c r="CP92" s="802"/>
      <c r="CQ92" s="803"/>
      <c r="CR92" s="801"/>
      <c r="CS92" s="802"/>
      <c r="CT92" s="802"/>
      <c r="CU92" s="802"/>
      <c r="CV92" s="803"/>
      <c r="CW92" s="801"/>
      <c r="CX92" s="802"/>
      <c r="CY92" s="802"/>
      <c r="CZ92" s="802"/>
      <c r="DA92" s="803"/>
      <c r="DB92" s="801"/>
      <c r="DC92" s="802"/>
      <c r="DD92" s="802"/>
      <c r="DE92" s="802"/>
      <c r="DF92" s="803"/>
      <c r="DG92" s="801"/>
      <c r="DH92" s="802"/>
      <c r="DI92" s="802"/>
      <c r="DJ92" s="802"/>
      <c r="DK92" s="803"/>
      <c r="DL92" s="801"/>
      <c r="DM92" s="802"/>
      <c r="DN92" s="802"/>
      <c r="DO92" s="802"/>
      <c r="DP92" s="803"/>
      <c r="DQ92" s="801"/>
      <c r="DR92" s="802"/>
      <c r="DS92" s="802"/>
      <c r="DT92" s="802"/>
      <c r="DU92" s="803"/>
      <c r="DV92" s="798"/>
      <c r="DW92" s="799"/>
      <c r="DX92" s="799"/>
      <c r="DY92" s="799"/>
      <c r="DZ92" s="800"/>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4"/>
      <c r="BT93" s="805"/>
      <c r="BU93" s="805"/>
      <c r="BV93" s="805"/>
      <c r="BW93" s="805"/>
      <c r="BX93" s="805"/>
      <c r="BY93" s="805"/>
      <c r="BZ93" s="805"/>
      <c r="CA93" s="805"/>
      <c r="CB93" s="805"/>
      <c r="CC93" s="805"/>
      <c r="CD93" s="805"/>
      <c r="CE93" s="805"/>
      <c r="CF93" s="805"/>
      <c r="CG93" s="806"/>
      <c r="CH93" s="801"/>
      <c r="CI93" s="802"/>
      <c r="CJ93" s="802"/>
      <c r="CK93" s="802"/>
      <c r="CL93" s="803"/>
      <c r="CM93" s="801"/>
      <c r="CN93" s="802"/>
      <c r="CO93" s="802"/>
      <c r="CP93" s="802"/>
      <c r="CQ93" s="803"/>
      <c r="CR93" s="801"/>
      <c r="CS93" s="802"/>
      <c r="CT93" s="802"/>
      <c r="CU93" s="802"/>
      <c r="CV93" s="803"/>
      <c r="CW93" s="801"/>
      <c r="CX93" s="802"/>
      <c r="CY93" s="802"/>
      <c r="CZ93" s="802"/>
      <c r="DA93" s="803"/>
      <c r="DB93" s="801"/>
      <c r="DC93" s="802"/>
      <c r="DD93" s="802"/>
      <c r="DE93" s="802"/>
      <c r="DF93" s="803"/>
      <c r="DG93" s="801"/>
      <c r="DH93" s="802"/>
      <c r="DI93" s="802"/>
      <c r="DJ93" s="802"/>
      <c r="DK93" s="803"/>
      <c r="DL93" s="801"/>
      <c r="DM93" s="802"/>
      <c r="DN93" s="802"/>
      <c r="DO93" s="802"/>
      <c r="DP93" s="803"/>
      <c r="DQ93" s="801"/>
      <c r="DR93" s="802"/>
      <c r="DS93" s="802"/>
      <c r="DT93" s="802"/>
      <c r="DU93" s="803"/>
      <c r="DV93" s="798"/>
      <c r="DW93" s="799"/>
      <c r="DX93" s="799"/>
      <c r="DY93" s="799"/>
      <c r="DZ93" s="800"/>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4"/>
      <c r="BT94" s="805"/>
      <c r="BU94" s="805"/>
      <c r="BV94" s="805"/>
      <c r="BW94" s="805"/>
      <c r="BX94" s="805"/>
      <c r="BY94" s="805"/>
      <c r="BZ94" s="805"/>
      <c r="CA94" s="805"/>
      <c r="CB94" s="805"/>
      <c r="CC94" s="805"/>
      <c r="CD94" s="805"/>
      <c r="CE94" s="805"/>
      <c r="CF94" s="805"/>
      <c r="CG94" s="806"/>
      <c r="CH94" s="801"/>
      <c r="CI94" s="802"/>
      <c r="CJ94" s="802"/>
      <c r="CK94" s="802"/>
      <c r="CL94" s="803"/>
      <c r="CM94" s="801"/>
      <c r="CN94" s="802"/>
      <c r="CO94" s="802"/>
      <c r="CP94" s="802"/>
      <c r="CQ94" s="803"/>
      <c r="CR94" s="801"/>
      <c r="CS94" s="802"/>
      <c r="CT94" s="802"/>
      <c r="CU94" s="802"/>
      <c r="CV94" s="803"/>
      <c r="CW94" s="801"/>
      <c r="CX94" s="802"/>
      <c r="CY94" s="802"/>
      <c r="CZ94" s="802"/>
      <c r="DA94" s="803"/>
      <c r="DB94" s="801"/>
      <c r="DC94" s="802"/>
      <c r="DD94" s="802"/>
      <c r="DE94" s="802"/>
      <c r="DF94" s="803"/>
      <c r="DG94" s="801"/>
      <c r="DH94" s="802"/>
      <c r="DI94" s="802"/>
      <c r="DJ94" s="802"/>
      <c r="DK94" s="803"/>
      <c r="DL94" s="801"/>
      <c r="DM94" s="802"/>
      <c r="DN94" s="802"/>
      <c r="DO94" s="802"/>
      <c r="DP94" s="803"/>
      <c r="DQ94" s="801"/>
      <c r="DR94" s="802"/>
      <c r="DS94" s="802"/>
      <c r="DT94" s="802"/>
      <c r="DU94" s="803"/>
      <c r="DV94" s="798"/>
      <c r="DW94" s="799"/>
      <c r="DX94" s="799"/>
      <c r="DY94" s="799"/>
      <c r="DZ94" s="800"/>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4"/>
      <c r="BT95" s="805"/>
      <c r="BU95" s="805"/>
      <c r="BV95" s="805"/>
      <c r="BW95" s="805"/>
      <c r="BX95" s="805"/>
      <c r="BY95" s="805"/>
      <c r="BZ95" s="805"/>
      <c r="CA95" s="805"/>
      <c r="CB95" s="805"/>
      <c r="CC95" s="805"/>
      <c r="CD95" s="805"/>
      <c r="CE95" s="805"/>
      <c r="CF95" s="805"/>
      <c r="CG95" s="806"/>
      <c r="CH95" s="801"/>
      <c r="CI95" s="802"/>
      <c r="CJ95" s="802"/>
      <c r="CK95" s="802"/>
      <c r="CL95" s="803"/>
      <c r="CM95" s="801"/>
      <c r="CN95" s="802"/>
      <c r="CO95" s="802"/>
      <c r="CP95" s="802"/>
      <c r="CQ95" s="803"/>
      <c r="CR95" s="801"/>
      <c r="CS95" s="802"/>
      <c r="CT95" s="802"/>
      <c r="CU95" s="802"/>
      <c r="CV95" s="803"/>
      <c r="CW95" s="801"/>
      <c r="CX95" s="802"/>
      <c r="CY95" s="802"/>
      <c r="CZ95" s="802"/>
      <c r="DA95" s="803"/>
      <c r="DB95" s="801"/>
      <c r="DC95" s="802"/>
      <c r="DD95" s="802"/>
      <c r="DE95" s="802"/>
      <c r="DF95" s="803"/>
      <c r="DG95" s="801"/>
      <c r="DH95" s="802"/>
      <c r="DI95" s="802"/>
      <c r="DJ95" s="802"/>
      <c r="DK95" s="803"/>
      <c r="DL95" s="801"/>
      <c r="DM95" s="802"/>
      <c r="DN95" s="802"/>
      <c r="DO95" s="802"/>
      <c r="DP95" s="803"/>
      <c r="DQ95" s="801"/>
      <c r="DR95" s="802"/>
      <c r="DS95" s="802"/>
      <c r="DT95" s="802"/>
      <c r="DU95" s="803"/>
      <c r="DV95" s="798"/>
      <c r="DW95" s="799"/>
      <c r="DX95" s="799"/>
      <c r="DY95" s="799"/>
      <c r="DZ95" s="800"/>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4"/>
      <c r="BT96" s="805"/>
      <c r="BU96" s="805"/>
      <c r="BV96" s="805"/>
      <c r="BW96" s="805"/>
      <c r="BX96" s="805"/>
      <c r="BY96" s="805"/>
      <c r="BZ96" s="805"/>
      <c r="CA96" s="805"/>
      <c r="CB96" s="805"/>
      <c r="CC96" s="805"/>
      <c r="CD96" s="805"/>
      <c r="CE96" s="805"/>
      <c r="CF96" s="805"/>
      <c r="CG96" s="806"/>
      <c r="CH96" s="801"/>
      <c r="CI96" s="802"/>
      <c r="CJ96" s="802"/>
      <c r="CK96" s="802"/>
      <c r="CL96" s="803"/>
      <c r="CM96" s="801"/>
      <c r="CN96" s="802"/>
      <c r="CO96" s="802"/>
      <c r="CP96" s="802"/>
      <c r="CQ96" s="803"/>
      <c r="CR96" s="801"/>
      <c r="CS96" s="802"/>
      <c r="CT96" s="802"/>
      <c r="CU96" s="802"/>
      <c r="CV96" s="803"/>
      <c r="CW96" s="801"/>
      <c r="CX96" s="802"/>
      <c r="CY96" s="802"/>
      <c r="CZ96" s="802"/>
      <c r="DA96" s="803"/>
      <c r="DB96" s="801"/>
      <c r="DC96" s="802"/>
      <c r="DD96" s="802"/>
      <c r="DE96" s="802"/>
      <c r="DF96" s="803"/>
      <c r="DG96" s="801"/>
      <c r="DH96" s="802"/>
      <c r="DI96" s="802"/>
      <c r="DJ96" s="802"/>
      <c r="DK96" s="803"/>
      <c r="DL96" s="801"/>
      <c r="DM96" s="802"/>
      <c r="DN96" s="802"/>
      <c r="DO96" s="802"/>
      <c r="DP96" s="803"/>
      <c r="DQ96" s="801"/>
      <c r="DR96" s="802"/>
      <c r="DS96" s="802"/>
      <c r="DT96" s="802"/>
      <c r="DU96" s="803"/>
      <c r="DV96" s="798"/>
      <c r="DW96" s="799"/>
      <c r="DX96" s="799"/>
      <c r="DY96" s="799"/>
      <c r="DZ96" s="800"/>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4"/>
      <c r="BT97" s="805"/>
      <c r="BU97" s="805"/>
      <c r="BV97" s="805"/>
      <c r="BW97" s="805"/>
      <c r="BX97" s="805"/>
      <c r="BY97" s="805"/>
      <c r="BZ97" s="805"/>
      <c r="CA97" s="805"/>
      <c r="CB97" s="805"/>
      <c r="CC97" s="805"/>
      <c r="CD97" s="805"/>
      <c r="CE97" s="805"/>
      <c r="CF97" s="805"/>
      <c r="CG97" s="806"/>
      <c r="CH97" s="801"/>
      <c r="CI97" s="802"/>
      <c r="CJ97" s="802"/>
      <c r="CK97" s="802"/>
      <c r="CL97" s="803"/>
      <c r="CM97" s="801"/>
      <c r="CN97" s="802"/>
      <c r="CO97" s="802"/>
      <c r="CP97" s="802"/>
      <c r="CQ97" s="803"/>
      <c r="CR97" s="801"/>
      <c r="CS97" s="802"/>
      <c r="CT97" s="802"/>
      <c r="CU97" s="802"/>
      <c r="CV97" s="803"/>
      <c r="CW97" s="801"/>
      <c r="CX97" s="802"/>
      <c r="CY97" s="802"/>
      <c r="CZ97" s="802"/>
      <c r="DA97" s="803"/>
      <c r="DB97" s="801"/>
      <c r="DC97" s="802"/>
      <c r="DD97" s="802"/>
      <c r="DE97" s="802"/>
      <c r="DF97" s="803"/>
      <c r="DG97" s="801"/>
      <c r="DH97" s="802"/>
      <c r="DI97" s="802"/>
      <c r="DJ97" s="802"/>
      <c r="DK97" s="803"/>
      <c r="DL97" s="801"/>
      <c r="DM97" s="802"/>
      <c r="DN97" s="802"/>
      <c r="DO97" s="802"/>
      <c r="DP97" s="803"/>
      <c r="DQ97" s="801"/>
      <c r="DR97" s="802"/>
      <c r="DS97" s="802"/>
      <c r="DT97" s="802"/>
      <c r="DU97" s="803"/>
      <c r="DV97" s="798"/>
      <c r="DW97" s="799"/>
      <c r="DX97" s="799"/>
      <c r="DY97" s="799"/>
      <c r="DZ97" s="800"/>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4"/>
      <c r="BT98" s="805"/>
      <c r="BU98" s="805"/>
      <c r="BV98" s="805"/>
      <c r="BW98" s="805"/>
      <c r="BX98" s="805"/>
      <c r="BY98" s="805"/>
      <c r="BZ98" s="805"/>
      <c r="CA98" s="805"/>
      <c r="CB98" s="805"/>
      <c r="CC98" s="805"/>
      <c r="CD98" s="805"/>
      <c r="CE98" s="805"/>
      <c r="CF98" s="805"/>
      <c r="CG98" s="806"/>
      <c r="CH98" s="801"/>
      <c r="CI98" s="802"/>
      <c r="CJ98" s="802"/>
      <c r="CK98" s="802"/>
      <c r="CL98" s="803"/>
      <c r="CM98" s="801"/>
      <c r="CN98" s="802"/>
      <c r="CO98" s="802"/>
      <c r="CP98" s="802"/>
      <c r="CQ98" s="803"/>
      <c r="CR98" s="801"/>
      <c r="CS98" s="802"/>
      <c r="CT98" s="802"/>
      <c r="CU98" s="802"/>
      <c r="CV98" s="803"/>
      <c r="CW98" s="801"/>
      <c r="CX98" s="802"/>
      <c r="CY98" s="802"/>
      <c r="CZ98" s="802"/>
      <c r="DA98" s="803"/>
      <c r="DB98" s="801"/>
      <c r="DC98" s="802"/>
      <c r="DD98" s="802"/>
      <c r="DE98" s="802"/>
      <c r="DF98" s="803"/>
      <c r="DG98" s="801"/>
      <c r="DH98" s="802"/>
      <c r="DI98" s="802"/>
      <c r="DJ98" s="802"/>
      <c r="DK98" s="803"/>
      <c r="DL98" s="801"/>
      <c r="DM98" s="802"/>
      <c r="DN98" s="802"/>
      <c r="DO98" s="802"/>
      <c r="DP98" s="803"/>
      <c r="DQ98" s="801"/>
      <c r="DR98" s="802"/>
      <c r="DS98" s="802"/>
      <c r="DT98" s="802"/>
      <c r="DU98" s="803"/>
      <c r="DV98" s="798"/>
      <c r="DW98" s="799"/>
      <c r="DX98" s="799"/>
      <c r="DY98" s="799"/>
      <c r="DZ98" s="800"/>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4"/>
      <c r="BT99" s="805"/>
      <c r="BU99" s="805"/>
      <c r="BV99" s="805"/>
      <c r="BW99" s="805"/>
      <c r="BX99" s="805"/>
      <c r="BY99" s="805"/>
      <c r="BZ99" s="805"/>
      <c r="CA99" s="805"/>
      <c r="CB99" s="805"/>
      <c r="CC99" s="805"/>
      <c r="CD99" s="805"/>
      <c r="CE99" s="805"/>
      <c r="CF99" s="805"/>
      <c r="CG99" s="806"/>
      <c r="CH99" s="801"/>
      <c r="CI99" s="802"/>
      <c r="CJ99" s="802"/>
      <c r="CK99" s="802"/>
      <c r="CL99" s="803"/>
      <c r="CM99" s="801"/>
      <c r="CN99" s="802"/>
      <c r="CO99" s="802"/>
      <c r="CP99" s="802"/>
      <c r="CQ99" s="803"/>
      <c r="CR99" s="801"/>
      <c r="CS99" s="802"/>
      <c r="CT99" s="802"/>
      <c r="CU99" s="802"/>
      <c r="CV99" s="803"/>
      <c r="CW99" s="801"/>
      <c r="CX99" s="802"/>
      <c r="CY99" s="802"/>
      <c r="CZ99" s="802"/>
      <c r="DA99" s="803"/>
      <c r="DB99" s="801"/>
      <c r="DC99" s="802"/>
      <c r="DD99" s="802"/>
      <c r="DE99" s="802"/>
      <c r="DF99" s="803"/>
      <c r="DG99" s="801"/>
      <c r="DH99" s="802"/>
      <c r="DI99" s="802"/>
      <c r="DJ99" s="802"/>
      <c r="DK99" s="803"/>
      <c r="DL99" s="801"/>
      <c r="DM99" s="802"/>
      <c r="DN99" s="802"/>
      <c r="DO99" s="802"/>
      <c r="DP99" s="803"/>
      <c r="DQ99" s="801"/>
      <c r="DR99" s="802"/>
      <c r="DS99" s="802"/>
      <c r="DT99" s="802"/>
      <c r="DU99" s="803"/>
      <c r="DV99" s="798"/>
      <c r="DW99" s="799"/>
      <c r="DX99" s="799"/>
      <c r="DY99" s="799"/>
      <c r="DZ99" s="800"/>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4"/>
      <c r="BT100" s="805"/>
      <c r="BU100" s="805"/>
      <c r="BV100" s="805"/>
      <c r="BW100" s="805"/>
      <c r="BX100" s="805"/>
      <c r="BY100" s="805"/>
      <c r="BZ100" s="805"/>
      <c r="CA100" s="805"/>
      <c r="CB100" s="805"/>
      <c r="CC100" s="805"/>
      <c r="CD100" s="805"/>
      <c r="CE100" s="805"/>
      <c r="CF100" s="805"/>
      <c r="CG100" s="806"/>
      <c r="CH100" s="801"/>
      <c r="CI100" s="802"/>
      <c r="CJ100" s="802"/>
      <c r="CK100" s="802"/>
      <c r="CL100" s="803"/>
      <c r="CM100" s="801"/>
      <c r="CN100" s="802"/>
      <c r="CO100" s="802"/>
      <c r="CP100" s="802"/>
      <c r="CQ100" s="803"/>
      <c r="CR100" s="801"/>
      <c r="CS100" s="802"/>
      <c r="CT100" s="802"/>
      <c r="CU100" s="802"/>
      <c r="CV100" s="803"/>
      <c r="CW100" s="801"/>
      <c r="CX100" s="802"/>
      <c r="CY100" s="802"/>
      <c r="CZ100" s="802"/>
      <c r="DA100" s="803"/>
      <c r="DB100" s="801"/>
      <c r="DC100" s="802"/>
      <c r="DD100" s="802"/>
      <c r="DE100" s="802"/>
      <c r="DF100" s="803"/>
      <c r="DG100" s="801"/>
      <c r="DH100" s="802"/>
      <c r="DI100" s="802"/>
      <c r="DJ100" s="802"/>
      <c r="DK100" s="803"/>
      <c r="DL100" s="801"/>
      <c r="DM100" s="802"/>
      <c r="DN100" s="802"/>
      <c r="DO100" s="802"/>
      <c r="DP100" s="803"/>
      <c r="DQ100" s="801"/>
      <c r="DR100" s="802"/>
      <c r="DS100" s="802"/>
      <c r="DT100" s="802"/>
      <c r="DU100" s="803"/>
      <c r="DV100" s="798"/>
      <c r="DW100" s="799"/>
      <c r="DX100" s="799"/>
      <c r="DY100" s="799"/>
      <c r="DZ100" s="800"/>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4"/>
      <c r="BT101" s="805"/>
      <c r="BU101" s="805"/>
      <c r="BV101" s="805"/>
      <c r="BW101" s="805"/>
      <c r="BX101" s="805"/>
      <c r="BY101" s="805"/>
      <c r="BZ101" s="805"/>
      <c r="CA101" s="805"/>
      <c r="CB101" s="805"/>
      <c r="CC101" s="805"/>
      <c r="CD101" s="805"/>
      <c r="CE101" s="805"/>
      <c r="CF101" s="805"/>
      <c r="CG101" s="806"/>
      <c r="CH101" s="801"/>
      <c r="CI101" s="802"/>
      <c r="CJ101" s="802"/>
      <c r="CK101" s="802"/>
      <c r="CL101" s="803"/>
      <c r="CM101" s="801"/>
      <c r="CN101" s="802"/>
      <c r="CO101" s="802"/>
      <c r="CP101" s="802"/>
      <c r="CQ101" s="803"/>
      <c r="CR101" s="801"/>
      <c r="CS101" s="802"/>
      <c r="CT101" s="802"/>
      <c r="CU101" s="802"/>
      <c r="CV101" s="803"/>
      <c r="CW101" s="801"/>
      <c r="CX101" s="802"/>
      <c r="CY101" s="802"/>
      <c r="CZ101" s="802"/>
      <c r="DA101" s="803"/>
      <c r="DB101" s="801"/>
      <c r="DC101" s="802"/>
      <c r="DD101" s="802"/>
      <c r="DE101" s="802"/>
      <c r="DF101" s="803"/>
      <c r="DG101" s="801"/>
      <c r="DH101" s="802"/>
      <c r="DI101" s="802"/>
      <c r="DJ101" s="802"/>
      <c r="DK101" s="803"/>
      <c r="DL101" s="801"/>
      <c r="DM101" s="802"/>
      <c r="DN101" s="802"/>
      <c r="DO101" s="802"/>
      <c r="DP101" s="803"/>
      <c r="DQ101" s="801"/>
      <c r="DR101" s="802"/>
      <c r="DS101" s="802"/>
      <c r="DT101" s="802"/>
      <c r="DU101" s="803"/>
      <c r="DV101" s="798"/>
      <c r="DW101" s="799"/>
      <c r="DX101" s="799"/>
      <c r="DY101" s="799"/>
      <c r="DZ101" s="80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334</v>
      </c>
      <c r="BR102" s="721" t="s">
        <v>362</v>
      </c>
      <c r="BS102" s="722"/>
      <c r="BT102" s="722"/>
      <c r="BU102" s="722"/>
      <c r="BV102" s="722"/>
      <c r="BW102" s="722"/>
      <c r="BX102" s="722"/>
      <c r="BY102" s="722"/>
      <c r="BZ102" s="722"/>
      <c r="CA102" s="722"/>
      <c r="CB102" s="722"/>
      <c r="CC102" s="722"/>
      <c r="CD102" s="722"/>
      <c r="CE102" s="722"/>
      <c r="CF102" s="722"/>
      <c r="CG102" s="723"/>
      <c r="CH102" s="830"/>
      <c r="CI102" s="831"/>
      <c r="CJ102" s="831"/>
      <c r="CK102" s="831"/>
      <c r="CL102" s="832"/>
      <c r="CM102" s="830"/>
      <c r="CN102" s="831"/>
      <c r="CO102" s="831"/>
      <c r="CP102" s="831"/>
      <c r="CQ102" s="832"/>
      <c r="CR102" s="833">
        <f>SUM(CR7:CR88)</f>
        <v>48151</v>
      </c>
      <c r="CS102" s="791"/>
      <c r="CT102" s="791"/>
      <c r="CU102" s="791"/>
      <c r="CV102" s="834"/>
      <c r="CW102" s="833">
        <f t="shared" ref="CW102" si="0">SUM(CW7:CW88)</f>
        <v>12991</v>
      </c>
      <c r="CX102" s="791"/>
      <c r="CY102" s="791"/>
      <c r="CZ102" s="791"/>
      <c r="DA102" s="834"/>
      <c r="DB102" s="833">
        <f t="shared" ref="DB102" si="1">SUM(DB7:DB88)</f>
        <v>23521</v>
      </c>
      <c r="DC102" s="791"/>
      <c r="DD102" s="791"/>
      <c r="DE102" s="791"/>
      <c r="DF102" s="834"/>
      <c r="DG102" s="833">
        <f t="shared" ref="DG102" si="2">SUM(DG7:DG88)</f>
        <v>24504</v>
      </c>
      <c r="DH102" s="791"/>
      <c r="DI102" s="791"/>
      <c r="DJ102" s="791"/>
      <c r="DK102" s="834"/>
      <c r="DL102" s="833">
        <f t="shared" ref="DL102" si="3">SUM(DL7:DL88)</f>
        <v>0</v>
      </c>
      <c r="DM102" s="791"/>
      <c r="DN102" s="791"/>
      <c r="DO102" s="791"/>
      <c r="DP102" s="834"/>
      <c r="DQ102" s="833">
        <f t="shared" ref="DQ102" si="4">SUM(DQ7:DQ88)</f>
        <v>66</v>
      </c>
      <c r="DR102" s="791"/>
      <c r="DS102" s="791"/>
      <c r="DT102" s="791"/>
      <c r="DU102" s="834"/>
      <c r="DV102" s="859"/>
      <c r="DW102" s="860"/>
      <c r="DX102" s="860"/>
      <c r="DY102" s="860"/>
      <c r="DZ102" s="86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2" t="s">
        <v>363</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3" t="s">
        <v>364</v>
      </c>
      <c r="BR104" s="863"/>
      <c r="BS104" s="863"/>
      <c r="BT104" s="863"/>
      <c r="BU104" s="863"/>
      <c r="BV104" s="863"/>
      <c r="BW104" s="863"/>
      <c r="BX104" s="863"/>
      <c r="BY104" s="863"/>
      <c r="BZ104" s="863"/>
      <c r="CA104" s="863"/>
      <c r="CB104" s="863"/>
      <c r="CC104" s="863"/>
      <c r="CD104" s="863"/>
      <c r="CE104" s="863"/>
      <c r="CF104" s="863"/>
      <c r="CG104" s="863"/>
      <c r="CH104" s="863"/>
      <c r="CI104" s="863"/>
      <c r="CJ104" s="863"/>
      <c r="CK104" s="863"/>
      <c r="CL104" s="863"/>
      <c r="CM104" s="863"/>
      <c r="CN104" s="863"/>
      <c r="CO104" s="863"/>
      <c r="CP104" s="863"/>
      <c r="CQ104" s="863"/>
      <c r="CR104" s="863"/>
      <c r="CS104" s="863"/>
      <c r="CT104" s="863"/>
      <c r="CU104" s="863"/>
      <c r="CV104" s="863"/>
      <c r="CW104" s="863"/>
      <c r="CX104" s="863"/>
      <c r="CY104" s="863"/>
      <c r="CZ104" s="863"/>
      <c r="DA104" s="863"/>
      <c r="DB104" s="863"/>
      <c r="DC104" s="863"/>
      <c r="DD104" s="863"/>
      <c r="DE104" s="863"/>
      <c r="DF104" s="863"/>
      <c r="DG104" s="863"/>
      <c r="DH104" s="863"/>
      <c r="DI104" s="863"/>
      <c r="DJ104" s="863"/>
      <c r="DK104" s="863"/>
      <c r="DL104" s="863"/>
      <c r="DM104" s="863"/>
      <c r="DN104" s="863"/>
      <c r="DO104" s="863"/>
      <c r="DP104" s="863"/>
      <c r="DQ104" s="863"/>
      <c r="DR104" s="863"/>
      <c r="DS104" s="863"/>
      <c r="DT104" s="863"/>
      <c r="DU104" s="863"/>
      <c r="DV104" s="863"/>
      <c r="DW104" s="863"/>
      <c r="DX104" s="863"/>
      <c r="DY104" s="863"/>
      <c r="DZ104" s="86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4" t="s">
        <v>367</v>
      </c>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6"/>
      <c r="AU108" s="864" t="s">
        <v>368</v>
      </c>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5"/>
      <c r="CK108" s="865"/>
      <c r="CL108" s="865"/>
      <c r="CM108" s="865"/>
      <c r="CN108" s="865"/>
      <c r="CO108" s="865"/>
      <c r="CP108" s="865"/>
      <c r="CQ108" s="865"/>
      <c r="CR108" s="865"/>
      <c r="CS108" s="865"/>
      <c r="CT108" s="865"/>
      <c r="CU108" s="865"/>
      <c r="CV108" s="865"/>
      <c r="CW108" s="865"/>
      <c r="CX108" s="865"/>
      <c r="CY108" s="865"/>
      <c r="CZ108" s="865"/>
      <c r="DA108" s="865"/>
      <c r="DB108" s="865"/>
      <c r="DC108" s="865"/>
      <c r="DD108" s="865"/>
      <c r="DE108" s="865"/>
      <c r="DF108" s="865"/>
      <c r="DG108" s="865"/>
      <c r="DH108" s="865"/>
      <c r="DI108" s="865"/>
      <c r="DJ108" s="865"/>
      <c r="DK108" s="865"/>
      <c r="DL108" s="865"/>
      <c r="DM108" s="865"/>
      <c r="DN108" s="865"/>
      <c r="DO108" s="865"/>
      <c r="DP108" s="865"/>
      <c r="DQ108" s="865"/>
      <c r="DR108" s="865"/>
      <c r="DS108" s="865"/>
      <c r="DT108" s="865"/>
      <c r="DU108" s="865"/>
      <c r="DV108" s="865"/>
      <c r="DW108" s="865"/>
      <c r="DX108" s="865"/>
      <c r="DY108" s="865"/>
      <c r="DZ108" s="866"/>
    </row>
    <row r="109" spans="1:131" s="189" customFormat="1" ht="26.25" customHeight="1" x14ac:dyDescent="0.15">
      <c r="A109" s="857" t="s">
        <v>369</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5" t="s">
        <v>370</v>
      </c>
      <c r="AB109" s="836"/>
      <c r="AC109" s="836"/>
      <c r="AD109" s="836"/>
      <c r="AE109" s="837"/>
      <c r="AF109" s="835" t="s">
        <v>273</v>
      </c>
      <c r="AG109" s="836"/>
      <c r="AH109" s="836"/>
      <c r="AI109" s="836"/>
      <c r="AJ109" s="837"/>
      <c r="AK109" s="835" t="s">
        <v>272</v>
      </c>
      <c r="AL109" s="836"/>
      <c r="AM109" s="836"/>
      <c r="AN109" s="836"/>
      <c r="AO109" s="837"/>
      <c r="AP109" s="835" t="s">
        <v>371</v>
      </c>
      <c r="AQ109" s="836"/>
      <c r="AR109" s="836"/>
      <c r="AS109" s="836"/>
      <c r="AT109" s="838"/>
      <c r="AU109" s="857" t="s">
        <v>369</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5" t="s">
        <v>370</v>
      </c>
      <c r="BR109" s="836"/>
      <c r="BS109" s="836"/>
      <c r="BT109" s="836"/>
      <c r="BU109" s="837"/>
      <c r="BV109" s="835" t="s">
        <v>273</v>
      </c>
      <c r="BW109" s="836"/>
      <c r="BX109" s="836"/>
      <c r="BY109" s="836"/>
      <c r="BZ109" s="837"/>
      <c r="CA109" s="835" t="s">
        <v>272</v>
      </c>
      <c r="CB109" s="836"/>
      <c r="CC109" s="836"/>
      <c r="CD109" s="836"/>
      <c r="CE109" s="837"/>
      <c r="CF109" s="858" t="s">
        <v>371</v>
      </c>
      <c r="CG109" s="858"/>
      <c r="CH109" s="858"/>
      <c r="CI109" s="858"/>
      <c r="CJ109" s="858"/>
      <c r="CK109" s="835" t="s">
        <v>372</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5" t="s">
        <v>370</v>
      </c>
      <c r="DH109" s="836"/>
      <c r="DI109" s="836"/>
      <c r="DJ109" s="836"/>
      <c r="DK109" s="837"/>
      <c r="DL109" s="835" t="s">
        <v>273</v>
      </c>
      <c r="DM109" s="836"/>
      <c r="DN109" s="836"/>
      <c r="DO109" s="836"/>
      <c r="DP109" s="837"/>
      <c r="DQ109" s="835" t="s">
        <v>272</v>
      </c>
      <c r="DR109" s="836"/>
      <c r="DS109" s="836"/>
      <c r="DT109" s="836"/>
      <c r="DU109" s="837"/>
      <c r="DV109" s="835" t="s">
        <v>371</v>
      </c>
      <c r="DW109" s="836"/>
      <c r="DX109" s="836"/>
      <c r="DY109" s="836"/>
      <c r="DZ109" s="838"/>
    </row>
    <row r="110" spans="1:131" s="189" customFormat="1" ht="26.25" customHeight="1" x14ac:dyDescent="0.15">
      <c r="A110" s="839" t="s">
        <v>373</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842">
        <v>64594649</v>
      </c>
      <c r="AB110" s="843"/>
      <c r="AC110" s="843"/>
      <c r="AD110" s="843"/>
      <c r="AE110" s="844"/>
      <c r="AF110" s="845">
        <v>60245858</v>
      </c>
      <c r="AG110" s="843"/>
      <c r="AH110" s="843"/>
      <c r="AI110" s="843"/>
      <c r="AJ110" s="844"/>
      <c r="AK110" s="845">
        <v>54438848</v>
      </c>
      <c r="AL110" s="843"/>
      <c r="AM110" s="843"/>
      <c r="AN110" s="843"/>
      <c r="AO110" s="844"/>
      <c r="AP110" s="846">
        <v>11.6</v>
      </c>
      <c r="AQ110" s="847"/>
      <c r="AR110" s="847"/>
      <c r="AS110" s="847"/>
      <c r="AT110" s="848"/>
      <c r="AU110" s="849" t="s">
        <v>55</v>
      </c>
      <c r="AV110" s="850"/>
      <c r="AW110" s="850"/>
      <c r="AX110" s="850"/>
      <c r="AY110" s="851"/>
      <c r="AZ110" s="893" t="s">
        <v>374</v>
      </c>
      <c r="BA110" s="840"/>
      <c r="BB110" s="840"/>
      <c r="BC110" s="840"/>
      <c r="BD110" s="840"/>
      <c r="BE110" s="840"/>
      <c r="BF110" s="840"/>
      <c r="BG110" s="840"/>
      <c r="BH110" s="840"/>
      <c r="BI110" s="840"/>
      <c r="BJ110" s="840"/>
      <c r="BK110" s="840"/>
      <c r="BL110" s="840"/>
      <c r="BM110" s="840"/>
      <c r="BN110" s="840"/>
      <c r="BO110" s="840"/>
      <c r="BP110" s="841"/>
      <c r="BQ110" s="879">
        <v>1967688600</v>
      </c>
      <c r="BR110" s="880"/>
      <c r="BS110" s="880"/>
      <c r="BT110" s="880"/>
      <c r="BU110" s="880"/>
      <c r="BV110" s="880">
        <v>2057642167</v>
      </c>
      <c r="BW110" s="880"/>
      <c r="BX110" s="880"/>
      <c r="BY110" s="880"/>
      <c r="BZ110" s="880"/>
      <c r="CA110" s="880">
        <v>2115351022</v>
      </c>
      <c r="CB110" s="880"/>
      <c r="CC110" s="880"/>
      <c r="CD110" s="880"/>
      <c r="CE110" s="880"/>
      <c r="CF110" s="894">
        <v>450.4</v>
      </c>
      <c r="CG110" s="895"/>
      <c r="CH110" s="895"/>
      <c r="CI110" s="895"/>
      <c r="CJ110" s="895"/>
      <c r="CK110" s="896" t="s">
        <v>375</v>
      </c>
      <c r="CL110" s="897"/>
      <c r="CM110" s="876" t="s">
        <v>376</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79">
        <v>1418842</v>
      </c>
      <c r="DH110" s="880"/>
      <c r="DI110" s="880"/>
      <c r="DJ110" s="880"/>
      <c r="DK110" s="880"/>
      <c r="DL110" s="880">
        <v>1367048</v>
      </c>
      <c r="DM110" s="880"/>
      <c r="DN110" s="880"/>
      <c r="DO110" s="880"/>
      <c r="DP110" s="880"/>
      <c r="DQ110" s="880">
        <v>1315232</v>
      </c>
      <c r="DR110" s="880"/>
      <c r="DS110" s="880"/>
      <c r="DT110" s="880"/>
      <c r="DU110" s="880"/>
      <c r="DV110" s="881">
        <v>0.3</v>
      </c>
      <c r="DW110" s="881"/>
      <c r="DX110" s="881"/>
      <c r="DY110" s="881"/>
      <c r="DZ110" s="882"/>
    </row>
    <row r="111" spans="1:131" s="189" customFormat="1" ht="26.25" customHeight="1" x14ac:dyDescent="0.15">
      <c r="A111" s="883" t="s">
        <v>377</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v>21214855</v>
      </c>
      <c r="AB111" s="887"/>
      <c r="AC111" s="887"/>
      <c r="AD111" s="887"/>
      <c r="AE111" s="888"/>
      <c r="AF111" s="889">
        <v>23939971</v>
      </c>
      <c r="AG111" s="887"/>
      <c r="AH111" s="887"/>
      <c r="AI111" s="887"/>
      <c r="AJ111" s="888"/>
      <c r="AK111" s="889">
        <v>21987489</v>
      </c>
      <c r="AL111" s="887"/>
      <c r="AM111" s="887"/>
      <c r="AN111" s="887"/>
      <c r="AO111" s="888"/>
      <c r="AP111" s="890">
        <v>4.7</v>
      </c>
      <c r="AQ111" s="891"/>
      <c r="AR111" s="891"/>
      <c r="AS111" s="891"/>
      <c r="AT111" s="892"/>
      <c r="AU111" s="852"/>
      <c r="AV111" s="853"/>
      <c r="AW111" s="853"/>
      <c r="AX111" s="853"/>
      <c r="AY111" s="854"/>
      <c r="AZ111" s="902" t="s">
        <v>378</v>
      </c>
      <c r="BA111" s="903"/>
      <c r="BB111" s="903"/>
      <c r="BC111" s="903"/>
      <c r="BD111" s="903"/>
      <c r="BE111" s="903"/>
      <c r="BF111" s="903"/>
      <c r="BG111" s="903"/>
      <c r="BH111" s="903"/>
      <c r="BI111" s="903"/>
      <c r="BJ111" s="903"/>
      <c r="BK111" s="903"/>
      <c r="BL111" s="903"/>
      <c r="BM111" s="903"/>
      <c r="BN111" s="903"/>
      <c r="BO111" s="903"/>
      <c r="BP111" s="904"/>
      <c r="BQ111" s="872">
        <v>4810391</v>
      </c>
      <c r="BR111" s="873"/>
      <c r="BS111" s="873"/>
      <c r="BT111" s="873"/>
      <c r="BU111" s="873"/>
      <c r="BV111" s="873">
        <v>4038770</v>
      </c>
      <c r="BW111" s="873"/>
      <c r="BX111" s="873"/>
      <c r="BY111" s="873"/>
      <c r="BZ111" s="873"/>
      <c r="CA111" s="873">
        <v>4067329</v>
      </c>
      <c r="CB111" s="873"/>
      <c r="CC111" s="873"/>
      <c r="CD111" s="873"/>
      <c r="CE111" s="873"/>
      <c r="CF111" s="867">
        <v>0.9</v>
      </c>
      <c r="CG111" s="868"/>
      <c r="CH111" s="868"/>
      <c r="CI111" s="868"/>
      <c r="CJ111" s="868"/>
      <c r="CK111" s="898"/>
      <c r="CL111" s="899"/>
      <c r="CM111" s="869" t="s">
        <v>379</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72" t="s">
        <v>98</v>
      </c>
      <c r="DH111" s="873"/>
      <c r="DI111" s="873"/>
      <c r="DJ111" s="873"/>
      <c r="DK111" s="873"/>
      <c r="DL111" s="873" t="s">
        <v>98</v>
      </c>
      <c r="DM111" s="873"/>
      <c r="DN111" s="873"/>
      <c r="DO111" s="873"/>
      <c r="DP111" s="873"/>
      <c r="DQ111" s="873" t="s">
        <v>98</v>
      </c>
      <c r="DR111" s="873"/>
      <c r="DS111" s="873"/>
      <c r="DT111" s="873"/>
      <c r="DU111" s="873"/>
      <c r="DV111" s="874" t="s">
        <v>98</v>
      </c>
      <c r="DW111" s="874"/>
      <c r="DX111" s="874"/>
      <c r="DY111" s="874"/>
      <c r="DZ111" s="875"/>
    </row>
    <row r="112" spans="1:131" s="189" customFormat="1" ht="26.25" customHeight="1" x14ac:dyDescent="0.15">
      <c r="A112" s="912" t="s">
        <v>380</v>
      </c>
      <c r="B112" s="913"/>
      <c r="C112" s="903" t="s">
        <v>381</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05">
        <v>58549550</v>
      </c>
      <c r="AB112" s="906"/>
      <c r="AC112" s="906"/>
      <c r="AD112" s="906"/>
      <c r="AE112" s="907"/>
      <c r="AF112" s="908">
        <v>62035930</v>
      </c>
      <c r="AG112" s="906"/>
      <c r="AH112" s="906"/>
      <c r="AI112" s="906"/>
      <c r="AJ112" s="907"/>
      <c r="AK112" s="908">
        <v>66217110</v>
      </c>
      <c r="AL112" s="906"/>
      <c r="AM112" s="906"/>
      <c r="AN112" s="906"/>
      <c r="AO112" s="907"/>
      <c r="AP112" s="909">
        <v>14.1</v>
      </c>
      <c r="AQ112" s="910"/>
      <c r="AR112" s="910"/>
      <c r="AS112" s="910"/>
      <c r="AT112" s="911"/>
      <c r="AU112" s="852"/>
      <c r="AV112" s="853"/>
      <c r="AW112" s="853"/>
      <c r="AX112" s="853"/>
      <c r="AY112" s="854"/>
      <c r="AZ112" s="902" t="s">
        <v>382</v>
      </c>
      <c r="BA112" s="903"/>
      <c r="BB112" s="903"/>
      <c r="BC112" s="903"/>
      <c r="BD112" s="903"/>
      <c r="BE112" s="903"/>
      <c r="BF112" s="903"/>
      <c r="BG112" s="903"/>
      <c r="BH112" s="903"/>
      <c r="BI112" s="903"/>
      <c r="BJ112" s="903"/>
      <c r="BK112" s="903"/>
      <c r="BL112" s="903"/>
      <c r="BM112" s="903"/>
      <c r="BN112" s="903"/>
      <c r="BO112" s="903"/>
      <c r="BP112" s="904"/>
      <c r="BQ112" s="872">
        <v>36346216</v>
      </c>
      <c r="BR112" s="873"/>
      <c r="BS112" s="873"/>
      <c r="BT112" s="873"/>
      <c r="BU112" s="873"/>
      <c r="BV112" s="873">
        <v>32972238</v>
      </c>
      <c r="BW112" s="873"/>
      <c r="BX112" s="873"/>
      <c r="BY112" s="873"/>
      <c r="BZ112" s="873"/>
      <c r="CA112" s="873">
        <v>30097752</v>
      </c>
      <c r="CB112" s="873"/>
      <c r="CC112" s="873"/>
      <c r="CD112" s="873"/>
      <c r="CE112" s="873"/>
      <c r="CF112" s="867">
        <v>6.4</v>
      </c>
      <c r="CG112" s="868"/>
      <c r="CH112" s="868"/>
      <c r="CI112" s="868"/>
      <c r="CJ112" s="868"/>
      <c r="CK112" s="898"/>
      <c r="CL112" s="899"/>
      <c r="CM112" s="869" t="s">
        <v>383</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72">
        <v>1669386</v>
      </c>
      <c r="DH112" s="873"/>
      <c r="DI112" s="873"/>
      <c r="DJ112" s="873"/>
      <c r="DK112" s="873"/>
      <c r="DL112" s="873">
        <v>1115359</v>
      </c>
      <c r="DM112" s="873"/>
      <c r="DN112" s="873"/>
      <c r="DO112" s="873"/>
      <c r="DP112" s="873"/>
      <c r="DQ112" s="873">
        <v>655755</v>
      </c>
      <c r="DR112" s="873"/>
      <c r="DS112" s="873"/>
      <c r="DT112" s="873"/>
      <c r="DU112" s="873"/>
      <c r="DV112" s="874">
        <v>0.1</v>
      </c>
      <c r="DW112" s="874"/>
      <c r="DX112" s="874"/>
      <c r="DY112" s="874"/>
      <c r="DZ112" s="875"/>
    </row>
    <row r="113" spans="1:130" s="189" customFormat="1" ht="26.25" customHeight="1" x14ac:dyDescent="0.15">
      <c r="A113" s="914"/>
      <c r="B113" s="915"/>
      <c r="C113" s="903" t="s">
        <v>384</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05">
        <v>3528281</v>
      </c>
      <c r="AB113" s="906"/>
      <c r="AC113" s="906"/>
      <c r="AD113" s="906"/>
      <c r="AE113" s="907"/>
      <c r="AF113" s="908">
        <v>3351727</v>
      </c>
      <c r="AG113" s="906"/>
      <c r="AH113" s="906"/>
      <c r="AI113" s="906"/>
      <c r="AJ113" s="907"/>
      <c r="AK113" s="908">
        <v>3205805</v>
      </c>
      <c r="AL113" s="906"/>
      <c r="AM113" s="906"/>
      <c r="AN113" s="906"/>
      <c r="AO113" s="907"/>
      <c r="AP113" s="909">
        <v>0.7</v>
      </c>
      <c r="AQ113" s="910"/>
      <c r="AR113" s="910"/>
      <c r="AS113" s="910"/>
      <c r="AT113" s="911"/>
      <c r="AU113" s="852"/>
      <c r="AV113" s="853"/>
      <c r="AW113" s="853"/>
      <c r="AX113" s="853"/>
      <c r="AY113" s="854"/>
      <c r="AZ113" s="902" t="s">
        <v>385</v>
      </c>
      <c r="BA113" s="903"/>
      <c r="BB113" s="903"/>
      <c r="BC113" s="903"/>
      <c r="BD113" s="903"/>
      <c r="BE113" s="903"/>
      <c r="BF113" s="903"/>
      <c r="BG113" s="903"/>
      <c r="BH113" s="903"/>
      <c r="BI113" s="903"/>
      <c r="BJ113" s="903"/>
      <c r="BK113" s="903"/>
      <c r="BL113" s="903"/>
      <c r="BM113" s="903"/>
      <c r="BN113" s="903"/>
      <c r="BO113" s="903"/>
      <c r="BP113" s="904"/>
      <c r="BQ113" s="872" t="s">
        <v>98</v>
      </c>
      <c r="BR113" s="873"/>
      <c r="BS113" s="873"/>
      <c r="BT113" s="873"/>
      <c r="BU113" s="873"/>
      <c r="BV113" s="873" t="s">
        <v>98</v>
      </c>
      <c r="BW113" s="873"/>
      <c r="BX113" s="873"/>
      <c r="BY113" s="873"/>
      <c r="BZ113" s="873"/>
      <c r="CA113" s="873">
        <v>17927</v>
      </c>
      <c r="CB113" s="873"/>
      <c r="CC113" s="873"/>
      <c r="CD113" s="873"/>
      <c r="CE113" s="873"/>
      <c r="CF113" s="867">
        <v>0</v>
      </c>
      <c r="CG113" s="868"/>
      <c r="CH113" s="868"/>
      <c r="CI113" s="868"/>
      <c r="CJ113" s="868"/>
      <c r="CK113" s="898"/>
      <c r="CL113" s="899"/>
      <c r="CM113" s="869" t="s">
        <v>386</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72" t="s">
        <v>98</v>
      </c>
      <c r="DH113" s="873"/>
      <c r="DI113" s="873"/>
      <c r="DJ113" s="873"/>
      <c r="DK113" s="873"/>
      <c r="DL113" s="873" t="s">
        <v>98</v>
      </c>
      <c r="DM113" s="873"/>
      <c r="DN113" s="873"/>
      <c r="DO113" s="873"/>
      <c r="DP113" s="873"/>
      <c r="DQ113" s="873" t="s">
        <v>98</v>
      </c>
      <c r="DR113" s="873"/>
      <c r="DS113" s="873"/>
      <c r="DT113" s="873"/>
      <c r="DU113" s="873"/>
      <c r="DV113" s="874" t="s">
        <v>98</v>
      </c>
      <c r="DW113" s="874"/>
      <c r="DX113" s="874"/>
      <c r="DY113" s="874"/>
      <c r="DZ113" s="875"/>
    </row>
    <row r="114" spans="1:130" s="189" customFormat="1" ht="26.25" customHeight="1" x14ac:dyDescent="0.15">
      <c r="A114" s="914"/>
      <c r="B114" s="915"/>
      <c r="C114" s="903" t="s">
        <v>387</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05" t="s">
        <v>98</v>
      </c>
      <c r="AB114" s="906"/>
      <c r="AC114" s="906"/>
      <c r="AD114" s="906"/>
      <c r="AE114" s="907"/>
      <c r="AF114" s="908" t="s">
        <v>98</v>
      </c>
      <c r="AG114" s="906"/>
      <c r="AH114" s="906"/>
      <c r="AI114" s="906"/>
      <c r="AJ114" s="907"/>
      <c r="AK114" s="908" t="s">
        <v>98</v>
      </c>
      <c r="AL114" s="906"/>
      <c r="AM114" s="906"/>
      <c r="AN114" s="906"/>
      <c r="AO114" s="907"/>
      <c r="AP114" s="909" t="s">
        <v>98</v>
      </c>
      <c r="AQ114" s="910"/>
      <c r="AR114" s="910"/>
      <c r="AS114" s="910"/>
      <c r="AT114" s="911"/>
      <c r="AU114" s="852"/>
      <c r="AV114" s="853"/>
      <c r="AW114" s="853"/>
      <c r="AX114" s="853"/>
      <c r="AY114" s="854"/>
      <c r="AZ114" s="902" t="s">
        <v>388</v>
      </c>
      <c r="BA114" s="903"/>
      <c r="BB114" s="903"/>
      <c r="BC114" s="903"/>
      <c r="BD114" s="903"/>
      <c r="BE114" s="903"/>
      <c r="BF114" s="903"/>
      <c r="BG114" s="903"/>
      <c r="BH114" s="903"/>
      <c r="BI114" s="903"/>
      <c r="BJ114" s="903"/>
      <c r="BK114" s="903"/>
      <c r="BL114" s="903"/>
      <c r="BM114" s="903"/>
      <c r="BN114" s="903"/>
      <c r="BO114" s="903"/>
      <c r="BP114" s="904"/>
      <c r="BQ114" s="872">
        <v>235122828</v>
      </c>
      <c r="BR114" s="873"/>
      <c r="BS114" s="873"/>
      <c r="BT114" s="873"/>
      <c r="BU114" s="873"/>
      <c r="BV114" s="873">
        <v>216462824</v>
      </c>
      <c r="BW114" s="873"/>
      <c r="BX114" s="873"/>
      <c r="BY114" s="873"/>
      <c r="BZ114" s="873"/>
      <c r="CA114" s="873">
        <v>209728102</v>
      </c>
      <c r="CB114" s="873"/>
      <c r="CC114" s="873"/>
      <c r="CD114" s="873"/>
      <c r="CE114" s="873"/>
      <c r="CF114" s="867">
        <v>44.7</v>
      </c>
      <c r="CG114" s="868"/>
      <c r="CH114" s="868"/>
      <c r="CI114" s="868"/>
      <c r="CJ114" s="868"/>
      <c r="CK114" s="898"/>
      <c r="CL114" s="899"/>
      <c r="CM114" s="869" t="s">
        <v>389</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72">
        <v>7960</v>
      </c>
      <c r="DH114" s="873"/>
      <c r="DI114" s="873"/>
      <c r="DJ114" s="873"/>
      <c r="DK114" s="873"/>
      <c r="DL114" s="873">
        <v>6368</v>
      </c>
      <c r="DM114" s="873"/>
      <c r="DN114" s="873"/>
      <c r="DO114" s="873"/>
      <c r="DP114" s="873"/>
      <c r="DQ114" s="873">
        <v>4776</v>
      </c>
      <c r="DR114" s="873"/>
      <c r="DS114" s="873"/>
      <c r="DT114" s="873"/>
      <c r="DU114" s="873"/>
      <c r="DV114" s="874">
        <v>0</v>
      </c>
      <c r="DW114" s="874"/>
      <c r="DX114" s="874"/>
      <c r="DY114" s="874"/>
      <c r="DZ114" s="875"/>
    </row>
    <row r="115" spans="1:130" s="189" customFormat="1" ht="26.25" customHeight="1" x14ac:dyDescent="0.15">
      <c r="A115" s="914"/>
      <c r="B115" s="915"/>
      <c r="C115" s="903" t="s">
        <v>390</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05">
        <v>1046120</v>
      </c>
      <c r="AB115" s="906"/>
      <c r="AC115" s="906"/>
      <c r="AD115" s="906"/>
      <c r="AE115" s="907"/>
      <c r="AF115" s="908">
        <v>651698</v>
      </c>
      <c r="AG115" s="906"/>
      <c r="AH115" s="906"/>
      <c r="AI115" s="906"/>
      <c r="AJ115" s="907"/>
      <c r="AK115" s="908">
        <v>807795</v>
      </c>
      <c r="AL115" s="906"/>
      <c r="AM115" s="906"/>
      <c r="AN115" s="906"/>
      <c r="AO115" s="907"/>
      <c r="AP115" s="909">
        <v>0.2</v>
      </c>
      <c r="AQ115" s="910"/>
      <c r="AR115" s="910"/>
      <c r="AS115" s="910"/>
      <c r="AT115" s="911"/>
      <c r="AU115" s="852"/>
      <c r="AV115" s="853"/>
      <c r="AW115" s="853"/>
      <c r="AX115" s="853"/>
      <c r="AY115" s="854"/>
      <c r="AZ115" s="902" t="s">
        <v>391</v>
      </c>
      <c r="BA115" s="903"/>
      <c r="BB115" s="903"/>
      <c r="BC115" s="903"/>
      <c r="BD115" s="903"/>
      <c r="BE115" s="903"/>
      <c r="BF115" s="903"/>
      <c r="BG115" s="903"/>
      <c r="BH115" s="903"/>
      <c r="BI115" s="903"/>
      <c r="BJ115" s="903"/>
      <c r="BK115" s="903"/>
      <c r="BL115" s="903"/>
      <c r="BM115" s="903"/>
      <c r="BN115" s="903"/>
      <c r="BO115" s="903"/>
      <c r="BP115" s="904"/>
      <c r="BQ115" s="872">
        <v>19424096</v>
      </c>
      <c r="BR115" s="873"/>
      <c r="BS115" s="873"/>
      <c r="BT115" s="873"/>
      <c r="BU115" s="873"/>
      <c r="BV115" s="873">
        <v>888213</v>
      </c>
      <c r="BW115" s="873"/>
      <c r="BX115" s="873"/>
      <c r="BY115" s="873"/>
      <c r="BZ115" s="873"/>
      <c r="CA115" s="873">
        <v>798840</v>
      </c>
      <c r="CB115" s="873"/>
      <c r="CC115" s="873"/>
      <c r="CD115" s="873"/>
      <c r="CE115" s="873"/>
      <c r="CF115" s="867">
        <v>0.2</v>
      </c>
      <c r="CG115" s="868"/>
      <c r="CH115" s="868"/>
      <c r="CI115" s="868"/>
      <c r="CJ115" s="868"/>
      <c r="CK115" s="898"/>
      <c r="CL115" s="899"/>
      <c r="CM115" s="902" t="s">
        <v>392</v>
      </c>
      <c r="CN115" s="926"/>
      <c r="CO115" s="926"/>
      <c r="CP115" s="926"/>
      <c r="CQ115" s="926"/>
      <c r="CR115" s="926"/>
      <c r="CS115" s="926"/>
      <c r="CT115" s="926"/>
      <c r="CU115" s="926"/>
      <c r="CV115" s="926"/>
      <c r="CW115" s="926"/>
      <c r="CX115" s="926"/>
      <c r="CY115" s="926"/>
      <c r="CZ115" s="926"/>
      <c r="DA115" s="926"/>
      <c r="DB115" s="926"/>
      <c r="DC115" s="926"/>
      <c r="DD115" s="926"/>
      <c r="DE115" s="926"/>
      <c r="DF115" s="904"/>
      <c r="DG115" s="872">
        <v>1714203</v>
      </c>
      <c r="DH115" s="873"/>
      <c r="DI115" s="873"/>
      <c r="DJ115" s="873"/>
      <c r="DK115" s="873"/>
      <c r="DL115" s="873">
        <v>1549995</v>
      </c>
      <c r="DM115" s="873"/>
      <c r="DN115" s="873"/>
      <c r="DO115" s="873"/>
      <c r="DP115" s="873"/>
      <c r="DQ115" s="873">
        <v>2091566</v>
      </c>
      <c r="DR115" s="873"/>
      <c r="DS115" s="873"/>
      <c r="DT115" s="873"/>
      <c r="DU115" s="873"/>
      <c r="DV115" s="874">
        <v>0.4</v>
      </c>
      <c r="DW115" s="874"/>
      <c r="DX115" s="874"/>
      <c r="DY115" s="874"/>
      <c r="DZ115" s="875"/>
    </row>
    <row r="116" spans="1:130" s="189" customFormat="1" ht="26.25" customHeight="1" x14ac:dyDescent="0.15">
      <c r="A116" s="916"/>
      <c r="B116" s="917"/>
      <c r="C116" s="924" t="s">
        <v>393</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905" t="s">
        <v>98</v>
      </c>
      <c r="AB116" s="906"/>
      <c r="AC116" s="906"/>
      <c r="AD116" s="906"/>
      <c r="AE116" s="907"/>
      <c r="AF116" s="908" t="s">
        <v>98</v>
      </c>
      <c r="AG116" s="906"/>
      <c r="AH116" s="906"/>
      <c r="AI116" s="906"/>
      <c r="AJ116" s="907"/>
      <c r="AK116" s="908" t="s">
        <v>98</v>
      </c>
      <c r="AL116" s="906"/>
      <c r="AM116" s="906"/>
      <c r="AN116" s="906"/>
      <c r="AO116" s="907"/>
      <c r="AP116" s="909" t="s">
        <v>98</v>
      </c>
      <c r="AQ116" s="910"/>
      <c r="AR116" s="910"/>
      <c r="AS116" s="910"/>
      <c r="AT116" s="911"/>
      <c r="AU116" s="852"/>
      <c r="AV116" s="853"/>
      <c r="AW116" s="853"/>
      <c r="AX116" s="853"/>
      <c r="AY116" s="854"/>
      <c r="AZ116" s="902" t="s">
        <v>394</v>
      </c>
      <c r="BA116" s="903"/>
      <c r="BB116" s="903"/>
      <c r="BC116" s="903"/>
      <c r="BD116" s="903"/>
      <c r="BE116" s="903"/>
      <c r="BF116" s="903"/>
      <c r="BG116" s="903"/>
      <c r="BH116" s="903"/>
      <c r="BI116" s="903"/>
      <c r="BJ116" s="903"/>
      <c r="BK116" s="903"/>
      <c r="BL116" s="903"/>
      <c r="BM116" s="903"/>
      <c r="BN116" s="903"/>
      <c r="BO116" s="903"/>
      <c r="BP116" s="904"/>
      <c r="BQ116" s="872" t="s">
        <v>98</v>
      </c>
      <c r="BR116" s="873"/>
      <c r="BS116" s="873"/>
      <c r="BT116" s="873"/>
      <c r="BU116" s="873"/>
      <c r="BV116" s="873" t="s">
        <v>98</v>
      </c>
      <c r="BW116" s="873"/>
      <c r="BX116" s="873"/>
      <c r="BY116" s="873"/>
      <c r="BZ116" s="873"/>
      <c r="CA116" s="873" t="s">
        <v>98</v>
      </c>
      <c r="CB116" s="873"/>
      <c r="CC116" s="873"/>
      <c r="CD116" s="873"/>
      <c r="CE116" s="873"/>
      <c r="CF116" s="867" t="s">
        <v>98</v>
      </c>
      <c r="CG116" s="868"/>
      <c r="CH116" s="868"/>
      <c r="CI116" s="868"/>
      <c r="CJ116" s="868"/>
      <c r="CK116" s="898"/>
      <c r="CL116" s="899"/>
      <c r="CM116" s="869" t="s">
        <v>395</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72" t="s">
        <v>98</v>
      </c>
      <c r="DH116" s="873"/>
      <c r="DI116" s="873"/>
      <c r="DJ116" s="873"/>
      <c r="DK116" s="873"/>
      <c r="DL116" s="873" t="s">
        <v>98</v>
      </c>
      <c r="DM116" s="873"/>
      <c r="DN116" s="873"/>
      <c r="DO116" s="873"/>
      <c r="DP116" s="873"/>
      <c r="DQ116" s="873" t="s">
        <v>98</v>
      </c>
      <c r="DR116" s="873"/>
      <c r="DS116" s="873"/>
      <c r="DT116" s="873"/>
      <c r="DU116" s="873"/>
      <c r="DV116" s="874" t="s">
        <v>98</v>
      </c>
      <c r="DW116" s="874"/>
      <c r="DX116" s="874"/>
      <c r="DY116" s="874"/>
      <c r="DZ116" s="875"/>
    </row>
    <row r="117" spans="1:130" s="189" customFormat="1" ht="26.25" customHeight="1" x14ac:dyDescent="0.15">
      <c r="A117" s="857" t="s">
        <v>134</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46" t="s">
        <v>396</v>
      </c>
      <c r="Z117" s="837"/>
      <c r="AA117" s="949">
        <v>148933455</v>
      </c>
      <c r="AB117" s="919"/>
      <c r="AC117" s="919"/>
      <c r="AD117" s="919"/>
      <c r="AE117" s="920"/>
      <c r="AF117" s="918">
        <v>150225184</v>
      </c>
      <c r="AG117" s="919"/>
      <c r="AH117" s="919"/>
      <c r="AI117" s="919"/>
      <c r="AJ117" s="920"/>
      <c r="AK117" s="918">
        <v>146657047</v>
      </c>
      <c r="AL117" s="919"/>
      <c r="AM117" s="919"/>
      <c r="AN117" s="919"/>
      <c r="AO117" s="920"/>
      <c r="AP117" s="921"/>
      <c r="AQ117" s="922"/>
      <c r="AR117" s="922"/>
      <c r="AS117" s="922"/>
      <c r="AT117" s="923"/>
      <c r="AU117" s="852"/>
      <c r="AV117" s="853"/>
      <c r="AW117" s="853"/>
      <c r="AX117" s="853"/>
      <c r="AY117" s="854"/>
      <c r="AZ117" s="948" t="s">
        <v>397</v>
      </c>
      <c r="BA117" s="924"/>
      <c r="BB117" s="924"/>
      <c r="BC117" s="924"/>
      <c r="BD117" s="924"/>
      <c r="BE117" s="924"/>
      <c r="BF117" s="924"/>
      <c r="BG117" s="924"/>
      <c r="BH117" s="924"/>
      <c r="BI117" s="924"/>
      <c r="BJ117" s="924"/>
      <c r="BK117" s="924"/>
      <c r="BL117" s="924"/>
      <c r="BM117" s="924"/>
      <c r="BN117" s="924"/>
      <c r="BO117" s="924"/>
      <c r="BP117" s="925"/>
      <c r="BQ117" s="938" t="s">
        <v>98</v>
      </c>
      <c r="BR117" s="939"/>
      <c r="BS117" s="939"/>
      <c r="BT117" s="939"/>
      <c r="BU117" s="939"/>
      <c r="BV117" s="939" t="s">
        <v>98</v>
      </c>
      <c r="BW117" s="939"/>
      <c r="BX117" s="939"/>
      <c r="BY117" s="939"/>
      <c r="BZ117" s="939"/>
      <c r="CA117" s="939" t="s">
        <v>98</v>
      </c>
      <c r="CB117" s="939"/>
      <c r="CC117" s="939"/>
      <c r="CD117" s="939"/>
      <c r="CE117" s="939"/>
      <c r="CF117" s="867" t="s">
        <v>98</v>
      </c>
      <c r="CG117" s="868"/>
      <c r="CH117" s="868"/>
      <c r="CI117" s="868"/>
      <c r="CJ117" s="868"/>
      <c r="CK117" s="898"/>
      <c r="CL117" s="899"/>
      <c r="CM117" s="869" t="s">
        <v>398</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72" t="s">
        <v>98</v>
      </c>
      <c r="DH117" s="873"/>
      <c r="DI117" s="873"/>
      <c r="DJ117" s="873"/>
      <c r="DK117" s="873"/>
      <c r="DL117" s="873" t="s">
        <v>98</v>
      </c>
      <c r="DM117" s="873"/>
      <c r="DN117" s="873"/>
      <c r="DO117" s="873"/>
      <c r="DP117" s="873"/>
      <c r="DQ117" s="873" t="s">
        <v>98</v>
      </c>
      <c r="DR117" s="873"/>
      <c r="DS117" s="873"/>
      <c r="DT117" s="873"/>
      <c r="DU117" s="873"/>
      <c r="DV117" s="874" t="s">
        <v>98</v>
      </c>
      <c r="DW117" s="874"/>
      <c r="DX117" s="874"/>
      <c r="DY117" s="874"/>
      <c r="DZ117" s="875"/>
    </row>
    <row r="118" spans="1:130" s="189" customFormat="1" ht="26.25" customHeight="1" x14ac:dyDescent="0.15">
      <c r="A118" s="857" t="s">
        <v>372</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5" t="s">
        <v>370</v>
      </c>
      <c r="AB118" s="836"/>
      <c r="AC118" s="836"/>
      <c r="AD118" s="836"/>
      <c r="AE118" s="837"/>
      <c r="AF118" s="835" t="s">
        <v>273</v>
      </c>
      <c r="AG118" s="836"/>
      <c r="AH118" s="836"/>
      <c r="AI118" s="836"/>
      <c r="AJ118" s="837"/>
      <c r="AK118" s="835" t="s">
        <v>272</v>
      </c>
      <c r="AL118" s="836"/>
      <c r="AM118" s="836"/>
      <c r="AN118" s="836"/>
      <c r="AO118" s="837"/>
      <c r="AP118" s="943" t="s">
        <v>371</v>
      </c>
      <c r="AQ118" s="944"/>
      <c r="AR118" s="944"/>
      <c r="AS118" s="944"/>
      <c r="AT118" s="945"/>
      <c r="AU118" s="855"/>
      <c r="AV118" s="856"/>
      <c r="AW118" s="856"/>
      <c r="AX118" s="856"/>
      <c r="AY118" s="856"/>
      <c r="AZ118" s="220" t="s">
        <v>134</v>
      </c>
      <c r="BA118" s="220"/>
      <c r="BB118" s="220"/>
      <c r="BC118" s="220"/>
      <c r="BD118" s="220"/>
      <c r="BE118" s="220"/>
      <c r="BF118" s="220"/>
      <c r="BG118" s="220"/>
      <c r="BH118" s="220"/>
      <c r="BI118" s="220"/>
      <c r="BJ118" s="220"/>
      <c r="BK118" s="220"/>
      <c r="BL118" s="220"/>
      <c r="BM118" s="220"/>
      <c r="BN118" s="220"/>
      <c r="BO118" s="946" t="s">
        <v>399</v>
      </c>
      <c r="BP118" s="947"/>
      <c r="BQ118" s="938">
        <v>2263392131</v>
      </c>
      <c r="BR118" s="939"/>
      <c r="BS118" s="939"/>
      <c r="BT118" s="939"/>
      <c r="BU118" s="939"/>
      <c r="BV118" s="939">
        <v>2312004212</v>
      </c>
      <c r="BW118" s="939"/>
      <c r="BX118" s="939"/>
      <c r="BY118" s="939"/>
      <c r="BZ118" s="939"/>
      <c r="CA118" s="939">
        <v>2360060972</v>
      </c>
      <c r="CB118" s="939"/>
      <c r="CC118" s="939"/>
      <c r="CD118" s="939"/>
      <c r="CE118" s="939"/>
      <c r="CF118" s="940"/>
      <c r="CG118" s="941"/>
      <c r="CH118" s="941"/>
      <c r="CI118" s="941"/>
      <c r="CJ118" s="942"/>
      <c r="CK118" s="898"/>
      <c r="CL118" s="899"/>
      <c r="CM118" s="869" t="s">
        <v>400</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72" t="s">
        <v>98</v>
      </c>
      <c r="DH118" s="873"/>
      <c r="DI118" s="873"/>
      <c r="DJ118" s="873"/>
      <c r="DK118" s="873"/>
      <c r="DL118" s="873" t="s">
        <v>98</v>
      </c>
      <c r="DM118" s="873"/>
      <c r="DN118" s="873"/>
      <c r="DO118" s="873"/>
      <c r="DP118" s="873"/>
      <c r="DQ118" s="873" t="s">
        <v>98</v>
      </c>
      <c r="DR118" s="873"/>
      <c r="DS118" s="873"/>
      <c r="DT118" s="873"/>
      <c r="DU118" s="873"/>
      <c r="DV118" s="874" t="s">
        <v>98</v>
      </c>
      <c r="DW118" s="874"/>
      <c r="DX118" s="874"/>
      <c r="DY118" s="874"/>
      <c r="DZ118" s="875"/>
    </row>
    <row r="119" spans="1:130" s="189" customFormat="1" ht="26.25" customHeight="1" x14ac:dyDescent="0.15">
      <c r="A119" s="927" t="s">
        <v>375</v>
      </c>
      <c r="B119" s="897"/>
      <c r="C119" s="876" t="s">
        <v>376</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42">
        <v>36587</v>
      </c>
      <c r="AB119" s="843"/>
      <c r="AC119" s="843"/>
      <c r="AD119" s="843"/>
      <c r="AE119" s="844"/>
      <c r="AF119" s="845">
        <v>36587</v>
      </c>
      <c r="AG119" s="843"/>
      <c r="AH119" s="843"/>
      <c r="AI119" s="843"/>
      <c r="AJ119" s="844"/>
      <c r="AK119" s="845">
        <v>36692</v>
      </c>
      <c r="AL119" s="843"/>
      <c r="AM119" s="843"/>
      <c r="AN119" s="843"/>
      <c r="AO119" s="844"/>
      <c r="AP119" s="846">
        <v>0</v>
      </c>
      <c r="AQ119" s="847"/>
      <c r="AR119" s="847"/>
      <c r="AS119" s="847"/>
      <c r="AT119" s="848"/>
      <c r="AU119" s="930" t="s">
        <v>401</v>
      </c>
      <c r="AV119" s="931"/>
      <c r="AW119" s="931"/>
      <c r="AX119" s="931"/>
      <c r="AY119" s="932"/>
      <c r="AZ119" s="893" t="s">
        <v>402</v>
      </c>
      <c r="BA119" s="840"/>
      <c r="BB119" s="840"/>
      <c r="BC119" s="840"/>
      <c r="BD119" s="840"/>
      <c r="BE119" s="840"/>
      <c r="BF119" s="840"/>
      <c r="BG119" s="840"/>
      <c r="BH119" s="840"/>
      <c r="BI119" s="840"/>
      <c r="BJ119" s="840"/>
      <c r="BK119" s="840"/>
      <c r="BL119" s="840"/>
      <c r="BM119" s="840"/>
      <c r="BN119" s="840"/>
      <c r="BO119" s="840"/>
      <c r="BP119" s="841"/>
      <c r="BQ119" s="879">
        <v>134323788</v>
      </c>
      <c r="BR119" s="880"/>
      <c r="BS119" s="880"/>
      <c r="BT119" s="880"/>
      <c r="BU119" s="880"/>
      <c r="BV119" s="880">
        <v>137254409</v>
      </c>
      <c r="BW119" s="880"/>
      <c r="BX119" s="880"/>
      <c r="BY119" s="880"/>
      <c r="BZ119" s="880"/>
      <c r="CA119" s="880">
        <v>149209461</v>
      </c>
      <c r="CB119" s="880"/>
      <c r="CC119" s="880"/>
      <c r="CD119" s="880"/>
      <c r="CE119" s="880"/>
      <c r="CF119" s="894">
        <v>31.8</v>
      </c>
      <c r="CG119" s="895"/>
      <c r="CH119" s="895"/>
      <c r="CI119" s="895"/>
      <c r="CJ119" s="895"/>
      <c r="CK119" s="900"/>
      <c r="CL119" s="901"/>
      <c r="CM119" s="950" t="s">
        <v>403</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872" t="s">
        <v>98</v>
      </c>
      <c r="DH119" s="873"/>
      <c r="DI119" s="873"/>
      <c r="DJ119" s="873"/>
      <c r="DK119" s="873"/>
      <c r="DL119" s="873" t="s">
        <v>98</v>
      </c>
      <c r="DM119" s="873"/>
      <c r="DN119" s="873"/>
      <c r="DO119" s="873"/>
      <c r="DP119" s="873"/>
      <c r="DQ119" s="873" t="s">
        <v>98</v>
      </c>
      <c r="DR119" s="873"/>
      <c r="DS119" s="873"/>
      <c r="DT119" s="873"/>
      <c r="DU119" s="873"/>
      <c r="DV119" s="874" t="s">
        <v>98</v>
      </c>
      <c r="DW119" s="874"/>
      <c r="DX119" s="874"/>
      <c r="DY119" s="874"/>
      <c r="DZ119" s="875"/>
    </row>
    <row r="120" spans="1:130" s="189" customFormat="1" ht="26.25" customHeight="1" x14ac:dyDescent="0.15">
      <c r="A120" s="928"/>
      <c r="B120" s="899"/>
      <c r="C120" s="869" t="s">
        <v>379</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05" t="s">
        <v>98</v>
      </c>
      <c r="AB120" s="906"/>
      <c r="AC120" s="906"/>
      <c r="AD120" s="906"/>
      <c r="AE120" s="907"/>
      <c r="AF120" s="908" t="s">
        <v>98</v>
      </c>
      <c r="AG120" s="906"/>
      <c r="AH120" s="906"/>
      <c r="AI120" s="906"/>
      <c r="AJ120" s="907"/>
      <c r="AK120" s="908" t="s">
        <v>98</v>
      </c>
      <c r="AL120" s="906"/>
      <c r="AM120" s="906"/>
      <c r="AN120" s="906"/>
      <c r="AO120" s="907"/>
      <c r="AP120" s="909" t="s">
        <v>98</v>
      </c>
      <c r="AQ120" s="910"/>
      <c r="AR120" s="910"/>
      <c r="AS120" s="910"/>
      <c r="AT120" s="911"/>
      <c r="AU120" s="933"/>
      <c r="AV120" s="934"/>
      <c r="AW120" s="934"/>
      <c r="AX120" s="934"/>
      <c r="AY120" s="935"/>
      <c r="AZ120" s="902" t="s">
        <v>404</v>
      </c>
      <c r="BA120" s="903"/>
      <c r="BB120" s="903"/>
      <c r="BC120" s="903"/>
      <c r="BD120" s="903"/>
      <c r="BE120" s="903"/>
      <c r="BF120" s="903"/>
      <c r="BG120" s="903"/>
      <c r="BH120" s="903"/>
      <c r="BI120" s="903"/>
      <c r="BJ120" s="903"/>
      <c r="BK120" s="903"/>
      <c r="BL120" s="903"/>
      <c r="BM120" s="903"/>
      <c r="BN120" s="903"/>
      <c r="BO120" s="903"/>
      <c r="BP120" s="904"/>
      <c r="BQ120" s="872">
        <v>34461504</v>
      </c>
      <c r="BR120" s="873"/>
      <c r="BS120" s="873"/>
      <c r="BT120" s="873"/>
      <c r="BU120" s="873"/>
      <c r="BV120" s="873">
        <v>31524958</v>
      </c>
      <c r="BW120" s="873"/>
      <c r="BX120" s="873"/>
      <c r="BY120" s="873"/>
      <c r="BZ120" s="873"/>
      <c r="CA120" s="873">
        <v>29847904</v>
      </c>
      <c r="CB120" s="873"/>
      <c r="CC120" s="873"/>
      <c r="CD120" s="873"/>
      <c r="CE120" s="873"/>
      <c r="CF120" s="867">
        <v>6.4</v>
      </c>
      <c r="CG120" s="868"/>
      <c r="CH120" s="868"/>
      <c r="CI120" s="868"/>
      <c r="CJ120" s="868"/>
      <c r="CK120" s="959" t="s">
        <v>405</v>
      </c>
      <c r="CL120" s="960"/>
      <c r="CM120" s="960"/>
      <c r="CN120" s="960"/>
      <c r="CO120" s="961"/>
      <c r="CP120" s="967" t="s">
        <v>352</v>
      </c>
      <c r="CQ120" s="968"/>
      <c r="CR120" s="968"/>
      <c r="CS120" s="968"/>
      <c r="CT120" s="968"/>
      <c r="CU120" s="968"/>
      <c r="CV120" s="968"/>
      <c r="CW120" s="968"/>
      <c r="CX120" s="968"/>
      <c r="CY120" s="968"/>
      <c r="CZ120" s="968"/>
      <c r="DA120" s="968"/>
      <c r="DB120" s="968"/>
      <c r="DC120" s="968"/>
      <c r="DD120" s="968"/>
      <c r="DE120" s="968"/>
      <c r="DF120" s="969"/>
      <c r="DG120" s="879">
        <v>24662496</v>
      </c>
      <c r="DH120" s="880"/>
      <c r="DI120" s="880"/>
      <c r="DJ120" s="880"/>
      <c r="DK120" s="880"/>
      <c r="DL120" s="880">
        <v>21996352</v>
      </c>
      <c r="DM120" s="880"/>
      <c r="DN120" s="880"/>
      <c r="DO120" s="880"/>
      <c r="DP120" s="880"/>
      <c r="DQ120" s="880">
        <v>19552954</v>
      </c>
      <c r="DR120" s="880"/>
      <c r="DS120" s="880"/>
      <c r="DT120" s="880"/>
      <c r="DU120" s="880"/>
      <c r="DV120" s="881">
        <v>4.2</v>
      </c>
      <c r="DW120" s="881"/>
      <c r="DX120" s="881"/>
      <c r="DY120" s="881"/>
      <c r="DZ120" s="882"/>
    </row>
    <row r="121" spans="1:130" s="189" customFormat="1" ht="26.25" customHeight="1" x14ac:dyDescent="0.15">
      <c r="A121" s="928"/>
      <c r="B121" s="899"/>
      <c r="C121" s="956" t="s">
        <v>406</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5">
        <v>699508</v>
      </c>
      <c r="AB121" s="906"/>
      <c r="AC121" s="906"/>
      <c r="AD121" s="906"/>
      <c r="AE121" s="907"/>
      <c r="AF121" s="908">
        <v>613519</v>
      </c>
      <c r="AG121" s="906"/>
      <c r="AH121" s="906"/>
      <c r="AI121" s="906"/>
      <c r="AJ121" s="907"/>
      <c r="AK121" s="908">
        <v>699597</v>
      </c>
      <c r="AL121" s="906"/>
      <c r="AM121" s="906"/>
      <c r="AN121" s="906"/>
      <c r="AO121" s="907"/>
      <c r="AP121" s="909">
        <v>0.1</v>
      </c>
      <c r="AQ121" s="910"/>
      <c r="AR121" s="910"/>
      <c r="AS121" s="910"/>
      <c r="AT121" s="911"/>
      <c r="AU121" s="933"/>
      <c r="AV121" s="934"/>
      <c r="AW121" s="934"/>
      <c r="AX121" s="934"/>
      <c r="AY121" s="935"/>
      <c r="AZ121" s="948" t="s">
        <v>407</v>
      </c>
      <c r="BA121" s="924"/>
      <c r="BB121" s="924"/>
      <c r="BC121" s="924"/>
      <c r="BD121" s="924"/>
      <c r="BE121" s="924"/>
      <c r="BF121" s="924"/>
      <c r="BG121" s="924"/>
      <c r="BH121" s="924"/>
      <c r="BI121" s="924"/>
      <c r="BJ121" s="924"/>
      <c r="BK121" s="924"/>
      <c r="BL121" s="924"/>
      <c r="BM121" s="924"/>
      <c r="BN121" s="924"/>
      <c r="BO121" s="924"/>
      <c r="BP121" s="925"/>
      <c r="BQ121" s="938">
        <v>961116905</v>
      </c>
      <c r="BR121" s="939"/>
      <c r="BS121" s="939"/>
      <c r="BT121" s="939"/>
      <c r="BU121" s="939"/>
      <c r="BV121" s="939">
        <v>995914382</v>
      </c>
      <c r="BW121" s="939"/>
      <c r="BX121" s="939"/>
      <c r="BY121" s="939"/>
      <c r="BZ121" s="939"/>
      <c r="CA121" s="939">
        <v>1012208956</v>
      </c>
      <c r="CB121" s="939"/>
      <c r="CC121" s="939"/>
      <c r="CD121" s="939"/>
      <c r="CE121" s="939"/>
      <c r="CF121" s="970">
        <v>215.5</v>
      </c>
      <c r="CG121" s="971"/>
      <c r="CH121" s="971"/>
      <c r="CI121" s="971"/>
      <c r="CJ121" s="971"/>
      <c r="CK121" s="962"/>
      <c r="CL121" s="963"/>
      <c r="CM121" s="963"/>
      <c r="CN121" s="963"/>
      <c r="CO121" s="964"/>
      <c r="CP121" s="953" t="s">
        <v>349</v>
      </c>
      <c r="CQ121" s="954"/>
      <c r="CR121" s="954"/>
      <c r="CS121" s="954"/>
      <c r="CT121" s="954"/>
      <c r="CU121" s="954"/>
      <c r="CV121" s="954"/>
      <c r="CW121" s="954"/>
      <c r="CX121" s="954"/>
      <c r="CY121" s="954"/>
      <c r="CZ121" s="954"/>
      <c r="DA121" s="954"/>
      <c r="DB121" s="954"/>
      <c r="DC121" s="954"/>
      <c r="DD121" s="954"/>
      <c r="DE121" s="954"/>
      <c r="DF121" s="955"/>
      <c r="DG121" s="872">
        <v>6574030</v>
      </c>
      <c r="DH121" s="873"/>
      <c r="DI121" s="873"/>
      <c r="DJ121" s="873"/>
      <c r="DK121" s="873"/>
      <c r="DL121" s="873">
        <v>6342458</v>
      </c>
      <c r="DM121" s="873"/>
      <c r="DN121" s="873"/>
      <c r="DO121" s="873"/>
      <c r="DP121" s="873"/>
      <c r="DQ121" s="873">
        <v>6215932</v>
      </c>
      <c r="DR121" s="873"/>
      <c r="DS121" s="873"/>
      <c r="DT121" s="873"/>
      <c r="DU121" s="873"/>
      <c r="DV121" s="874">
        <v>1.3</v>
      </c>
      <c r="DW121" s="874"/>
      <c r="DX121" s="874"/>
      <c r="DY121" s="874"/>
      <c r="DZ121" s="875"/>
    </row>
    <row r="122" spans="1:130" s="189" customFormat="1" ht="26.25" customHeight="1" x14ac:dyDescent="0.15">
      <c r="A122" s="928"/>
      <c r="B122" s="899"/>
      <c r="C122" s="869" t="s">
        <v>389</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05">
        <v>236277</v>
      </c>
      <c r="AB122" s="906"/>
      <c r="AC122" s="906"/>
      <c r="AD122" s="906"/>
      <c r="AE122" s="907"/>
      <c r="AF122" s="908">
        <v>1592</v>
      </c>
      <c r="AG122" s="906"/>
      <c r="AH122" s="906"/>
      <c r="AI122" s="906"/>
      <c r="AJ122" s="907"/>
      <c r="AK122" s="908">
        <v>1592</v>
      </c>
      <c r="AL122" s="906"/>
      <c r="AM122" s="906"/>
      <c r="AN122" s="906"/>
      <c r="AO122" s="907"/>
      <c r="AP122" s="909">
        <v>0</v>
      </c>
      <c r="AQ122" s="910"/>
      <c r="AR122" s="910"/>
      <c r="AS122" s="910"/>
      <c r="AT122" s="911"/>
      <c r="AU122" s="936"/>
      <c r="AV122" s="937"/>
      <c r="AW122" s="937"/>
      <c r="AX122" s="937"/>
      <c r="AY122" s="937"/>
      <c r="AZ122" s="220" t="s">
        <v>134</v>
      </c>
      <c r="BA122" s="220"/>
      <c r="BB122" s="220"/>
      <c r="BC122" s="220"/>
      <c r="BD122" s="220"/>
      <c r="BE122" s="220"/>
      <c r="BF122" s="220"/>
      <c r="BG122" s="220"/>
      <c r="BH122" s="220"/>
      <c r="BI122" s="220"/>
      <c r="BJ122" s="220"/>
      <c r="BK122" s="220"/>
      <c r="BL122" s="220"/>
      <c r="BM122" s="220"/>
      <c r="BN122" s="220"/>
      <c r="BO122" s="946" t="s">
        <v>408</v>
      </c>
      <c r="BP122" s="947"/>
      <c r="BQ122" s="983">
        <v>1129902197</v>
      </c>
      <c r="BR122" s="984"/>
      <c r="BS122" s="984"/>
      <c r="BT122" s="984"/>
      <c r="BU122" s="984"/>
      <c r="BV122" s="984">
        <v>1164693749</v>
      </c>
      <c r="BW122" s="984"/>
      <c r="BX122" s="984"/>
      <c r="BY122" s="984"/>
      <c r="BZ122" s="984"/>
      <c r="CA122" s="984">
        <v>1191266321</v>
      </c>
      <c r="CB122" s="984"/>
      <c r="CC122" s="984"/>
      <c r="CD122" s="984"/>
      <c r="CE122" s="984"/>
      <c r="CF122" s="940"/>
      <c r="CG122" s="941"/>
      <c r="CH122" s="941"/>
      <c r="CI122" s="941"/>
      <c r="CJ122" s="942"/>
      <c r="CK122" s="962"/>
      <c r="CL122" s="963"/>
      <c r="CM122" s="963"/>
      <c r="CN122" s="963"/>
      <c r="CO122" s="964"/>
      <c r="CP122" s="953" t="s">
        <v>355</v>
      </c>
      <c r="CQ122" s="954"/>
      <c r="CR122" s="954"/>
      <c r="CS122" s="954"/>
      <c r="CT122" s="954"/>
      <c r="CU122" s="954"/>
      <c r="CV122" s="954"/>
      <c r="CW122" s="954"/>
      <c r="CX122" s="954"/>
      <c r="CY122" s="954"/>
      <c r="CZ122" s="954"/>
      <c r="DA122" s="954"/>
      <c r="DB122" s="954"/>
      <c r="DC122" s="954"/>
      <c r="DD122" s="954"/>
      <c r="DE122" s="954"/>
      <c r="DF122" s="955"/>
      <c r="DG122" s="872">
        <v>3457550</v>
      </c>
      <c r="DH122" s="873"/>
      <c r="DI122" s="873"/>
      <c r="DJ122" s="873"/>
      <c r="DK122" s="873"/>
      <c r="DL122" s="873">
        <v>3126545</v>
      </c>
      <c r="DM122" s="873"/>
      <c r="DN122" s="873"/>
      <c r="DO122" s="873"/>
      <c r="DP122" s="873"/>
      <c r="DQ122" s="873">
        <v>2835770</v>
      </c>
      <c r="DR122" s="873"/>
      <c r="DS122" s="873"/>
      <c r="DT122" s="873"/>
      <c r="DU122" s="873"/>
      <c r="DV122" s="874">
        <v>0.6</v>
      </c>
      <c r="DW122" s="874"/>
      <c r="DX122" s="874"/>
      <c r="DY122" s="874"/>
      <c r="DZ122" s="875"/>
    </row>
    <row r="123" spans="1:130" s="189" customFormat="1" ht="26.25" customHeight="1" thickBot="1" x14ac:dyDescent="0.2">
      <c r="A123" s="928"/>
      <c r="B123" s="899"/>
      <c r="C123" s="869" t="s">
        <v>395</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05" t="s">
        <v>98</v>
      </c>
      <c r="AB123" s="906"/>
      <c r="AC123" s="906"/>
      <c r="AD123" s="906"/>
      <c r="AE123" s="907"/>
      <c r="AF123" s="908" t="s">
        <v>98</v>
      </c>
      <c r="AG123" s="906"/>
      <c r="AH123" s="906"/>
      <c r="AI123" s="906"/>
      <c r="AJ123" s="907"/>
      <c r="AK123" s="908" t="s">
        <v>98</v>
      </c>
      <c r="AL123" s="906"/>
      <c r="AM123" s="906"/>
      <c r="AN123" s="906"/>
      <c r="AO123" s="907"/>
      <c r="AP123" s="909" t="s">
        <v>98</v>
      </c>
      <c r="AQ123" s="910"/>
      <c r="AR123" s="910"/>
      <c r="AS123" s="910"/>
      <c r="AT123" s="911"/>
      <c r="AU123" s="980" t="s">
        <v>409</v>
      </c>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2"/>
      <c r="BQ123" s="975">
        <v>254.4</v>
      </c>
      <c r="BR123" s="976"/>
      <c r="BS123" s="976"/>
      <c r="BT123" s="976"/>
      <c r="BU123" s="976"/>
      <c r="BV123" s="976">
        <v>254.3</v>
      </c>
      <c r="BW123" s="976"/>
      <c r="BX123" s="976"/>
      <c r="BY123" s="976"/>
      <c r="BZ123" s="976"/>
      <c r="CA123" s="976">
        <v>248.8</v>
      </c>
      <c r="CB123" s="976"/>
      <c r="CC123" s="976"/>
      <c r="CD123" s="976"/>
      <c r="CE123" s="976"/>
      <c r="CF123" s="977"/>
      <c r="CG123" s="978"/>
      <c r="CH123" s="978"/>
      <c r="CI123" s="978"/>
      <c r="CJ123" s="979"/>
      <c r="CK123" s="962"/>
      <c r="CL123" s="963"/>
      <c r="CM123" s="963"/>
      <c r="CN123" s="963"/>
      <c r="CO123" s="964"/>
      <c r="CP123" s="953" t="s">
        <v>354</v>
      </c>
      <c r="CQ123" s="954"/>
      <c r="CR123" s="954"/>
      <c r="CS123" s="954"/>
      <c r="CT123" s="954"/>
      <c r="CU123" s="954"/>
      <c r="CV123" s="954"/>
      <c r="CW123" s="954"/>
      <c r="CX123" s="954"/>
      <c r="CY123" s="954"/>
      <c r="CZ123" s="954"/>
      <c r="DA123" s="954"/>
      <c r="DB123" s="954"/>
      <c r="DC123" s="954"/>
      <c r="DD123" s="954"/>
      <c r="DE123" s="954"/>
      <c r="DF123" s="955"/>
      <c r="DG123" s="872">
        <v>1231397</v>
      </c>
      <c r="DH123" s="873"/>
      <c r="DI123" s="873"/>
      <c r="DJ123" s="873"/>
      <c r="DK123" s="873"/>
      <c r="DL123" s="873">
        <v>1115753</v>
      </c>
      <c r="DM123" s="873"/>
      <c r="DN123" s="873"/>
      <c r="DO123" s="873"/>
      <c r="DP123" s="873"/>
      <c r="DQ123" s="873">
        <v>1134362</v>
      </c>
      <c r="DR123" s="873"/>
      <c r="DS123" s="873"/>
      <c r="DT123" s="873"/>
      <c r="DU123" s="873"/>
      <c r="DV123" s="874">
        <v>0.2</v>
      </c>
      <c r="DW123" s="874"/>
      <c r="DX123" s="874"/>
      <c r="DY123" s="874"/>
      <c r="DZ123" s="875"/>
    </row>
    <row r="124" spans="1:130" s="189" customFormat="1" ht="26.25" customHeight="1" x14ac:dyDescent="0.15">
      <c r="A124" s="928"/>
      <c r="B124" s="899"/>
      <c r="C124" s="869" t="s">
        <v>398</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05" t="s">
        <v>98</v>
      </c>
      <c r="AB124" s="906"/>
      <c r="AC124" s="906"/>
      <c r="AD124" s="906"/>
      <c r="AE124" s="907"/>
      <c r="AF124" s="908" t="s">
        <v>98</v>
      </c>
      <c r="AG124" s="906"/>
      <c r="AH124" s="906"/>
      <c r="AI124" s="906"/>
      <c r="AJ124" s="907"/>
      <c r="AK124" s="908" t="s">
        <v>98</v>
      </c>
      <c r="AL124" s="906"/>
      <c r="AM124" s="906"/>
      <c r="AN124" s="906"/>
      <c r="AO124" s="907"/>
      <c r="AP124" s="909" t="s">
        <v>98</v>
      </c>
      <c r="AQ124" s="910"/>
      <c r="AR124" s="910"/>
      <c r="AS124" s="910"/>
      <c r="AT124" s="91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5"/>
      <c r="CL124" s="965"/>
      <c r="CM124" s="965"/>
      <c r="CN124" s="965"/>
      <c r="CO124" s="966"/>
      <c r="CP124" s="972" t="s">
        <v>410</v>
      </c>
      <c r="CQ124" s="973"/>
      <c r="CR124" s="973"/>
      <c r="CS124" s="973"/>
      <c r="CT124" s="973"/>
      <c r="CU124" s="973"/>
      <c r="CV124" s="973"/>
      <c r="CW124" s="973"/>
      <c r="CX124" s="973"/>
      <c r="CY124" s="973"/>
      <c r="CZ124" s="973"/>
      <c r="DA124" s="973"/>
      <c r="DB124" s="973"/>
      <c r="DC124" s="973"/>
      <c r="DD124" s="973"/>
      <c r="DE124" s="973"/>
      <c r="DF124" s="974"/>
      <c r="DG124" s="938">
        <v>420743</v>
      </c>
      <c r="DH124" s="939"/>
      <c r="DI124" s="939"/>
      <c r="DJ124" s="939"/>
      <c r="DK124" s="939"/>
      <c r="DL124" s="939">
        <v>391130</v>
      </c>
      <c r="DM124" s="939"/>
      <c r="DN124" s="939"/>
      <c r="DO124" s="939"/>
      <c r="DP124" s="939"/>
      <c r="DQ124" s="939">
        <v>358734</v>
      </c>
      <c r="DR124" s="939"/>
      <c r="DS124" s="939"/>
      <c r="DT124" s="939"/>
      <c r="DU124" s="939"/>
      <c r="DV124" s="988">
        <v>0.1</v>
      </c>
      <c r="DW124" s="988"/>
      <c r="DX124" s="988"/>
      <c r="DY124" s="988"/>
      <c r="DZ124" s="989"/>
    </row>
    <row r="125" spans="1:130" s="189" customFormat="1" ht="26.25" customHeight="1" thickBot="1" x14ac:dyDescent="0.2">
      <c r="A125" s="928"/>
      <c r="B125" s="899"/>
      <c r="C125" s="869" t="s">
        <v>400</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05" t="s">
        <v>98</v>
      </c>
      <c r="AB125" s="906"/>
      <c r="AC125" s="906"/>
      <c r="AD125" s="906"/>
      <c r="AE125" s="907"/>
      <c r="AF125" s="908" t="s">
        <v>98</v>
      </c>
      <c r="AG125" s="906"/>
      <c r="AH125" s="906"/>
      <c r="AI125" s="906"/>
      <c r="AJ125" s="907"/>
      <c r="AK125" s="908" t="s">
        <v>98</v>
      </c>
      <c r="AL125" s="906"/>
      <c r="AM125" s="906"/>
      <c r="AN125" s="906"/>
      <c r="AO125" s="907"/>
      <c r="AP125" s="909" t="s">
        <v>98</v>
      </c>
      <c r="AQ125" s="910"/>
      <c r="AR125" s="910"/>
      <c r="AS125" s="910"/>
      <c r="AT125" s="91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0" t="s">
        <v>411</v>
      </c>
      <c r="CL125" s="960"/>
      <c r="CM125" s="960"/>
      <c r="CN125" s="960"/>
      <c r="CO125" s="961"/>
      <c r="CP125" s="893" t="s">
        <v>412</v>
      </c>
      <c r="CQ125" s="840"/>
      <c r="CR125" s="840"/>
      <c r="CS125" s="840"/>
      <c r="CT125" s="840"/>
      <c r="CU125" s="840"/>
      <c r="CV125" s="840"/>
      <c r="CW125" s="840"/>
      <c r="CX125" s="840"/>
      <c r="CY125" s="840"/>
      <c r="CZ125" s="840"/>
      <c r="DA125" s="840"/>
      <c r="DB125" s="840"/>
      <c r="DC125" s="840"/>
      <c r="DD125" s="840"/>
      <c r="DE125" s="840"/>
      <c r="DF125" s="841"/>
      <c r="DG125" s="879" t="s">
        <v>98</v>
      </c>
      <c r="DH125" s="880"/>
      <c r="DI125" s="880"/>
      <c r="DJ125" s="880"/>
      <c r="DK125" s="880"/>
      <c r="DL125" s="880" t="s">
        <v>98</v>
      </c>
      <c r="DM125" s="880"/>
      <c r="DN125" s="880"/>
      <c r="DO125" s="880"/>
      <c r="DP125" s="880"/>
      <c r="DQ125" s="880" t="s">
        <v>98</v>
      </c>
      <c r="DR125" s="880"/>
      <c r="DS125" s="880"/>
      <c r="DT125" s="880"/>
      <c r="DU125" s="880"/>
      <c r="DV125" s="881" t="s">
        <v>98</v>
      </c>
      <c r="DW125" s="881"/>
      <c r="DX125" s="881"/>
      <c r="DY125" s="881"/>
      <c r="DZ125" s="882"/>
    </row>
    <row r="126" spans="1:130" s="189" customFormat="1" ht="26.25" customHeight="1" x14ac:dyDescent="0.15">
      <c r="A126" s="928"/>
      <c r="B126" s="899"/>
      <c r="C126" s="869" t="s">
        <v>403</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05">
        <v>73748</v>
      </c>
      <c r="AB126" s="906"/>
      <c r="AC126" s="906"/>
      <c r="AD126" s="906"/>
      <c r="AE126" s="907"/>
      <c r="AF126" s="908" t="s">
        <v>98</v>
      </c>
      <c r="AG126" s="906"/>
      <c r="AH126" s="906"/>
      <c r="AI126" s="906"/>
      <c r="AJ126" s="907"/>
      <c r="AK126" s="908">
        <v>69914</v>
      </c>
      <c r="AL126" s="906"/>
      <c r="AM126" s="906"/>
      <c r="AN126" s="906"/>
      <c r="AO126" s="907"/>
      <c r="AP126" s="909">
        <v>0</v>
      </c>
      <c r="AQ126" s="910"/>
      <c r="AR126" s="910"/>
      <c r="AS126" s="910"/>
      <c r="AT126" s="911"/>
      <c r="AU126" s="225"/>
      <c r="AV126" s="225"/>
      <c r="AW126" s="225"/>
      <c r="AX126" s="985" t="s">
        <v>413</v>
      </c>
      <c r="AY126" s="986"/>
      <c r="AZ126" s="986"/>
      <c r="BA126" s="986"/>
      <c r="BB126" s="986"/>
      <c r="BC126" s="986"/>
      <c r="BD126" s="986"/>
      <c r="BE126" s="987"/>
      <c r="BF126" s="1003" t="s">
        <v>414</v>
      </c>
      <c r="BG126" s="986"/>
      <c r="BH126" s="986"/>
      <c r="BI126" s="986"/>
      <c r="BJ126" s="986"/>
      <c r="BK126" s="986"/>
      <c r="BL126" s="987"/>
      <c r="BM126" s="1003" t="s">
        <v>415</v>
      </c>
      <c r="BN126" s="986"/>
      <c r="BO126" s="986"/>
      <c r="BP126" s="986"/>
      <c r="BQ126" s="986"/>
      <c r="BR126" s="986"/>
      <c r="BS126" s="987"/>
      <c r="BT126" s="1003" t="s">
        <v>416</v>
      </c>
      <c r="BU126" s="986"/>
      <c r="BV126" s="986"/>
      <c r="BW126" s="986"/>
      <c r="BX126" s="986"/>
      <c r="BY126" s="986"/>
      <c r="BZ126" s="1004"/>
      <c r="CA126" s="225"/>
      <c r="CB126" s="225"/>
      <c r="CC126" s="225"/>
      <c r="CD126" s="226"/>
      <c r="CE126" s="226"/>
      <c r="CF126" s="226"/>
      <c r="CG126" s="223"/>
      <c r="CH126" s="223"/>
      <c r="CI126" s="223"/>
      <c r="CJ126" s="224"/>
      <c r="CK126" s="963"/>
      <c r="CL126" s="963"/>
      <c r="CM126" s="963"/>
      <c r="CN126" s="963"/>
      <c r="CO126" s="964"/>
      <c r="CP126" s="902" t="s">
        <v>417</v>
      </c>
      <c r="CQ126" s="903"/>
      <c r="CR126" s="903"/>
      <c r="CS126" s="903"/>
      <c r="CT126" s="903"/>
      <c r="CU126" s="903"/>
      <c r="CV126" s="903"/>
      <c r="CW126" s="903"/>
      <c r="CX126" s="903"/>
      <c r="CY126" s="903"/>
      <c r="CZ126" s="903"/>
      <c r="DA126" s="903"/>
      <c r="DB126" s="903"/>
      <c r="DC126" s="903"/>
      <c r="DD126" s="903"/>
      <c r="DE126" s="903"/>
      <c r="DF126" s="904"/>
      <c r="DG126" s="872" t="s">
        <v>98</v>
      </c>
      <c r="DH126" s="873"/>
      <c r="DI126" s="873"/>
      <c r="DJ126" s="873"/>
      <c r="DK126" s="873"/>
      <c r="DL126" s="873" t="s">
        <v>98</v>
      </c>
      <c r="DM126" s="873"/>
      <c r="DN126" s="873"/>
      <c r="DO126" s="873"/>
      <c r="DP126" s="873"/>
      <c r="DQ126" s="873" t="s">
        <v>98</v>
      </c>
      <c r="DR126" s="873"/>
      <c r="DS126" s="873"/>
      <c r="DT126" s="873"/>
      <c r="DU126" s="873"/>
      <c r="DV126" s="874" t="s">
        <v>98</v>
      </c>
      <c r="DW126" s="874"/>
      <c r="DX126" s="874"/>
      <c r="DY126" s="874"/>
      <c r="DZ126" s="875"/>
    </row>
    <row r="127" spans="1:130" s="189" customFormat="1" ht="26.25" customHeight="1" thickBot="1" x14ac:dyDescent="0.2">
      <c r="A127" s="929"/>
      <c r="B127" s="901"/>
      <c r="C127" s="950" t="s">
        <v>418</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05" t="s">
        <v>98</v>
      </c>
      <c r="AB127" s="906"/>
      <c r="AC127" s="906"/>
      <c r="AD127" s="906"/>
      <c r="AE127" s="907"/>
      <c r="AF127" s="908" t="s">
        <v>98</v>
      </c>
      <c r="AG127" s="906"/>
      <c r="AH127" s="906"/>
      <c r="AI127" s="906"/>
      <c r="AJ127" s="907"/>
      <c r="AK127" s="908" t="s">
        <v>98</v>
      </c>
      <c r="AL127" s="906"/>
      <c r="AM127" s="906"/>
      <c r="AN127" s="906"/>
      <c r="AO127" s="907"/>
      <c r="AP127" s="909" t="s">
        <v>98</v>
      </c>
      <c r="AQ127" s="910"/>
      <c r="AR127" s="910"/>
      <c r="AS127" s="910"/>
      <c r="AT127" s="911"/>
      <c r="AU127" s="225"/>
      <c r="AV127" s="225"/>
      <c r="AW127" s="225"/>
      <c r="AX127" s="839" t="s">
        <v>419</v>
      </c>
      <c r="AY127" s="840"/>
      <c r="AZ127" s="840"/>
      <c r="BA127" s="840"/>
      <c r="BB127" s="840"/>
      <c r="BC127" s="840"/>
      <c r="BD127" s="840"/>
      <c r="BE127" s="841"/>
      <c r="BF127" s="992" t="s">
        <v>98</v>
      </c>
      <c r="BG127" s="993"/>
      <c r="BH127" s="993"/>
      <c r="BI127" s="993"/>
      <c r="BJ127" s="993"/>
      <c r="BK127" s="993"/>
      <c r="BL127" s="1002"/>
      <c r="BM127" s="992">
        <v>3.75</v>
      </c>
      <c r="BN127" s="993"/>
      <c r="BO127" s="993"/>
      <c r="BP127" s="993"/>
      <c r="BQ127" s="993"/>
      <c r="BR127" s="993"/>
      <c r="BS127" s="1002"/>
      <c r="BT127" s="992">
        <v>5</v>
      </c>
      <c r="BU127" s="993"/>
      <c r="BV127" s="993"/>
      <c r="BW127" s="993"/>
      <c r="BX127" s="993"/>
      <c r="BY127" s="993"/>
      <c r="BZ127" s="994"/>
      <c r="CA127" s="226"/>
      <c r="CB127" s="226"/>
      <c r="CC127" s="226"/>
      <c r="CD127" s="226"/>
      <c r="CE127" s="226"/>
      <c r="CF127" s="226"/>
      <c r="CG127" s="223"/>
      <c r="CH127" s="223"/>
      <c r="CI127" s="223"/>
      <c r="CJ127" s="224"/>
      <c r="CK127" s="990"/>
      <c r="CL127" s="990"/>
      <c r="CM127" s="990"/>
      <c r="CN127" s="990"/>
      <c r="CO127" s="991"/>
      <c r="CP127" s="995" t="s">
        <v>420</v>
      </c>
      <c r="CQ127" s="996"/>
      <c r="CR127" s="996"/>
      <c r="CS127" s="996"/>
      <c r="CT127" s="996"/>
      <c r="CU127" s="996"/>
      <c r="CV127" s="996"/>
      <c r="CW127" s="996"/>
      <c r="CX127" s="996"/>
      <c r="CY127" s="996"/>
      <c r="CZ127" s="996"/>
      <c r="DA127" s="996"/>
      <c r="DB127" s="996"/>
      <c r="DC127" s="996"/>
      <c r="DD127" s="996"/>
      <c r="DE127" s="996"/>
      <c r="DF127" s="997"/>
      <c r="DG127" s="998">
        <v>19424096</v>
      </c>
      <c r="DH127" s="999"/>
      <c r="DI127" s="999"/>
      <c r="DJ127" s="999"/>
      <c r="DK127" s="999"/>
      <c r="DL127" s="999">
        <v>888213</v>
      </c>
      <c r="DM127" s="999"/>
      <c r="DN127" s="999"/>
      <c r="DO127" s="999"/>
      <c r="DP127" s="999"/>
      <c r="DQ127" s="999">
        <v>798840</v>
      </c>
      <c r="DR127" s="999"/>
      <c r="DS127" s="999"/>
      <c r="DT127" s="999"/>
      <c r="DU127" s="999"/>
      <c r="DV127" s="1000">
        <v>0.2</v>
      </c>
      <c r="DW127" s="1000"/>
      <c r="DX127" s="1000"/>
      <c r="DY127" s="1000"/>
      <c r="DZ127" s="1001"/>
    </row>
    <row r="128" spans="1:130" s="189" customFormat="1" ht="26.25" customHeight="1" x14ac:dyDescent="0.15">
      <c r="A128" s="1022" t="s">
        <v>421</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422</v>
      </c>
      <c r="X128" s="1024"/>
      <c r="Y128" s="1024"/>
      <c r="Z128" s="1025"/>
      <c r="AA128" s="1044">
        <v>3587056</v>
      </c>
      <c r="AB128" s="1045"/>
      <c r="AC128" s="1045"/>
      <c r="AD128" s="1045"/>
      <c r="AE128" s="1046"/>
      <c r="AF128" s="1047">
        <v>3890164</v>
      </c>
      <c r="AG128" s="1045"/>
      <c r="AH128" s="1045"/>
      <c r="AI128" s="1045"/>
      <c r="AJ128" s="1046"/>
      <c r="AK128" s="1047">
        <v>2798077</v>
      </c>
      <c r="AL128" s="1045"/>
      <c r="AM128" s="1045"/>
      <c r="AN128" s="1045"/>
      <c r="AO128" s="1046"/>
      <c r="AP128" s="1048"/>
      <c r="AQ128" s="1049"/>
      <c r="AR128" s="1049"/>
      <c r="AS128" s="1049"/>
      <c r="AT128" s="1050"/>
      <c r="AU128" s="227"/>
      <c r="AV128" s="227"/>
      <c r="AW128" s="227"/>
      <c r="AX128" s="1005" t="s">
        <v>423</v>
      </c>
      <c r="AY128" s="903"/>
      <c r="AZ128" s="903"/>
      <c r="BA128" s="903"/>
      <c r="BB128" s="903"/>
      <c r="BC128" s="903"/>
      <c r="BD128" s="903"/>
      <c r="BE128" s="904"/>
      <c r="BF128" s="1017" t="s">
        <v>98</v>
      </c>
      <c r="BG128" s="1018"/>
      <c r="BH128" s="1018"/>
      <c r="BI128" s="1018"/>
      <c r="BJ128" s="1018"/>
      <c r="BK128" s="1018"/>
      <c r="BL128" s="1019"/>
      <c r="BM128" s="1017">
        <v>8.75</v>
      </c>
      <c r="BN128" s="1018"/>
      <c r="BO128" s="1018"/>
      <c r="BP128" s="1018"/>
      <c r="BQ128" s="1018"/>
      <c r="BR128" s="1018"/>
      <c r="BS128" s="1019"/>
      <c r="BT128" s="1017">
        <v>15</v>
      </c>
      <c r="BU128" s="1020"/>
      <c r="BV128" s="1020"/>
      <c r="BW128" s="1020"/>
      <c r="BX128" s="1020"/>
      <c r="BY128" s="1020"/>
      <c r="BZ128" s="102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3" t="s">
        <v>81</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1" t="s">
        <v>424</v>
      </c>
      <c r="X129" s="1012"/>
      <c r="Y129" s="1012"/>
      <c r="Z129" s="1013"/>
      <c r="AA129" s="905">
        <v>514599922</v>
      </c>
      <c r="AB129" s="906"/>
      <c r="AC129" s="906"/>
      <c r="AD129" s="906"/>
      <c r="AE129" s="907"/>
      <c r="AF129" s="908">
        <v>522432750</v>
      </c>
      <c r="AG129" s="906"/>
      <c r="AH129" s="906"/>
      <c r="AI129" s="906"/>
      <c r="AJ129" s="907"/>
      <c r="AK129" s="908">
        <v>542926921</v>
      </c>
      <c r="AL129" s="906"/>
      <c r="AM129" s="906"/>
      <c r="AN129" s="906"/>
      <c r="AO129" s="907"/>
      <c r="AP129" s="1014"/>
      <c r="AQ129" s="1015"/>
      <c r="AR129" s="1015"/>
      <c r="AS129" s="1015"/>
      <c r="AT129" s="1016"/>
      <c r="AU129" s="227"/>
      <c r="AV129" s="227"/>
      <c r="AW129" s="227"/>
      <c r="AX129" s="1005" t="s">
        <v>425</v>
      </c>
      <c r="AY129" s="903"/>
      <c r="AZ129" s="903"/>
      <c r="BA129" s="903"/>
      <c r="BB129" s="903"/>
      <c r="BC129" s="903"/>
      <c r="BD129" s="903"/>
      <c r="BE129" s="904"/>
      <c r="BF129" s="1006">
        <v>16.2</v>
      </c>
      <c r="BG129" s="1007"/>
      <c r="BH129" s="1007"/>
      <c r="BI129" s="1007"/>
      <c r="BJ129" s="1007"/>
      <c r="BK129" s="1007"/>
      <c r="BL129" s="1008"/>
      <c r="BM129" s="1006">
        <v>25</v>
      </c>
      <c r="BN129" s="1007"/>
      <c r="BO129" s="1007"/>
      <c r="BP129" s="1007"/>
      <c r="BQ129" s="1007"/>
      <c r="BR129" s="1007"/>
      <c r="BS129" s="1008"/>
      <c r="BT129" s="1006">
        <v>35</v>
      </c>
      <c r="BU129" s="1009"/>
      <c r="BV129" s="1009"/>
      <c r="BW129" s="1009"/>
      <c r="BX129" s="1009"/>
      <c r="BY129" s="1009"/>
      <c r="BZ129" s="101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3" t="s">
        <v>426</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1" t="s">
        <v>427</v>
      </c>
      <c r="X130" s="1012"/>
      <c r="Y130" s="1012"/>
      <c r="Z130" s="1013"/>
      <c r="AA130" s="905">
        <v>69096709</v>
      </c>
      <c r="AB130" s="906"/>
      <c r="AC130" s="906"/>
      <c r="AD130" s="906"/>
      <c r="AE130" s="907"/>
      <c r="AF130" s="908">
        <v>71439137</v>
      </c>
      <c r="AG130" s="906"/>
      <c r="AH130" s="906"/>
      <c r="AI130" s="906"/>
      <c r="AJ130" s="907"/>
      <c r="AK130" s="908">
        <v>73245702</v>
      </c>
      <c r="AL130" s="906"/>
      <c r="AM130" s="906"/>
      <c r="AN130" s="906"/>
      <c r="AO130" s="907"/>
      <c r="AP130" s="1014"/>
      <c r="AQ130" s="1015"/>
      <c r="AR130" s="1015"/>
      <c r="AS130" s="1015"/>
      <c r="AT130" s="1016"/>
      <c r="AU130" s="227"/>
      <c r="AV130" s="227"/>
      <c r="AW130" s="227"/>
      <c r="AX130" s="1068" t="s">
        <v>428</v>
      </c>
      <c r="AY130" s="996"/>
      <c r="AZ130" s="996"/>
      <c r="BA130" s="996"/>
      <c r="BB130" s="996"/>
      <c r="BC130" s="996"/>
      <c r="BD130" s="996"/>
      <c r="BE130" s="997"/>
      <c r="BF130" s="1026">
        <v>248.8</v>
      </c>
      <c r="BG130" s="1027"/>
      <c r="BH130" s="1027"/>
      <c r="BI130" s="1027"/>
      <c r="BJ130" s="1027"/>
      <c r="BK130" s="1027"/>
      <c r="BL130" s="1028"/>
      <c r="BM130" s="1026">
        <v>400</v>
      </c>
      <c r="BN130" s="1027"/>
      <c r="BO130" s="1027"/>
      <c r="BP130" s="1027"/>
      <c r="BQ130" s="1027"/>
      <c r="BR130" s="1027"/>
      <c r="BS130" s="1028"/>
      <c r="BT130" s="1029"/>
      <c r="BU130" s="1030"/>
      <c r="BV130" s="1030"/>
      <c r="BW130" s="1030"/>
      <c r="BX130" s="1030"/>
      <c r="BY130" s="1030"/>
      <c r="BZ130" s="103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2"/>
      <c r="B131" s="1033"/>
      <c r="C131" s="1033"/>
      <c r="D131" s="1033"/>
      <c r="E131" s="1033"/>
      <c r="F131" s="1033"/>
      <c r="G131" s="1033"/>
      <c r="H131" s="1033"/>
      <c r="I131" s="1033"/>
      <c r="J131" s="1033"/>
      <c r="K131" s="1033"/>
      <c r="L131" s="1033"/>
      <c r="M131" s="1033"/>
      <c r="N131" s="1033"/>
      <c r="O131" s="1033"/>
      <c r="P131" s="1033"/>
      <c r="Q131" s="1033"/>
      <c r="R131" s="1033"/>
      <c r="S131" s="1033"/>
      <c r="T131" s="1033"/>
      <c r="U131" s="1033"/>
      <c r="V131" s="1033"/>
      <c r="W131" s="1034" t="s">
        <v>429</v>
      </c>
      <c r="X131" s="1035"/>
      <c r="Y131" s="1035"/>
      <c r="Z131" s="1036"/>
      <c r="AA131" s="1037">
        <v>445503213</v>
      </c>
      <c r="AB131" s="1038"/>
      <c r="AC131" s="1038"/>
      <c r="AD131" s="1038"/>
      <c r="AE131" s="1039"/>
      <c r="AF131" s="1040">
        <v>450993613</v>
      </c>
      <c r="AG131" s="1038"/>
      <c r="AH131" s="1038"/>
      <c r="AI131" s="1038"/>
      <c r="AJ131" s="1039"/>
      <c r="AK131" s="1040">
        <v>469681219</v>
      </c>
      <c r="AL131" s="1038"/>
      <c r="AM131" s="1038"/>
      <c r="AN131" s="1038"/>
      <c r="AO131" s="1039"/>
      <c r="AP131" s="1041"/>
      <c r="AQ131" s="1042"/>
      <c r="AR131" s="1042"/>
      <c r="AS131" s="1042"/>
      <c r="AT131" s="104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2" t="s">
        <v>430</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431</v>
      </c>
      <c r="W132" s="1056"/>
      <c r="X132" s="1056"/>
      <c r="Y132" s="1056"/>
      <c r="Z132" s="1057"/>
      <c r="AA132" s="1058">
        <v>17.115407430000001</v>
      </c>
      <c r="AB132" s="1059"/>
      <c r="AC132" s="1059"/>
      <c r="AD132" s="1059"/>
      <c r="AE132" s="1060"/>
      <c r="AF132" s="1061">
        <v>16.606861129999999</v>
      </c>
      <c r="AG132" s="1059"/>
      <c r="AH132" s="1059"/>
      <c r="AI132" s="1059"/>
      <c r="AJ132" s="1060"/>
      <c r="AK132" s="1061">
        <v>15.034296700000001</v>
      </c>
      <c r="AL132" s="1059"/>
      <c r="AM132" s="1059"/>
      <c r="AN132" s="1059"/>
      <c r="AO132" s="1060"/>
      <c r="AP132" s="940"/>
      <c r="AQ132" s="941"/>
      <c r="AR132" s="941"/>
      <c r="AS132" s="941"/>
      <c r="AT132" s="106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63" t="s">
        <v>432</v>
      </c>
      <c r="W133" s="1063"/>
      <c r="X133" s="1063"/>
      <c r="Y133" s="1063"/>
      <c r="Z133" s="1064"/>
      <c r="AA133" s="1065">
        <v>15.4</v>
      </c>
      <c r="AB133" s="1066"/>
      <c r="AC133" s="1066"/>
      <c r="AD133" s="1066"/>
      <c r="AE133" s="1067"/>
      <c r="AF133" s="1065">
        <v>15.7</v>
      </c>
      <c r="AG133" s="1066"/>
      <c r="AH133" s="1066"/>
      <c r="AI133" s="1066"/>
      <c r="AJ133" s="1067"/>
      <c r="AK133" s="1065">
        <v>16.2</v>
      </c>
      <c r="AL133" s="1066"/>
      <c r="AM133" s="1066"/>
      <c r="AN133" s="1066"/>
      <c r="AO133" s="1067"/>
      <c r="AP133" s="977"/>
      <c r="AQ133" s="978"/>
      <c r="AR133" s="978"/>
      <c r="AS133" s="978"/>
      <c r="AT133" s="105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ht="13.15"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15" x14ac:dyDescent="0.2"/>
    <row r="3" spans="1:36" ht="13.15" x14ac:dyDescent="0.2"/>
    <row r="4" spans="1:36" ht="13.15" x14ac:dyDescent="0.2"/>
    <row r="5" spans="1:36" ht="13.15" x14ac:dyDescent="0.2"/>
    <row r="6" spans="1:36" ht="13.15" x14ac:dyDescent="0.2"/>
    <row r="7" spans="1:36" ht="13.15" x14ac:dyDescent="0.2"/>
    <row r="8" spans="1:36" ht="13.15" x14ac:dyDescent="0.2"/>
    <row r="9" spans="1:36" ht="13.15" x14ac:dyDescent="0.2"/>
    <row r="10" spans="1:36" ht="13.15" x14ac:dyDescent="0.2"/>
    <row r="11" spans="1:36" ht="13.15" x14ac:dyDescent="0.2"/>
    <row r="12" spans="1:36" ht="13.15" x14ac:dyDescent="0.2"/>
    <row r="13" spans="1:36" ht="13.15" x14ac:dyDescent="0.2"/>
    <row r="14" spans="1:36" ht="13.15" x14ac:dyDescent="0.2"/>
    <row r="15" spans="1:36" ht="13.15" x14ac:dyDescent="0.2"/>
    <row r="16" spans="1:36" ht="13.15" x14ac:dyDescent="0.2"/>
    <row r="17" spans="34:36" ht="13.15" x14ac:dyDescent="0.2">
      <c r="AJ17" s="233"/>
    </row>
    <row r="18" spans="34:36" ht="13.15" x14ac:dyDescent="0.2"/>
    <row r="19" spans="34:36" ht="13.15" x14ac:dyDescent="0.2"/>
    <row r="20" spans="34:36" ht="13.15" x14ac:dyDescent="0.2">
      <c r="AI20" s="233"/>
      <c r="AJ20" s="233"/>
    </row>
    <row r="21" spans="34:36" ht="13.15" x14ac:dyDescent="0.2">
      <c r="AJ21" s="233"/>
    </row>
    <row r="22" spans="34:36" ht="13.15" x14ac:dyDescent="0.2"/>
    <row r="23" spans="34:36" ht="13.15" x14ac:dyDescent="0.2">
      <c r="AI23" s="233"/>
      <c r="AJ23" s="233"/>
    </row>
    <row r="24" spans="34:36" ht="13.15" x14ac:dyDescent="0.2">
      <c r="AJ24" s="233"/>
    </row>
    <row r="25" spans="34:36" ht="13.15" x14ac:dyDescent="0.2">
      <c r="AJ25" s="233"/>
    </row>
    <row r="26" spans="34:36" ht="13.15" x14ac:dyDescent="0.2">
      <c r="AI26" s="233"/>
      <c r="AJ26" s="233"/>
    </row>
    <row r="27" spans="34:36" ht="13.15" x14ac:dyDescent="0.2"/>
    <row r="28" spans="34:36" ht="13.15" x14ac:dyDescent="0.2">
      <c r="AI28" s="233"/>
      <c r="AJ28" s="233"/>
    </row>
    <row r="29" spans="34:36" ht="13.15" x14ac:dyDescent="0.2">
      <c r="AJ29" s="233"/>
    </row>
    <row r="30" spans="34:36" ht="13.15" x14ac:dyDescent="0.2"/>
    <row r="31" spans="34:36" ht="13.15" x14ac:dyDescent="0.2">
      <c r="AH31" s="233"/>
      <c r="AI31" s="233"/>
      <c r="AJ31" s="233"/>
    </row>
    <row r="32" spans="34:36" ht="13.15" x14ac:dyDescent="0.2"/>
    <row r="33" spans="28:36" ht="13.15" x14ac:dyDescent="0.2">
      <c r="AI33" s="233"/>
      <c r="AJ33" s="233"/>
    </row>
    <row r="34" spans="28:36" ht="13.15" x14ac:dyDescent="0.2">
      <c r="AF34" s="233"/>
    </row>
    <row r="35" spans="28:36" ht="13.15" x14ac:dyDescent="0.2">
      <c r="AB35" s="233"/>
      <c r="AC35" s="233"/>
      <c r="AD35" s="233"/>
      <c r="AF35" s="233"/>
      <c r="AG35" s="233"/>
      <c r="AH35" s="233"/>
      <c r="AI35" s="233"/>
      <c r="AJ35" s="233"/>
    </row>
    <row r="36" spans="28:36" ht="13.15" x14ac:dyDescent="0.2"/>
    <row r="37" spans="28:36" ht="13.15" x14ac:dyDescent="0.2">
      <c r="AE37" s="233"/>
      <c r="AJ37" s="233"/>
    </row>
    <row r="38" spans="28:36" ht="13.15" x14ac:dyDescent="0.2">
      <c r="AB38" s="233"/>
      <c r="AC38" s="233"/>
      <c r="AD38" s="233"/>
      <c r="AE38" s="233"/>
      <c r="AG38" s="233"/>
      <c r="AH38" s="233"/>
      <c r="AI38" s="233"/>
      <c r="AJ38" s="233"/>
    </row>
    <row r="39" spans="28:36" ht="13.15" x14ac:dyDescent="0.2"/>
    <row r="40" spans="28:36" ht="13.15" x14ac:dyDescent="0.2"/>
    <row r="41" spans="28:36" ht="13.15" x14ac:dyDescent="0.2"/>
    <row r="42" spans="28:36" ht="13.15" x14ac:dyDescent="0.2"/>
    <row r="43" spans="28:36" ht="13.15" x14ac:dyDescent="0.2"/>
    <row r="44" spans="28:36" ht="13.15" x14ac:dyDescent="0.2"/>
    <row r="45" spans="28:36" ht="13.15" x14ac:dyDescent="0.2"/>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t="13.15" hidden="1" x14ac:dyDescent="0.2">
      <c r="AA98" s="233"/>
    </row>
    <row r="99" spans="24:36" ht="13.15" hidden="1" x14ac:dyDescent="0.2">
      <c r="AA99" s="233"/>
    </row>
    <row r="100" spans="24:36" ht="13.15" hidden="1" x14ac:dyDescent="0.2"/>
    <row r="101" spans="24:36" ht="12" hidden="1" customHeight="1" x14ac:dyDescent="0.2">
      <c r="X101" s="233"/>
      <c r="Y101" s="233"/>
      <c r="Z101" s="233"/>
      <c r="AC101" s="233"/>
    </row>
    <row r="102" spans="24:36" ht="1.5" hidden="1" customHeight="1" x14ac:dyDescent="0.2">
      <c r="AC102" s="233"/>
      <c r="AF102" s="233"/>
    </row>
    <row r="103" spans="24:36" ht="13.15" hidden="1" x14ac:dyDescent="0.2">
      <c r="AB103" s="233"/>
      <c r="AD103" s="233"/>
      <c r="AE103" s="233"/>
      <c r="AF103" s="233"/>
      <c r="AG103" s="233"/>
      <c r="AH103" s="233"/>
      <c r="AI103" s="233"/>
      <c r="AJ103" s="233"/>
    </row>
    <row r="104" spans="24:36" ht="13.15" hidden="1" x14ac:dyDescent="0.2">
      <c r="AD104" s="233"/>
      <c r="AE104" s="233"/>
      <c r="AG104" s="233"/>
      <c r="AH104" s="233"/>
      <c r="AI104" s="233"/>
      <c r="AJ104" s="233"/>
    </row>
    <row r="105" spans="24:36" ht="12.75" hidden="1" customHeight="1" x14ac:dyDescent="0.2"/>
    <row r="106" spans="24:36" ht="13.15" hidden="1" x14ac:dyDescent="0.2"/>
    <row r="107" spans="24:36" ht="13.15" hidden="1" x14ac:dyDescent="0.2"/>
    <row r="108" spans="24:36" ht="13.15" hidden="1" x14ac:dyDescent="0.2"/>
    <row r="109" spans="24:36" ht="13.15" hidden="1" x14ac:dyDescent="0.2"/>
    <row r="110" spans="24:36" ht="13.15" hidden="1" x14ac:dyDescent="0.2"/>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15"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15" x14ac:dyDescent="0.2">
      <c r="T2" s="233"/>
    </row>
    <row r="3" spans="1:34" ht="13.15"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15" x14ac:dyDescent="0.2"/>
    <row r="5" spans="1:34" ht="13.15" x14ac:dyDescent="0.2"/>
    <row r="6" spans="1:34" ht="13.15" x14ac:dyDescent="0.2"/>
    <row r="7" spans="1:34" ht="13.15" x14ac:dyDescent="0.2"/>
    <row r="8" spans="1:34" ht="13.15" x14ac:dyDescent="0.2"/>
    <row r="9" spans="1:34" ht="13.15" x14ac:dyDescent="0.2"/>
    <row r="10" spans="1:34" ht="13.15" x14ac:dyDescent="0.2"/>
    <row r="11" spans="1:34" ht="13.15" x14ac:dyDescent="0.2"/>
    <row r="12" spans="1:34" ht="13.15" x14ac:dyDescent="0.2"/>
    <row r="13" spans="1:34" ht="13.15" x14ac:dyDescent="0.2"/>
    <row r="14" spans="1:34" ht="13.15" x14ac:dyDescent="0.2"/>
    <row r="15" spans="1:34" ht="13.15" x14ac:dyDescent="0.2"/>
    <row r="16" spans="1:34" ht="13.15" x14ac:dyDescent="0.2"/>
    <row r="17" spans="34:34" ht="13.15" x14ac:dyDescent="0.2"/>
    <row r="18" spans="34:34" ht="13.15" x14ac:dyDescent="0.2"/>
    <row r="19" spans="34:34" ht="13.15" x14ac:dyDescent="0.2"/>
    <row r="20" spans="34:34" ht="13.15" x14ac:dyDescent="0.2"/>
    <row r="21" spans="34:34" ht="13.15" x14ac:dyDescent="0.2">
      <c r="AH21" s="233"/>
    </row>
    <row r="22" spans="34:34" ht="13.15" x14ac:dyDescent="0.2"/>
    <row r="23" spans="34:34" ht="13.15" x14ac:dyDescent="0.2"/>
    <row r="24" spans="34:34" ht="13.15" x14ac:dyDescent="0.2"/>
    <row r="25" spans="34:34" ht="13.15" x14ac:dyDescent="0.2"/>
    <row r="26" spans="34:34" ht="13.15" x14ac:dyDescent="0.2"/>
    <row r="27" spans="34:34" ht="13.15" x14ac:dyDescent="0.2"/>
    <row r="28" spans="34:34" ht="13.15" x14ac:dyDescent="0.2"/>
    <row r="29" spans="34:34" ht="13.15" x14ac:dyDescent="0.2"/>
    <row r="30" spans="34:34" ht="13.15" x14ac:dyDescent="0.2"/>
    <row r="31" spans="34:34" ht="13.15" x14ac:dyDescent="0.2"/>
    <row r="32" spans="34:34" ht="13.15" x14ac:dyDescent="0.2"/>
    <row r="33" spans="2:34" ht="13.15" x14ac:dyDescent="0.2"/>
    <row r="34" spans="2:34" ht="13.15" x14ac:dyDescent="0.2"/>
    <row r="35" spans="2:34" ht="13.15" x14ac:dyDescent="0.2">
      <c r="T35" s="233"/>
      <c r="AC35" s="233"/>
      <c r="AD35" s="233"/>
      <c r="AE35" s="233"/>
      <c r="AF35" s="233"/>
      <c r="AG35" s="233"/>
      <c r="AH35" s="233"/>
    </row>
    <row r="36" spans="2:34" ht="13.15"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15" x14ac:dyDescent="0.2">
      <c r="AH37" s="233"/>
    </row>
    <row r="38" spans="2:34" ht="13.15" x14ac:dyDescent="0.2">
      <c r="AG38" s="233"/>
      <c r="AH38" s="233"/>
    </row>
    <row r="39" spans="2:34" ht="13.15" x14ac:dyDescent="0.2"/>
    <row r="40" spans="2:34" ht="13.15" x14ac:dyDescent="0.2"/>
    <row r="41" spans="2:34" ht="13.15" x14ac:dyDescent="0.2"/>
    <row r="42" spans="2:34" ht="13.15" x14ac:dyDescent="0.2">
      <c r="T42" s="233"/>
      <c r="U42" s="233"/>
    </row>
    <row r="43" spans="2:34" ht="13.15" x14ac:dyDescent="0.2">
      <c r="Q43" s="233"/>
      <c r="R43" s="233"/>
      <c r="S43" s="233"/>
      <c r="V43" s="233"/>
      <c r="W43" s="233"/>
      <c r="X43" s="233"/>
      <c r="Y43" s="233"/>
      <c r="Z43" s="233"/>
      <c r="AA43" s="233"/>
      <c r="AB43" s="233"/>
      <c r="AC43" s="233"/>
      <c r="AD43" s="233"/>
      <c r="AE43" s="233"/>
      <c r="AF43" s="233"/>
      <c r="AG43" s="233"/>
      <c r="AH43" s="233"/>
    </row>
    <row r="44" spans="2:34" ht="13.15" x14ac:dyDescent="0.2">
      <c r="AH44" s="233"/>
    </row>
    <row r="45" spans="2:34" ht="13.15" x14ac:dyDescent="0.2"/>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ht="13.15" x14ac:dyDescent="0.2">
      <c r="O1" s="236"/>
      <c r="P1" s="236"/>
    </row>
    <row r="2" spans="1:16" ht="13.15" x14ac:dyDescent="0.2">
      <c r="O2" s="236"/>
      <c r="P2" s="236"/>
    </row>
    <row r="3" spans="1:16" ht="13.15" x14ac:dyDescent="0.2">
      <c r="O3" s="236"/>
      <c r="P3" s="236"/>
    </row>
    <row r="4" spans="1:16" ht="13.15" x14ac:dyDescent="0.2">
      <c r="O4" s="236"/>
      <c r="P4" s="236"/>
    </row>
    <row r="5" spans="1:16" ht="17.25" x14ac:dyDescent="0.15">
      <c r="A5" s="237" t="s">
        <v>433</v>
      </c>
      <c r="B5" s="238"/>
      <c r="C5" s="238"/>
      <c r="D5" s="238"/>
      <c r="E5" s="238"/>
      <c r="F5" s="238"/>
      <c r="G5" s="238"/>
      <c r="H5" s="238"/>
      <c r="I5" s="238"/>
      <c r="J5" s="238"/>
      <c r="K5" s="238"/>
      <c r="L5" s="238"/>
      <c r="M5" s="238"/>
      <c r="N5" s="238"/>
      <c r="O5" s="239"/>
    </row>
    <row r="6" spans="1:16" x14ac:dyDescent="0.15">
      <c r="A6" s="240"/>
      <c r="B6" s="236"/>
      <c r="C6" s="236"/>
      <c r="D6" s="236"/>
      <c r="E6" s="236"/>
      <c r="F6" s="236"/>
      <c r="G6" s="241" t="s">
        <v>434</v>
      </c>
      <c r="H6" s="241"/>
      <c r="I6" s="241"/>
      <c r="J6" s="241"/>
      <c r="K6" s="236"/>
      <c r="L6" s="236"/>
      <c r="M6" s="236"/>
      <c r="N6" s="236"/>
    </row>
    <row r="7" spans="1:16" x14ac:dyDescent="0.15">
      <c r="A7" s="240"/>
      <c r="B7" s="236"/>
      <c r="C7" s="236"/>
      <c r="D7" s="236"/>
      <c r="E7" s="236"/>
      <c r="F7" s="236"/>
      <c r="G7" s="243"/>
      <c r="H7" s="244"/>
      <c r="I7" s="244"/>
      <c r="J7" s="245"/>
      <c r="K7" s="1069" t="s">
        <v>435</v>
      </c>
      <c r="L7" s="246"/>
      <c r="M7" s="247" t="s">
        <v>436</v>
      </c>
      <c r="N7" s="248"/>
    </row>
    <row r="8" spans="1:16" x14ac:dyDescent="0.15">
      <c r="A8" s="240"/>
      <c r="B8" s="236"/>
      <c r="C8" s="236"/>
      <c r="D8" s="236"/>
      <c r="E8" s="236"/>
      <c r="F8" s="236"/>
      <c r="G8" s="249"/>
      <c r="H8" s="250"/>
      <c r="I8" s="250"/>
      <c r="J8" s="251"/>
      <c r="K8" s="1070"/>
      <c r="L8" s="252" t="s">
        <v>437</v>
      </c>
      <c r="M8" s="253" t="s">
        <v>438</v>
      </c>
      <c r="N8" s="254" t="s">
        <v>439</v>
      </c>
    </row>
    <row r="9" spans="1:16" x14ac:dyDescent="0.15">
      <c r="A9" s="240"/>
      <c r="B9" s="236"/>
      <c r="C9" s="236"/>
      <c r="D9" s="236"/>
      <c r="E9" s="236"/>
      <c r="F9" s="236"/>
      <c r="G9" s="1071" t="s">
        <v>440</v>
      </c>
      <c r="H9" s="1072"/>
      <c r="I9" s="1072"/>
      <c r="J9" s="1073"/>
      <c r="K9" s="255">
        <v>275553237</v>
      </c>
      <c r="L9" s="256">
        <v>107018</v>
      </c>
      <c r="M9" s="257">
        <v>96331</v>
      </c>
      <c r="N9" s="258">
        <v>11.1</v>
      </c>
    </row>
    <row r="10" spans="1:16" x14ac:dyDescent="0.15">
      <c r="A10" s="240"/>
      <c r="B10" s="236"/>
      <c r="C10" s="236"/>
      <c r="D10" s="236"/>
      <c r="E10" s="236"/>
      <c r="F10" s="236"/>
      <c r="G10" s="1071" t="s">
        <v>441</v>
      </c>
      <c r="H10" s="1072"/>
      <c r="I10" s="1072"/>
      <c r="J10" s="1073"/>
      <c r="K10" s="255">
        <v>1117661</v>
      </c>
      <c r="L10" s="256">
        <v>434</v>
      </c>
      <c r="M10" s="257">
        <v>170</v>
      </c>
      <c r="N10" s="258">
        <v>155.30000000000001</v>
      </c>
    </row>
    <row r="11" spans="1:16" ht="13.5" customHeight="1" x14ac:dyDescent="0.15">
      <c r="A11" s="240"/>
      <c r="B11" s="236"/>
      <c r="C11" s="236"/>
      <c r="D11" s="236"/>
      <c r="E11" s="236"/>
      <c r="F11" s="236"/>
      <c r="G11" s="1071" t="s">
        <v>442</v>
      </c>
      <c r="H11" s="1072"/>
      <c r="I11" s="1072"/>
      <c r="J11" s="1073"/>
      <c r="K11" s="255">
        <v>268361</v>
      </c>
      <c r="L11" s="256">
        <v>104</v>
      </c>
      <c r="M11" s="257">
        <v>486</v>
      </c>
      <c r="N11" s="258">
        <v>-78.599999999999994</v>
      </c>
    </row>
    <row r="12" spans="1:16" ht="13.5" customHeight="1" x14ac:dyDescent="0.15">
      <c r="A12" s="240"/>
      <c r="B12" s="236"/>
      <c r="C12" s="236"/>
      <c r="D12" s="236"/>
      <c r="E12" s="236"/>
      <c r="F12" s="236"/>
      <c r="G12" s="1071" t="s">
        <v>443</v>
      </c>
      <c r="H12" s="1072"/>
      <c r="I12" s="1072"/>
      <c r="J12" s="1073"/>
      <c r="K12" s="255" t="s">
        <v>444</v>
      </c>
      <c r="L12" s="256" t="s">
        <v>444</v>
      </c>
      <c r="M12" s="257" t="s">
        <v>444</v>
      </c>
      <c r="N12" s="258" t="s">
        <v>444</v>
      </c>
    </row>
    <row r="13" spans="1:16" ht="13.5" customHeight="1" x14ac:dyDescent="0.15">
      <c r="A13" s="240"/>
      <c r="B13" s="236"/>
      <c r="C13" s="236"/>
      <c r="D13" s="236"/>
      <c r="E13" s="236"/>
      <c r="F13" s="236"/>
      <c r="G13" s="1071" t="s">
        <v>445</v>
      </c>
      <c r="H13" s="1072"/>
      <c r="I13" s="1072"/>
      <c r="J13" s="1073"/>
      <c r="K13" s="255">
        <v>108110</v>
      </c>
      <c r="L13" s="256">
        <v>42</v>
      </c>
      <c r="M13" s="257">
        <v>36</v>
      </c>
      <c r="N13" s="258">
        <v>16.7</v>
      </c>
    </row>
    <row r="14" spans="1:16" ht="13.5" customHeight="1" x14ac:dyDescent="0.15">
      <c r="A14" s="240"/>
      <c r="B14" s="236"/>
      <c r="C14" s="236"/>
      <c r="D14" s="236"/>
      <c r="E14" s="236"/>
      <c r="F14" s="236"/>
      <c r="G14" s="1071" t="s">
        <v>446</v>
      </c>
      <c r="H14" s="1072"/>
      <c r="I14" s="1072"/>
      <c r="J14" s="1073"/>
      <c r="K14" s="255">
        <v>3805000</v>
      </c>
      <c r="L14" s="256">
        <v>1478</v>
      </c>
      <c r="M14" s="257">
        <v>902</v>
      </c>
      <c r="N14" s="258">
        <v>63.9</v>
      </c>
    </row>
    <row r="15" spans="1:16" x14ac:dyDescent="0.15">
      <c r="A15" s="240"/>
      <c r="B15" s="236"/>
      <c r="C15" s="236"/>
      <c r="D15" s="236"/>
      <c r="E15" s="236"/>
      <c r="F15" s="236"/>
      <c r="G15" s="1071" t="s">
        <v>447</v>
      </c>
      <c r="H15" s="1072"/>
      <c r="I15" s="1072"/>
      <c r="J15" s="1073"/>
      <c r="K15" s="255">
        <v>-25677924</v>
      </c>
      <c r="L15" s="256">
        <v>-9973</v>
      </c>
      <c r="M15" s="257">
        <v>-8715</v>
      </c>
      <c r="N15" s="258">
        <v>14.4</v>
      </c>
    </row>
    <row r="16" spans="1:16" x14ac:dyDescent="0.15">
      <c r="A16" s="240"/>
      <c r="B16" s="236"/>
      <c r="C16" s="236"/>
      <c r="D16" s="236"/>
      <c r="E16" s="236"/>
      <c r="F16" s="236"/>
      <c r="G16" s="1077" t="s">
        <v>134</v>
      </c>
      <c r="H16" s="1078"/>
      <c r="I16" s="1078"/>
      <c r="J16" s="1079"/>
      <c r="K16" s="256">
        <v>255174445</v>
      </c>
      <c r="L16" s="256">
        <v>99103</v>
      </c>
      <c r="M16" s="257">
        <v>89210</v>
      </c>
      <c r="N16" s="258">
        <v>11.1</v>
      </c>
    </row>
    <row r="17" spans="1:16" ht="13.15" x14ac:dyDescent="0.2">
      <c r="A17" s="240"/>
      <c r="B17" s="236"/>
      <c r="C17" s="236"/>
      <c r="D17" s="236"/>
      <c r="E17" s="236"/>
      <c r="F17" s="236"/>
      <c r="G17" s="259"/>
      <c r="H17" s="259"/>
      <c r="I17" s="259"/>
      <c r="J17" s="259"/>
      <c r="K17" s="260"/>
      <c r="L17" s="260"/>
      <c r="M17" s="260"/>
      <c r="N17" s="261"/>
    </row>
    <row r="18" spans="1:16" ht="13.15" x14ac:dyDescent="0.2">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448</v>
      </c>
      <c r="H19" s="236"/>
      <c r="I19" s="236"/>
      <c r="J19" s="236"/>
      <c r="K19" s="236"/>
      <c r="L19" s="236"/>
      <c r="M19" s="236"/>
      <c r="N19" s="236"/>
    </row>
    <row r="20" spans="1:16" x14ac:dyDescent="0.15">
      <c r="A20" s="240"/>
      <c r="B20" s="236"/>
      <c r="C20" s="236"/>
      <c r="D20" s="236"/>
      <c r="E20" s="236"/>
      <c r="F20" s="236"/>
      <c r="G20" s="263"/>
      <c r="H20" s="264"/>
      <c r="I20" s="264"/>
      <c r="J20" s="265"/>
      <c r="K20" s="266" t="s">
        <v>449</v>
      </c>
      <c r="L20" s="267" t="s">
        <v>450</v>
      </c>
      <c r="M20" s="268" t="s">
        <v>451</v>
      </c>
      <c r="N20" s="269"/>
    </row>
    <row r="21" spans="1:16" s="275" customFormat="1" x14ac:dyDescent="0.15">
      <c r="A21" s="270"/>
      <c r="B21" s="241"/>
      <c r="C21" s="241"/>
      <c r="D21" s="241"/>
      <c r="E21" s="241"/>
      <c r="F21" s="241"/>
      <c r="G21" s="1080" t="s">
        <v>452</v>
      </c>
      <c r="H21" s="1081"/>
      <c r="I21" s="1081"/>
      <c r="J21" s="1082"/>
      <c r="K21" s="271">
        <v>1097.47</v>
      </c>
      <c r="L21" s="272">
        <v>985.99</v>
      </c>
      <c r="M21" s="273">
        <v>111.48</v>
      </c>
      <c r="N21" s="241"/>
      <c r="O21" s="274"/>
      <c r="P21" s="270"/>
    </row>
    <row r="22" spans="1:16" s="275" customFormat="1" x14ac:dyDescent="0.15">
      <c r="A22" s="270"/>
      <c r="B22" s="241"/>
      <c r="C22" s="241"/>
      <c r="D22" s="241"/>
      <c r="E22" s="241"/>
      <c r="F22" s="241"/>
      <c r="G22" s="1080" t="s">
        <v>453</v>
      </c>
      <c r="H22" s="1081"/>
      <c r="I22" s="1081"/>
      <c r="J22" s="1082"/>
      <c r="K22" s="276">
        <v>100.5</v>
      </c>
      <c r="L22" s="277">
        <v>101</v>
      </c>
      <c r="M22" s="278">
        <v>-0.5</v>
      </c>
      <c r="N22" s="262"/>
      <c r="O22" s="274"/>
      <c r="P22" s="270"/>
    </row>
    <row r="23" spans="1:16" s="275" customFormat="1" ht="13.15" x14ac:dyDescent="0.2">
      <c r="A23" s="270"/>
      <c r="B23" s="241"/>
      <c r="C23" s="241"/>
      <c r="D23" s="241"/>
      <c r="E23" s="241"/>
      <c r="F23" s="241"/>
      <c r="G23" s="241"/>
      <c r="H23" s="241"/>
      <c r="I23" s="241"/>
      <c r="J23" s="241"/>
      <c r="K23" s="241"/>
      <c r="L23" s="262"/>
      <c r="M23" s="262"/>
      <c r="N23" s="262"/>
      <c r="O23" s="274"/>
      <c r="P23" s="270"/>
    </row>
    <row r="24" spans="1:16" s="275" customFormat="1" ht="13.15" x14ac:dyDescent="0.2">
      <c r="A24" s="270"/>
      <c r="B24" s="241"/>
      <c r="C24" s="241"/>
      <c r="D24" s="241"/>
      <c r="E24" s="241"/>
      <c r="F24" s="241"/>
      <c r="G24" s="241"/>
      <c r="H24" s="241"/>
      <c r="I24" s="241"/>
      <c r="J24" s="241"/>
      <c r="K24" s="241"/>
      <c r="L24" s="262"/>
      <c r="M24" s="262"/>
      <c r="N24" s="262"/>
      <c r="O24" s="274"/>
      <c r="P24" s="270"/>
    </row>
    <row r="25" spans="1:16" s="275" customFormat="1" ht="13.15" x14ac:dyDescent="0.2">
      <c r="A25" s="279"/>
      <c r="B25" s="280"/>
      <c r="C25" s="280"/>
      <c r="D25" s="280"/>
      <c r="E25" s="280"/>
      <c r="F25" s="280"/>
      <c r="G25" s="280"/>
      <c r="H25" s="280"/>
      <c r="I25" s="280"/>
      <c r="J25" s="280"/>
      <c r="K25" s="280"/>
      <c r="L25" s="281"/>
      <c r="M25" s="281"/>
      <c r="N25" s="281"/>
      <c r="O25" s="282"/>
      <c r="P25" s="270"/>
    </row>
    <row r="26" spans="1:16" s="275" customFormat="1" x14ac:dyDescent="0.15">
      <c r="A26" s="241" t="s">
        <v>454</v>
      </c>
      <c r="B26" s="241"/>
      <c r="C26" s="241"/>
      <c r="D26" s="241"/>
      <c r="E26" s="241"/>
      <c r="F26" s="241"/>
      <c r="G26" s="241"/>
      <c r="H26" s="241"/>
      <c r="I26" s="241"/>
      <c r="J26" s="241"/>
      <c r="K26" s="241"/>
      <c r="L26" s="262"/>
      <c r="M26" s="262"/>
      <c r="N26" s="262"/>
      <c r="O26" s="241"/>
      <c r="P26" s="241"/>
    </row>
    <row r="27" spans="1:16" ht="13.15" x14ac:dyDescent="0.2">
      <c r="K27" s="236"/>
      <c r="L27" s="236"/>
      <c r="M27" s="236"/>
      <c r="N27" s="236"/>
      <c r="O27" s="236"/>
      <c r="P27" s="236"/>
    </row>
    <row r="28" spans="1:16" ht="17.25" x14ac:dyDescent="0.15">
      <c r="A28" s="237" t="s">
        <v>455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456</v>
      </c>
      <c r="H29" s="241"/>
      <c r="I29" s="241"/>
      <c r="J29" s="241"/>
      <c r="K29" s="236"/>
      <c r="L29" s="236"/>
      <c r="M29" s="236"/>
      <c r="N29" s="236"/>
      <c r="O29" s="284"/>
    </row>
    <row r="30" spans="1:16" x14ac:dyDescent="0.15">
      <c r="A30" s="240"/>
      <c r="B30" s="236"/>
      <c r="C30" s="236"/>
      <c r="D30" s="236"/>
      <c r="E30" s="236"/>
      <c r="F30" s="236"/>
      <c r="G30" s="243"/>
      <c r="H30" s="244"/>
      <c r="I30" s="244"/>
      <c r="J30" s="245"/>
      <c r="K30" s="1069" t="s">
        <v>435</v>
      </c>
      <c r="L30" s="246"/>
      <c r="M30" s="247" t="s">
        <v>436</v>
      </c>
      <c r="N30" s="248"/>
    </row>
    <row r="31" spans="1:16" x14ac:dyDescent="0.15">
      <c r="A31" s="240"/>
      <c r="B31" s="236"/>
      <c r="C31" s="236"/>
      <c r="D31" s="236"/>
      <c r="E31" s="236"/>
      <c r="F31" s="236"/>
      <c r="G31" s="249"/>
      <c r="H31" s="250"/>
      <c r="I31" s="250"/>
      <c r="J31" s="251"/>
      <c r="K31" s="1070"/>
      <c r="L31" s="252" t="s">
        <v>437</v>
      </c>
      <c r="M31" s="253" t="s">
        <v>438</v>
      </c>
      <c r="N31" s="254" t="s">
        <v>439</v>
      </c>
    </row>
    <row r="32" spans="1:16" ht="27" customHeight="1" x14ac:dyDescent="0.15">
      <c r="A32" s="240"/>
      <c r="B32" s="236"/>
      <c r="C32" s="236"/>
      <c r="D32" s="236"/>
      <c r="E32" s="236"/>
      <c r="F32" s="236"/>
      <c r="G32" s="1074" t="s">
        <v>457</v>
      </c>
      <c r="H32" s="1075"/>
      <c r="I32" s="1075"/>
      <c r="J32" s="1076"/>
      <c r="K32" s="256">
        <v>54438848</v>
      </c>
      <c r="L32" s="256">
        <v>21143</v>
      </c>
      <c r="M32" s="257">
        <v>27245</v>
      </c>
      <c r="N32" s="258">
        <v>-22.4</v>
      </c>
    </row>
    <row r="33" spans="1:16" ht="13.5" customHeight="1" x14ac:dyDescent="0.15">
      <c r="A33" s="240"/>
      <c r="B33" s="236"/>
      <c r="C33" s="236"/>
      <c r="D33" s="236"/>
      <c r="E33" s="236"/>
      <c r="F33" s="236"/>
      <c r="G33" s="1074" t="s">
        <v>458</v>
      </c>
      <c r="H33" s="1075"/>
      <c r="I33" s="1075"/>
      <c r="J33" s="1076"/>
      <c r="K33" s="256">
        <v>21987489</v>
      </c>
      <c r="L33" s="256">
        <v>8539</v>
      </c>
      <c r="M33" s="257">
        <v>3918</v>
      </c>
      <c r="N33" s="258">
        <v>117.9</v>
      </c>
    </row>
    <row r="34" spans="1:16" ht="27" customHeight="1" x14ac:dyDescent="0.15">
      <c r="A34" s="240"/>
      <c r="B34" s="236"/>
      <c r="C34" s="236"/>
      <c r="D34" s="236"/>
      <c r="E34" s="236"/>
      <c r="F34" s="236"/>
      <c r="G34" s="1074" t="s">
        <v>459</v>
      </c>
      <c r="H34" s="1075"/>
      <c r="I34" s="1075"/>
      <c r="J34" s="1076"/>
      <c r="K34" s="256">
        <v>66217110</v>
      </c>
      <c r="L34" s="256">
        <v>25717</v>
      </c>
      <c r="M34" s="257">
        <v>17631</v>
      </c>
      <c r="N34" s="258">
        <v>45.9</v>
      </c>
    </row>
    <row r="35" spans="1:16" ht="27" customHeight="1" x14ac:dyDescent="0.15">
      <c r="A35" s="240"/>
      <c r="B35" s="236"/>
      <c r="C35" s="236"/>
      <c r="D35" s="236"/>
      <c r="E35" s="236"/>
      <c r="F35" s="236"/>
      <c r="G35" s="1074" t="s">
        <v>460</v>
      </c>
      <c r="H35" s="1075"/>
      <c r="I35" s="1075"/>
      <c r="J35" s="1076"/>
      <c r="K35" s="256">
        <v>3205805</v>
      </c>
      <c r="L35" s="256">
        <v>1245</v>
      </c>
      <c r="M35" s="257">
        <v>1058</v>
      </c>
      <c r="N35" s="258">
        <v>17.7</v>
      </c>
    </row>
    <row r="36" spans="1:16" ht="27" customHeight="1" x14ac:dyDescent="0.15">
      <c r="A36" s="240"/>
      <c r="B36" s="236"/>
      <c r="C36" s="236"/>
      <c r="D36" s="236"/>
      <c r="E36" s="236"/>
      <c r="F36" s="236"/>
      <c r="G36" s="1074" t="s">
        <v>461</v>
      </c>
      <c r="H36" s="1075"/>
      <c r="I36" s="1075"/>
      <c r="J36" s="1076"/>
      <c r="K36" s="256" t="s">
        <v>444</v>
      </c>
      <c r="L36" s="256" t="s">
        <v>444</v>
      </c>
      <c r="M36" s="257">
        <v>76</v>
      </c>
      <c r="N36" s="258" t="s">
        <v>444</v>
      </c>
    </row>
    <row r="37" spans="1:16" ht="13.5" customHeight="1" x14ac:dyDescent="0.15">
      <c r="A37" s="240"/>
      <c r="B37" s="236"/>
      <c r="C37" s="236"/>
      <c r="D37" s="236"/>
      <c r="E37" s="236"/>
      <c r="F37" s="236"/>
      <c r="G37" s="1074" t="s">
        <v>462</v>
      </c>
      <c r="H37" s="1075"/>
      <c r="I37" s="1075"/>
      <c r="J37" s="1076"/>
      <c r="K37" s="256">
        <v>807795</v>
      </c>
      <c r="L37" s="256">
        <v>314</v>
      </c>
      <c r="M37" s="257">
        <v>712</v>
      </c>
      <c r="N37" s="258">
        <v>-55.9</v>
      </c>
    </row>
    <row r="38" spans="1:16" ht="27" customHeight="1" x14ac:dyDescent="0.15">
      <c r="A38" s="240"/>
      <c r="B38" s="236"/>
      <c r="C38" s="236"/>
      <c r="D38" s="236"/>
      <c r="E38" s="236"/>
      <c r="F38" s="236"/>
      <c r="G38" s="1083" t="s">
        <v>463</v>
      </c>
      <c r="H38" s="1084"/>
      <c r="I38" s="1084"/>
      <c r="J38" s="1085"/>
      <c r="K38" s="285" t="s">
        <v>444</v>
      </c>
      <c r="L38" s="285" t="s">
        <v>444</v>
      </c>
      <c r="M38" s="286">
        <v>2</v>
      </c>
      <c r="N38" s="287" t="s">
        <v>444</v>
      </c>
      <c r="O38" s="284"/>
    </row>
    <row r="39" spans="1:16" x14ac:dyDescent="0.15">
      <c r="A39" s="240"/>
      <c r="B39" s="236"/>
      <c r="C39" s="236"/>
      <c r="D39" s="236"/>
      <c r="E39" s="236"/>
      <c r="F39" s="236"/>
      <c r="G39" s="1083" t="s">
        <v>464</v>
      </c>
      <c r="H39" s="1084"/>
      <c r="I39" s="1084"/>
      <c r="J39" s="1085"/>
      <c r="K39" s="255">
        <v>-2798077</v>
      </c>
      <c r="L39" s="255">
        <v>-1087</v>
      </c>
      <c r="M39" s="288">
        <v>-2026</v>
      </c>
      <c r="N39" s="289">
        <v>-46.3</v>
      </c>
      <c r="O39" s="284"/>
    </row>
    <row r="40" spans="1:16" ht="27" customHeight="1" x14ac:dyDescent="0.15">
      <c r="A40" s="240"/>
      <c r="B40" s="236"/>
      <c r="C40" s="236"/>
      <c r="D40" s="236"/>
      <c r="E40" s="236"/>
      <c r="F40" s="236"/>
      <c r="G40" s="1074" t="s">
        <v>465</v>
      </c>
      <c r="H40" s="1075"/>
      <c r="I40" s="1075"/>
      <c r="J40" s="1076"/>
      <c r="K40" s="255">
        <v>-73245702</v>
      </c>
      <c r="L40" s="255">
        <v>-28447</v>
      </c>
      <c r="M40" s="288">
        <v>-26530</v>
      </c>
      <c r="N40" s="289">
        <v>7.2</v>
      </c>
      <c r="O40" s="284"/>
    </row>
    <row r="41" spans="1:16" x14ac:dyDescent="0.15">
      <c r="A41" s="240"/>
      <c r="B41" s="236"/>
      <c r="C41" s="236"/>
      <c r="D41" s="236"/>
      <c r="E41" s="236"/>
      <c r="F41" s="236"/>
      <c r="G41" s="1077" t="s">
        <v>466</v>
      </c>
      <c r="H41" s="1078"/>
      <c r="I41" s="1078"/>
      <c r="J41" s="1079"/>
      <c r="K41" s="256">
        <v>70613268</v>
      </c>
      <c r="L41" s="255">
        <v>27424</v>
      </c>
      <c r="M41" s="288">
        <v>22087</v>
      </c>
      <c r="N41" s="289">
        <v>24.2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468</v>
      </c>
      <c r="H48" s="294"/>
      <c r="I48" s="294"/>
      <c r="J48" s="294"/>
      <c r="K48" s="294"/>
      <c r="L48" s="294"/>
      <c r="M48" s="295"/>
      <c r="N48" s="294"/>
    </row>
    <row r="49" spans="1:14" ht="13.5" customHeight="1" x14ac:dyDescent="0.15">
      <c r="A49" s="240"/>
      <c r="B49" s="236"/>
      <c r="C49" s="236"/>
      <c r="D49" s="236"/>
      <c r="E49" s="236"/>
      <c r="F49" s="236"/>
      <c r="G49" s="296"/>
      <c r="H49" s="297"/>
      <c r="I49" s="1086" t="s">
        <v>435</v>
      </c>
      <c r="J49" s="1088" t="s">
        <v>469</v>
      </c>
      <c r="K49" s="1089"/>
      <c r="L49" s="1089"/>
      <c r="M49" s="1089"/>
      <c r="N49" s="1090"/>
    </row>
    <row r="50" spans="1:14" x14ac:dyDescent="0.15">
      <c r="A50" s="240"/>
      <c r="B50" s="236"/>
      <c r="C50" s="236"/>
      <c r="D50" s="236"/>
      <c r="E50" s="236"/>
      <c r="F50" s="236"/>
      <c r="G50" s="298"/>
      <c r="H50" s="299"/>
      <c r="I50" s="1087"/>
      <c r="J50" s="300" t="s">
        <v>470</v>
      </c>
      <c r="K50" s="301" t="s">
        <v>471</v>
      </c>
      <c r="L50" s="302" t="s">
        <v>472</v>
      </c>
      <c r="M50" s="303" t="s">
        <v>473</v>
      </c>
      <c r="N50" s="304" t="s">
        <v>474</v>
      </c>
    </row>
    <row r="51" spans="1:14" x14ac:dyDescent="0.15">
      <c r="A51" s="240"/>
      <c r="B51" s="236"/>
      <c r="C51" s="236"/>
      <c r="D51" s="236"/>
      <c r="E51" s="236"/>
      <c r="F51" s="236"/>
      <c r="G51" s="296" t="s">
        <v>475</v>
      </c>
      <c r="H51" s="297"/>
      <c r="I51" s="305">
        <v>98033464</v>
      </c>
      <c r="J51" s="306">
        <v>38554</v>
      </c>
      <c r="K51" s="307">
        <v>-2</v>
      </c>
      <c r="L51" s="308">
        <v>33848</v>
      </c>
      <c r="M51" s="309">
        <v>-3.5</v>
      </c>
      <c r="N51" s="310">
        <v>1.5</v>
      </c>
    </row>
    <row r="52" spans="1:14" x14ac:dyDescent="0.15">
      <c r="A52" s="240"/>
      <c r="B52" s="236"/>
      <c r="C52" s="236"/>
      <c r="D52" s="236"/>
      <c r="E52" s="236"/>
      <c r="F52" s="236"/>
      <c r="G52" s="311"/>
      <c r="H52" s="312" t="s">
        <v>476</v>
      </c>
      <c r="I52" s="313">
        <v>42763212</v>
      </c>
      <c r="J52" s="314">
        <v>16818</v>
      </c>
      <c r="K52" s="315">
        <v>-7.1</v>
      </c>
      <c r="L52" s="316">
        <v>12489</v>
      </c>
      <c r="M52" s="317">
        <v>-25.2</v>
      </c>
      <c r="N52" s="318">
        <v>18.100000000000001</v>
      </c>
    </row>
    <row r="53" spans="1:14" x14ac:dyDescent="0.15">
      <c r="A53" s="240"/>
      <c r="B53" s="236"/>
      <c r="C53" s="236"/>
      <c r="D53" s="236"/>
      <c r="E53" s="236"/>
      <c r="F53" s="236"/>
      <c r="G53" s="296" t="s">
        <v>477</v>
      </c>
      <c r="H53" s="297"/>
      <c r="I53" s="305">
        <v>106174364</v>
      </c>
      <c r="J53" s="306">
        <v>41039</v>
      </c>
      <c r="K53" s="307">
        <v>6.4</v>
      </c>
      <c r="L53" s="308">
        <v>31502</v>
      </c>
      <c r="M53" s="309">
        <v>-6.9</v>
      </c>
      <c r="N53" s="310">
        <v>13.3</v>
      </c>
    </row>
    <row r="54" spans="1:14" x14ac:dyDescent="0.15">
      <c r="A54" s="240"/>
      <c r="B54" s="236"/>
      <c r="C54" s="236"/>
      <c r="D54" s="236"/>
      <c r="E54" s="236"/>
      <c r="F54" s="236"/>
      <c r="G54" s="311"/>
      <c r="H54" s="312" t="s">
        <v>476</v>
      </c>
      <c r="I54" s="313">
        <v>38942400</v>
      </c>
      <c r="J54" s="314">
        <v>15052</v>
      </c>
      <c r="K54" s="315">
        <v>-10.5</v>
      </c>
      <c r="L54" s="316">
        <v>11020</v>
      </c>
      <c r="M54" s="317">
        <v>-11.8</v>
      </c>
      <c r="N54" s="318">
        <v>1.3</v>
      </c>
    </row>
    <row r="55" spans="1:14" x14ac:dyDescent="0.15">
      <c r="A55" s="240"/>
      <c r="B55" s="236"/>
      <c r="C55" s="236"/>
      <c r="D55" s="236"/>
      <c r="E55" s="236"/>
      <c r="F55" s="236"/>
      <c r="G55" s="296" t="s">
        <v>478</v>
      </c>
      <c r="H55" s="297"/>
      <c r="I55" s="305">
        <v>120538712</v>
      </c>
      <c r="J55" s="306">
        <v>46614</v>
      </c>
      <c r="K55" s="307">
        <v>13.6</v>
      </c>
      <c r="L55" s="308">
        <v>34374</v>
      </c>
      <c r="M55" s="309">
        <v>9.1</v>
      </c>
      <c r="N55" s="310">
        <v>4.5</v>
      </c>
    </row>
    <row r="56" spans="1:14" x14ac:dyDescent="0.15">
      <c r="A56" s="240"/>
      <c r="B56" s="236"/>
      <c r="C56" s="236"/>
      <c r="D56" s="236"/>
      <c r="E56" s="236"/>
      <c r="F56" s="236"/>
      <c r="G56" s="311"/>
      <c r="H56" s="312" t="s">
        <v>476</v>
      </c>
      <c r="I56" s="313">
        <v>45187760</v>
      </c>
      <c r="J56" s="314">
        <v>17475</v>
      </c>
      <c r="K56" s="315">
        <v>16.100000000000001</v>
      </c>
      <c r="L56" s="316">
        <v>10917</v>
      </c>
      <c r="M56" s="317">
        <v>-0.9</v>
      </c>
      <c r="N56" s="318">
        <v>17</v>
      </c>
    </row>
    <row r="57" spans="1:14" x14ac:dyDescent="0.15">
      <c r="A57" s="240"/>
      <c r="B57" s="236"/>
      <c r="C57" s="236"/>
      <c r="D57" s="236"/>
      <c r="E57" s="236"/>
      <c r="F57" s="236"/>
      <c r="G57" s="296" t="s">
        <v>479</v>
      </c>
      <c r="H57" s="297"/>
      <c r="I57" s="305">
        <v>112484757</v>
      </c>
      <c r="J57" s="306">
        <v>43610</v>
      </c>
      <c r="K57" s="307">
        <v>-6.4</v>
      </c>
      <c r="L57" s="308">
        <v>35216</v>
      </c>
      <c r="M57" s="309">
        <v>2.4</v>
      </c>
      <c r="N57" s="310">
        <v>-8.8000000000000007</v>
      </c>
    </row>
    <row r="58" spans="1:14" x14ac:dyDescent="0.15">
      <c r="A58" s="240"/>
      <c r="B58" s="236"/>
      <c r="C58" s="236"/>
      <c r="D58" s="236"/>
      <c r="E58" s="236"/>
      <c r="F58" s="236"/>
      <c r="G58" s="311"/>
      <c r="H58" s="312" t="s">
        <v>476</v>
      </c>
      <c r="I58" s="313">
        <v>50808863</v>
      </c>
      <c r="J58" s="314">
        <v>19699</v>
      </c>
      <c r="K58" s="315">
        <v>12.7</v>
      </c>
      <c r="L58" s="316">
        <v>12644</v>
      </c>
      <c r="M58" s="317">
        <v>15.8</v>
      </c>
      <c r="N58" s="318">
        <v>-3.1</v>
      </c>
    </row>
    <row r="59" spans="1:14" x14ac:dyDescent="0.15">
      <c r="A59" s="240"/>
      <c r="B59" s="236"/>
      <c r="C59" s="236"/>
      <c r="D59" s="236"/>
      <c r="E59" s="236"/>
      <c r="F59" s="236"/>
      <c r="G59" s="296" t="s">
        <v>480</v>
      </c>
      <c r="H59" s="297"/>
      <c r="I59" s="305">
        <v>99601572</v>
      </c>
      <c r="J59" s="306">
        <v>38683</v>
      </c>
      <c r="K59" s="307">
        <v>-11.3</v>
      </c>
      <c r="L59" s="308">
        <v>36736</v>
      </c>
      <c r="M59" s="309">
        <v>4.3</v>
      </c>
      <c r="N59" s="310">
        <v>-15.6</v>
      </c>
    </row>
    <row r="60" spans="1:14" x14ac:dyDescent="0.15">
      <c r="A60" s="240"/>
      <c r="B60" s="236"/>
      <c r="C60" s="236"/>
      <c r="D60" s="236"/>
      <c r="E60" s="236"/>
      <c r="F60" s="236"/>
      <c r="G60" s="311"/>
      <c r="H60" s="312" t="s">
        <v>476</v>
      </c>
      <c r="I60" s="319">
        <v>47180482</v>
      </c>
      <c r="J60" s="314">
        <v>18324</v>
      </c>
      <c r="K60" s="315">
        <v>-7</v>
      </c>
      <c r="L60" s="316">
        <v>13410</v>
      </c>
      <c r="M60" s="317">
        <v>6.1</v>
      </c>
      <c r="N60" s="318">
        <v>-13.1</v>
      </c>
    </row>
    <row r="61" spans="1:14" x14ac:dyDescent="0.15">
      <c r="A61" s="240"/>
      <c r="B61" s="236"/>
      <c r="C61" s="236"/>
      <c r="D61" s="236"/>
      <c r="E61" s="236"/>
      <c r="F61" s="236"/>
      <c r="G61" s="296" t="s">
        <v>481</v>
      </c>
      <c r="H61" s="320"/>
      <c r="I61" s="321">
        <v>107366574</v>
      </c>
      <c r="J61" s="322">
        <v>41700</v>
      </c>
      <c r="K61" s="323">
        <v>0.1</v>
      </c>
      <c r="L61" s="324">
        <v>34335</v>
      </c>
      <c r="M61" s="325">
        <v>1.1000000000000001</v>
      </c>
      <c r="N61" s="310">
        <v>-1</v>
      </c>
    </row>
    <row r="62" spans="1:14" x14ac:dyDescent="0.15">
      <c r="A62" s="240"/>
      <c r="B62" s="236"/>
      <c r="C62" s="236"/>
      <c r="D62" s="236"/>
      <c r="E62" s="236"/>
      <c r="F62" s="236"/>
      <c r="G62" s="311"/>
      <c r="H62" s="312" t="s">
        <v>476</v>
      </c>
      <c r="I62" s="313">
        <v>44976543</v>
      </c>
      <c r="J62" s="314">
        <v>17474</v>
      </c>
      <c r="K62" s="315">
        <v>0.8</v>
      </c>
      <c r="L62" s="316">
        <v>12096</v>
      </c>
      <c r="M62" s="317">
        <v>-3.2</v>
      </c>
      <c r="N62" s="318">
        <v>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15" hidden="1" x14ac:dyDescent="0.2">
      <c r="G70" s="236"/>
      <c r="H70" s="236"/>
      <c r="I70" s="236"/>
      <c r="J70" s="236"/>
      <c r="K70" s="236"/>
      <c r="L70" s="236"/>
      <c r="M70" s="236"/>
      <c r="N70" s="236"/>
    </row>
    <row r="71" spans="1:16" ht="13.15" hidden="1" x14ac:dyDescent="0.2">
      <c r="G71" s="236"/>
      <c r="H71" s="236"/>
      <c r="I71" s="236"/>
      <c r="J71" s="236"/>
      <c r="K71" s="236"/>
      <c r="L71" s="236"/>
      <c r="M71" s="236"/>
      <c r="N71" s="236"/>
    </row>
    <row r="72" spans="1:16" ht="13.15" hidden="1" x14ac:dyDescent="0.2">
      <c r="G72" s="236"/>
      <c r="H72" s="236"/>
      <c r="I72" s="236"/>
      <c r="J72" s="236"/>
      <c r="K72" s="236"/>
      <c r="L72" s="236"/>
      <c r="M72" s="236"/>
      <c r="N72" s="236"/>
    </row>
    <row r="73" spans="1:16" ht="13.15" hidden="1" x14ac:dyDescent="0.2">
      <c r="G73" s="236"/>
      <c r="H73" s="236"/>
      <c r="I73" s="236"/>
      <c r="J73" s="236"/>
      <c r="K73" s="236"/>
      <c r="L73" s="236"/>
      <c r="M73" s="236"/>
      <c r="N73" s="236"/>
    </row>
    <row r="74" spans="1:16" ht="13.15" hidden="1" x14ac:dyDescent="0.2"/>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15" x14ac:dyDescent="0.2">
      <c r="B2" s="233"/>
      <c r="T2" s="233"/>
    </row>
    <row r="3" spans="1:34" ht="13.15"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15" x14ac:dyDescent="0.2"/>
    <row r="5" spans="1:34" ht="13.15" x14ac:dyDescent="0.2"/>
    <row r="6" spans="1:34" ht="13.15" x14ac:dyDescent="0.2"/>
    <row r="7" spans="1:34" ht="13.15" x14ac:dyDescent="0.2"/>
    <row r="8" spans="1:34" ht="13.15" x14ac:dyDescent="0.2"/>
    <row r="9" spans="1:34" ht="13.15" x14ac:dyDescent="0.2">
      <c r="AH9" s="233"/>
    </row>
    <row r="10" spans="1:34" ht="13.15" x14ac:dyDescent="0.2"/>
    <row r="11" spans="1:34" ht="13.15" x14ac:dyDescent="0.2"/>
    <row r="12" spans="1:34" ht="13.15" x14ac:dyDescent="0.2"/>
    <row r="13" spans="1:34" ht="13.15" x14ac:dyDescent="0.2"/>
    <row r="14" spans="1:34" ht="13.15" x14ac:dyDescent="0.2"/>
    <row r="15" spans="1:34" ht="13.15" x14ac:dyDescent="0.2"/>
    <row r="16" spans="1:34" ht="13.15" x14ac:dyDescent="0.2"/>
    <row r="17" spans="2:34" ht="13.15" x14ac:dyDescent="0.2">
      <c r="AH17" s="233"/>
    </row>
    <row r="18" spans="2:34" ht="13.15" x14ac:dyDescent="0.2"/>
    <row r="19" spans="2:34" ht="13.15" x14ac:dyDescent="0.2"/>
    <row r="20" spans="2:34" ht="13.15" x14ac:dyDescent="0.2">
      <c r="AH20" s="233"/>
    </row>
    <row r="21" spans="2:34" ht="13.15" x14ac:dyDescent="0.2">
      <c r="AH21" s="233"/>
    </row>
    <row r="22" spans="2:34" ht="13.15" x14ac:dyDescent="0.2"/>
    <row r="23" spans="2:34" ht="13.15" x14ac:dyDescent="0.2"/>
    <row r="24" spans="2:34" ht="13.15" x14ac:dyDescent="0.2"/>
    <row r="25" spans="2:34" ht="13.15" x14ac:dyDescent="0.2"/>
    <row r="26" spans="2:34" ht="13.15" x14ac:dyDescent="0.2"/>
    <row r="27" spans="2:34" ht="13.15" x14ac:dyDescent="0.2"/>
    <row r="28" spans="2:34" ht="13.15" x14ac:dyDescent="0.2">
      <c r="AH28" s="233"/>
    </row>
    <row r="29" spans="2:34" ht="13.15" x14ac:dyDescent="0.2"/>
    <row r="30" spans="2:34" ht="13.15" x14ac:dyDescent="0.2">
      <c r="B30" s="233"/>
    </row>
    <row r="31" spans="2:34" ht="13.15" x14ac:dyDescent="0.2"/>
    <row r="32" spans="2:34" ht="13.15" x14ac:dyDescent="0.2"/>
    <row r="33" spans="3:34" ht="13.15" x14ac:dyDescent="0.2">
      <c r="G33" s="233"/>
      <c r="I33" s="233"/>
    </row>
    <row r="34" spans="3:34" ht="13.15" x14ac:dyDescent="0.2">
      <c r="C34" s="233"/>
      <c r="P34" s="233"/>
      <c r="R34" s="233"/>
      <c r="U34" s="233"/>
    </row>
    <row r="35" spans="3:34" ht="13.15" x14ac:dyDescent="0.2">
      <c r="D35" s="233"/>
      <c r="E35" s="233"/>
      <c r="T35" s="233"/>
      <c r="W35" s="233"/>
      <c r="AC35" s="233"/>
      <c r="AD35" s="233"/>
      <c r="AE35" s="233"/>
      <c r="AF35" s="233"/>
      <c r="AG35" s="233"/>
      <c r="AH35" s="233"/>
    </row>
    <row r="36" spans="3:34" ht="13.15"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ht="13.15" x14ac:dyDescent="0.2">
      <c r="AH37" s="233"/>
    </row>
    <row r="38" spans="3:34" ht="13.15" x14ac:dyDescent="0.2">
      <c r="AG38" s="233"/>
      <c r="AH38" s="233"/>
    </row>
    <row r="39" spans="3:34" ht="13.15" x14ac:dyDescent="0.2"/>
    <row r="40" spans="3:34" ht="13.15" x14ac:dyDescent="0.2">
      <c r="U40" s="233"/>
    </row>
    <row r="41" spans="3:34" ht="13.15" x14ac:dyDescent="0.2">
      <c r="R41" s="233"/>
    </row>
    <row r="42" spans="3:34" ht="13.15" x14ac:dyDescent="0.2">
      <c r="T42" s="233"/>
      <c r="W42" s="233"/>
    </row>
    <row r="43" spans="3:34" ht="13.15" x14ac:dyDescent="0.2">
      <c r="Q43" s="233"/>
      <c r="S43" s="233"/>
      <c r="V43" s="233"/>
      <c r="X43" s="233"/>
      <c r="Y43" s="233"/>
      <c r="Z43" s="233"/>
      <c r="AA43" s="233"/>
      <c r="AB43" s="233"/>
      <c r="AC43" s="233"/>
      <c r="AD43" s="233"/>
      <c r="AE43" s="233"/>
      <c r="AF43" s="233"/>
      <c r="AG43" s="233"/>
      <c r="AH43" s="233"/>
    </row>
    <row r="44" spans="3:34" ht="13.15" x14ac:dyDescent="0.2">
      <c r="AH44" s="233"/>
    </row>
    <row r="45" spans="3:34" ht="13.15" x14ac:dyDescent="0.2"/>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3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15" x14ac:dyDescent="0.2">
      <c r="B2" s="233"/>
      <c r="T2" s="233"/>
    </row>
    <row r="3" spans="2:34" ht="13.15"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15" x14ac:dyDescent="0.2"/>
    <row r="5" spans="2:34" ht="13.15" x14ac:dyDescent="0.2"/>
    <row r="6" spans="2:34" ht="13.15" x14ac:dyDescent="0.2"/>
    <row r="7" spans="2:34" ht="13.15" x14ac:dyDescent="0.2"/>
    <row r="8" spans="2:34" ht="13.15" x14ac:dyDescent="0.2"/>
    <row r="9" spans="2:34" ht="13.15" x14ac:dyDescent="0.2">
      <c r="AH9" s="233"/>
    </row>
    <row r="10" spans="2:34" ht="13.15" x14ac:dyDescent="0.2"/>
    <row r="11" spans="2:34" ht="13.15" x14ac:dyDescent="0.2"/>
    <row r="12" spans="2:34" ht="13.15" x14ac:dyDescent="0.2"/>
    <row r="13" spans="2:34" ht="13.15" x14ac:dyDescent="0.2"/>
    <row r="14" spans="2:34" ht="13.15" x14ac:dyDescent="0.2"/>
    <row r="15" spans="2:34" ht="13.15" x14ac:dyDescent="0.2"/>
    <row r="16" spans="2:34" ht="13.15" x14ac:dyDescent="0.2"/>
    <row r="17" spans="9:34" ht="13.15" x14ac:dyDescent="0.2">
      <c r="AH17" s="233"/>
    </row>
    <row r="18" spans="9:34" ht="13.15" x14ac:dyDescent="0.2"/>
    <row r="19" spans="9:34" ht="13.15" x14ac:dyDescent="0.2"/>
    <row r="20" spans="9:34" ht="13.15" x14ac:dyDescent="0.2">
      <c r="AH20" s="233"/>
    </row>
    <row r="21" spans="9:34" ht="13.15" x14ac:dyDescent="0.2">
      <c r="AH21" s="233"/>
    </row>
    <row r="22" spans="9:34" ht="13.15" x14ac:dyDescent="0.2"/>
    <row r="23" spans="9:34" ht="13.15" x14ac:dyDescent="0.2"/>
    <row r="24" spans="9:34" ht="13.15" x14ac:dyDescent="0.2"/>
    <row r="25" spans="9:34" ht="13.15" x14ac:dyDescent="0.2"/>
    <row r="26" spans="9:34" ht="13.15" x14ac:dyDescent="0.2"/>
    <row r="27" spans="9:34" ht="13.15" x14ac:dyDescent="0.2"/>
    <row r="28" spans="9:34" ht="13.15" x14ac:dyDescent="0.2">
      <c r="AH28" s="233"/>
    </row>
    <row r="29" spans="9:34" ht="13.15" x14ac:dyDescent="0.2"/>
    <row r="30" spans="9:34" ht="13.15" x14ac:dyDescent="0.2"/>
    <row r="31" spans="9:34" ht="13.15" x14ac:dyDescent="0.2">
      <c r="I31" s="233"/>
    </row>
    <row r="32" spans="9:34" ht="13.15" x14ac:dyDescent="0.2"/>
    <row r="33" spans="2:34" ht="13.15" x14ac:dyDescent="0.2">
      <c r="G33" s="233"/>
    </row>
    <row r="34" spans="2:34" ht="13.15" x14ac:dyDescent="0.2">
      <c r="C34" s="233"/>
      <c r="P34" s="233"/>
      <c r="R34" s="233"/>
      <c r="U34" s="233"/>
    </row>
    <row r="35" spans="2:34" ht="13.15" x14ac:dyDescent="0.2">
      <c r="B35" s="233"/>
      <c r="D35" s="233"/>
      <c r="E35" s="233"/>
      <c r="T35" s="233"/>
      <c r="W35" s="233"/>
      <c r="AC35" s="233"/>
      <c r="AD35" s="233"/>
      <c r="AE35" s="233"/>
      <c r="AF35" s="233"/>
      <c r="AG35" s="233"/>
      <c r="AH35" s="233"/>
    </row>
    <row r="36" spans="2:34" ht="13.15"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ht="13.15" x14ac:dyDescent="0.2">
      <c r="AH37" s="233"/>
    </row>
    <row r="38" spans="2:34" ht="13.15" x14ac:dyDescent="0.2">
      <c r="AG38" s="233"/>
      <c r="AH38" s="233"/>
    </row>
    <row r="39" spans="2:34" ht="13.15" x14ac:dyDescent="0.2"/>
    <row r="40" spans="2:34" ht="13.15" x14ac:dyDescent="0.2">
      <c r="U40" s="233"/>
    </row>
    <row r="41" spans="2:34" ht="13.15" x14ac:dyDescent="0.2">
      <c r="R41" s="233"/>
    </row>
    <row r="42" spans="2:34" ht="13.15" x14ac:dyDescent="0.2">
      <c r="T42" s="233"/>
      <c r="W42" s="233"/>
    </row>
    <row r="43" spans="2:34" ht="13.15" x14ac:dyDescent="0.2">
      <c r="Q43" s="233"/>
      <c r="S43" s="233"/>
      <c r="V43" s="233"/>
      <c r="X43" s="233"/>
      <c r="Y43" s="233"/>
      <c r="Z43" s="233"/>
      <c r="AA43" s="233"/>
      <c r="AB43" s="233"/>
      <c r="AC43" s="233"/>
      <c r="AD43" s="233"/>
      <c r="AE43" s="233"/>
      <c r="AF43" s="233"/>
      <c r="AG43" s="233"/>
      <c r="AH43" s="233"/>
    </row>
    <row r="44" spans="2:34" ht="13.15" x14ac:dyDescent="0.2">
      <c r="AG44" s="233"/>
      <c r="AH44" s="233"/>
    </row>
    <row r="45" spans="2:34" ht="13.15" x14ac:dyDescent="0.2"/>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482</v>
      </c>
      <c r="G46" s="329" t="s">
        <v>483</v>
      </c>
      <c r="H46" s="329" t="s">
        <v>484</v>
      </c>
      <c r="I46" s="329" t="s">
        <v>485</v>
      </c>
      <c r="J46" s="330" t="s">
        <v>486</v>
      </c>
    </row>
    <row r="47" spans="2:10" ht="57.75" customHeight="1" x14ac:dyDescent="0.15">
      <c r="B47" s="7"/>
      <c r="C47" s="1091" t="s">
        <v>3</v>
      </c>
      <c r="D47" s="1091"/>
      <c r="E47" s="1092"/>
      <c r="F47" s="331">
        <v>0</v>
      </c>
      <c r="G47" s="332">
        <v>0</v>
      </c>
      <c r="H47" s="332">
        <v>0</v>
      </c>
      <c r="I47" s="332">
        <v>0</v>
      </c>
      <c r="J47" s="333">
        <v>0</v>
      </c>
    </row>
    <row r="48" spans="2:10" ht="57.75" customHeight="1" x14ac:dyDescent="0.15">
      <c r="B48" s="8"/>
      <c r="C48" s="1093" t="s">
        <v>4</v>
      </c>
      <c r="D48" s="1093"/>
      <c r="E48" s="1094"/>
      <c r="F48" s="334">
        <v>0.1</v>
      </c>
      <c r="G48" s="335">
        <v>0.11</v>
      </c>
      <c r="H48" s="335">
        <v>0.13</v>
      </c>
      <c r="I48" s="335">
        <v>0.13</v>
      </c>
      <c r="J48" s="336">
        <v>0.13</v>
      </c>
    </row>
    <row r="49" spans="2:10" ht="57.75" customHeight="1" thickBot="1" x14ac:dyDescent="0.2">
      <c r="B49" s="9"/>
      <c r="C49" s="1095" t="s">
        <v>5</v>
      </c>
      <c r="D49" s="1095"/>
      <c r="E49" s="1096"/>
      <c r="F49" s="337">
        <v>0.01</v>
      </c>
      <c r="G49" s="338">
        <v>0.02</v>
      </c>
      <c r="H49" s="338">
        <v>0.02</v>
      </c>
      <c r="I49" s="338">
        <v>0</v>
      </c>
      <c r="J49" s="339">
        <v>0</v>
      </c>
    </row>
    <row r="50" spans="2:10" ht="13.5" customHeight="1" x14ac:dyDescent="0.15"/>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482</v>
      </c>
      <c r="G33" s="17" t="s">
        <v>483</v>
      </c>
      <c r="H33" s="17" t="s">
        <v>484</v>
      </c>
      <c r="I33" s="17" t="s">
        <v>485</v>
      </c>
      <c r="J33" s="18" t="s">
        <v>486</v>
      </c>
      <c r="K33" s="10"/>
      <c r="L33" s="10"/>
      <c r="M33" s="10"/>
      <c r="N33" s="10"/>
      <c r="O33" s="10"/>
      <c r="P33" s="10"/>
    </row>
    <row r="34" spans="1:16" ht="39" customHeight="1" x14ac:dyDescent="0.15">
      <c r="A34" s="10"/>
      <c r="B34" s="19"/>
      <c r="C34" s="1103" t="s">
        <v>487</v>
      </c>
      <c r="D34" s="1103"/>
      <c r="E34" s="1104"/>
      <c r="F34" s="20">
        <v>0.43</v>
      </c>
      <c r="G34" s="21">
        <v>0.44</v>
      </c>
      <c r="H34" s="21">
        <v>0.41</v>
      </c>
      <c r="I34" s="21">
        <v>0.37</v>
      </c>
      <c r="J34" s="22">
        <v>0.35</v>
      </c>
      <c r="K34" s="10"/>
      <c r="L34" s="10"/>
      <c r="M34" s="10"/>
      <c r="N34" s="10"/>
      <c r="O34" s="10"/>
      <c r="P34" s="10"/>
    </row>
    <row r="35" spans="1:16" ht="39" customHeight="1" x14ac:dyDescent="0.15">
      <c r="A35" s="10"/>
      <c r="B35" s="23"/>
      <c r="C35" s="1097" t="s">
        <v>488</v>
      </c>
      <c r="D35" s="1098"/>
      <c r="E35" s="1099"/>
      <c r="F35" s="24">
        <v>0.24</v>
      </c>
      <c r="G35" s="25">
        <v>0.23</v>
      </c>
      <c r="H35" s="25">
        <v>0.26</v>
      </c>
      <c r="I35" s="25">
        <v>0.27</v>
      </c>
      <c r="J35" s="26">
        <v>0.27</v>
      </c>
      <c r="K35" s="10"/>
      <c r="L35" s="10"/>
      <c r="M35" s="10"/>
      <c r="N35" s="10"/>
      <c r="O35" s="10"/>
      <c r="P35" s="10"/>
    </row>
    <row r="36" spans="1:16" ht="39" customHeight="1" x14ac:dyDescent="0.15">
      <c r="A36" s="10"/>
      <c r="B36" s="23"/>
      <c r="C36" s="1097" t="s">
        <v>489</v>
      </c>
      <c r="D36" s="1098"/>
      <c r="E36" s="1099"/>
      <c r="F36" s="24">
        <v>0.77</v>
      </c>
      <c r="G36" s="25">
        <v>0.74</v>
      </c>
      <c r="H36" s="25">
        <v>0.71</v>
      </c>
      <c r="I36" s="25">
        <v>0.38</v>
      </c>
      <c r="J36" s="26">
        <v>0.24</v>
      </c>
      <c r="K36" s="10"/>
      <c r="L36" s="10"/>
      <c r="M36" s="10"/>
      <c r="N36" s="10"/>
      <c r="O36" s="10"/>
      <c r="P36" s="10"/>
    </row>
    <row r="37" spans="1:16" ht="39" customHeight="1" x14ac:dyDescent="0.15">
      <c r="A37" s="10"/>
      <c r="B37" s="23"/>
      <c r="C37" s="1097" t="s">
        <v>490</v>
      </c>
      <c r="D37" s="1098"/>
      <c r="E37" s="1099"/>
      <c r="F37" s="24">
        <v>0.21</v>
      </c>
      <c r="G37" s="25">
        <v>0.21</v>
      </c>
      <c r="H37" s="25">
        <v>0.19</v>
      </c>
      <c r="I37" s="25">
        <v>0.17</v>
      </c>
      <c r="J37" s="26">
        <v>0.15</v>
      </c>
      <c r="K37" s="10"/>
      <c r="L37" s="10"/>
      <c r="M37" s="10"/>
      <c r="N37" s="10"/>
      <c r="O37" s="10"/>
      <c r="P37" s="10"/>
    </row>
    <row r="38" spans="1:16" ht="39" customHeight="1" x14ac:dyDescent="0.15">
      <c r="A38" s="10"/>
      <c r="B38" s="23"/>
      <c r="C38" s="1097" t="s">
        <v>491</v>
      </c>
      <c r="D38" s="1098"/>
      <c r="E38" s="1099"/>
      <c r="F38" s="24">
        <v>0.09</v>
      </c>
      <c r="G38" s="25">
        <v>0.11</v>
      </c>
      <c r="H38" s="25">
        <v>0.13</v>
      </c>
      <c r="I38" s="25">
        <v>0.12</v>
      </c>
      <c r="J38" s="26">
        <v>0.12</v>
      </c>
      <c r="K38" s="10"/>
      <c r="L38" s="10"/>
      <c r="M38" s="10"/>
      <c r="N38" s="10"/>
      <c r="O38" s="10"/>
      <c r="P38" s="10"/>
    </row>
    <row r="39" spans="1:16" ht="39" customHeight="1" x14ac:dyDescent="0.15">
      <c r="A39" s="10"/>
      <c r="B39" s="23"/>
      <c r="C39" s="1097" t="s">
        <v>492</v>
      </c>
      <c r="D39" s="1098"/>
      <c r="E39" s="1099"/>
      <c r="F39" s="24">
        <v>0.18</v>
      </c>
      <c r="G39" s="25">
        <v>0.14000000000000001</v>
      </c>
      <c r="H39" s="25">
        <v>0.13</v>
      </c>
      <c r="I39" s="25">
        <v>0.14000000000000001</v>
      </c>
      <c r="J39" s="26">
        <v>0.12</v>
      </c>
      <c r="K39" s="10"/>
      <c r="L39" s="10"/>
      <c r="M39" s="10"/>
      <c r="N39" s="10"/>
      <c r="O39" s="10"/>
      <c r="P39" s="10"/>
    </row>
    <row r="40" spans="1:16" ht="39" customHeight="1" x14ac:dyDescent="0.15">
      <c r="A40" s="10"/>
      <c r="B40" s="23"/>
      <c r="C40" s="1097" t="s">
        <v>493</v>
      </c>
      <c r="D40" s="1098"/>
      <c r="E40" s="1099"/>
      <c r="F40" s="24">
        <v>0.01</v>
      </c>
      <c r="G40" s="25">
        <v>0.03</v>
      </c>
      <c r="H40" s="25">
        <v>0.01</v>
      </c>
      <c r="I40" s="25">
        <v>0.03</v>
      </c>
      <c r="J40" s="26">
        <v>0.04</v>
      </c>
      <c r="K40" s="10"/>
      <c r="L40" s="10"/>
      <c r="M40" s="10"/>
      <c r="N40" s="10"/>
      <c r="O40" s="10"/>
      <c r="P40" s="10"/>
    </row>
    <row r="41" spans="1:16" ht="39" customHeight="1" x14ac:dyDescent="0.15">
      <c r="A41" s="10"/>
      <c r="B41" s="23"/>
      <c r="C41" s="1097" t="s">
        <v>494</v>
      </c>
      <c r="D41" s="1098"/>
      <c r="E41" s="1099"/>
      <c r="F41" s="24">
        <v>0</v>
      </c>
      <c r="G41" s="25">
        <v>0</v>
      </c>
      <c r="H41" s="25">
        <v>0</v>
      </c>
      <c r="I41" s="25">
        <v>0</v>
      </c>
      <c r="J41" s="26">
        <v>0</v>
      </c>
      <c r="K41" s="10"/>
      <c r="L41" s="10"/>
      <c r="M41" s="10"/>
      <c r="N41" s="10"/>
      <c r="O41" s="10"/>
      <c r="P41" s="10"/>
    </row>
    <row r="42" spans="1:16" ht="39" customHeight="1" x14ac:dyDescent="0.15">
      <c r="A42" s="10"/>
      <c r="B42" s="27"/>
      <c r="C42" s="1097" t="s">
        <v>495</v>
      </c>
      <c r="D42" s="1098"/>
      <c r="E42" s="1099"/>
      <c r="F42" s="24" t="s">
        <v>444</v>
      </c>
      <c r="G42" s="25" t="s">
        <v>444</v>
      </c>
      <c r="H42" s="25" t="s">
        <v>444</v>
      </c>
      <c r="I42" s="25" t="s">
        <v>444</v>
      </c>
      <c r="J42" s="26" t="s">
        <v>444</v>
      </c>
      <c r="K42" s="10"/>
      <c r="L42" s="10"/>
      <c r="M42" s="10"/>
      <c r="N42" s="10"/>
      <c r="O42" s="10"/>
      <c r="P42" s="10"/>
    </row>
    <row r="43" spans="1:16" ht="39" customHeight="1" thickBot="1" x14ac:dyDescent="0.2">
      <c r="A43" s="10"/>
      <c r="B43" s="28"/>
      <c r="C43" s="1100" t="s">
        <v>496</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482</v>
      </c>
      <c r="L44" s="44" t="s">
        <v>483</v>
      </c>
      <c r="M44" s="44" t="s">
        <v>484</v>
      </c>
      <c r="N44" s="44" t="s">
        <v>485</v>
      </c>
      <c r="O44" s="45" t="s">
        <v>486</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66707</v>
      </c>
      <c r="L45" s="48">
        <v>65777</v>
      </c>
      <c r="M45" s="48">
        <v>64595</v>
      </c>
      <c r="N45" s="48">
        <v>60246</v>
      </c>
      <c r="O45" s="49">
        <v>54439</v>
      </c>
      <c r="P45" s="36"/>
      <c r="Q45" s="36"/>
      <c r="R45" s="36"/>
      <c r="S45" s="36"/>
      <c r="T45" s="36"/>
      <c r="U45" s="36"/>
    </row>
    <row r="46" spans="1:21" ht="30.75" customHeight="1" x14ac:dyDescent="0.15">
      <c r="A46" s="36"/>
      <c r="B46" s="1115"/>
      <c r="C46" s="1116"/>
      <c r="D46" s="50"/>
      <c r="E46" s="1107" t="s">
        <v>11</v>
      </c>
      <c r="F46" s="1107"/>
      <c r="G46" s="1107"/>
      <c r="H46" s="1107"/>
      <c r="I46" s="1107"/>
      <c r="J46" s="1108"/>
      <c r="K46" s="51">
        <v>14888</v>
      </c>
      <c r="L46" s="52">
        <v>7472</v>
      </c>
      <c r="M46" s="52">
        <v>21215</v>
      </c>
      <c r="N46" s="52">
        <v>23940</v>
      </c>
      <c r="O46" s="53">
        <v>21987</v>
      </c>
      <c r="P46" s="36"/>
      <c r="Q46" s="36"/>
      <c r="R46" s="36"/>
      <c r="S46" s="36"/>
      <c r="T46" s="36"/>
      <c r="U46" s="36"/>
    </row>
    <row r="47" spans="1:21" ht="30.75" customHeight="1" x14ac:dyDescent="0.15">
      <c r="A47" s="36"/>
      <c r="B47" s="1115"/>
      <c r="C47" s="1116"/>
      <c r="D47" s="50"/>
      <c r="E47" s="1107" t="s">
        <v>12</v>
      </c>
      <c r="F47" s="1107"/>
      <c r="G47" s="1107"/>
      <c r="H47" s="1107"/>
      <c r="I47" s="1107"/>
      <c r="J47" s="1108"/>
      <c r="K47" s="51">
        <v>50314</v>
      </c>
      <c r="L47" s="52">
        <v>53079</v>
      </c>
      <c r="M47" s="52">
        <v>58550</v>
      </c>
      <c r="N47" s="52">
        <v>62036</v>
      </c>
      <c r="O47" s="53">
        <v>66217</v>
      </c>
      <c r="P47" s="36"/>
      <c r="Q47" s="36"/>
      <c r="R47" s="36"/>
      <c r="S47" s="36"/>
      <c r="T47" s="36"/>
      <c r="U47" s="36"/>
    </row>
    <row r="48" spans="1:21" ht="30.75" customHeight="1" x14ac:dyDescent="0.15">
      <c r="A48" s="36"/>
      <c r="B48" s="1115"/>
      <c r="C48" s="1116"/>
      <c r="D48" s="50"/>
      <c r="E48" s="1107" t="s">
        <v>13</v>
      </c>
      <c r="F48" s="1107"/>
      <c r="G48" s="1107"/>
      <c r="H48" s="1107"/>
      <c r="I48" s="1107"/>
      <c r="J48" s="1108"/>
      <c r="K48" s="51">
        <v>3757</v>
      </c>
      <c r="L48" s="52">
        <v>3689</v>
      </c>
      <c r="M48" s="52">
        <v>3528</v>
      </c>
      <c r="N48" s="52">
        <v>3352</v>
      </c>
      <c r="O48" s="53">
        <v>3206</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444</v>
      </c>
      <c r="L49" s="52" t="s">
        <v>444</v>
      </c>
      <c r="M49" s="52" t="s">
        <v>444</v>
      </c>
      <c r="N49" s="52" t="s">
        <v>444</v>
      </c>
      <c r="O49" s="53" t="s">
        <v>444</v>
      </c>
      <c r="P49" s="36"/>
      <c r="Q49" s="36"/>
      <c r="R49" s="36"/>
      <c r="S49" s="36"/>
      <c r="T49" s="36"/>
      <c r="U49" s="36"/>
    </row>
    <row r="50" spans="1:21" ht="30.75" customHeight="1" x14ac:dyDescent="0.15">
      <c r="A50" s="36"/>
      <c r="B50" s="1115"/>
      <c r="C50" s="1116"/>
      <c r="D50" s="50"/>
      <c r="E50" s="1107" t="s">
        <v>15</v>
      </c>
      <c r="F50" s="1107"/>
      <c r="G50" s="1107"/>
      <c r="H50" s="1107"/>
      <c r="I50" s="1107"/>
      <c r="J50" s="1108"/>
      <c r="K50" s="51">
        <v>1251</v>
      </c>
      <c r="L50" s="52">
        <v>1129</v>
      </c>
      <c r="M50" s="52">
        <v>1046</v>
      </c>
      <c r="N50" s="52">
        <v>652</v>
      </c>
      <c r="O50" s="53">
        <v>808</v>
      </c>
      <c r="P50" s="36"/>
      <c r="Q50" s="36"/>
      <c r="R50" s="36"/>
      <c r="S50" s="36"/>
      <c r="T50" s="36"/>
      <c r="U50" s="36"/>
    </row>
    <row r="51" spans="1:21" ht="30.75" customHeight="1" x14ac:dyDescent="0.15">
      <c r="A51" s="36"/>
      <c r="B51" s="1117"/>
      <c r="C51" s="1118"/>
      <c r="D51" s="54"/>
      <c r="E51" s="1107" t="s">
        <v>16</v>
      </c>
      <c r="F51" s="1107"/>
      <c r="G51" s="1107"/>
      <c r="H51" s="1107"/>
      <c r="I51" s="1107"/>
      <c r="J51" s="1108"/>
      <c r="K51" s="51" t="s">
        <v>444</v>
      </c>
      <c r="L51" s="52" t="s">
        <v>444</v>
      </c>
      <c r="M51" s="52" t="s">
        <v>444</v>
      </c>
      <c r="N51" s="52" t="s">
        <v>444</v>
      </c>
      <c r="O51" s="53" t="s">
        <v>444</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67136</v>
      </c>
      <c r="L52" s="52">
        <v>69674</v>
      </c>
      <c r="M52" s="52">
        <v>72683</v>
      </c>
      <c r="N52" s="52">
        <v>75329</v>
      </c>
      <c r="O52" s="53">
        <v>76043</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69781</v>
      </c>
      <c r="L53" s="57">
        <v>61472</v>
      </c>
      <c r="M53" s="57">
        <v>76251</v>
      </c>
      <c r="N53" s="57">
        <v>74897</v>
      </c>
      <c r="O53" s="58">
        <v>70614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
      <c r="M39" s="61" t="s">
        <v>7</v>
      </c>
    </row>
    <row r="40" spans="2:13" ht="27.75" customHeight="1" thickBot="1" x14ac:dyDescent="0.2">
      <c r="B40" s="62" t="s">
        <v>8</v>
      </c>
      <c r="C40" s="63"/>
      <c r="D40" s="63"/>
      <c r="E40" s="64"/>
      <c r="F40" s="64"/>
      <c r="G40" s="64"/>
      <c r="H40" s="65" t="s">
        <v>2</v>
      </c>
      <c r="I40" s="340" t="s">
        <v>482</v>
      </c>
      <c r="J40" s="341" t="s">
        <v>483</v>
      </c>
      <c r="K40" s="341" t="s">
        <v>484</v>
      </c>
      <c r="L40" s="341" t="s">
        <v>485</v>
      </c>
      <c r="M40" s="342" t="s">
        <v>486</v>
      </c>
    </row>
    <row r="41" spans="2:13" ht="27.75" customHeight="1" x14ac:dyDescent="0.15">
      <c r="B41" s="1121" t="s">
        <v>21</v>
      </c>
      <c r="C41" s="1122"/>
      <c r="D41" s="66"/>
      <c r="E41" s="1127" t="s">
        <v>22</v>
      </c>
      <c r="F41" s="1127"/>
      <c r="G41" s="1127"/>
      <c r="H41" s="1128"/>
      <c r="I41" s="343">
        <v>1763078</v>
      </c>
      <c r="J41" s="344">
        <v>1880308</v>
      </c>
      <c r="K41" s="344">
        <v>1967689</v>
      </c>
      <c r="L41" s="344">
        <v>2057642</v>
      </c>
      <c r="M41" s="345">
        <v>2115351</v>
      </c>
    </row>
    <row r="42" spans="2:13" ht="27.75" customHeight="1" x14ac:dyDescent="0.15">
      <c r="B42" s="1123"/>
      <c r="C42" s="1124"/>
      <c r="D42" s="67"/>
      <c r="E42" s="1129" t="s">
        <v>23</v>
      </c>
      <c r="F42" s="1129"/>
      <c r="G42" s="1129"/>
      <c r="H42" s="1130"/>
      <c r="I42" s="346">
        <v>7180</v>
      </c>
      <c r="J42" s="347">
        <v>6336</v>
      </c>
      <c r="K42" s="347">
        <v>4810</v>
      </c>
      <c r="L42" s="347">
        <v>4039</v>
      </c>
      <c r="M42" s="348">
        <v>4067</v>
      </c>
    </row>
    <row r="43" spans="2:13" ht="27.75" customHeight="1" x14ac:dyDescent="0.15">
      <c r="B43" s="1123"/>
      <c r="C43" s="1124"/>
      <c r="D43" s="67"/>
      <c r="E43" s="1129" t="s">
        <v>24</v>
      </c>
      <c r="F43" s="1129"/>
      <c r="G43" s="1129"/>
      <c r="H43" s="1130"/>
      <c r="I43" s="346">
        <v>42175</v>
      </c>
      <c r="J43" s="347">
        <v>39834</v>
      </c>
      <c r="K43" s="347">
        <v>36346</v>
      </c>
      <c r="L43" s="347">
        <v>32972</v>
      </c>
      <c r="M43" s="348">
        <v>30098</v>
      </c>
    </row>
    <row r="44" spans="2:13" ht="27.75" customHeight="1" x14ac:dyDescent="0.15">
      <c r="B44" s="1123"/>
      <c r="C44" s="1124"/>
      <c r="D44" s="67"/>
      <c r="E44" s="1129" t="s">
        <v>25</v>
      </c>
      <c r="F44" s="1129"/>
      <c r="G44" s="1129"/>
      <c r="H44" s="1130"/>
      <c r="I44" s="346" t="s">
        <v>444</v>
      </c>
      <c r="J44" s="347" t="s">
        <v>444</v>
      </c>
      <c r="K44" s="347" t="s">
        <v>444</v>
      </c>
      <c r="L44" s="347" t="s">
        <v>444</v>
      </c>
      <c r="M44" s="348">
        <v>18</v>
      </c>
    </row>
    <row r="45" spans="2:13" ht="27.75" customHeight="1" x14ac:dyDescent="0.15">
      <c r="B45" s="1123"/>
      <c r="C45" s="1124"/>
      <c r="D45" s="67"/>
      <c r="E45" s="1129" t="s">
        <v>26</v>
      </c>
      <c r="F45" s="1129"/>
      <c r="G45" s="1129"/>
      <c r="H45" s="1130"/>
      <c r="I45" s="346">
        <v>272429</v>
      </c>
      <c r="J45" s="347">
        <v>242325</v>
      </c>
      <c r="K45" s="347">
        <v>235123</v>
      </c>
      <c r="L45" s="347">
        <v>216463</v>
      </c>
      <c r="M45" s="348">
        <v>209728</v>
      </c>
    </row>
    <row r="46" spans="2:13" ht="27.75" customHeight="1" x14ac:dyDescent="0.15">
      <c r="B46" s="1123"/>
      <c r="C46" s="1124"/>
      <c r="D46" s="67"/>
      <c r="E46" s="1129" t="s">
        <v>27</v>
      </c>
      <c r="F46" s="1129"/>
      <c r="G46" s="1129"/>
      <c r="H46" s="1130"/>
      <c r="I46" s="346">
        <v>20965</v>
      </c>
      <c r="J46" s="347">
        <v>19874</v>
      </c>
      <c r="K46" s="347">
        <v>19424</v>
      </c>
      <c r="L46" s="347">
        <v>888</v>
      </c>
      <c r="M46" s="348">
        <v>799</v>
      </c>
    </row>
    <row r="47" spans="2:13" ht="27.75" customHeight="1" x14ac:dyDescent="0.15">
      <c r="B47" s="1123"/>
      <c r="C47" s="1124"/>
      <c r="D47" s="67"/>
      <c r="E47" s="1129" t="s">
        <v>28</v>
      </c>
      <c r="F47" s="1129"/>
      <c r="G47" s="1129"/>
      <c r="H47" s="1130"/>
      <c r="I47" s="346" t="s">
        <v>444</v>
      </c>
      <c r="J47" s="347" t="s">
        <v>444</v>
      </c>
      <c r="K47" s="347" t="s">
        <v>444</v>
      </c>
      <c r="L47" s="347" t="s">
        <v>444</v>
      </c>
      <c r="M47" s="348" t="s">
        <v>444</v>
      </c>
    </row>
    <row r="48" spans="2:13" ht="27.75" customHeight="1" x14ac:dyDescent="0.15">
      <c r="B48" s="1125"/>
      <c r="C48" s="1126"/>
      <c r="D48" s="67"/>
      <c r="E48" s="1129" t="s">
        <v>29</v>
      </c>
      <c r="F48" s="1129"/>
      <c r="G48" s="1129"/>
      <c r="H48" s="1130"/>
      <c r="I48" s="346" t="s">
        <v>444</v>
      </c>
      <c r="J48" s="347" t="s">
        <v>444</v>
      </c>
      <c r="K48" s="347" t="s">
        <v>444</v>
      </c>
      <c r="L48" s="347" t="s">
        <v>444</v>
      </c>
      <c r="M48" s="348" t="s">
        <v>444</v>
      </c>
    </row>
    <row r="49" spans="2:13" ht="27.75" customHeight="1" x14ac:dyDescent="0.15">
      <c r="B49" s="1131" t="s">
        <v>30</v>
      </c>
      <c r="C49" s="1132"/>
      <c r="D49" s="68"/>
      <c r="E49" s="1129" t="s">
        <v>31</v>
      </c>
      <c r="F49" s="1129"/>
      <c r="G49" s="1129"/>
      <c r="H49" s="1130"/>
      <c r="I49" s="346">
        <v>87149</v>
      </c>
      <c r="J49" s="347">
        <v>113572</v>
      </c>
      <c r="K49" s="347">
        <v>134324</v>
      </c>
      <c r="L49" s="347">
        <v>137254</v>
      </c>
      <c r="M49" s="348">
        <v>149209</v>
      </c>
    </row>
    <row r="50" spans="2:13" ht="27.75" customHeight="1" x14ac:dyDescent="0.15">
      <c r="B50" s="1123"/>
      <c r="C50" s="1124"/>
      <c r="D50" s="67"/>
      <c r="E50" s="1129" t="s">
        <v>32</v>
      </c>
      <c r="F50" s="1129"/>
      <c r="G50" s="1129"/>
      <c r="H50" s="1130"/>
      <c r="I50" s="346">
        <v>31419</v>
      </c>
      <c r="J50" s="347">
        <v>31138</v>
      </c>
      <c r="K50" s="347">
        <v>34462</v>
      </c>
      <c r="L50" s="347">
        <v>31525</v>
      </c>
      <c r="M50" s="348">
        <v>29848</v>
      </c>
    </row>
    <row r="51" spans="2:13" ht="27.75" customHeight="1" x14ac:dyDescent="0.15">
      <c r="B51" s="1125"/>
      <c r="C51" s="1126"/>
      <c r="D51" s="67"/>
      <c r="E51" s="1129" t="s">
        <v>33</v>
      </c>
      <c r="F51" s="1129"/>
      <c r="G51" s="1129"/>
      <c r="H51" s="1130"/>
      <c r="I51" s="346">
        <v>846027</v>
      </c>
      <c r="J51" s="347">
        <v>905249</v>
      </c>
      <c r="K51" s="347">
        <v>961117</v>
      </c>
      <c r="L51" s="347">
        <v>995914</v>
      </c>
      <c r="M51" s="348">
        <v>1012209</v>
      </c>
    </row>
    <row r="52" spans="2:13" ht="27.75" customHeight="1" thickBot="1" x14ac:dyDescent="0.2">
      <c r="B52" s="1133" t="s">
        <v>34</v>
      </c>
      <c r="C52" s="1134"/>
      <c r="D52" s="69"/>
      <c r="E52" s="1135" t="s">
        <v>35</v>
      </c>
      <c r="F52" s="1135"/>
      <c r="G52" s="1135"/>
      <c r="H52" s="1136"/>
      <c r="I52" s="349">
        <v>1141231</v>
      </c>
      <c r="J52" s="350">
        <v>1138718</v>
      </c>
      <c r="K52" s="350">
        <v>1133490</v>
      </c>
      <c r="L52" s="350">
        <v>1147310</v>
      </c>
      <c r="M52" s="351">
        <v>1168795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2"/>
    <row r="56" spans="2:13" ht="12.75" hidden="1" customHeight="1" x14ac:dyDescent="0.2"/>
    <row r="57" spans="2:13" ht="12.75" hidden="1" customHeight="1" x14ac:dyDescent="0.2"/>
    <row r="58" spans="2:13" ht="13.15" hidden="1" x14ac:dyDescent="0.2"/>
    <row r="59" spans="2:13" ht="13.15" hidden="1" x14ac:dyDescent="0.2"/>
    <row r="60" spans="2:13" ht="13.15" hidden="1" x14ac:dyDescent="0.2"/>
    <row r="61" spans="2:13" ht="13.15" hidden="1" x14ac:dyDescent="0.2"/>
    <row r="62" spans="2:13" ht="13.15" hidden="1" x14ac:dyDescent="0.2"/>
    <row r="63" spans="2:13" ht="13.15" hidden="1" x14ac:dyDescent="0.2"/>
    <row r="64" spans="2:13" ht="13.15"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582</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582</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581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574</v>
      </c>
      <c r="H42" s="1177"/>
      <c r="I42" s="1181"/>
      <c r="J42" s="1181"/>
      <c r="K42" s="1181"/>
      <c r="L42" s="1179"/>
      <c r="M42" s="1179"/>
      <c r="N42" s="1179"/>
      <c r="O42" s="1179"/>
    </row>
    <row r="43" spans="1:17" ht="13.5" x14ac:dyDescent="0.15">
      <c r="B43" s="240"/>
      <c r="C43" s="236"/>
      <c r="D43" s="236"/>
      <c r="E43" s="236"/>
      <c r="F43" s="236"/>
      <c r="G43" s="1180"/>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580</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579</v>
      </c>
      <c r="L50" s="1175" t="s">
        <v>578</v>
      </c>
      <c r="M50" s="1174" t="s">
        <v>577</v>
      </c>
      <c r="N50" s="1174" t="s">
        <v>568</v>
      </c>
      <c r="O50" s="1174" t="s">
        <v>567</v>
      </c>
    </row>
    <row r="51" spans="1:17" ht="13.5" x14ac:dyDescent="0.15">
      <c r="B51" s="240"/>
      <c r="C51" s="236"/>
      <c r="D51" s="236"/>
      <c r="E51" s="236"/>
      <c r="F51" s="236"/>
      <c r="G51" s="1144" t="s">
        <v>566</v>
      </c>
      <c r="H51" s="1144"/>
      <c r="I51" s="1173" t="s">
        <v>564</v>
      </c>
      <c r="J51" s="1173"/>
      <c r="K51" s="1171"/>
      <c r="L51" s="1171"/>
      <c r="M51" s="1171"/>
      <c r="N51" s="1171"/>
      <c r="O51" s="1171"/>
    </row>
    <row r="52" spans="1:17" ht="13.5" x14ac:dyDescent="0.15">
      <c r="B52" s="240"/>
      <c r="C52" s="236"/>
      <c r="D52" s="236"/>
      <c r="E52" s="236"/>
      <c r="F52" s="236"/>
      <c r="G52" s="1144"/>
      <c r="H52" s="1144"/>
      <c r="I52" s="1173"/>
      <c r="J52" s="1173"/>
      <c r="K52" s="1170"/>
      <c r="L52" s="1170"/>
      <c r="M52" s="1170"/>
      <c r="N52" s="1170"/>
      <c r="O52" s="1170"/>
    </row>
    <row r="53" spans="1:17" ht="13.5" x14ac:dyDescent="0.15">
      <c r="A53" s="1160"/>
      <c r="B53" s="240"/>
      <c r="C53" s="236"/>
      <c r="D53" s="236"/>
      <c r="E53" s="236"/>
      <c r="F53" s="236"/>
      <c r="G53" s="1144"/>
      <c r="H53" s="1144"/>
      <c r="I53" s="1141" t="s">
        <v>576</v>
      </c>
      <c r="J53" s="1141"/>
      <c r="K53" s="1172"/>
      <c r="L53" s="1172"/>
      <c r="M53" s="1172"/>
      <c r="N53" s="1172"/>
      <c r="O53" s="1172"/>
    </row>
    <row r="54" spans="1:17" ht="13.5" x14ac:dyDescent="0.15">
      <c r="A54" s="1160"/>
      <c r="B54" s="240"/>
      <c r="C54" s="236"/>
      <c r="D54" s="236"/>
      <c r="E54" s="236"/>
      <c r="F54" s="236"/>
      <c r="G54" s="1144"/>
      <c r="H54" s="1144"/>
      <c r="I54" s="1141"/>
      <c r="J54" s="1141"/>
      <c r="K54" s="1143"/>
      <c r="L54" s="1143"/>
      <c r="M54" s="1143"/>
      <c r="N54" s="1143"/>
      <c r="O54" s="1143"/>
    </row>
    <row r="55" spans="1:17" ht="13.5" x14ac:dyDescent="0.15">
      <c r="A55" s="1160"/>
      <c r="B55" s="240"/>
      <c r="C55" s="236"/>
      <c r="D55" s="236"/>
      <c r="E55" s="236"/>
      <c r="F55" s="236"/>
      <c r="G55" s="1141" t="s">
        <v>565</v>
      </c>
      <c r="H55" s="1141"/>
      <c r="I55" s="1141" t="s">
        <v>564</v>
      </c>
      <c r="J55" s="1141"/>
      <c r="K55" s="1171"/>
      <c r="L55" s="1171"/>
      <c r="M55" s="1171"/>
      <c r="N55" s="1171"/>
      <c r="O55" s="1171"/>
    </row>
    <row r="56" spans="1:17" ht="13.5" x14ac:dyDescent="0.15">
      <c r="A56" s="1160"/>
      <c r="B56" s="240"/>
      <c r="C56" s="236"/>
      <c r="D56" s="236"/>
      <c r="E56" s="236"/>
      <c r="F56" s="236"/>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576</v>
      </c>
      <c r="J57" s="1140"/>
      <c r="K57" s="1169"/>
      <c r="L57" s="1169"/>
      <c r="M57" s="1169"/>
      <c r="N57" s="1169"/>
      <c r="O57" s="1169"/>
      <c r="P57" s="1166"/>
      <c r="Q57" s="1161"/>
    </row>
    <row r="58" spans="1:17" s="1160" customFormat="1" ht="13.5" x14ac:dyDescent="0.15">
      <c r="A58" s="235"/>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5"/>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5"/>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5"/>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6"/>
    </row>
    <row r="63" spans="1:17" ht="17.25" x14ac:dyDescent="0.15">
      <c r="B63" s="293" t="s">
        <v>575</v>
      </c>
      <c r="C63" s="236"/>
      <c r="D63" s="236"/>
      <c r="E63" s="236"/>
      <c r="F63" s="236"/>
      <c r="G63" s="236"/>
      <c r="H63" s="236"/>
      <c r="I63" s="236"/>
      <c r="J63" s="236"/>
      <c r="K63" s="236"/>
      <c r="L63" s="236"/>
      <c r="M63" s="236"/>
      <c r="N63" s="236"/>
      <c r="O63" s="236"/>
    </row>
    <row r="64" spans="1:17" ht="13.5" x14ac:dyDescent="0.15">
      <c r="B64" s="240"/>
      <c r="C64" s="236"/>
      <c r="D64" s="236"/>
      <c r="E64" s="236"/>
      <c r="F64" s="236"/>
      <c r="G64" s="1158" t="s">
        <v>574</v>
      </c>
      <c r="I64" s="1156"/>
      <c r="J64" s="1156"/>
      <c r="K64" s="1156"/>
      <c r="L64" s="1156"/>
      <c r="M64" s="1156"/>
      <c r="N64" s="1157"/>
      <c r="O64" s="1156"/>
    </row>
    <row r="65" spans="2:30" ht="13.5" x14ac:dyDescent="0.15">
      <c r="B65" s="240"/>
      <c r="C65" s="236"/>
      <c r="D65" s="236"/>
      <c r="E65" s="236"/>
      <c r="F65" s="236"/>
      <c r="G65" s="1155" t="s">
        <v>573</v>
      </c>
      <c r="H65" s="1154"/>
      <c r="I65" s="1154"/>
      <c r="J65" s="1154"/>
      <c r="K65" s="1154"/>
      <c r="L65" s="1154"/>
      <c r="M65" s="1154"/>
      <c r="N65" s="1154"/>
      <c r="O65" s="1154"/>
    </row>
    <row r="66" spans="2:30" ht="13.5" x14ac:dyDescent="0.15">
      <c r="B66" s="240"/>
      <c r="C66" s="236"/>
      <c r="D66" s="236"/>
      <c r="E66" s="236"/>
      <c r="F66" s="236"/>
      <c r="G66" s="1154"/>
      <c r="H66" s="1154"/>
      <c r="I66" s="1154"/>
      <c r="J66" s="1154"/>
      <c r="K66" s="1154"/>
      <c r="L66" s="1154"/>
      <c r="M66" s="1154"/>
      <c r="N66" s="1154"/>
      <c r="O66" s="1154"/>
    </row>
    <row r="67" spans="2:30" ht="13.5" x14ac:dyDescent="0.15">
      <c r="B67" s="240"/>
      <c r="C67" s="236"/>
      <c r="D67" s="236"/>
      <c r="E67" s="236"/>
      <c r="F67" s="236"/>
      <c r="G67" s="1154"/>
      <c r="H67" s="1154"/>
      <c r="I67" s="1154"/>
      <c r="J67" s="1154"/>
      <c r="K67" s="1154"/>
      <c r="L67" s="1154"/>
      <c r="M67" s="1154"/>
      <c r="N67" s="1154"/>
      <c r="O67" s="1154"/>
    </row>
    <row r="68" spans="2:30" ht="13.5" x14ac:dyDescent="0.15">
      <c r="B68" s="240"/>
      <c r="C68" s="236"/>
      <c r="D68" s="236"/>
      <c r="E68" s="236"/>
      <c r="F68" s="236"/>
      <c r="G68" s="1154"/>
      <c r="H68" s="1154"/>
      <c r="I68" s="1154"/>
      <c r="J68" s="1154"/>
      <c r="K68" s="1154"/>
      <c r="L68" s="1154"/>
      <c r="M68" s="1154"/>
      <c r="N68" s="1154"/>
      <c r="O68" s="1154"/>
    </row>
    <row r="69" spans="2:30" ht="13.5" x14ac:dyDescent="0.15">
      <c r="B69" s="240"/>
      <c r="C69" s="236"/>
      <c r="D69" s="236"/>
      <c r="E69" s="236"/>
      <c r="F69" s="236"/>
      <c r="G69" s="1154"/>
      <c r="H69" s="1154"/>
      <c r="I69" s="1154"/>
      <c r="J69" s="1154"/>
      <c r="K69" s="1154"/>
      <c r="L69" s="1154"/>
      <c r="M69" s="1154"/>
      <c r="N69" s="1154"/>
      <c r="O69" s="1154"/>
    </row>
    <row r="70" spans="2:30" ht="13.5" x14ac:dyDescent="0.15">
      <c r="B70" s="240"/>
      <c r="C70" s="236"/>
      <c r="D70" s="236"/>
      <c r="E70" s="236"/>
      <c r="F70" s="236"/>
      <c r="G70" s="236"/>
      <c r="H70" s="1153"/>
      <c r="I70" s="1153"/>
      <c r="J70" s="1150"/>
      <c r="K70" s="1150"/>
      <c r="L70" s="1149"/>
      <c r="M70" s="1150"/>
      <c r="N70" s="1149"/>
      <c r="O70" s="1148"/>
    </row>
    <row r="71" spans="2:30" ht="13.5" x14ac:dyDescent="0.15">
      <c r="B71" s="240"/>
      <c r="C71" s="236"/>
      <c r="D71" s="236"/>
      <c r="E71" s="236"/>
      <c r="F71" s="236"/>
      <c r="G71" s="1152" t="s">
        <v>572</v>
      </c>
      <c r="I71" s="1151"/>
      <c r="J71" s="1150"/>
      <c r="K71" s="1150"/>
      <c r="L71" s="1149"/>
      <c r="M71" s="1150"/>
      <c r="N71" s="1149"/>
      <c r="O71" s="1148"/>
    </row>
    <row r="72" spans="2:30" ht="13.5" x14ac:dyDescent="0.15">
      <c r="B72" s="240"/>
      <c r="C72" s="236"/>
      <c r="D72" s="236"/>
      <c r="E72" s="236"/>
      <c r="F72" s="236"/>
      <c r="G72" s="1141"/>
      <c r="H72" s="1141"/>
      <c r="I72" s="1141"/>
      <c r="J72" s="1141"/>
      <c r="K72" s="1147" t="s">
        <v>571</v>
      </c>
      <c r="L72" s="1147" t="s">
        <v>570</v>
      </c>
      <c r="M72" s="1146" t="s">
        <v>569</v>
      </c>
      <c r="N72" s="1146" t="s">
        <v>568</v>
      </c>
      <c r="O72" s="1146" t="s">
        <v>567</v>
      </c>
    </row>
    <row r="73" spans="2:30" ht="13.5" x14ac:dyDescent="0.15">
      <c r="B73" s="240"/>
      <c r="C73" s="236"/>
      <c r="D73" s="236"/>
      <c r="E73" s="236"/>
      <c r="F73" s="236"/>
      <c r="G73" s="1144" t="s">
        <v>566</v>
      </c>
      <c r="H73" s="1144"/>
      <c r="I73" s="1144" t="s">
        <v>564</v>
      </c>
      <c r="J73" s="1144"/>
      <c r="K73" s="1142">
        <v>255.6</v>
      </c>
      <c r="L73" s="1142">
        <v>251.7</v>
      </c>
      <c r="M73" s="1142">
        <v>254.4</v>
      </c>
      <c r="N73" s="1142">
        <v>254.3</v>
      </c>
      <c r="O73" s="1142">
        <v>248.8</v>
      </c>
      <c r="S73" s="235">
        <v>9.9</v>
      </c>
    </row>
    <row r="74" spans="2:30" ht="13.5" x14ac:dyDescent="0.15">
      <c r="B74" s="240"/>
      <c r="C74" s="236"/>
      <c r="D74" s="236"/>
      <c r="E74" s="236"/>
      <c r="F74" s="236"/>
      <c r="G74" s="1144"/>
      <c r="H74" s="1144"/>
      <c r="I74" s="1144"/>
      <c r="J74" s="1144"/>
      <c r="K74" s="1142"/>
      <c r="L74" s="1142"/>
      <c r="M74" s="1142"/>
      <c r="N74" s="1142"/>
      <c r="O74" s="1142"/>
    </row>
    <row r="75" spans="2:30" ht="13.5" x14ac:dyDescent="0.15">
      <c r="B75" s="240"/>
      <c r="C75" s="236"/>
      <c r="D75" s="236"/>
      <c r="E75" s="236"/>
      <c r="F75" s="236"/>
      <c r="G75" s="1144"/>
      <c r="H75" s="1144"/>
      <c r="I75" s="1141" t="s">
        <v>563</v>
      </c>
      <c r="J75" s="1141"/>
      <c r="K75" s="1145">
        <v>14.2</v>
      </c>
      <c r="L75" s="1145">
        <v>14.6</v>
      </c>
      <c r="M75" s="1145">
        <v>15.4</v>
      </c>
      <c r="N75" s="1145">
        <v>15.7</v>
      </c>
      <c r="O75" s="1145">
        <v>16.2</v>
      </c>
      <c r="U75" s="235">
        <v>81.2</v>
      </c>
      <c r="W75" s="235">
        <v>87.2</v>
      </c>
      <c r="Y75" s="235">
        <v>99.8</v>
      </c>
      <c r="AA75" s="235">
        <v>109.5</v>
      </c>
      <c r="AC75" s="235">
        <v>115.2</v>
      </c>
    </row>
    <row r="76" spans="2:30" ht="13.5" x14ac:dyDescent="0.15">
      <c r="B76" s="240"/>
      <c r="C76" s="236"/>
      <c r="D76" s="236"/>
      <c r="E76" s="236"/>
      <c r="F76" s="236"/>
      <c r="G76" s="1144"/>
      <c r="H76" s="1144"/>
      <c r="I76" s="1141"/>
      <c r="J76" s="1141"/>
      <c r="K76" s="1143"/>
      <c r="L76" s="1143"/>
      <c r="M76" s="1143"/>
      <c r="N76" s="1143"/>
      <c r="O76" s="1143"/>
    </row>
    <row r="77" spans="2:30" ht="13.5" x14ac:dyDescent="0.15">
      <c r="B77" s="240"/>
      <c r="C77" s="236"/>
      <c r="D77" s="236"/>
      <c r="E77" s="236"/>
      <c r="F77" s="236"/>
      <c r="G77" s="1141" t="s">
        <v>565</v>
      </c>
      <c r="H77" s="1141"/>
      <c r="I77" s="1141" t="s">
        <v>564</v>
      </c>
      <c r="J77" s="1141"/>
      <c r="K77" s="1142">
        <v>241.4</v>
      </c>
      <c r="L77" s="1142">
        <v>234.7</v>
      </c>
      <c r="M77" s="1142">
        <v>224.2</v>
      </c>
      <c r="N77" s="1142">
        <v>209.6</v>
      </c>
      <c r="O77" s="1142">
        <v>196.3</v>
      </c>
      <c r="R77" s="235">
        <v>12.3</v>
      </c>
      <c r="T77" s="235">
        <v>11.1</v>
      </c>
    </row>
    <row r="78" spans="2:30" ht="13.5" x14ac:dyDescent="0.15">
      <c r="B78" s="240"/>
      <c r="C78" s="236"/>
      <c r="D78" s="236"/>
      <c r="E78" s="236"/>
      <c r="F78" s="236"/>
      <c r="G78" s="1141"/>
      <c r="H78" s="1141"/>
      <c r="I78" s="1141"/>
      <c r="J78" s="1141"/>
      <c r="K78" s="1142"/>
      <c r="L78" s="1142"/>
      <c r="M78" s="1142"/>
      <c r="N78" s="1142"/>
      <c r="O78" s="1142"/>
    </row>
    <row r="79" spans="2:30" ht="13.5" x14ac:dyDescent="0.15">
      <c r="B79" s="240"/>
      <c r="C79" s="236"/>
      <c r="D79" s="236"/>
      <c r="E79" s="236"/>
      <c r="F79" s="236"/>
      <c r="G79" s="1141"/>
      <c r="H79" s="1141"/>
      <c r="I79" s="1140" t="s">
        <v>563</v>
      </c>
      <c r="J79" s="1140"/>
      <c r="K79" s="1139">
        <v>14.6</v>
      </c>
      <c r="L79" s="1139">
        <v>14.3</v>
      </c>
      <c r="M79" s="1139">
        <v>14.4</v>
      </c>
      <c r="N79" s="1139">
        <v>14.3</v>
      </c>
      <c r="O79" s="1139">
        <v>14</v>
      </c>
      <c r="V79" s="235">
        <v>53.5</v>
      </c>
      <c r="X79" s="235">
        <v>48.2</v>
      </c>
      <c r="Z79" s="235">
        <v>34.200000000000003</v>
      </c>
      <c r="AB79" s="235">
        <v>30.3</v>
      </c>
      <c r="AD79" s="235">
        <v>28.9</v>
      </c>
    </row>
    <row r="80" spans="2:30" ht="13.5" x14ac:dyDescent="0.15">
      <c r="B80" s="240"/>
      <c r="C80" s="236"/>
      <c r="D80" s="236"/>
      <c r="E80" s="236"/>
      <c r="F80" s="236"/>
      <c r="G80" s="1141"/>
      <c r="H80" s="1141"/>
      <c r="I80" s="1140"/>
      <c r="J80" s="1140"/>
      <c r="K80" s="1139"/>
      <c r="L80" s="1139"/>
      <c r="M80" s="1139"/>
      <c r="N80" s="1139"/>
      <c r="O80" s="113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8"/>
      <c r="L82" s="1138"/>
      <c r="M82" s="1138"/>
      <c r="N82" s="1138"/>
      <c r="O82" s="113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ht="13.15" x14ac:dyDescent="0.2">
      <c r="A1" s="73"/>
      <c r="B1" s="74"/>
      <c r="C1" s="75"/>
      <c r="D1" s="76"/>
      <c r="E1" s="77"/>
      <c r="F1" s="77"/>
      <c r="G1" s="77"/>
      <c r="H1" s="78"/>
    </row>
    <row r="2" spans="1:8" x14ac:dyDescent="0.15">
      <c r="A2" s="80"/>
      <c r="B2" s="81"/>
      <c r="C2" s="82"/>
      <c r="D2" s="83" t="s">
        <v>36</v>
      </c>
      <c r="E2" s="84"/>
      <c r="F2" s="85" t="s">
        <v>37</v>
      </c>
      <c r="G2" s="86"/>
      <c r="H2" s="87"/>
    </row>
    <row r="3" spans="1:8" ht="13.15" x14ac:dyDescent="0.2">
      <c r="A3" s="83" t="s">
        <v>475</v>
      </c>
      <c r="B3" s="88"/>
      <c r="C3" s="89"/>
      <c r="D3" s="90">
        <v>38554</v>
      </c>
      <c r="E3" s="91"/>
      <c r="F3" s="92">
        <v>33848</v>
      </c>
      <c r="G3" s="93"/>
      <c r="H3" s="94"/>
    </row>
    <row r="4" spans="1:8" ht="13.15" x14ac:dyDescent="0.2">
      <c r="A4" s="95"/>
      <c r="B4" s="96"/>
      <c r="C4" s="97"/>
      <c r="D4" s="98">
        <v>16818</v>
      </c>
      <c r="E4" s="99"/>
      <c r="F4" s="100">
        <v>12489</v>
      </c>
      <c r="G4" s="101"/>
      <c r="H4" s="102"/>
    </row>
    <row r="5" spans="1:8" ht="13.15" x14ac:dyDescent="0.2">
      <c r="A5" s="83" t="s">
        <v>477</v>
      </c>
      <c r="B5" s="88"/>
      <c r="C5" s="89"/>
      <c r="D5" s="90">
        <v>41039</v>
      </c>
      <c r="E5" s="91"/>
      <c r="F5" s="92">
        <v>31502</v>
      </c>
      <c r="G5" s="93"/>
      <c r="H5" s="94"/>
    </row>
    <row r="6" spans="1:8" ht="13.15" x14ac:dyDescent="0.2">
      <c r="A6" s="95"/>
      <c r="B6" s="96"/>
      <c r="C6" s="97"/>
      <c r="D6" s="98">
        <v>15052</v>
      </c>
      <c r="E6" s="99"/>
      <c r="F6" s="100">
        <v>11020</v>
      </c>
      <c r="G6" s="101"/>
      <c r="H6" s="102"/>
    </row>
    <row r="7" spans="1:8" ht="13.15" x14ac:dyDescent="0.2">
      <c r="A7" s="83" t="s">
        <v>478</v>
      </c>
      <c r="B7" s="88"/>
      <c r="C7" s="89"/>
      <c r="D7" s="90">
        <v>46614</v>
      </c>
      <c r="E7" s="91"/>
      <c r="F7" s="92">
        <v>34374</v>
      </c>
      <c r="G7" s="93"/>
      <c r="H7" s="94"/>
    </row>
    <row r="8" spans="1:8" ht="13.15" x14ac:dyDescent="0.2">
      <c r="A8" s="95"/>
      <c r="B8" s="96"/>
      <c r="C8" s="97"/>
      <c r="D8" s="98">
        <v>17475</v>
      </c>
      <c r="E8" s="99"/>
      <c r="F8" s="100">
        <v>10917</v>
      </c>
      <c r="G8" s="101"/>
      <c r="H8" s="102"/>
    </row>
    <row r="9" spans="1:8" ht="13.15" x14ac:dyDescent="0.2">
      <c r="A9" s="83" t="s">
        <v>479</v>
      </c>
      <c r="B9" s="88"/>
      <c r="C9" s="89"/>
      <c r="D9" s="90">
        <v>43610</v>
      </c>
      <c r="E9" s="91"/>
      <c r="F9" s="92">
        <v>35216</v>
      </c>
      <c r="G9" s="93"/>
      <c r="H9" s="94"/>
    </row>
    <row r="10" spans="1:8" ht="13.15" x14ac:dyDescent="0.2">
      <c r="A10" s="95"/>
      <c r="B10" s="96"/>
      <c r="C10" s="97"/>
      <c r="D10" s="98">
        <v>19699</v>
      </c>
      <c r="E10" s="99"/>
      <c r="F10" s="100">
        <v>12644</v>
      </c>
      <c r="G10" s="101"/>
      <c r="H10" s="102"/>
    </row>
    <row r="11" spans="1:8" ht="13.15" x14ac:dyDescent="0.2">
      <c r="A11" s="83" t="s">
        <v>480</v>
      </c>
      <c r="B11" s="88"/>
      <c r="C11" s="89"/>
      <c r="D11" s="90">
        <v>38683</v>
      </c>
      <c r="E11" s="91"/>
      <c r="F11" s="92">
        <v>36736</v>
      </c>
      <c r="G11" s="93"/>
      <c r="H11" s="94"/>
    </row>
    <row r="12" spans="1:8" ht="13.15" x14ac:dyDescent="0.2">
      <c r="A12" s="95"/>
      <c r="B12" s="96"/>
      <c r="C12" s="103"/>
      <c r="D12" s="98">
        <v>18324</v>
      </c>
      <c r="E12" s="99"/>
      <c r="F12" s="100">
        <v>13410</v>
      </c>
      <c r="G12" s="101"/>
      <c r="H12" s="102"/>
    </row>
    <row r="13" spans="1:8" ht="13.15" x14ac:dyDescent="0.2">
      <c r="A13" s="83"/>
      <c r="B13" s="88"/>
      <c r="C13" s="104"/>
      <c r="D13" s="105">
        <v>41700</v>
      </c>
      <c r="E13" s="106"/>
      <c r="F13" s="107">
        <v>34335</v>
      </c>
      <c r="G13" s="108"/>
      <c r="H13" s="94"/>
    </row>
    <row r="14" spans="1:8" ht="13.15" x14ac:dyDescent="0.2">
      <c r="A14" s="95"/>
      <c r="B14" s="96"/>
      <c r="C14" s="97"/>
      <c r="D14" s="98">
        <v>17474</v>
      </c>
      <c r="E14" s="99"/>
      <c r="F14" s="100">
        <v>12096</v>
      </c>
      <c r="G14" s="101"/>
      <c r="H14" s="102"/>
    </row>
    <row r="17" spans="1:11" x14ac:dyDescent="0.15">
      <c r="A17" s="79" t="s">
        <v>38</v>
      </c>
    </row>
    <row r="18" spans="1:11" ht="13.15" x14ac:dyDescent="0.2">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0.1</v>
      </c>
      <c r="C19" s="109">
        <f>ROUND(VALUE(SUBSTITUTE(実質収支比率等に係る経年分析!G$48,"▲","-")),2)</f>
        <v>0.11</v>
      </c>
      <c r="D19" s="109">
        <f>ROUND(VALUE(SUBSTITUTE(実質収支比率等に係る経年分析!H$48,"▲","-")),2)</f>
        <v>0.13</v>
      </c>
      <c r="E19" s="109">
        <f>ROUND(VALUE(SUBSTITUTE(実質収支比率等に係る経年分析!I$48,"▲","-")),2)</f>
        <v>0.13</v>
      </c>
      <c r="F19" s="109">
        <f>ROUND(VALUE(SUBSTITUTE(実質収支比率等に係る経年分析!J$48,"▲","-")),2)</f>
        <v>0.13</v>
      </c>
    </row>
    <row r="20" spans="1:11" x14ac:dyDescent="0.15">
      <c r="A20" s="109" t="s">
        <v>40</v>
      </c>
      <c r="B20" s="109">
        <f>ROUND(VALUE(SUBSTITUTE(実質収支比率等に係る経年分析!F$47,"▲","-")),2)</f>
        <v>0</v>
      </c>
      <c r="C20" s="109">
        <f>ROUND(VALUE(SUBSTITUTE(実質収支比率等に係る経年分析!G$47,"▲","-")),2)</f>
        <v>0</v>
      </c>
      <c r="D20" s="109">
        <f>ROUND(VALUE(SUBSTITUTE(実質収支比率等に係る経年分析!H$47,"▲","-")),2)</f>
        <v>0</v>
      </c>
      <c r="E20" s="109">
        <f>ROUND(VALUE(SUBSTITUTE(実質収支比率等に係る経年分析!I$47,"▲","-")),2)</f>
        <v>0</v>
      </c>
      <c r="F20" s="109">
        <f>ROUND(VALUE(SUBSTITUTE(実質収支比率等に係る経年分析!J$47,"▲","-")),2)</f>
        <v>0</v>
      </c>
    </row>
    <row r="21" spans="1:11" x14ac:dyDescent="0.15">
      <c r="A21" s="109" t="s">
        <v>41</v>
      </c>
      <c r="B21" s="109">
        <f>IF(ISNUMBER(VALUE(SUBSTITUTE(実質収支比率等に係る経年分析!F$49,"▲","-"))),ROUND(VALUE(SUBSTITUTE(実質収支比率等に係る経年分析!F$49,"▲","-")),2),NA())</f>
        <v>0.01</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0.02</v>
      </c>
      <c r="E21" s="109">
        <f>IF(ISNUMBER(VALUE(SUBSTITUTE(実質収支比率等に係る経年分析!I$49,"▲","-"))),ROUND(VALUE(SUBSTITUTE(実質収支比率等に係る経年分析!I$49,"▲","-")),2),NA())</f>
        <v>0</v>
      </c>
      <c r="F21" s="109">
        <f>IF(ISNUMBER(VALUE(SUBSTITUTE(実質収支比率等に係る経年分析!J$49,"▲","-"))),ROUND(VALUE(SUBSTITUTE(実質収支比率等に係る経年分析!J$49,"▲","-")),2),NA())</f>
        <v>0</v>
      </c>
    </row>
    <row r="24" spans="1:11" x14ac:dyDescent="0.15">
      <c r="A24" s="79" t="s">
        <v>42</v>
      </c>
    </row>
    <row r="25" spans="1:11" ht="13.15" x14ac:dyDescent="0.2">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ht="13.15"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ht="13.15"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ht="13.15" x14ac:dyDescent="0.2">
      <c r="A29" s="110" t="str">
        <f>IF(連結実質赤字比率に係る赤字・黒字の構成分析!C$41="",NA(),連結実質赤字比率に係る赤字・黒字の構成分析!C$41)</f>
        <v>営林事業特別会計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ht="13.15" x14ac:dyDescent="0.2">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0.04</v>
      </c>
    </row>
    <row r="31" spans="1:11" x14ac:dyDescent="0.15">
      <c r="A31" s="110" t="str">
        <f>IF(連結実質赤字比率に係る赤字・黒字の構成分析!C$39="",NA(),連結実質赤字比率に係る赤字・黒字の構成分析!C$39)</f>
        <v>電気事業会計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0.14000000000000001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0.14000000000000001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0.12</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0.12</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0.15</v>
      </c>
    </row>
    <row r="34" spans="1:16" x14ac:dyDescent="0.15">
      <c r="A34" s="110" t="str">
        <f>IF(連結実質赤字比率に係る赤字・黒字の構成分析!C$36="",NA(),連結実質赤字比率に係る赤字・黒字の構成分析!C$36)</f>
        <v>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0.74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0.38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0.24</v>
      </c>
    </row>
    <row r="35" spans="1:16" x14ac:dyDescent="0.15">
      <c r="A35" s="110" t="str">
        <f>IF(連結実質赤字比率に係る赤字・黒字の構成分析!C$35="",NA(),連結実質赤字比率に係る赤字・黒字の構成分析!C$35)</f>
        <v>収益事業特別会計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0.24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0.27</v>
      </c>
    </row>
    <row r="36" spans="1:16" x14ac:dyDescent="0.15">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0.43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0.44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0.41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0.37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0.35</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67136</v>
      </c>
      <c r="E42" s="111"/>
      <c r="F42" s="111"/>
      <c r="G42" s="111">
        <f>'実質公債費比率（分子）の構造'!L$52</f>
        <v>69674</v>
      </c>
      <c r="H42" s="111"/>
      <c r="I42" s="111"/>
      <c r="J42" s="111">
        <f>'実質公債費比率（分子）の構造'!M$52</f>
        <v>72683</v>
      </c>
      <c r="K42" s="111"/>
      <c r="L42" s="111"/>
      <c r="M42" s="111">
        <f>'実質公債費比率（分子）の構造'!N$52</f>
        <v>75329</v>
      </c>
      <c r="N42" s="111"/>
      <c r="O42" s="111"/>
      <c r="P42" s="111">
        <f>'実質公債費比率（分子）の構造'!O$52</f>
        <v>76043</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1251</v>
      </c>
      <c r="C44" s="111"/>
      <c r="D44" s="111"/>
      <c r="E44" s="111">
        <f>'実質公債費比率（分子）の構造'!L$50</f>
        <v>1129</v>
      </c>
      <c r="F44" s="111"/>
      <c r="G44" s="111"/>
      <c r="H44" s="111">
        <f>'実質公債費比率（分子）の構造'!M$50</f>
        <v>1046</v>
      </c>
      <c r="I44" s="111"/>
      <c r="J44" s="111"/>
      <c r="K44" s="111">
        <f>'実質公債費比率（分子）の構造'!N$50</f>
        <v>652</v>
      </c>
      <c r="L44" s="111"/>
      <c r="M44" s="111"/>
      <c r="N44" s="111">
        <f>'実質公債費比率（分子）の構造'!O$50</f>
        <v>808</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3757</v>
      </c>
      <c r="C46" s="111"/>
      <c r="D46" s="111"/>
      <c r="E46" s="111">
        <f>'実質公債費比率（分子）の構造'!L$48</f>
        <v>3689</v>
      </c>
      <c r="F46" s="111"/>
      <c r="G46" s="111"/>
      <c r="H46" s="111">
        <f>'実質公債費比率（分子）の構造'!M$48</f>
        <v>3528</v>
      </c>
      <c r="I46" s="111"/>
      <c r="J46" s="111"/>
      <c r="K46" s="111">
        <f>'実質公債費比率（分子）の構造'!N$48</f>
        <v>3352</v>
      </c>
      <c r="L46" s="111"/>
      <c r="M46" s="111"/>
      <c r="N46" s="111">
        <f>'実質公債費比率（分子）の構造'!O$48</f>
        <v>3206</v>
      </c>
      <c r="O46" s="111"/>
      <c r="P46" s="111"/>
    </row>
    <row r="47" spans="1:16" x14ac:dyDescent="0.15">
      <c r="A47" s="111" t="s">
        <v>12</v>
      </c>
      <c r="B47" s="111">
        <f>'実質公債費比率（分子）の構造'!K$47</f>
        <v>50314</v>
      </c>
      <c r="C47" s="111"/>
      <c r="D47" s="111"/>
      <c r="E47" s="111">
        <f>'実質公債費比率（分子）の構造'!L$47</f>
        <v>53079</v>
      </c>
      <c r="F47" s="111"/>
      <c r="G47" s="111"/>
      <c r="H47" s="111">
        <f>'実質公債費比率（分子）の構造'!M$47</f>
        <v>58550</v>
      </c>
      <c r="I47" s="111"/>
      <c r="J47" s="111"/>
      <c r="K47" s="111">
        <f>'実質公債費比率（分子）の構造'!N$47</f>
        <v>62036</v>
      </c>
      <c r="L47" s="111"/>
      <c r="M47" s="111"/>
      <c r="N47" s="111">
        <f>'実質公債費比率（分子）の構造'!O$47</f>
        <v>66217</v>
      </c>
      <c r="O47" s="111"/>
      <c r="P47" s="111"/>
    </row>
    <row r="48" spans="1:16" x14ac:dyDescent="0.15">
      <c r="A48" s="111" t="s">
        <v>11</v>
      </c>
      <c r="B48" s="111">
        <f>'実質公債費比率（分子）の構造'!K$46</f>
        <v>14888</v>
      </c>
      <c r="C48" s="111"/>
      <c r="D48" s="111"/>
      <c r="E48" s="111">
        <f>'実質公債費比率（分子）の構造'!L$46</f>
        <v>7472</v>
      </c>
      <c r="F48" s="111"/>
      <c r="G48" s="111"/>
      <c r="H48" s="111">
        <f>'実質公債費比率（分子）の構造'!M$46</f>
        <v>21215</v>
      </c>
      <c r="I48" s="111"/>
      <c r="J48" s="111"/>
      <c r="K48" s="111">
        <f>'実質公債費比率（分子）の構造'!N$46</f>
        <v>23940</v>
      </c>
      <c r="L48" s="111"/>
      <c r="M48" s="111"/>
      <c r="N48" s="111">
        <f>'実質公債費比率（分子）の構造'!O$46</f>
        <v>21987</v>
      </c>
      <c r="O48" s="111"/>
      <c r="P48" s="111"/>
    </row>
    <row r="49" spans="1:16" x14ac:dyDescent="0.15">
      <c r="A49" s="111" t="s">
        <v>52</v>
      </c>
      <c r="B49" s="111">
        <f>'実質公債費比率（分子）の構造'!K$45</f>
        <v>66707</v>
      </c>
      <c r="C49" s="111"/>
      <c r="D49" s="111"/>
      <c r="E49" s="111">
        <f>'実質公債費比率（分子）の構造'!L$45</f>
        <v>65777</v>
      </c>
      <c r="F49" s="111"/>
      <c r="G49" s="111"/>
      <c r="H49" s="111">
        <f>'実質公債費比率（分子）の構造'!M$45</f>
        <v>64595</v>
      </c>
      <c r="I49" s="111"/>
      <c r="J49" s="111"/>
      <c r="K49" s="111">
        <f>'実質公債費比率（分子）の構造'!N$45</f>
        <v>60246</v>
      </c>
      <c r="L49" s="111"/>
      <c r="M49" s="111"/>
      <c r="N49" s="111">
        <f>'実質公債費比率（分子）の構造'!O$45</f>
        <v>54439</v>
      </c>
      <c r="O49" s="111"/>
      <c r="P49" s="111"/>
    </row>
    <row r="50" spans="1:16" x14ac:dyDescent="0.15">
      <c r="A50" s="111" t="s">
        <v>53</v>
      </c>
      <c r="B50" s="111" t="e">
        <f>NA()</f>
        <v>#N/A</v>
      </c>
      <c r="C50" s="111">
        <f>IF(ISNUMBER('実質公債費比率（分子）の構造'!K$53),'実質公債費比率（分子）の構造'!K$53,NA())</f>
        <v>69781</v>
      </c>
      <c r="D50" s="111" t="e">
        <f>NA()</f>
        <v>#N/A</v>
      </c>
      <c r="E50" s="111" t="e">
        <f>NA()</f>
        <v>#N/A</v>
      </c>
      <c r="F50" s="111">
        <f>IF(ISNUMBER('実質公債費比率（分子）の構造'!L$53),'実質公債費比率（分子）の構造'!L$53,NA())</f>
        <v>61472</v>
      </c>
      <c r="G50" s="111" t="e">
        <f>NA()</f>
        <v>#N/A</v>
      </c>
      <c r="H50" s="111" t="e">
        <f>NA()</f>
        <v>#N/A</v>
      </c>
      <c r="I50" s="111">
        <f>IF(ISNUMBER('実質公債費比率（分子）の構造'!M$53),'実質公債費比率（分子）の構造'!M$53,NA())</f>
        <v>76251</v>
      </c>
      <c r="J50" s="111" t="e">
        <f>NA()</f>
        <v>#N/A</v>
      </c>
      <c r="K50" s="111" t="e">
        <f>NA()</f>
        <v>#N/A</v>
      </c>
      <c r="L50" s="111">
        <f>IF(ISNUMBER('実質公債費比率（分子）の構造'!N$53),'実質公債費比率（分子）の構造'!N$53,NA())</f>
        <v>74897</v>
      </c>
      <c r="M50" s="111" t="e">
        <f>NA()</f>
        <v>#N/A</v>
      </c>
      <c r="N50" s="111" t="e">
        <f>NA()</f>
        <v>#N/A</v>
      </c>
      <c r="O50" s="111">
        <f>IF(ISNUMBER('実質公債費比率（分子）の構造'!O$53),'実質公債費比率（分子）の構造'!O$53,NA())</f>
        <v>70614</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846027</v>
      </c>
      <c r="E56" s="110"/>
      <c r="F56" s="110"/>
      <c r="G56" s="110">
        <f>'将来負担比率（分子）の構造'!J$51</f>
        <v>905249</v>
      </c>
      <c r="H56" s="110"/>
      <c r="I56" s="110"/>
      <c r="J56" s="110">
        <f>'将来負担比率（分子）の構造'!K$51</f>
        <v>961117</v>
      </c>
      <c r="K56" s="110"/>
      <c r="L56" s="110"/>
      <c r="M56" s="110">
        <f>'将来負担比率（分子）の構造'!L$51</f>
        <v>995914</v>
      </c>
      <c r="N56" s="110"/>
      <c r="O56" s="110"/>
      <c r="P56" s="110">
        <f>'将来負担比率（分子）の構造'!M$51</f>
        <v>1012209</v>
      </c>
    </row>
    <row r="57" spans="1:16" x14ac:dyDescent="0.15">
      <c r="A57" s="110" t="s">
        <v>32</v>
      </c>
      <c r="B57" s="110"/>
      <c r="C57" s="110"/>
      <c r="D57" s="110">
        <f>'将来負担比率（分子）の構造'!I$50</f>
        <v>31419</v>
      </c>
      <c r="E57" s="110"/>
      <c r="F57" s="110"/>
      <c r="G57" s="110">
        <f>'将来負担比率（分子）の構造'!J$50</f>
        <v>31138</v>
      </c>
      <c r="H57" s="110"/>
      <c r="I57" s="110"/>
      <c r="J57" s="110">
        <f>'将来負担比率（分子）の構造'!K$50</f>
        <v>34462</v>
      </c>
      <c r="K57" s="110"/>
      <c r="L57" s="110"/>
      <c r="M57" s="110">
        <f>'将来負担比率（分子）の構造'!L$50</f>
        <v>31525</v>
      </c>
      <c r="N57" s="110"/>
      <c r="O57" s="110"/>
      <c r="P57" s="110">
        <f>'将来負担比率（分子）の構造'!M$50</f>
        <v>29848</v>
      </c>
    </row>
    <row r="58" spans="1:16" x14ac:dyDescent="0.15">
      <c r="A58" s="110" t="s">
        <v>31</v>
      </c>
      <c r="B58" s="110"/>
      <c r="C58" s="110"/>
      <c r="D58" s="110">
        <f>'将来負担比率（分子）の構造'!I$49</f>
        <v>87149</v>
      </c>
      <c r="E58" s="110"/>
      <c r="F58" s="110"/>
      <c r="G58" s="110">
        <f>'将来負担比率（分子）の構造'!J$49</f>
        <v>113572</v>
      </c>
      <c r="H58" s="110"/>
      <c r="I58" s="110"/>
      <c r="J58" s="110">
        <f>'将来負担比率（分子）の構造'!K$49</f>
        <v>134324</v>
      </c>
      <c r="K58" s="110"/>
      <c r="L58" s="110"/>
      <c r="M58" s="110">
        <f>'将来負担比率（分子）の構造'!L$49</f>
        <v>137254</v>
      </c>
      <c r="N58" s="110"/>
      <c r="O58" s="110"/>
      <c r="P58" s="110">
        <f>'将来負担比率（分子）の構造'!M$49</f>
        <v>149209</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20965</v>
      </c>
      <c r="C61" s="110"/>
      <c r="D61" s="110"/>
      <c r="E61" s="110">
        <f>'将来負担比率（分子）の構造'!J$46</f>
        <v>19874</v>
      </c>
      <c r="F61" s="110"/>
      <c r="G61" s="110"/>
      <c r="H61" s="110">
        <f>'将来負担比率（分子）の構造'!K$46</f>
        <v>19424</v>
      </c>
      <c r="I61" s="110"/>
      <c r="J61" s="110"/>
      <c r="K61" s="110">
        <f>'将来負担比率（分子）の構造'!L$46</f>
        <v>888</v>
      </c>
      <c r="L61" s="110"/>
      <c r="M61" s="110"/>
      <c r="N61" s="110">
        <f>'将来負担比率（分子）の構造'!M$46</f>
        <v>799</v>
      </c>
      <c r="O61" s="110"/>
      <c r="P61" s="110"/>
    </row>
    <row r="62" spans="1:16" x14ac:dyDescent="0.15">
      <c r="A62" s="110" t="s">
        <v>26</v>
      </c>
      <c r="B62" s="110">
        <f>'将来負担比率（分子）の構造'!I$45</f>
        <v>272429</v>
      </c>
      <c r="C62" s="110"/>
      <c r="D62" s="110"/>
      <c r="E62" s="110">
        <f>'将来負担比率（分子）の構造'!J$45</f>
        <v>242325</v>
      </c>
      <c r="F62" s="110"/>
      <c r="G62" s="110"/>
      <c r="H62" s="110">
        <f>'将来負担比率（分子）の構造'!K$45</f>
        <v>235123</v>
      </c>
      <c r="I62" s="110"/>
      <c r="J62" s="110"/>
      <c r="K62" s="110">
        <f>'将来負担比率（分子）の構造'!L$45</f>
        <v>216463</v>
      </c>
      <c r="L62" s="110"/>
      <c r="M62" s="110"/>
      <c r="N62" s="110">
        <f>'将来負担比率（分子）の構造'!M$45</f>
        <v>209728</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18</v>
      </c>
      <c r="O63" s="110"/>
      <c r="P63" s="110"/>
    </row>
    <row r="64" spans="1:16" x14ac:dyDescent="0.15">
      <c r="A64" s="110" t="s">
        <v>24</v>
      </c>
      <c r="B64" s="110">
        <f>'将来負担比率（分子）の構造'!I$43</f>
        <v>42175</v>
      </c>
      <c r="C64" s="110"/>
      <c r="D64" s="110"/>
      <c r="E64" s="110">
        <f>'将来負担比率（分子）の構造'!J$43</f>
        <v>39834</v>
      </c>
      <c r="F64" s="110"/>
      <c r="G64" s="110"/>
      <c r="H64" s="110">
        <f>'将来負担比率（分子）の構造'!K$43</f>
        <v>36346</v>
      </c>
      <c r="I64" s="110"/>
      <c r="J64" s="110"/>
      <c r="K64" s="110">
        <f>'将来負担比率（分子）の構造'!L$43</f>
        <v>32972</v>
      </c>
      <c r="L64" s="110"/>
      <c r="M64" s="110"/>
      <c r="N64" s="110">
        <f>'将来負担比率（分子）の構造'!M$43</f>
        <v>30098</v>
      </c>
      <c r="O64" s="110"/>
      <c r="P64" s="110"/>
    </row>
    <row r="65" spans="1:16" x14ac:dyDescent="0.15">
      <c r="A65" s="110" t="s">
        <v>23</v>
      </c>
      <c r="B65" s="110">
        <f>'将来負担比率（分子）の構造'!I$42</f>
        <v>7180</v>
      </c>
      <c r="C65" s="110"/>
      <c r="D65" s="110"/>
      <c r="E65" s="110">
        <f>'将来負担比率（分子）の構造'!J$42</f>
        <v>6336</v>
      </c>
      <c r="F65" s="110"/>
      <c r="G65" s="110"/>
      <c r="H65" s="110">
        <f>'将来負担比率（分子）の構造'!K$42</f>
        <v>4810</v>
      </c>
      <c r="I65" s="110"/>
      <c r="J65" s="110"/>
      <c r="K65" s="110">
        <f>'将来負担比率（分子）の構造'!L$42</f>
        <v>4039</v>
      </c>
      <c r="L65" s="110"/>
      <c r="M65" s="110"/>
      <c r="N65" s="110">
        <f>'将来負担比率（分子）の構造'!M$42</f>
        <v>4067</v>
      </c>
      <c r="O65" s="110"/>
      <c r="P65" s="110"/>
    </row>
    <row r="66" spans="1:16" x14ac:dyDescent="0.15">
      <c r="A66" s="110" t="s">
        <v>22</v>
      </c>
      <c r="B66" s="110">
        <f>'将来負担比率（分子）の構造'!I$41</f>
        <v>1763078</v>
      </c>
      <c r="C66" s="110"/>
      <c r="D66" s="110"/>
      <c r="E66" s="110">
        <f>'将来負担比率（分子）の構造'!J$41</f>
        <v>1880308</v>
      </c>
      <c r="F66" s="110"/>
      <c r="G66" s="110"/>
      <c r="H66" s="110">
        <f>'将来負担比率（分子）の構造'!K$41</f>
        <v>1967689</v>
      </c>
      <c r="I66" s="110"/>
      <c r="J66" s="110"/>
      <c r="K66" s="110">
        <f>'将来負担比率（分子）の構造'!L$41</f>
        <v>2057642</v>
      </c>
      <c r="L66" s="110"/>
      <c r="M66" s="110"/>
      <c r="N66" s="110">
        <f>'将来負担比率（分子）の構造'!M$41</f>
        <v>2115351</v>
      </c>
      <c r="O66" s="110"/>
      <c r="P66" s="110"/>
    </row>
    <row r="67" spans="1:16" x14ac:dyDescent="0.15">
      <c r="A67" s="110" t="s">
        <v>57</v>
      </c>
      <c r="B67" s="110" t="e">
        <f>NA()</f>
        <v>#N/A</v>
      </c>
      <c r="C67" s="110">
        <f>IF(ISNUMBER('将来負担比率（分子）の構造'!I$52), IF('将来負担比率（分子）の構造'!I$52 &lt; 0, 0, '将来負担比率（分子）の構造'!I$52), NA())</f>
        <v>1141231</v>
      </c>
      <c r="D67" s="110" t="e">
        <f>NA()</f>
        <v>#N/A</v>
      </c>
      <c r="E67" s="110" t="e">
        <f>NA()</f>
        <v>#N/A</v>
      </c>
      <c r="F67" s="110">
        <f>IF(ISNUMBER('将来負担比率（分子）の構造'!J$52), IF('将来負担比率（分子）の構造'!J$52 &lt; 0, 0, '将来負担比率（分子）の構造'!J$52), NA())</f>
        <v>1138718</v>
      </c>
      <c r="G67" s="110" t="e">
        <f>NA()</f>
        <v>#N/A</v>
      </c>
      <c r="H67" s="110" t="e">
        <f>NA()</f>
        <v>#N/A</v>
      </c>
      <c r="I67" s="110">
        <f>IF(ISNUMBER('将来負担比率（分子）の構造'!K$52), IF('将来負担比率（分子）の構造'!K$52 &lt; 0, 0, '将来負担比率（分子）の構造'!K$52), NA())</f>
        <v>1133490</v>
      </c>
      <c r="J67" s="110" t="e">
        <f>NA()</f>
        <v>#N/A</v>
      </c>
      <c r="K67" s="110" t="e">
        <f>NA()</f>
        <v>#N/A</v>
      </c>
      <c r="L67" s="110">
        <f>IF(ISNUMBER('将来負担比率（分子）の構造'!L$52), IF('将来負担比率（分子）の構造'!L$52 &lt; 0, 0, '将来負担比率（分子）の構造'!L$52), NA())</f>
        <v>1147310</v>
      </c>
      <c r="M67" s="110" t="e">
        <f>NA()</f>
        <v>#N/A</v>
      </c>
      <c r="N67" s="110" t="e">
        <f>NA()</f>
        <v>#N/A</v>
      </c>
      <c r="O67" s="110">
        <f>IF(ISNUMBER('将来負担比率（分子）の構造'!M$52), IF('将来負担比率（分子）の構造'!M$52 &lt; 0, 0, '将来負担比率（分子）の構造'!M$52), NA())</f>
        <v>1168795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2017-03-10T07:15:49Z</cp:lastPrinted>
  <dcterms:created xsi:type="dcterms:W3CDTF">2017-01-25T01:07:00Z</dcterms:created>
  <dcterms:modified xsi:type="dcterms:W3CDTF">2017-05-09T00:44:54Z</dcterms:modified>
  <cp:category/>
</cp:coreProperties>
</file>