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63" i="11" l="1"/>
  <c r="AP63" i="11" l="1"/>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BW31" i="9"/>
  <c r="U31" i="9"/>
  <c r="C31" i="9"/>
  <c r="C32" i="9" s="1"/>
  <c r="C33" i="9" l="1"/>
  <c r="C34" i="9" s="1"/>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AM31" i="9" l="1"/>
  <c r="AM32" i="9" s="1"/>
  <c r="AM33" i="9" s="1"/>
  <c r="AM34"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<sst xmlns="http://schemas.openxmlformats.org/spreadsheetml/2006/main" count="1123" uniqueCount="560">
  <si>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</si>
  <si>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</si>
  <si>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</si>
  <si>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</si>
  <si>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</si>
  <si>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</si>
  <si>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</si>
  <si>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</si>
  <si>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</si>
  <si>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</si>
  <si>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</si>
  <si>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</si>
  <si>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</si>
  <si>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</si>
  <si>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</si>
  <si>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</si>
  <si>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</si>
  <si>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</si>
  <si>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</si>
  <si>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</si>
  <si>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</si>
  <si>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</si>
  <si>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</si>
  <si>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</si>
  <si>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</si>
  <si>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</si>
  <si>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</si>
  <si>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</si>
  <si>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</si>
  <si>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</si>
  <si>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</si>
  <si>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</si>
  <si>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</si>
  <si>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</si>
  <si>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</si>
  <si>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</si>
  <si>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</si>
  <si>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</si>
  <si>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</si>
  <si>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</si>
  <si>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</si>
  <si>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</si>
  <si>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</si>
  <si>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</si>
  <si>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</si>
  <si>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</si>
  <si>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</si>
  <si>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</si>
  <si>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</si>
  <si>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</si>
  <si>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</si>
  <si>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</si>
  <si>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</si>
  <si>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</si>
  <si>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</si>
  <si>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</si>
  <si>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</si>
  <si>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</si>
  <si>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</si>
  <si>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</si>
  <si>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</si>
  <si>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</si>
  <si>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</si>
  <si>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</si>
  <si>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</si>
  <si>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</si>
  <si>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</si>
  <si>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</si>
  <si>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</si>
  <si>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</si>
  <si>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</si>
  <si>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</si>
  <si>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</si>
  <si>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</si>
  <si>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</si>
  <si>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</si>
  <si>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</si>
  <si>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</si>
  <si>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</si>
  <si>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</si>
  <si>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</si>
  <si>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</si>
  <si>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</si>
  <si>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</si>
  <si>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</si>
  <si>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</si>
  <si>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</si>
  <si>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</si>
  <si>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</si>
  <si>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</si>
  <si>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</si>
  <si>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</si>
  <si>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</si>
  <si>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</si>
  <si>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</si>
  <si>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</si>
  <si>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</si>
  <si>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</si>
  <si>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</si>
  <si>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</si>
  <si>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</si>
  <si>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</si>
  <si>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</si>
  <si>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</si>
  <si>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</si>
  <si>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</si>
  <si>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</si>
  <si>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</si>
  <si>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</si>
  <si>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</si>
  <si>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</si>
  <si>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</si>
  <si>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</si>
  <si>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</si>
  <si>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</si>
  <si>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</si>
  <si>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</si>
  <si>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</si>
  <si>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</si>
  <si>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</si>
  <si>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</si>
  <si>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</si>
  <si>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</si>
  <si>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</si>
  <si>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</si>
  <si>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</si>
  <si>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</si>
  <si>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</si>
  <si>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</si>
  <si>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</si>
  <si>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</si>
  <si>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</si>
  <si>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</si>
  <si>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</si>
  <si>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</si>
  <si>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</si>
  <si>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</si>
  <si>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</si>
  <si>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</si>
  <si>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</si>
  <si>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</si>
  <si>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</si>
  <si>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</si>
  <si>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</si>
  <si>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</si>
  <si>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</si>
  <si>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</si>
  <si>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</si>
  <si>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</si>
  <si>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</si>
  <si>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</si>
  <si>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</si>
  <si>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</si>
  <si>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</si>
  <si>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</si>
  <si>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</si>
  <si>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</si>
  <si>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</si>
  <si>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</si>
  <si>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</si>
  <si>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</si>
  <si>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</si>
  <si>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</si>
  <si>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</si>
  <si>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</si>
  <si>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</si>
  <si>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</si>
  <si>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</si>
  <si>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</si>
  <si>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</si>
  <si>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</si>
  <si>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</si>
  <si>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</si>
  <si>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</si>
  <si>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</si>
  <si>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</si>
  <si>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</si>
  <si>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</si>
  <si>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</si>
  <si>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</si>
  <si>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</si>
  <si>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</si>
  <si>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</si>
  <si>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</si>
  <si>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</si>
  <si>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</si>
  <si>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</si>
  <si>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</si>
  <si>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</si>
  <si>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</si>
  <si>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</si>
  <si>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</si>
  <si>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</si>
  <si>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</si>
  <si>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</si>
  <si>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</si>
  <si>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</si>
  <si>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</si>
  <si>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</si>
  <si>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</si>
  <si>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</si>
  <si>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</si>
  <si>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</si>
  <si>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</si>
  <si>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</si>
  <si>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</si>
  <si>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</si>
  <si>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</si>
  <si>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</si>
  <si>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</si>
  <si>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</si>
  <si>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</si>
  <si>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</si>
  <si>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</si>
  <si>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</si>
  <si>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</si>
  <si>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</si>
  <si>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</si>
  <si>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</si>
  <si>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</si>
  <si>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</si>
  <si>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</si>
  <si>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</si>
  <si>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</si>
  <si>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</si>
  <si>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</si>
  <si>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</si>
  <si>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</si>
  <si>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</si>
  <si>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</si>
  <si>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</si>
  <si>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</si>
  <si>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</si>
  <si>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</si>
  <si>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</si>
  <si>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</si>
  <si>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</si>
  <si>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</si>
  <si>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</si>
  <si>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</si>
  <si>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</si>
  <si>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</si>
  <si>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</si>
  <si>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</si>
  <si>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</si>
  <si>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</si>
  <si>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</si>
  <si>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</si>
  <si>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</si>
  <si>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</si>
  <si>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</si>
  <si>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</si>
  <si>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</si>
  <si>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</si>
  <si>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</si>
  <si>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</si>
  <si>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</si>
  <si>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</si>
  <si>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</si>
  <si>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</si>
  <si>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</si>
  <si>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</si>
  <si>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</si>
  <si>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</si>
  <si>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</si>
  <si>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</si>
  <si>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</si>
  <si>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</si>
  <si>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</si>
  <si>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</si>
  <si>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</si>
  <si>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</si>
  <si>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</si>
  <si>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</si>
  <si>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</si>
  <si>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</si>
  <si>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</si>
  <si>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</si>
  <si>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</si>
  <si>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</si>
  <si>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</si>
  <si>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</si>
  <si>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</si>
  <si>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</si>
  <si>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</si>
  <si>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</si>
  <si>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</si>
  <si>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</si>
  <si>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</si>
  <si>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</si>
  <si>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</si>
  <si>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</si>
  <si>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</si>
  <si>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</si>
  <si>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</si>
  <si>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</si>
  <si>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</si>
  <si>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</si>
  <si>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</si>
  <si>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</si>
  <si>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</si>
  <si>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</si>
  <si>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</si>
  <si>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</si>
  <si>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</si>
  <si>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</si>
  <si>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</si>
  <si>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</si>
  <si>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広島県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</si>
  <si>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</si>
  <si>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</si>
  <si>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</si>
  <si>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</si>
  <si>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</si>
  <si>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</si>
  <si>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</si>
  <si>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</si>
  <si>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</si>
  <si>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</si>
  <si>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</si>
  <si>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</si>
  <si>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</si>
  <si>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</si>
  <si>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</si>
  <si>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</si>
  <si>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</si>
  <si>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</si>
  <si>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</si>
  <si>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</si>
  <si>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</si>
  <si>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</si>
  <si>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</si>
  <si>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</si>
  <si>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</si>
  <si>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</si>
  <si>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</si>
  <si>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</si>
  <si>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</si>
  <si>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</si>
  <si>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</si>
  <si>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</si>
  <si>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</si>
  <si>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</si>
  <si>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</si>
  <si>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</si>
  <si>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</si>
  <si>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</si>
  <si>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</si>
  <si>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</si>
  <si>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</si>
  <si>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</si>
  <si>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</si>
  <si>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</si>
  <si>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工業用水道事業会計</t>
    <phoneticPr fontId="5"/>
  </si>
  <si>
    <t>法適用企業</t>
    <phoneticPr fontId="5"/>
  </si>
  <si>
    <t>水道用水供給事業会計</t>
    <phoneticPr fontId="5"/>
  </si>
  <si>
    <t>土地造成事業会計</t>
    <phoneticPr fontId="5"/>
  </si>
  <si>
    <t>-</t>
    <phoneticPr fontId="5"/>
  </si>
  <si>
    <t>流域下水道事業費特別会計</t>
    <phoneticPr fontId="5"/>
  </si>
  <si>
    <t>法非適用企業</t>
    <phoneticPr fontId="5"/>
  </si>
  <si>
    <t>港湾特別整備事業費特別会計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</si>
  <si>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</si>
  <si>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</si>
  <si>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</si>
  <si>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</si>
  <si>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</si>
  <si>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</si>
  <si>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</si>
  <si>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</si>
  <si>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</si>
  <si>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</si>
  <si>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</si>
  <si>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</si>
  <si>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</si>
  <si>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</si>
  <si>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</si>
  <si>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</si>
  <si>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</si>
  <si>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</si>
  <si>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</si>
  <si>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</si>
  <si>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</si>
  <si>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</si>
  <si>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</si>
  <si>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</si>
  <si>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</si>
  <si>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</si>
  <si>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</si>
  <si>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</si>
  <si>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</si>
  <si>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</si>
  <si>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</si>
  <si>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</si>
  <si>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</si>
  <si>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</si>
  <si>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</si>
  <si>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</si>
  <si>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</si>
  <si>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</si>
  <si>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</si>
  <si>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</si>
  <si>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</si>
  <si>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</si>
  <si>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</si>
  <si>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</si>
  <si>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</si>
  <si>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</si>
  <si>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</si>
  <si>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</si>
  <si>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</si>
  <si>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</si>
  <si>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港湾特別整備事業費特別会計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</si>
  <si>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</si>
  <si>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</si>
  <si>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流域下水道事業費特別会計</t>
    <phoneticPr fontId="5"/>
  </si>
  <si>
    <t>(Ｆ)</t>
    <phoneticPr fontId="5"/>
  </si>
  <si>
    <t>土地造成事業会計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</si>
  <si>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</si>
  <si>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</si>
  <si>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</si>
  <si>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</si>
  <si>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</si>
  <si>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</si>
  <si>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</si>
  <si>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</si>
  <si>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</si>
  <si>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</si>
  <si>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</si>
  <si>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</si>
  <si>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</si>
  <si>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</si>
  <si>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</si>
  <si>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</si>
  <si>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</si>
  <si>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</si>
  <si>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</si>
  <si>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</si>
  <si>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</si>
  <si>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</si>
  <si>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</si>
  <si>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</si>
  <si>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</si>
  <si>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</si>
  <si>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</si>
  <si>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</si>
  <si>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</si>
  <si>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</si>
  <si>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</si>
  <si>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</si>
  <si>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</si>
  <si>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</si>
  <si>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</si>
  <si>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</si>
  <si>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</si>
  <si>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</si>
  <si>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</si>
  <si>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</si>
  <si>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</si>
  <si>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</si>
  <si>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</si>
  <si>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</si>
  <si>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</si>
  <si>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</si>
  <si>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</si>
  <si>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</si>
  <si>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</si>
  <si>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</si>
  <si>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</si>
  <si>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</si>
  <si>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</si>
  <si>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</si>
  <si>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</si>
  <si>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</si>
  <si>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</si>
  <si>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</si>
  <si>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</si>
  <si>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</si>
  <si>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</si>
  <si>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</si>
  <si>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</si>
  <si>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</si>
  <si>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</si>
  <si>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</si>
  <si>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</si>
  <si>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</si>
  <si>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</si>
  <si>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</si>
  <si>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</si>
  <si>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</si>
  <si>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</si>
  <si>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</si>
  <si>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</si>
  <si>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</si>
  <si>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</si>
  <si>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</si>
  <si>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水道用水供給事業会計</t>
  </si>
  <si>
    <t>病院事業会計</t>
  </si>
  <si>
    <t>工業用水道事業会計</t>
  </si>
  <si>
    <t>一般会計</t>
  </si>
  <si>
    <t>証紙等特別会計</t>
  </si>
  <si>
    <t>県営住宅事業費特別会計</t>
  </si>
  <si>
    <t>管理事務費特別会計</t>
  </si>
  <si>
    <t>流域下水道事業費特別会計</t>
  </si>
  <si>
    <t>その他会計（赤字）</t>
  </si>
  <si>
    <t>その他会計（黒字）</t>
  </si>
  <si>
    <t>（公財）ひろしま国際センター</t>
    <rPh sb="1" eb="2">
      <t>コウ</t>
    </rPh>
    <phoneticPr fontId="5"/>
  </si>
  <si>
    <t>（公財）ひろしま文化振興財団</t>
  </si>
  <si>
    <t>（公財）広島県男女共同参画財団</t>
    <rPh sb="1" eb="2">
      <t>コウ</t>
    </rPh>
    <rPh sb="7" eb="9">
      <t>ダンジョ</t>
    </rPh>
    <rPh sb="9" eb="11">
      <t>キョウドウ</t>
    </rPh>
    <rPh sb="11" eb="13">
      <t>サンカク</t>
    </rPh>
    <rPh sb="13" eb="15">
      <t>ザイダン</t>
    </rPh>
    <phoneticPr fontId="5"/>
  </si>
  <si>
    <t>（一財）もみのき森林公園協会</t>
    <rPh sb="1" eb="2">
      <t>イチ</t>
    </rPh>
    <rPh sb="8" eb="10">
      <t>シンリン</t>
    </rPh>
    <rPh sb="10" eb="12">
      <t>コウエン</t>
    </rPh>
    <rPh sb="12" eb="14">
      <t>キョウカイ</t>
    </rPh>
    <phoneticPr fontId="5"/>
  </si>
  <si>
    <t>（一財）中央森林公園協会</t>
    <rPh sb="1" eb="2">
      <t>イチ</t>
    </rPh>
    <phoneticPr fontId="5"/>
  </si>
  <si>
    <t xml:space="preserve"> 福山リサイクル発電（株）</t>
    <rPh sb="1" eb="3">
      <t>フクヤマ</t>
    </rPh>
    <rPh sb="8" eb="10">
      <t>ハツデン</t>
    </rPh>
    <rPh sb="11" eb="12">
      <t>カブ</t>
    </rPh>
    <phoneticPr fontId="5"/>
  </si>
  <si>
    <t>（一財）広島県環境保全公社</t>
    <rPh sb="1" eb="2">
      <t>イチ</t>
    </rPh>
    <phoneticPr fontId="5"/>
  </si>
  <si>
    <t xml:space="preserve"> 公立大学法人県立広島大学</t>
  </si>
  <si>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</si>
  <si>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</si>
  <si>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</si>
  <si>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（公財）ひろしま産業振興機構</t>
  </si>
  <si>
    <t>（株）広島テクノプラザ</t>
  </si>
  <si>
    <t>（株）ひろしまイノベーション推進機構</t>
  </si>
  <si>
    <t>（一財）広島県農林振興センター</t>
    <rPh sb="1" eb="2">
      <t>イチ</t>
    </rPh>
    <phoneticPr fontId="5"/>
  </si>
  <si>
    <t>（一財）広島県森林整備・農林振興財団</t>
    <rPh sb="1" eb="2">
      <t>イチ</t>
    </rPh>
    <rPh sb="4" eb="7">
      <t>ヒロシマケン</t>
    </rPh>
    <rPh sb="7" eb="9">
      <t>シンリン</t>
    </rPh>
    <rPh sb="9" eb="11">
      <t>セイビ</t>
    </rPh>
    <rPh sb="12" eb="14">
      <t>ノウリン</t>
    </rPh>
    <rPh sb="14" eb="16">
      <t>シンコウ</t>
    </rPh>
    <rPh sb="16" eb="18">
      <t>ザイダン</t>
    </rPh>
    <phoneticPr fontId="5"/>
  </si>
  <si>
    <t>（一社）広島県野菜価格安定資金協会</t>
    <rPh sb="1" eb="2">
      <t>イチ</t>
    </rPh>
    <phoneticPr fontId="5"/>
  </si>
  <si>
    <t>（一社）広島県果実生産出荷安定基金協会</t>
    <rPh sb="1" eb="2">
      <t>イチ</t>
    </rPh>
    <phoneticPr fontId="5"/>
  </si>
  <si>
    <t>（一社）広島県畜産協会</t>
    <rPh sb="1" eb="2">
      <t>イチ</t>
    </rPh>
    <rPh sb="7" eb="9">
      <t>チクサン</t>
    </rPh>
    <phoneticPr fontId="5"/>
  </si>
  <si>
    <t>（一社）広島県山行苗木残苗補償協会</t>
    <rPh sb="1" eb="2">
      <t>イチ</t>
    </rPh>
    <phoneticPr fontId="5"/>
  </si>
  <si>
    <t xml:space="preserve"> 広島県土地開発公社</t>
  </si>
  <si>
    <t xml:space="preserve"> 広島県道路公社</t>
  </si>
  <si>
    <t xml:space="preserve"> 広島高速道路公社</t>
  </si>
  <si>
    <t xml:space="preserve"> 広島空港ビルディング（株）</t>
  </si>
  <si>
    <t>（株）ひろしま港湾管理センター</t>
  </si>
  <si>
    <t>（公財）広島県下水道公社</t>
    <rPh sb="1" eb="2">
      <t>コウ</t>
    </rPh>
    <phoneticPr fontId="5"/>
  </si>
  <si>
    <t xml:space="preserve"> 広島県住宅供給公社</t>
  </si>
  <si>
    <t xml:space="preserve"> (株）水みらい広島</t>
    <rPh sb="2" eb="3">
      <t>カブ</t>
    </rPh>
    <rPh sb="4" eb="5">
      <t>ミズ</t>
    </rPh>
    <rPh sb="8" eb="10">
      <t>ヒロシマ</t>
    </rPh>
    <phoneticPr fontId="5"/>
  </si>
  <si>
    <t>（公財）広島県教育事業団</t>
    <rPh sb="1" eb="2">
      <t>コウ</t>
    </rPh>
    <phoneticPr fontId="5"/>
  </si>
  <si>
    <t>（公財）広島県スポーツ振興財団</t>
    <rPh sb="1" eb="2">
      <t>コウ</t>
    </rPh>
    <phoneticPr fontId="5"/>
  </si>
  <si>
    <t>（公財）暴力追放広島県民会議</t>
  </si>
  <si>
    <t>母子・父子・寡婦福祉資金特別会計</t>
    <rPh sb="3" eb="5">
      <t>フシ</t>
    </rPh>
    <phoneticPr fontId="5"/>
  </si>
  <si>
    <t>〇</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</si>
  <si>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</si>
  <si>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</si>
  <si>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</si>
  <si>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</si>
  <si>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</si>
  <si>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</si>
  <si>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</si>
  <si>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</si>
  <si>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</si>
  <si>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</si>
  <si>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</si>
  <si>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</si>
  <si>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</si>
  <si>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</si>
  <si>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</si>
  <si>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将来負担比率については減少傾向となっていますが，これは中期財政健全化計画(H23～H27)に基づく普通建設事業費の計画的な縮減などにより，臨時財政対策債を除く県債残高の削減に取り組んだことによるものです。実質公債費比率については，臨時財政対策債を除く地方債の償還が平成26年度にピークを迎え，平成27年度から減少に転じたものの，引き続き高い水準で推移したことにより，３か年平均の比率では，昨年度より0.3ポイントの増となったものです。将来負担比率は着実に減少できているため，実質公債費比率も今後は減少見込みです。
・両比率ともグループ内平均値より高い水準にあることから，今後も中期財政運営方針（H28～H32）に基づき，県債発行額の適切なマネジメントを行うことにより，将来負担比率・実質公債費比率ともに抑制し，特別の財源対策に頼らない財政運営を目指します。</t>
    <rPh sb="28" eb="30">
      <t>チュウキ</t>
    </rPh>
    <rPh sb="30" eb="32">
      <t>ザイセイ</t>
    </rPh>
    <rPh sb="32" eb="35">
      <t>ケンゼンカ</t>
    </rPh>
    <rPh sb="35" eb="37">
      <t>ケイカク</t>
    </rPh>
    <rPh sb="47" eb="48">
      <t>モト</t>
    </rPh>
    <rPh sb="50" eb="52">
      <t>フツウ</t>
    </rPh>
    <rPh sb="52" eb="54">
      <t>ケンセツ</t>
    </rPh>
    <rPh sb="54" eb="57">
      <t>ジギョウヒ</t>
    </rPh>
    <rPh sb="58" eb="61">
      <t>ケイカクテキ</t>
    </rPh>
    <rPh sb="62" eb="64">
      <t>シュクゲン</t>
    </rPh>
    <rPh sb="70" eb="72">
      <t>リンジ</t>
    </rPh>
    <rPh sb="72" eb="74">
      <t>ザイセイ</t>
    </rPh>
    <rPh sb="74" eb="76">
      <t>タイサク</t>
    </rPh>
    <rPh sb="76" eb="77">
      <t>サイ</t>
    </rPh>
    <rPh sb="78" eb="79">
      <t>ノゾ</t>
    </rPh>
    <rPh sb="80" eb="82">
      <t>ケンサイ</t>
    </rPh>
    <rPh sb="82" eb="84">
      <t>ザンダカ</t>
    </rPh>
    <rPh sb="85" eb="87">
      <t>サクゲン</t>
    </rPh>
    <rPh sb="88" eb="89">
      <t>ト</t>
    </rPh>
    <rPh sb="90" eb="91">
      <t>ク</t>
    </rPh>
    <rPh sb="103" eb="105">
      <t>ジッシツ</t>
    </rPh>
    <rPh sb="105" eb="108">
      <t>コウサイヒ</t>
    </rPh>
    <rPh sb="108" eb="110">
      <t>ヒリツ</t>
    </rPh>
    <rPh sb="144" eb="145">
      <t>ムカ</t>
    </rPh>
    <rPh sb="147" eb="149">
      <t>ヘイセイ</t>
    </rPh>
    <rPh sb="151" eb="153">
      <t>ネンド</t>
    </rPh>
    <rPh sb="155" eb="157">
      <t>ゲンショウ</t>
    </rPh>
    <rPh sb="158" eb="159">
      <t>テン</t>
    </rPh>
    <rPh sb="165" eb="166">
      <t>ヒ</t>
    </rPh>
    <rPh sb="167" eb="168">
      <t>ツヅ</t>
    </rPh>
    <rPh sb="169" eb="170">
      <t>タカ</t>
    </rPh>
    <rPh sb="171" eb="173">
      <t>スイジュン</t>
    </rPh>
    <rPh sb="174" eb="176">
      <t>スイイ</t>
    </rPh>
    <rPh sb="190" eb="192">
      <t>ヒリツ</t>
    </rPh>
    <rPh sb="195" eb="198">
      <t>サクネンド</t>
    </rPh>
    <rPh sb="208" eb="209">
      <t>ゾウ</t>
    </rPh>
    <rPh sb="246" eb="248">
      <t>コンゴ</t>
    </rPh>
    <rPh sb="251" eb="253">
      <t>ミコ</t>
    </rPh>
    <rPh sb="259" eb="260">
      <t>リョウ</t>
    </rPh>
    <rPh sb="260" eb="262">
      <t>ヒリツ</t>
    </rPh>
    <rPh sb="268" eb="269">
      <t>ナイ</t>
    </rPh>
    <rPh sb="269" eb="272">
      <t>ヘイキンチ</t>
    </rPh>
    <rPh sb="274" eb="275">
      <t>タカ</t>
    </rPh>
    <rPh sb="276" eb="278">
      <t>スイジュン</t>
    </rPh>
    <rPh sb="286" eb="288">
      <t>コンゴ</t>
    </rPh>
    <rPh sb="289" eb="291">
      <t>チュウキ</t>
    </rPh>
    <rPh sb="291" eb="293">
      <t>ザイセイ</t>
    </rPh>
    <rPh sb="293" eb="295">
      <t>ウンエイ</t>
    </rPh>
    <rPh sb="295" eb="297">
      <t>ホウシン</t>
    </rPh>
    <rPh sb="307" eb="308">
      <t>モト</t>
    </rPh>
    <rPh sb="311" eb="313">
      <t>ケンサイ</t>
    </rPh>
    <rPh sb="313" eb="315">
      <t>ハッコウ</t>
    </rPh>
    <rPh sb="315" eb="316">
      <t>ガク</t>
    </rPh>
    <rPh sb="317" eb="319">
      <t>テキセツ</t>
    </rPh>
    <rPh sb="327" eb="328">
      <t>オコナ</t>
    </rPh>
    <rPh sb="335" eb="337">
      <t>ショウライ</t>
    </rPh>
    <rPh sb="337" eb="339">
      <t>フタン</t>
    </rPh>
    <rPh sb="339" eb="341">
      <t>ヒリツ</t>
    </rPh>
    <rPh sb="342" eb="344">
      <t>ジッシツ</t>
    </rPh>
    <rPh sb="344" eb="347">
      <t>コウサイヒ</t>
    </rPh>
    <rPh sb="347" eb="349">
      <t>ヒリツ</t>
    </rPh>
    <rPh sb="352" eb="354">
      <t>ヨクセイ</t>
    </rPh>
    <rPh sb="356" eb="358">
      <t>トクベツ</t>
    </rPh>
    <rPh sb="359" eb="361">
      <t>ザイゲン</t>
    </rPh>
    <rPh sb="361" eb="363">
      <t>タイサク</t>
    </rPh>
    <rPh sb="364" eb="365">
      <t>タヨ</t>
    </rPh>
    <rPh sb="368" eb="370">
      <t>ザイセイ</t>
    </rPh>
    <rPh sb="370" eb="372">
      <t>ウンエイ</t>
    </rPh>
    <rPh sb="373" eb="375">
      <t>メザ</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</si>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</sst>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178" fontId="25" fillId="0" borderId="105" xfId="32" quotePrefix="1" applyNumberFormat="1" applyFont="1" applyBorder="1" applyAlignment="1" applyProtection="1">
      <alignment horizontal="right" vertical="center" shrinkToFit="1"/>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33299</c:v>
                </c:pt>
                <c:pt idx="1">
                  <c:v>35162</c:v>
                </c:pt>
                <c:pt idx="2">
                  <c:v>36875</c:v>
                </c:pt>
                <c:pt idx="3">
                  <c:v>35992</c:v>
                </c:pt>
                <c:pt idx="4">
                  <c:v>35395</c:v>
                </c:pt>
              </c:numCache>
            </c:numRef>
          </c:val>
          <c:smooth val="0"/>
        </c:ser>
        <c:dLbls>
          <c:showLegendKey val="0"/>
          <c:showVal val="0"/>
          <c:showCatName val="0"/>
          <c:showSerName val="0"/>
          <c:showPercent val="0"/>
          <c:showBubbleSize val="0"/>
        </c:dLbls>
        <c:marker val="1"/>
        <c:smooth val="0"/>
        <c:axId val="117777920"/>
        <c:axId val="117779840"/>
      </c:lineChart>
      <c:catAx>
        <c:axId val="11777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79840"/>
        <c:crosses val="autoZero"/>
        <c:auto val="1"/>
        <c:lblAlgn val="ctr"/>
        <c:lblOffset val="100"/>
        <c:tickLblSkip val="1"/>
        <c:tickMarkSkip val="1"/>
        <c:noMultiLvlLbl val="0"/>
      </c:catAx>
      <c:valAx>
        <c:axId val="117779840"/>
        <c:scaling>
          <c:orientation val="minMax"/>
          <c:max val="39000"/>
          <c:min val="2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7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c:v>
                </c:pt>
                <c:pt idx="1">
                  <c:v>0.47</c:v>
                </c:pt>
                <c:pt idx="2">
                  <c:v>0.71</c:v>
                </c:pt>
                <c:pt idx="3">
                  <c:v>0.78</c:v>
                </c:pt>
                <c:pt idx="4">
                  <c:v>0.43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c:v>
                </c:pt>
                <c:pt idx="1">
                  <c:v>2.16</c:v>
                </c:pt>
                <c:pt idx="2">
                  <c:v>3.08</c:v>
                </c:pt>
                <c:pt idx="3">
                  <c:v>4.17</c:v>
                </c:pt>
                <c:pt idx="4">
                  <c:v>4.53</c:v>
                </c:pt>
              </c:numCache>
            </c:numRef>
          </c:val>
        </c:ser>
        <c:dLbls>
          <c:showLegendKey val="0"/>
          <c:showVal val="0"/>
          <c:showCatName val="0"/>
          <c:showSerName val="0"/>
          <c:showPercent val="0"/>
          <c:showBubbleSize val="0"/>
        </c:dLbls>
        <c:gapWidth val="250"/>
        <c:overlap val="100"/>
        <c:axId val="135729920"/>
        <c:axId val="13573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0.27</c:v>
                </c:pt>
                <c:pt idx="1">
                  <c:v>0.25</c:v>
                </c:pt>
                <c:pt idx="2">
                  <c:v>1.1599999999999999</c:v>
                </c:pt>
                <c:pt idx="3">
                  <c:v>1.22</c:v>
                </c:pt>
                <c:pt idx="4">
                  <c:v>0.17</c:v>
                </c:pt>
              </c:numCache>
            </c:numRef>
          </c:val>
          <c:smooth val="0"/>
        </c:ser>
        <c:dLbls>
          <c:showLegendKey val="0"/>
          <c:showVal val="0"/>
          <c:showCatName val="0"/>
          <c:showSerName val="0"/>
          <c:showPercent val="0"/>
          <c:showBubbleSize val="0"/>
        </c:dLbls>
        <c:marker val="1"/>
        <c:smooth val="0"/>
        <c:axId val="135729920"/>
        <c:axId val="135731840"/>
      </c:lineChart>
      <c:catAx>
        <c:axId val="1357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731840"/>
        <c:crosses val="autoZero"/>
        <c:auto val="1"/>
        <c:lblAlgn val="ctr"/>
        <c:lblOffset val="100"/>
        <c:tickLblSkip val="1"/>
        <c:tickMarkSkip val="1"/>
        <c:noMultiLvlLbl val="0"/>
      </c:catAx>
      <c:valAx>
        <c:axId val="1357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県営住宅事業費特別会計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0.06</c:v>
                </c:pt>
                <c:pt idx="6">
                  <c:v>#N/A</c:v>
                </c:pt>
                <c:pt idx="7">
                  <c:v>0.05</c:v>
                </c:pt>
                <c:pt idx="8">
                  <c:v>#N/A</c:v>
                </c:pt>
                <c:pt idx="9">
                  <c:v>0.01</c:v>
                </c:pt>
              </c:numCache>
            </c:numRef>
          </c:val>
        </c:ser>
        <c:ser>
          <c:idx val="5"/>
          <c:order val="5"/>
          <c:tx>
            <c:strRef>
              <c:f>データシート!$A$32</c:f>
              <c:strCache>
                <c:ptCount val="1"/>
                <c:pt idx="0">
                  <c:v>証紙等特別会計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0.01</c:v>
                </c:pt>
                <c:pt idx="6">
                  <c:v>#N/A</c:v>
                </c:pt>
                <c:pt idx="7">
                  <c:v>0.04</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0.39</c:v>
                </c:pt>
                <c:pt idx="4">
                  <c:v>#N/A</c:v>
                </c:pt>
                <c:pt idx="5">
                  <c:v>0.62</c:v>
                </c:pt>
                <c:pt idx="6">
                  <c:v>#N/A</c:v>
                </c:pt>
                <c:pt idx="7">
                  <c:v>0.67</c:v>
                </c:pt>
                <c:pt idx="8">
                  <c:v>#N/A</c:v>
                </c:pt>
                <c:pt idx="9">
                  <c:v>0.37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0.68</c:v>
                </c:pt>
                <c:pt idx="2">
                  <c:v>#N/A</c:v>
                </c:pt>
                <c:pt idx="3">
                  <c:v>0.71</c:v>
                </c:pt>
                <c:pt idx="4">
                  <c:v>#N/A</c:v>
                </c:pt>
                <c:pt idx="5">
                  <c:v>0.71</c:v>
                </c:pt>
                <c:pt idx="6">
                  <c:v>#N/A</c:v>
                </c:pt>
                <c:pt idx="7">
                  <c:v>0.69</c:v>
                </c:pt>
                <c:pt idx="8">
                  <c:v>#N/A</c:v>
                </c:pt>
                <c:pt idx="9">
                  <c:v>0.65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0.75</c:v>
                </c:pt>
                <c:pt idx="2">
                  <c:v>#N/A</c:v>
                </c:pt>
                <c:pt idx="3">
                  <c:v>0.83</c:v>
                </c:pt>
                <c:pt idx="4">
                  <c:v>#N/A</c:v>
                </c:pt>
                <c:pt idx="5">
                  <c:v>0.9</c:v>
                </c:pt>
                <c:pt idx="6">
                  <c:v>#N/A</c:v>
                </c:pt>
                <c:pt idx="7">
                  <c:v>0.8</c:v>
                </c:pt>
                <c:pt idx="8">
                  <c:v>#N/A</c:v>
                </c:pt>
                <c:pt idx="9">
                  <c:v>0.71</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1.91</c:v>
                </c:pt>
                <c:pt idx="2">
                  <c:v>#N/A</c:v>
                </c:pt>
                <c:pt idx="3">
                  <c:v>1.92</c:v>
                </c:pt>
                <c:pt idx="4">
                  <c:v>#N/A</c:v>
                </c:pt>
                <c:pt idx="5">
                  <c:v>2.17</c:v>
                </c:pt>
                <c:pt idx="6">
                  <c:v>#N/A</c:v>
                </c:pt>
                <c:pt idx="7">
                  <c:v>2.2200000000000002</c:v>
                </c:pt>
                <c:pt idx="8">
                  <c:v>#N/A</c:v>
                </c:pt>
                <c:pt idx="9">
                  <c:v>2.25</c:v>
                </c:pt>
              </c:numCache>
            </c:numRef>
          </c:val>
        </c:ser>
        <c:dLbls>
          <c:showLegendKey val="0"/>
          <c:showVal val="0"/>
          <c:showCatName val="0"/>
          <c:showSerName val="0"/>
          <c:showPercent val="0"/>
          <c:showBubbleSize val="0"/>
        </c:dLbls>
        <c:gapWidth val="150"/>
        <c:overlap val="100"/>
        <c:axId val="135825664"/>
        <c:axId val="135835648"/>
      </c:barChart>
      <c:catAx>
        <c:axId val="13582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35648"/>
        <c:crosses val="autoZero"/>
        <c:auto val="1"/>
        <c:lblAlgn val="ctr"/>
        <c:lblOffset val="100"/>
        <c:tickLblSkip val="1"/>
        <c:tickMarkSkip val="1"/>
        <c:noMultiLvlLbl val="0"/>
      </c:catAx>
      <c:valAx>
        <c:axId val="13583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2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91675</c:v>
                </c:pt>
                <c:pt idx="5">
                  <c:v>93589</c:v>
                </c:pt>
                <c:pt idx="8">
                  <c:v>95783</c:v>
                </c:pt>
                <c:pt idx="11">
                  <c:v>99671</c:v>
                </c:pt>
                <c:pt idx="14">
                  <c:v>101348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513</c:v>
                </c:pt>
                <c:pt idx="3">
                  <c:v>506</c:v>
                </c:pt>
                <c:pt idx="6">
                  <c:v>230</c:v>
                </c:pt>
                <c:pt idx="9">
                  <c:v>302</c:v>
                </c:pt>
                <c:pt idx="12">
                  <c:v>1717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3011</c:v>
                </c:pt>
                <c:pt idx="3">
                  <c:v>2946</c:v>
                </c:pt>
                <c:pt idx="6">
                  <c:v>2841</c:v>
                </c:pt>
                <c:pt idx="9">
                  <c:v>3309</c:v>
                </c:pt>
                <c:pt idx="12">
                  <c:v>2790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49449</c:v>
                </c:pt>
                <c:pt idx="3">
                  <c:v>51788</c:v>
                </c:pt>
                <c:pt idx="6">
                  <c:v>54793</c:v>
                </c:pt>
                <c:pt idx="9">
                  <c:v>56770</c:v>
                </c:pt>
                <c:pt idx="12">
                  <c:v>58695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4341</c:v>
                </c:pt>
                <c:pt idx="3">
                  <c:v>6308</c:v>
                </c:pt>
                <c:pt idx="6">
                  <c:v>6664</c:v>
                </c:pt>
                <c:pt idx="9">
                  <c:v>12184</c:v>
                </c:pt>
                <c:pt idx="12">
                  <c:v>8505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101195</c:v>
                </c:pt>
                <c:pt idx="3">
                  <c:v>100122</c:v>
                </c:pt>
                <c:pt idx="6">
                  <c:v>99274</c:v>
                </c:pt>
                <c:pt idx="9">
                  <c:v>108277</c:v>
                </c:pt>
                <c:pt idx="12">
                  <c:v>104596</c:v>
                </c:pt>
              </c:numCache>
            </c:numRef>
          </c:val>
        </c:ser>
        <c:dLbls>
          <c:showLegendKey val="0"/>
          <c:showVal val="0"/>
          <c:showCatName val="0"/>
          <c:showSerName val="0"/>
          <c:showPercent val="0"/>
          <c:showBubbleSize val="0"/>
        </c:dLbls>
        <c:gapWidth val="100"/>
        <c:overlap val="100"/>
        <c:axId val="136115712"/>
        <c:axId val="13611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66834</c:v>
                </c:pt>
                <c:pt idx="2">
                  <c:v>#N/A</c:v>
                </c:pt>
                <c:pt idx="3">
                  <c:v>#N/A</c:v>
                </c:pt>
                <c:pt idx="4">
                  <c:v>68081</c:v>
                </c:pt>
                <c:pt idx="5">
                  <c:v>#N/A</c:v>
                </c:pt>
                <c:pt idx="6">
                  <c:v>#N/A</c:v>
                </c:pt>
                <c:pt idx="7">
                  <c:v>68019</c:v>
                </c:pt>
                <c:pt idx="8">
                  <c:v>#N/A</c:v>
                </c:pt>
                <c:pt idx="9">
                  <c:v>#N/A</c:v>
                </c:pt>
                <c:pt idx="10">
                  <c:v>81171</c:v>
                </c:pt>
                <c:pt idx="11">
                  <c:v>#N/A</c:v>
                </c:pt>
                <c:pt idx="12">
                  <c:v>#N/A</c:v>
                </c:pt>
                <c:pt idx="13">
                  <c:v>74955</c:v>
                </c:pt>
                <c:pt idx="14">
                  <c:v>#N/A</c:v>
                </c:pt>
              </c:numCache>
            </c:numRef>
          </c:val>
          <c:smooth val="0"/>
        </c:ser>
        <c:dLbls>
          <c:showLegendKey val="0"/>
          <c:showVal val="0"/>
          <c:showCatName val="0"/>
          <c:showSerName val="0"/>
          <c:showPercent val="0"/>
          <c:showBubbleSize val="0"/>
        </c:dLbls>
        <c:marker val="1"/>
        <c:smooth val="0"/>
        <c:axId val="136115712"/>
        <c:axId val="136117632"/>
      </c:lineChart>
      <c:catAx>
        <c:axId val="1361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17632"/>
        <c:crosses val="autoZero"/>
        <c:auto val="1"/>
        <c:lblAlgn val="ctr"/>
        <c:lblOffset val="100"/>
        <c:tickLblSkip val="1"/>
        <c:tickMarkSkip val="1"/>
        <c:noMultiLvlLbl val="0"/>
      </c:catAx>
      <c:valAx>
        <c:axId val="13611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1058322</c:v>
                </c:pt>
                <c:pt idx="5">
                  <c:v>1097619</c:v>
                </c:pt>
                <c:pt idx="8">
                  <c:v>1127464</c:v>
                </c:pt>
                <c:pt idx="11">
                  <c:v>1154345</c:v>
                </c:pt>
                <c:pt idx="14">
                  <c:v>1153644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34643</c:v>
                </c:pt>
                <c:pt idx="5">
                  <c:v>32470</c:v>
                </c:pt>
                <c:pt idx="8">
                  <c:v>30924</c:v>
                </c:pt>
                <c:pt idx="11">
                  <c:v>29306</c:v>
                </c:pt>
                <c:pt idx="14">
                  <c:v>27675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218487</c:v>
                </c:pt>
                <c:pt idx="5">
                  <c:v>249997</c:v>
                </c:pt>
                <c:pt idx="8">
                  <c:v>278510</c:v>
                </c:pt>
                <c:pt idx="11">
                  <c:v>286251</c:v>
                </c:pt>
                <c:pt idx="14">
                  <c:v>312804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14193</c:v>
                </c:pt>
                <c:pt idx="3">
                  <c:v>14679</c:v>
                </c:pt>
                <c:pt idx="6">
                  <c:v>1938</c:v>
                </c:pt>
                <c:pt idx="9">
                  <c:v>1387</c:v>
                </c:pt>
                <c:pt idx="12">
                  <c:v>1403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292808</c:v>
                </c:pt>
                <c:pt idx="3">
                  <c:v>290284</c:v>
                </c:pt>
                <c:pt idx="6">
                  <c:v>278334</c:v>
                </c:pt>
                <c:pt idx="9">
                  <c:v>254790</c:v>
                </c:pt>
                <c:pt idx="12">
                  <c:v>239702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74144</c:v>
                </c:pt>
                <c:pt idx="3">
                  <c:v>65941</c:v>
                </c:pt>
                <c:pt idx="6">
                  <c:v>63954</c:v>
                </c:pt>
                <c:pt idx="9">
                  <c:v>64072</c:v>
                </c:pt>
                <c:pt idx="12">
                  <c:v>59070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9290</c:v>
                </c:pt>
                <c:pt idx="3">
                  <c:v>8050</c:v>
                </c:pt>
                <c:pt idx="6">
                  <c:v>5329</c:v>
                </c:pt>
                <c:pt idx="9">
                  <c:v>4207</c:v>
                </c:pt>
                <c:pt idx="12">
                  <c:v>3713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2195294</c:v>
                </c:pt>
                <c:pt idx="3">
                  <c:v>2262879</c:v>
                </c:pt>
                <c:pt idx="6">
                  <c:v>2320145</c:v>
                </c:pt>
                <c:pt idx="9">
                  <c:v>2342650</c:v>
                </c:pt>
                <c:pt idx="12">
                  <c:v>2350817</c:v>
                </c:pt>
              </c:numCache>
            </c:numRef>
          </c:val>
        </c:ser>
        <c:dLbls>
          <c:showLegendKey val="0"/>
          <c:showVal val="0"/>
          <c:showCatName val="0"/>
          <c:showSerName val="0"/>
          <c:showPercent val="0"/>
          <c:showBubbleSize val="0"/>
        </c:dLbls>
        <c:gapWidth val="100"/>
        <c:overlap val="100"/>
        <c:axId val="136297472"/>
        <c:axId val="14805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1274276</c:v>
                </c:pt>
                <c:pt idx="2">
                  <c:v>#N/A</c:v>
                </c:pt>
                <c:pt idx="3">
                  <c:v>#N/A</c:v>
                </c:pt>
                <c:pt idx="4">
                  <c:v>1261746</c:v>
                </c:pt>
                <c:pt idx="5">
                  <c:v>#N/A</c:v>
                </c:pt>
                <c:pt idx="6">
                  <c:v>#N/A</c:v>
                </c:pt>
                <c:pt idx="7">
                  <c:v>1232802</c:v>
                </c:pt>
                <c:pt idx="8">
                  <c:v>#N/A</c:v>
                </c:pt>
                <c:pt idx="9">
                  <c:v>#N/A</c:v>
                </c:pt>
                <c:pt idx="10">
                  <c:v>1197202</c:v>
                </c:pt>
                <c:pt idx="11">
                  <c:v>#N/A</c:v>
                </c:pt>
                <c:pt idx="12">
                  <c:v>#N/A</c:v>
                </c:pt>
                <c:pt idx="13">
                  <c:v>1160582</c:v>
                </c:pt>
                <c:pt idx="14">
                  <c:v>#N/A</c:v>
                </c:pt>
              </c:numCache>
            </c:numRef>
          </c:val>
          <c:smooth val="0"/>
        </c:ser>
        <c:dLbls>
          <c:showLegendKey val="0"/>
          <c:showVal val="0"/>
          <c:showCatName val="0"/>
          <c:showSerName val="0"/>
          <c:showPercent val="0"/>
          <c:showBubbleSize val="0"/>
        </c:dLbls>
        <c:marker val="1"/>
        <c:smooth val="0"/>
        <c:axId val="136297472"/>
        <c:axId val="148055168"/>
      </c:lineChart>
      <c:catAx>
        <c:axId val="1362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055168"/>
        <c:crosses val="autoZero"/>
        <c:auto val="1"/>
        <c:lblAlgn val="ctr"/>
        <c:lblOffset val="100"/>
        <c:tickLblSkip val="1"/>
        <c:tickMarkSkip val="1"/>
        <c:noMultiLvlLbl val="0"/>
      </c:catAx>
      <c:valAx>
        <c:axId val="1480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{DE299DA5-0AB9-4838-924C-58C6BF8BCFCE}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{0ED14532-96BD-4F73-B9ED-A0E87B3B9C64}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{7297E2A0-778A-4F4F-B70E-DB317595E049}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{230855E4-8A22-4E96-90F7-DB481BCD8A42}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{6803EC3A-5728-4DD3-ABE9-3B113910DCB5}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{4149AF2E-96F9-4F5D-AA30-50CCA3F64B8F}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{385F989A-72C3-48CE-9CE5-63A9BF8D8E3A}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{3A8920F9-B305-48C1-8EAA-7CAB752DA1BA}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{3AB76637-46F4-4FB8-94BC-3996A2B8DDD5}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{4309379A-7FFF-4C28-9AB4-A3B0AAFCA409}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6639488"/>
        <c:axId val="126670336"/>
      </c:scatterChart>
      <c:valAx>
        <c:axId val="126639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70336"/>
        <c:crosses val="autoZero"/>
        <c:crossBetween val="midCat"/>
      </c:valAx>
      <c:valAx>
        <c:axId val="126670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3948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{1247D2C2-BE73-4B12-B843-23D1C9B9A7A8}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{E4498F14-E58E-4E75-A8AA-459A11F23747}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{470C929F-A69E-4BE3-A8E4-FFF52EB2F851}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60426947499978E-2"/>
                  <c:y val="-6.2416647087793951E-2"/>
                </c:manualLayout>
              </c:layout>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{1E849B7D-C5B5-43B4-8E52-FFADAE54E595}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{DE8BDFD5-5808-4152-A4D5-3C60441836B9}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13.8</c:v>
                </c:pt>
                <c:pt idx="2">
                  <c:v>13.7</c:v>
                </c:pt>
                <c:pt idx="3">
                  <c:v>14.6</c:v>
                </c:pt>
                <c:pt idx="4">
                  <c:v>14.9</c:v>
                </c:pt>
              </c:numCache>
            </c:numRef>
          </c:xVal>
          <c:yVal>
            <c:numRef>
              <c:f>公会計指標分析・財政指標組合せ分析表!$K$73:$O$73</c:f>
              <c:numCache>
                <c:formatCode>#,##0.0;"▲ "#,##0.0</c:formatCode>
                <c:ptCount val="5"/>
                <c:pt idx="0">
                  <c:v>260.39999999999998</c:v>
                </c:pt>
                <c:pt idx="1">
                  <c:v>255.1</c:v>
                </c:pt>
                <c:pt idx="2">
                  <c:v>251.3</c:v>
                </c:pt>
                <c:pt idx="3">
                  <c:v>241.8</c:v>
                </c:pt>
                <c:pt idx="4">
                  <c:v>226.2</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556290721291E-2"/>
                  <c:y val="-6.2416647087793951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{138320CB-F47E-484E-8617-0B972F21A302}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{1884327B-FD50-48DC-9A87-AD79E2A8917C}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{C875ED3A-7EAE-45A0-A48D-D0A0A863E8D9}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{47834C20-0B60-44CC-B027-212C0BD3973A}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{D3F32428-A59F-4662-9BA6-8BDCD36099D1}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5086720"/>
        <c:axId val="127423616"/>
      </c:scatterChart>
      <c:valAx>
        <c:axId val="125086720"/>
        <c:scaling>
          <c:orientation val="minMax"/>
          <c:max val="15"/>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23616"/>
        <c:crosses val="autoZero"/>
        <c:crossBetween val="midCat"/>
      </c:valAx>
      <c:valAx>
        <c:axId val="127423616"/>
        <c:scaling>
          <c:orientation val="minMax"/>
          <c:max val="272"/>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8672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リーマンショックを契機とした景気低迷により個人・法人税の減収などにより低下傾向にありましたが，ここ数年の景気回復を受け法人２税等が増収傾向にあることから，財政力指数は回復傾向にあります。（基準財政収入額　～</a:t>
          </a:r>
          <a:r>
            <a:rPr kumimoji="1" lang="en-US" altLang="ja-JP" sz="1100">
              <a:solidFill>
                <a:schemeClr val="tx1"/>
              </a:solidFill>
              <a:latin typeface="ＭＳ Ｐゴシック"/>
            </a:rPr>
            <a:t>H23</a:t>
          </a:r>
          <a:r>
            <a:rPr kumimoji="1" lang="ja-JP" altLang="en-US" sz="1100">
              <a:solidFill>
                <a:schemeClr val="tx1"/>
              </a:solidFill>
              <a:latin typeface="ＭＳ Ｐゴシック"/>
            </a:rPr>
            <a:t>：</a:t>
          </a:r>
          <a:r>
            <a:rPr kumimoji="1" lang="en-US" altLang="ja-JP" sz="1100">
              <a:solidFill>
                <a:schemeClr val="tx1"/>
              </a:solidFill>
              <a:latin typeface="ＭＳ Ｐゴシック"/>
            </a:rPr>
            <a:t>2,325</a:t>
          </a:r>
          <a:r>
            <a:rPr kumimoji="1" lang="ja-JP" altLang="en-US" sz="1100">
              <a:solidFill>
                <a:schemeClr val="tx1"/>
              </a:solidFill>
              <a:latin typeface="ＭＳ Ｐゴシック"/>
            </a:rPr>
            <a:t>億円→Ｈ</a:t>
          </a:r>
          <a:r>
            <a:rPr kumimoji="1" lang="en-US" altLang="ja-JP" sz="1100">
              <a:solidFill>
                <a:schemeClr val="tx1"/>
              </a:solidFill>
              <a:latin typeface="ＭＳ Ｐゴシック"/>
            </a:rPr>
            <a:t>24</a:t>
          </a:r>
          <a:r>
            <a:rPr kumimoji="1" lang="ja-JP" altLang="en-US" sz="1100">
              <a:solidFill>
                <a:schemeClr val="tx1"/>
              </a:solidFill>
              <a:latin typeface="ＭＳ Ｐゴシック"/>
            </a:rPr>
            <a:t>：</a:t>
          </a:r>
          <a:r>
            <a:rPr kumimoji="1" lang="en-US" altLang="ja-JP" sz="1100">
              <a:solidFill>
                <a:schemeClr val="tx1"/>
              </a:solidFill>
              <a:latin typeface="ＭＳ Ｐゴシック"/>
            </a:rPr>
            <a:t>2,368</a:t>
          </a:r>
          <a:r>
            <a:rPr kumimoji="1" lang="ja-JP" altLang="en-US" sz="1100">
              <a:solidFill>
                <a:schemeClr val="tx1"/>
              </a:solidFill>
              <a:latin typeface="ＭＳ Ｐゴシック"/>
            </a:rPr>
            <a:t>億円→</a:t>
          </a:r>
          <a:r>
            <a:rPr kumimoji="1" lang="en-US" altLang="ja-JP" sz="1100">
              <a:solidFill>
                <a:schemeClr val="tx1"/>
              </a:solidFill>
              <a:latin typeface="ＭＳ Ｐゴシック"/>
            </a:rPr>
            <a:t>H25</a:t>
          </a:r>
          <a:r>
            <a:rPr kumimoji="1" lang="ja-JP" altLang="en-US" sz="1100">
              <a:solidFill>
                <a:schemeClr val="tx1"/>
              </a:solidFill>
              <a:latin typeface="ＭＳ Ｐゴシック"/>
            </a:rPr>
            <a:t>：</a:t>
          </a:r>
          <a:r>
            <a:rPr kumimoji="1" lang="en-US" altLang="ja-JP" sz="1100">
              <a:solidFill>
                <a:schemeClr val="tx1"/>
              </a:solidFill>
              <a:latin typeface="ＭＳ Ｐゴシック"/>
            </a:rPr>
            <a:t>2,387</a:t>
          </a:r>
          <a:r>
            <a:rPr kumimoji="1" lang="ja-JP" altLang="en-US" sz="1100">
              <a:solidFill>
                <a:schemeClr val="tx1"/>
              </a:solidFill>
              <a:latin typeface="ＭＳ Ｐゴシック"/>
            </a:rPr>
            <a:t>億円→</a:t>
          </a:r>
          <a:r>
            <a:rPr kumimoji="1" lang="en-US" altLang="ja-JP" sz="1100">
              <a:solidFill>
                <a:schemeClr val="tx1"/>
              </a:solidFill>
              <a:latin typeface="ＭＳ Ｐゴシック"/>
            </a:rPr>
            <a:t>H26</a:t>
          </a:r>
          <a:r>
            <a:rPr kumimoji="1" lang="ja-JP" altLang="en-US" sz="1100">
              <a:solidFill>
                <a:schemeClr val="tx1"/>
              </a:solidFill>
              <a:latin typeface="ＭＳ Ｐゴシック"/>
            </a:rPr>
            <a:t>：</a:t>
          </a:r>
          <a:r>
            <a:rPr kumimoji="1" lang="en-US" altLang="ja-JP" sz="1100">
              <a:solidFill>
                <a:schemeClr val="tx1"/>
              </a:solidFill>
              <a:latin typeface="ＭＳ Ｐゴシック"/>
            </a:rPr>
            <a:t>2,532</a:t>
          </a:r>
          <a:r>
            <a:rPr kumimoji="1" lang="ja-JP" altLang="en-US" sz="1100">
              <a:solidFill>
                <a:schemeClr val="tx1"/>
              </a:solidFill>
              <a:latin typeface="ＭＳ Ｐゴシック"/>
            </a:rPr>
            <a:t>億円→</a:t>
          </a:r>
          <a:r>
            <a:rPr kumimoji="1" lang="en-US" altLang="ja-JP" sz="1100">
              <a:solidFill>
                <a:schemeClr val="tx1"/>
              </a:solidFill>
              <a:latin typeface="ＭＳ Ｐゴシック"/>
            </a:rPr>
            <a:t>H27</a:t>
          </a:r>
          <a:r>
            <a:rPr kumimoji="1" lang="ja-JP" altLang="en-US" sz="1100">
              <a:solidFill>
                <a:schemeClr val="tx1"/>
              </a:solidFill>
              <a:latin typeface="ＭＳ Ｐゴシック"/>
            </a:rPr>
            <a:t>：</a:t>
          </a:r>
          <a:r>
            <a:rPr kumimoji="1" lang="en-US" altLang="ja-JP" sz="1100">
              <a:solidFill>
                <a:schemeClr val="tx1"/>
              </a:solidFill>
              <a:latin typeface="ＭＳ Ｐゴシック"/>
            </a:rPr>
            <a:t>2,886</a:t>
          </a:r>
          <a:r>
            <a:rPr kumimoji="1" lang="ja-JP" altLang="en-US" sz="1100">
              <a:solidFill>
                <a:schemeClr val="tx1"/>
              </a:solidFill>
              <a:latin typeface="ＭＳ Ｐゴシック"/>
            </a:rPr>
            <a:t>億円）</a:t>
          </a:r>
        </a:p>
        <a:p>
          <a:r>
            <a:rPr kumimoji="1" lang="ja-JP" altLang="en-US" sz="1100">
              <a:solidFill>
                <a:schemeClr val="tx1"/>
              </a:solidFill>
              <a:latin typeface="ＭＳ Ｐゴシック"/>
            </a:rPr>
            <a:t>・ Ｈ</a:t>
          </a:r>
          <a:r>
            <a:rPr kumimoji="1" lang="en-US" altLang="ja-JP" sz="1100">
              <a:solidFill>
                <a:schemeClr val="tx1"/>
              </a:solidFill>
              <a:latin typeface="ＭＳ Ｐゴシック"/>
            </a:rPr>
            <a:t>27</a:t>
          </a:r>
          <a:r>
            <a:rPr kumimoji="1" lang="ja-JP" altLang="en-US" sz="1100">
              <a:solidFill>
                <a:schemeClr val="tx1"/>
              </a:solidFill>
              <a:latin typeface="ＭＳ Ｐゴシック"/>
            </a:rPr>
            <a:t>年度は，地方消費税の税率引き上げの平年度化や法人２税の増収などにより基準財政収入額が増加（</a:t>
          </a:r>
          <a:r>
            <a:rPr kumimoji="1" lang="en-US" altLang="ja-JP" sz="1100">
              <a:solidFill>
                <a:schemeClr val="tx1"/>
              </a:solidFill>
              <a:latin typeface="ＭＳ Ｐゴシック"/>
            </a:rPr>
            <a:t>2,886</a:t>
          </a:r>
          <a:r>
            <a:rPr kumimoji="1" lang="ja-JP" altLang="en-US" sz="1100">
              <a:solidFill>
                <a:schemeClr val="tx1"/>
              </a:solidFill>
              <a:latin typeface="ＭＳ Ｐゴシック"/>
            </a:rPr>
            <a:t>億円，前年度比</a:t>
          </a:r>
          <a:r>
            <a:rPr kumimoji="1" lang="en-US" altLang="ja-JP" sz="1100">
              <a:solidFill>
                <a:schemeClr val="tx1"/>
              </a:solidFill>
              <a:latin typeface="ＭＳ Ｐゴシック"/>
            </a:rPr>
            <a:t>354</a:t>
          </a:r>
          <a:r>
            <a:rPr kumimoji="1" lang="ja-JP" altLang="en-US" sz="1100">
              <a:solidFill>
                <a:schemeClr val="tx1"/>
              </a:solidFill>
              <a:latin typeface="ＭＳ Ｐゴシック"/>
            </a:rPr>
            <a:t>億円増）したことから，単年度の財政力指数は前年度に比べて</a:t>
          </a:r>
          <a:r>
            <a:rPr kumimoji="1" lang="en-US" altLang="ja-JP" sz="1100">
              <a:solidFill>
                <a:schemeClr val="tx1"/>
              </a:solidFill>
              <a:latin typeface="ＭＳ Ｐゴシック"/>
            </a:rPr>
            <a:t>0.03</a:t>
          </a:r>
          <a:r>
            <a:rPr kumimoji="1" lang="ja-JP" altLang="en-US" sz="1100">
              <a:solidFill>
                <a:schemeClr val="tx1"/>
              </a:solidFill>
              <a:latin typeface="ＭＳ Ｐゴシック"/>
            </a:rPr>
            <a:t>ポイント上昇しており，３年平均値においても，ここ数年の上昇傾向を受け</a:t>
          </a:r>
          <a:r>
            <a:rPr kumimoji="1" lang="en-US" altLang="ja-JP" sz="1100">
              <a:solidFill>
                <a:schemeClr val="tx1"/>
              </a:solidFill>
              <a:latin typeface="ＭＳ Ｐゴシック"/>
            </a:rPr>
            <a:t>0.02</a:t>
          </a:r>
          <a:r>
            <a:rPr kumimoji="1" lang="ja-JP" altLang="en-US" sz="1100">
              <a:solidFill>
                <a:schemeClr val="tx1"/>
              </a:solidFill>
              <a:latin typeface="ＭＳ Ｐゴシック"/>
            </a:rPr>
            <a:t>ポイント増加し，３年連続で上昇しました。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135467</xdr:rowOff>
    </xdr:to>
    <xdr:cxnSp macro="">
      <xdr:nvCxnSpPr>
        <xdr:cNvPr id="66" name="直線コネクタ 65"/>
        <xdr:cNvCxnSpPr/>
      </xdr:nvCxnSpPr>
      <xdr:spPr>
        <a:xfrm flipV="1">
          <a:off x="4114800" y="74273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69" name="直線コネクタ 68"/>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2" name="直線コネクタ 71"/>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5" name="円/楕円 84"/>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6"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7" name="円/楕円 86"/>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8" name="テキスト ボックス 87"/>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・分母となる経常一般財源については，景気回復に伴う法人事業税の増加や消費税率引き上げによる影響の平年度化による地方消費税の増加などにより，</a:t>
          </a:r>
          <a:r>
            <a:rPr kumimoji="1" lang="en-US" altLang="ja-JP" sz="1050">
              <a:latin typeface="ＭＳ Ｐゴシック"/>
            </a:rPr>
            <a:t>38</a:t>
          </a:r>
          <a:r>
            <a:rPr kumimoji="1" lang="ja-JP" altLang="en-US" sz="1050">
              <a:latin typeface="ＭＳ Ｐゴシック"/>
            </a:rPr>
            <a:t>億円の増加となった一方で（</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6,088</a:t>
          </a:r>
          <a:r>
            <a:rPr kumimoji="1" lang="ja-JP" altLang="en-US" sz="1050">
              <a:latin typeface="ＭＳ Ｐゴシック"/>
            </a:rPr>
            <a:t>億円→</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6,126</a:t>
          </a:r>
          <a:r>
            <a:rPr kumimoji="1" lang="ja-JP" altLang="en-US" sz="1050">
              <a:latin typeface="ＭＳ Ｐゴシック"/>
            </a:rPr>
            <a:t>億円），分子となる経常経費充当一般財源については，県債残高縮減の一環として，退職手当債の発行抑制に取り組んだことに伴う人件費充当一般財源の増加などにより，経常一般財源を上回る</a:t>
          </a:r>
          <a:r>
            <a:rPr kumimoji="1" lang="en-US" altLang="ja-JP" sz="1050">
              <a:latin typeface="ＭＳ Ｐゴシック"/>
            </a:rPr>
            <a:t>232</a:t>
          </a:r>
          <a:r>
            <a:rPr kumimoji="1" lang="ja-JP" altLang="en-US" sz="1050">
              <a:latin typeface="ＭＳ Ｐゴシック"/>
            </a:rPr>
            <a:t>億円の増加（</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5,549</a:t>
          </a:r>
          <a:r>
            <a:rPr kumimoji="1" lang="ja-JP" altLang="en-US" sz="1050">
              <a:latin typeface="ＭＳ Ｐゴシック"/>
            </a:rPr>
            <a:t>億円→</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5,781</a:t>
          </a:r>
          <a:r>
            <a:rPr kumimoji="1" lang="ja-JP" altLang="en-US" sz="1050">
              <a:latin typeface="ＭＳ Ｐゴシック"/>
            </a:rPr>
            <a:t>億円）となったことから，前年度を</a:t>
          </a:r>
          <a:r>
            <a:rPr kumimoji="1" lang="en-US" altLang="ja-JP" sz="1050">
              <a:latin typeface="ＭＳ Ｐゴシック"/>
            </a:rPr>
            <a:t>3.2</a:t>
          </a:r>
          <a:r>
            <a:rPr kumimoji="1" lang="ja-JP" altLang="en-US" sz="1050">
              <a:latin typeface="ＭＳ Ｐゴシック"/>
            </a:rPr>
            <a:t>ポイント上回る</a:t>
          </a:r>
          <a:r>
            <a:rPr kumimoji="1" lang="en-US" altLang="ja-JP" sz="1050">
              <a:latin typeface="ＭＳ Ｐゴシック"/>
            </a:rPr>
            <a:t>94.4</a:t>
          </a:r>
          <a:r>
            <a:rPr kumimoji="1" lang="ja-JP" altLang="en-US" sz="1050">
              <a:latin typeface="ＭＳ Ｐゴシック"/>
            </a:rPr>
            <a:t>％となりました。</a:t>
          </a:r>
          <a:endParaRPr kumimoji="1" lang="en-US" altLang="ja-JP" sz="1050">
            <a:latin typeface="ＭＳ Ｐゴシック"/>
          </a:endParaRPr>
        </a:p>
        <a:p>
          <a:r>
            <a:rPr kumimoji="1" lang="ja-JP" altLang="en-US" sz="1050">
              <a:latin typeface="ＭＳ Ｐゴシック"/>
            </a:rPr>
            <a:t>・今後は，「中期財政運営方針（</a:t>
          </a:r>
          <a:r>
            <a:rPr kumimoji="1" lang="en-US" altLang="ja-JP" sz="1050">
              <a:latin typeface="ＭＳ Ｐゴシック"/>
            </a:rPr>
            <a:t>H28</a:t>
          </a:r>
          <a:r>
            <a:rPr kumimoji="1" lang="ja-JP" altLang="en-US" sz="1050">
              <a:latin typeface="ＭＳ Ｐゴシック"/>
            </a:rPr>
            <a:t>～</a:t>
          </a:r>
          <a:r>
            <a:rPr kumimoji="1" lang="en-US" altLang="ja-JP" sz="1050">
              <a:latin typeface="ＭＳ Ｐゴシック"/>
            </a:rPr>
            <a:t>H32</a:t>
          </a:r>
          <a:r>
            <a:rPr kumimoji="1" lang="ja-JP" altLang="en-US" sz="1050">
              <a:latin typeface="ＭＳ Ｐゴシック"/>
            </a:rPr>
            <a:t>）」に基づき，人件費等の経常的経費の適正化，県税の徴収強化などの歳出歳入の両面にわたる取組を行い，可能な限り，経常収支比率の抑制を図り，今後</a:t>
          </a:r>
          <a:r>
            <a:rPr kumimoji="1" lang="en-US" altLang="ja-JP" sz="1050">
              <a:latin typeface="ＭＳ Ｐゴシック"/>
            </a:rPr>
            <a:t>5</a:t>
          </a:r>
          <a:r>
            <a:rPr kumimoji="1" lang="ja-JP" altLang="en-US" sz="1050">
              <a:latin typeface="ＭＳ Ｐゴシック"/>
            </a:rPr>
            <a:t>年間は，少なくとも</a:t>
          </a:r>
          <a:r>
            <a:rPr kumimoji="1" lang="en-US" altLang="ja-JP" sz="1050">
              <a:latin typeface="ＭＳ Ｐゴシック"/>
            </a:rPr>
            <a:t>90</a:t>
          </a:r>
          <a:r>
            <a:rPr kumimoji="1" lang="ja-JP" altLang="en-US" sz="1050">
              <a:latin typeface="ＭＳ Ｐゴシック"/>
            </a:rPr>
            <a:t>％程度の水準に可能な限り近づけることにより，将来にわたって，県勢の持続的な発展のために必要となる政策的経費の確保を目指します。</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135165</xdr:rowOff>
    </xdr:to>
    <xdr:cxnSp macro="">
      <xdr:nvCxnSpPr>
        <xdr:cNvPr id="124" name="直線コネクタ 123"/>
        <xdr:cNvCxnSpPr/>
      </xdr:nvCxnSpPr>
      <xdr:spPr>
        <a:xfrm flipV="1">
          <a:off x="4953000" y="10312400"/>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107242</xdr:rowOff>
    </xdr:from>
    <xdr:ext cx="762000" cy="259045"/>
    <xdr:sp macro="" textlink="">
      <xdr:nvSpPr>
        <xdr:cNvPr id="125" name="財政構造の弾力性最小値テキスト"/>
        <xdr:cNvSpPr txBox="1"/>
      </xdr:nvSpPr>
      <xdr:spPr>
        <a:xfrm>
          <a:off x="5041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135165</xdr:rowOff>
    </xdr:from>
    <xdr:to>
      <xdr:col>7</xdr:col>
      <xdr:colOff>241300</xdr:colOff>
      <xdr:row>67</xdr:row>
      <xdr:rowOff>135165</xdr:rowOff>
    </xdr:to>
    <xdr:cxnSp macro="">
      <xdr:nvCxnSpPr>
        <xdr:cNvPr id="126" name="直線コネクタ 125"/>
        <xdr:cNvCxnSpPr/>
      </xdr:nvCxnSpPr>
      <xdr:spPr>
        <a:xfrm>
          <a:off x="4864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62</xdr:row>
      <xdr:rowOff>61685</xdr:rowOff>
    </xdr:to>
    <xdr:cxnSp macro="">
      <xdr:nvCxnSpPr>
        <xdr:cNvPr id="129" name="直線コネクタ 128"/>
        <xdr:cNvCxnSpPr/>
      </xdr:nvCxnSpPr>
      <xdr:spPr>
        <a:xfrm>
          <a:off x="4114800" y="10140043"/>
          <a:ext cx="8382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138992</xdr:rowOff>
    </xdr:from>
    <xdr:ext cx="762000" cy="259045"/>
    <xdr:sp macro="" textlink="">
      <xdr:nvSpPr>
        <xdr:cNvPr id="130" name="財政構造の弾力性平均値テキスト"/>
        <xdr:cNvSpPr txBox="1"/>
      </xdr:nvSpPr>
      <xdr:spPr>
        <a:xfrm>
          <a:off x="5041900" y="1094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31" name="フローチャート : 判断 130"/>
        <xdr:cNvSpPr/>
      </xdr:nvSpPr>
      <xdr:spPr>
        <a:xfrm>
          <a:off x="49022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6350</xdr:rowOff>
    </xdr:from>
    <xdr:to>
      <xdr:col>6</xdr:col>
      <xdr:colOff>0</xdr:colOff>
      <xdr:row>59</xdr:row>
      <xdr:rowOff>24493</xdr:rowOff>
    </xdr:to>
    <xdr:cxnSp macro="">
      <xdr:nvCxnSpPr>
        <xdr:cNvPr id="132" name="直線コネクタ 131"/>
        <xdr:cNvCxnSpPr/>
      </xdr:nvCxnSpPr>
      <xdr:spPr>
        <a:xfrm>
          <a:off x="3225800" y="99504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10885</xdr:rowOff>
    </xdr:from>
    <xdr:to>
      <xdr:col>6</xdr:col>
      <xdr:colOff>50800</xdr:colOff>
      <xdr:row>62</xdr:row>
      <xdr:rowOff>112485</xdr:rowOff>
    </xdr:to>
    <xdr:sp macro="" textlink="">
      <xdr:nvSpPr>
        <xdr:cNvPr id="133" name="フローチャート : 判断 132"/>
        <xdr:cNvSpPr/>
      </xdr:nvSpPr>
      <xdr:spPr>
        <a:xfrm>
          <a:off x="4064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97262</xdr:rowOff>
    </xdr:from>
    <xdr:ext cx="736600" cy="259045"/>
    <xdr:sp macro="" textlink="">
      <xdr:nvSpPr>
        <xdr:cNvPr id="134" name="テキスト ボックス 133"/>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6350</xdr:rowOff>
    </xdr:from>
    <xdr:to>
      <xdr:col>4</xdr:col>
      <xdr:colOff>482600</xdr:colOff>
      <xdr:row>59</xdr:row>
      <xdr:rowOff>110672</xdr:rowOff>
    </xdr:to>
    <xdr:cxnSp macro="">
      <xdr:nvCxnSpPr>
        <xdr:cNvPr id="135" name="直線コネクタ 134"/>
        <xdr:cNvCxnSpPr/>
      </xdr:nvCxnSpPr>
      <xdr:spPr>
        <a:xfrm flipV="1">
          <a:off x="2336800" y="995045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97065</xdr:rowOff>
    </xdr:from>
    <xdr:to>
      <xdr:col>4</xdr:col>
      <xdr:colOff>533400</xdr:colOff>
      <xdr:row>63</xdr:row>
      <xdr:rowOff>27215</xdr:rowOff>
    </xdr:to>
    <xdr:sp macro="" textlink="">
      <xdr:nvSpPr>
        <xdr:cNvPr id="136" name="フローチャート : 判断 135"/>
        <xdr:cNvSpPr/>
      </xdr:nvSpPr>
      <xdr:spPr>
        <a:xfrm>
          <a:off x="3175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11992</xdr:rowOff>
    </xdr:from>
    <xdr:ext cx="762000" cy="259045"/>
    <xdr:sp macro="" textlink="">
      <xdr:nvSpPr>
        <xdr:cNvPr id="137" name="テキスト ボックス 136"/>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144235</xdr:rowOff>
    </xdr:from>
    <xdr:to>
      <xdr:col>3</xdr:col>
      <xdr:colOff>279400</xdr:colOff>
      <xdr:row>59</xdr:row>
      <xdr:rowOff>110672</xdr:rowOff>
    </xdr:to>
    <xdr:cxnSp macro="">
      <xdr:nvCxnSpPr>
        <xdr:cNvPr id="138" name="直線コネクタ 137"/>
        <xdr:cNvCxnSpPr/>
      </xdr:nvCxnSpPr>
      <xdr:spPr>
        <a:xfrm>
          <a:off x="1447800" y="1008833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80735</xdr:rowOff>
    </xdr:from>
    <xdr:to>
      <xdr:col>3</xdr:col>
      <xdr:colOff>330200</xdr:colOff>
      <xdr:row>64</xdr:row>
      <xdr:rowOff>10885</xdr:rowOff>
    </xdr:to>
    <xdr:sp macro="" textlink="">
      <xdr:nvSpPr>
        <xdr:cNvPr id="139" name="フローチャート : 判断 138"/>
        <xdr:cNvSpPr/>
      </xdr:nvSpPr>
      <xdr:spPr>
        <a:xfrm>
          <a:off x="2286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40" name="テキスト ボックス 139"/>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1" name="フローチャート : 判断 140"/>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2" name="テキスト ボックス 141"/>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48" name="円/楕円 147"/>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49"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145143</xdr:rowOff>
    </xdr:from>
    <xdr:to>
      <xdr:col>6</xdr:col>
      <xdr:colOff>50800</xdr:colOff>
      <xdr:row>59</xdr:row>
      <xdr:rowOff>75293</xdr:rowOff>
    </xdr:to>
    <xdr:sp macro="" textlink="">
      <xdr:nvSpPr>
        <xdr:cNvPr id="150" name="円/楕円 149"/>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85470</xdr:rowOff>
    </xdr:from>
    <xdr:ext cx="736600" cy="259045"/>
    <xdr:sp macro="" textlink="">
      <xdr:nvSpPr>
        <xdr:cNvPr id="151" name="テキスト ボックス 150"/>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127000</xdr:rowOff>
    </xdr:from>
    <xdr:to>
      <xdr:col>4</xdr:col>
      <xdr:colOff>533400</xdr:colOff>
      <xdr:row>58</xdr:row>
      <xdr:rowOff>57150</xdr:rowOff>
    </xdr:to>
    <xdr:sp macro="" textlink="">
      <xdr:nvSpPr>
        <xdr:cNvPr id="152" name="円/楕円 151"/>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67327</xdr:rowOff>
    </xdr:from>
    <xdr:ext cx="762000" cy="259045"/>
    <xdr:sp macro="" textlink="">
      <xdr:nvSpPr>
        <xdr:cNvPr id="153" name="テキスト ボックス 152"/>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59872</xdr:rowOff>
    </xdr:from>
    <xdr:to>
      <xdr:col>3</xdr:col>
      <xdr:colOff>330200</xdr:colOff>
      <xdr:row>59</xdr:row>
      <xdr:rowOff>161472</xdr:rowOff>
    </xdr:to>
    <xdr:sp macro="" textlink="">
      <xdr:nvSpPr>
        <xdr:cNvPr id="154" name="円/楕円 153"/>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199</xdr:rowOff>
    </xdr:from>
    <xdr:ext cx="762000" cy="259045"/>
    <xdr:sp macro="" textlink="">
      <xdr:nvSpPr>
        <xdr:cNvPr id="155" name="テキスト ボックス 154"/>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93435</xdr:rowOff>
    </xdr:from>
    <xdr:to>
      <xdr:col>2</xdr:col>
      <xdr:colOff>127000</xdr:colOff>
      <xdr:row>59</xdr:row>
      <xdr:rowOff>23585</xdr:rowOff>
    </xdr:to>
    <xdr:sp macro="" textlink="">
      <xdr:nvSpPr>
        <xdr:cNvPr id="156" name="円/楕円 155"/>
        <xdr:cNvSpPr/>
      </xdr:nvSpPr>
      <xdr:spPr>
        <a:xfrm>
          <a:off x="1397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33762</xdr:rowOff>
    </xdr:from>
    <xdr:ext cx="762000" cy="259045"/>
    <xdr:sp macro="" textlink="">
      <xdr:nvSpPr>
        <xdr:cNvPr id="157" name="テキスト ボックス 156"/>
        <xdr:cNvSpPr txBox="1"/>
      </xdr:nvSpPr>
      <xdr:spPr>
        <a:xfrm>
          <a:off x="1066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中期財政健全化計画（Ｈ</a:t>
          </a:r>
          <a:r>
            <a:rPr kumimoji="1" lang="en-US" altLang="ja-JP" sz="1050">
              <a:latin typeface="ＭＳ Ｐゴシック"/>
            </a:rPr>
            <a:t>23</a:t>
          </a:r>
          <a:r>
            <a:rPr kumimoji="1" lang="ja-JP" altLang="en-US" sz="1050">
              <a:latin typeface="ＭＳ Ｐゴシック"/>
            </a:rPr>
            <a:t>～Ｈ</a:t>
          </a:r>
          <a:r>
            <a:rPr kumimoji="1" lang="en-US" altLang="ja-JP" sz="1050">
              <a:latin typeface="ＭＳ Ｐゴシック"/>
            </a:rPr>
            <a:t>27</a:t>
          </a:r>
          <a:r>
            <a:rPr kumimoji="1" lang="ja-JP" altLang="en-US" sz="1050">
              <a:latin typeface="ＭＳ Ｐゴシック"/>
            </a:rPr>
            <a:t>）に基づき，事務事業見直しや計画的な職員数の削減などに取り組んだ結果，人件費，物件費及び維持補修費の合計額は減少傾向にあり，Ｈ</a:t>
          </a:r>
          <a:r>
            <a:rPr kumimoji="1" lang="en-US" altLang="ja-JP" sz="1050">
              <a:latin typeface="ＭＳ Ｐゴシック"/>
            </a:rPr>
            <a:t>27</a:t>
          </a:r>
          <a:r>
            <a:rPr kumimoji="1" lang="ja-JP" altLang="en-US" sz="1050">
              <a:latin typeface="ＭＳ Ｐゴシック"/>
            </a:rPr>
            <a:t>は前年度と比べ</a:t>
          </a:r>
          <a:r>
            <a:rPr kumimoji="1" lang="en-US" altLang="ja-JP" sz="1050">
              <a:latin typeface="ＭＳ Ｐゴシック"/>
            </a:rPr>
            <a:t>16</a:t>
          </a:r>
          <a:r>
            <a:rPr kumimoji="1" lang="ja-JP" altLang="en-US" sz="1050">
              <a:latin typeface="ＭＳ Ｐゴシック"/>
            </a:rPr>
            <a:t>億円減少しています（</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3,251</a:t>
          </a:r>
          <a:r>
            <a:rPr kumimoji="1" lang="ja-JP" altLang="en-US" sz="1050">
              <a:latin typeface="ＭＳ Ｐゴシック"/>
            </a:rPr>
            <a:t>億円→</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3,235</a:t>
          </a:r>
          <a:r>
            <a:rPr kumimoji="1" lang="ja-JP" altLang="en-US" sz="1050">
              <a:latin typeface="ＭＳ Ｐゴシック"/>
            </a:rPr>
            <a:t>億円）。</a:t>
          </a:r>
          <a:endParaRPr kumimoji="1" lang="en-US" altLang="ja-JP" sz="1050">
            <a:latin typeface="ＭＳ Ｐゴシック"/>
          </a:endParaRPr>
        </a:p>
        <a:p>
          <a:r>
            <a:rPr kumimoji="1" lang="ja-JP" altLang="en-US" sz="1050">
              <a:latin typeface="ＭＳ Ｐゴシック"/>
            </a:rPr>
            <a:t>・一方，出生数の減少や転出超過が続いていることを背景に人口減少が進んでおり（</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2,869,159</a:t>
          </a:r>
          <a:r>
            <a:rPr kumimoji="1" lang="ja-JP" altLang="en-US" sz="1050">
              <a:latin typeface="ＭＳ Ｐゴシック"/>
            </a:rPr>
            <a:t>人→</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2,863,211</a:t>
          </a:r>
          <a:r>
            <a:rPr kumimoji="1" lang="ja-JP" altLang="en-US" sz="1050">
              <a:latin typeface="ＭＳ Ｐゴシック"/>
            </a:rPr>
            <a:t>人，前年度比▲</a:t>
          </a:r>
          <a:r>
            <a:rPr kumimoji="1" lang="en-US" altLang="ja-JP" sz="1050">
              <a:latin typeface="ＭＳ Ｐゴシック"/>
            </a:rPr>
            <a:t>5,948</a:t>
          </a:r>
          <a:r>
            <a:rPr kumimoji="1" lang="ja-JP" altLang="en-US" sz="1050">
              <a:latin typeface="ＭＳ Ｐゴシック"/>
            </a:rPr>
            <a:t>人），人口一人当たり人件費・物件費等については，Ｈ</a:t>
          </a:r>
          <a:r>
            <a:rPr kumimoji="1" lang="en-US" altLang="ja-JP" sz="1050">
              <a:latin typeface="ＭＳ Ｐゴシック"/>
            </a:rPr>
            <a:t>26</a:t>
          </a:r>
          <a:r>
            <a:rPr kumimoji="1" lang="ja-JP" altLang="en-US" sz="1050">
              <a:latin typeface="ＭＳ Ｐゴシック"/>
            </a:rPr>
            <a:t>に比べて</a:t>
          </a:r>
          <a:r>
            <a:rPr kumimoji="1" lang="en-US" altLang="ja-JP" sz="1050">
              <a:latin typeface="ＭＳ Ｐゴシック"/>
            </a:rPr>
            <a:t>58</a:t>
          </a:r>
          <a:r>
            <a:rPr kumimoji="1" lang="ja-JP" altLang="en-US" sz="1050">
              <a:latin typeface="ＭＳ Ｐゴシック"/>
            </a:rPr>
            <a:t>円増加し，類似団体平均を</a:t>
          </a:r>
          <a:r>
            <a:rPr kumimoji="1" lang="en-US" altLang="ja-JP" sz="1050">
              <a:latin typeface="ＭＳ Ｐゴシック"/>
            </a:rPr>
            <a:t>3,620</a:t>
          </a:r>
          <a:r>
            <a:rPr kumimoji="1" lang="ja-JP" altLang="en-US" sz="1050">
              <a:latin typeface="ＭＳ Ｐゴシック"/>
            </a:rPr>
            <a:t>円上回っています。</a:t>
          </a:r>
        </a:p>
        <a:p>
          <a:r>
            <a:rPr kumimoji="1" lang="ja-JP" altLang="en-US" sz="1050">
              <a:latin typeface="ＭＳ Ｐゴシック"/>
            </a:rPr>
            <a:t>・ 今後は，「中期財政運営方針（</a:t>
          </a:r>
          <a:r>
            <a:rPr kumimoji="1" lang="en-US" altLang="ja-JP" sz="1050">
              <a:latin typeface="ＭＳ Ｐゴシック"/>
            </a:rPr>
            <a:t>H28</a:t>
          </a:r>
          <a:r>
            <a:rPr kumimoji="1" lang="ja-JP" altLang="en-US" sz="1050">
              <a:latin typeface="ＭＳ Ｐゴシック"/>
            </a:rPr>
            <a:t>～</a:t>
          </a:r>
          <a:r>
            <a:rPr kumimoji="1" lang="en-US" altLang="ja-JP" sz="1050">
              <a:latin typeface="ＭＳ Ｐゴシック"/>
            </a:rPr>
            <a:t>H32</a:t>
          </a:r>
          <a:r>
            <a:rPr kumimoji="1" lang="ja-JP" altLang="en-US" sz="1050">
              <a:latin typeface="ＭＳ Ｐゴシック"/>
            </a:rPr>
            <a:t>）」に基づき，人件費等の経常的経費の適正化などの取組を進め，将来にわたって，県勢の持続的な発展のために必要となる政策的経費の確保を目指します。</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5" name="直線コネクタ 184"/>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6"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7" name="直線コネクタ 186"/>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8"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9" name="直線コネクタ 188"/>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63012</xdr:rowOff>
    </xdr:from>
    <xdr:to>
      <xdr:col>7</xdr:col>
      <xdr:colOff>152400</xdr:colOff>
      <xdr:row>83</xdr:row>
      <xdr:rowOff>64177</xdr:rowOff>
    </xdr:to>
    <xdr:cxnSp macro="">
      <xdr:nvCxnSpPr>
        <xdr:cNvPr id="190" name="直線コネクタ 189"/>
        <xdr:cNvCxnSpPr/>
      </xdr:nvCxnSpPr>
      <xdr:spPr>
        <a:xfrm>
          <a:off x="4114800" y="14293362"/>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91"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2" name="フローチャート : 判断 191"/>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144898</xdr:rowOff>
    </xdr:from>
    <xdr:to>
      <xdr:col>6</xdr:col>
      <xdr:colOff>0</xdr:colOff>
      <xdr:row>83</xdr:row>
      <xdr:rowOff>63012</xdr:rowOff>
    </xdr:to>
    <xdr:cxnSp macro="">
      <xdr:nvCxnSpPr>
        <xdr:cNvPr id="193" name="直線コネクタ 192"/>
        <xdr:cNvCxnSpPr/>
      </xdr:nvCxnSpPr>
      <xdr:spPr>
        <a:xfrm>
          <a:off x="3225800" y="14203798"/>
          <a:ext cx="889000" cy="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4" name="フローチャート : 判断 193"/>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5" name="テキスト ボックス 194"/>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144898</xdr:rowOff>
    </xdr:from>
    <xdr:to>
      <xdr:col>4</xdr:col>
      <xdr:colOff>482600</xdr:colOff>
      <xdr:row>83</xdr:row>
      <xdr:rowOff>56677</xdr:rowOff>
    </xdr:to>
    <xdr:cxnSp macro="">
      <xdr:nvCxnSpPr>
        <xdr:cNvPr id="196" name="直線コネクタ 195"/>
        <xdr:cNvCxnSpPr/>
      </xdr:nvCxnSpPr>
      <xdr:spPr>
        <a:xfrm flipV="1">
          <a:off x="2336800" y="14203798"/>
          <a:ext cx="889000" cy="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7" name="フローチャート : 判断 196"/>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8" name="テキスト ボックス 197"/>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56677</xdr:rowOff>
    </xdr:from>
    <xdr:to>
      <xdr:col>3</xdr:col>
      <xdr:colOff>279400</xdr:colOff>
      <xdr:row>83</xdr:row>
      <xdr:rowOff>149597</xdr:rowOff>
    </xdr:to>
    <xdr:cxnSp macro="">
      <xdr:nvCxnSpPr>
        <xdr:cNvPr id="199" name="直線コネクタ 198"/>
        <xdr:cNvCxnSpPr/>
      </xdr:nvCxnSpPr>
      <xdr:spPr>
        <a:xfrm flipV="1">
          <a:off x="1447800" y="14287027"/>
          <a:ext cx="889000" cy="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200" name="フローチャート : 判断 199"/>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201" name="テキスト ボックス 200"/>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2" name="フローチャート : 判断 201"/>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3" name="テキスト ボックス 202"/>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13377</xdr:rowOff>
    </xdr:from>
    <xdr:to>
      <xdr:col>7</xdr:col>
      <xdr:colOff>203200</xdr:colOff>
      <xdr:row>83</xdr:row>
      <xdr:rowOff>114977</xdr:rowOff>
    </xdr:to>
    <xdr:sp macro="" textlink="">
      <xdr:nvSpPr>
        <xdr:cNvPr id="209" name="円/楕円 208"/>
        <xdr:cNvSpPr/>
      </xdr:nvSpPr>
      <xdr:spPr>
        <a:xfrm>
          <a:off x="4902200" y="142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156904</xdr:rowOff>
    </xdr:from>
    <xdr:ext cx="762000" cy="259045"/>
    <xdr:sp macro="" textlink="">
      <xdr:nvSpPr>
        <xdr:cNvPr id="210" name="人件費・物件費等の状況該当値テキスト"/>
        <xdr:cNvSpPr txBox="1"/>
      </xdr:nvSpPr>
      <xdr:spPr>
        <a:xfrm>
          <a:off x="5041900" y="142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12212</xdr:rowOff>
    </xdr:from>
    <xdr:to>
      <xdr:col>6</xdr:col>
      <xdr:colOff>50800</xdr:colOff>
      <xdr:row>83</xdr:row>
      <xdr:rowOff>113812</xdr:rowOff>
    </xdr:to>
    <xdr:sp macro="" textlink="">
      <xdr:nvSpPr>
        <xdr:cNvPr id="211" name="円/楕円 210"/>
        <xdr:cNvSpPr/>
      </xdr:nvSpPr>
      <xdr:spPr>
        <a:xfrm>
          <a:off x="4064000" y="142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98589</xdr:rowOff>
    </xdr:from>
    <xdr:ext cx="736600" cy="259045"/>
    <xdr:sp macro="" textlink="">
      <xdr:nvSpPr>
        <xdr:cNvPr id="212" name="テキスト ボックス 211"/>
        <xdr:cNvSpPr txBox="1"/>
      </xdr:nvSpPr>
      <xdr:spPr>
        <a:xfrm>
          <a:off x="3733800" y="1432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94098</xdr:rowOff>
    </xdr:from>
    <xdr:to>
      <xdr:col>4</xdr:col>
      <xdr:colOff>533400</xdr:colOff>
      <xdr:row>83</xdr:row>
      <xdr:rowOff>24248</xdr:rowOff>
    </xdr:to>
    <xdr:sp macro="" textlink="">
      <xdr:nvSpPr>
        <xdr:cNvPr id="213" name="円/楕円 212"/>
        <xdr:cNvSpPr/>
      </xdr:nvSpPr>
      <xdr:spPr>
        <a:xfrm>
          <a:off x="3175000" y="141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9025</xdr:rowOff>
    </xdr:from>
    <xdr:ext cx="762000" cy="259045"/>
    <xdr:sp macro="" textlink="">
      <xdr:nvSpPr>
        <xdr:cNvPr id="214" name="テキスト ボックス 213"/>
        <xdr:cNvSpPr txBox="1"/>
      </xdr:nvSpPr>
      <xdr:spPr>
        <a:xfrm>
          <a:off x="2844800" y="1423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5877</xdr:rowOff>
    </xdr:from>
    <xdr:to>
      <xdr:col>3</xdr:col>
      <xdr:colOff>330200</xdr:colOff>
      <xdr:row>83</xdr:row>
      <xdr:rowOff>107477</xdr:rowOff>
    </xdr:to>
    <xdr:sp macro="" textlink="">
      <xdr:nvSpPr>
        <xdr:cNvPr id="215" name="円/楕円 214"/>
        <xdr:cNvSpPr/>
      </xdr:nvSpPr>
      <xdr:spPr>
        <a:xfrm>
          <a:off x="2286000" y="142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92254</xdr:rowOff>
    </xdr:from>
    <xdr:ext cx="762000" cy="259045"/>
    <xdr:sp macro="" textlink="">
      <xdr:nvSpPr>
        <xdr:cNvPr id="216" name="テキスト ボックス 215"/>
        <xdr:cNvSpPr txBox="1"/>
      </xdr:nvSpPr>
      <xdr:spPr>
        <a:xfrm>
          <a:off x="1955800" y="143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104,187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98797</xdr:rowOff>
    </xdr:from>
    <xdr:to>
      <xdr:col>2</xdr:col>
      <xdr:colOff>127000</xdr:colOff>
      <xdr:row>84</xdr:row>
      <xdr:rowOff>28947</xdr:rowOff>
    </xdr:to>
    <xdr:sp macro="" textlink="">
      <xdr:nvSpPr>
        <xdr:cNvPr id="217" name="円/楕円 216"/>
        <xdr:cNvSpPr/>
      </xdr:nvSpPr>
      <xdr:spPr>
        <a:xfrm>
          <a:off x="1397000" y="14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13724</xdr:rowOff>
    </xdr:from>
    <xdr:ext cx="762000" cy="259045"/>
    <xdr:sp macro="" textlink="">
      <xdr:nvSpPr>
        <xdr:cNvPr id="218" name="テキスト ボックス 217"/>
        <xdr:cNvSpPr txBox="1"/>
      </xdr:nvSpPr>
      <xdr:spPr>
        <a:xfrm>
          <a:off x="1066800" y="144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・国家公務員においてＨ</a:t>
          </a:r>
          <a:r>
            <a:rPr kumimoji="1" lang="en-US" altLang="ja-JP" sz="1050">
              <a:latin typeface="ＭＳ Ｐゴシック"/>
            </a:rPr>
            <a:t>23</a:t>
          </a:r>
          <a:r>
            <a:rPr kumimoji="1" lang="ja-JP" altLang="en-US" sz="1050">
              <a:latin typeface="ＭＳ Ｐゴシック"/>
            </a:rPr>
            <a:t>（Ｈ</a:t>
          </a:r>
          <a:r>
            <a:rPr kumimoji="1" lang="en-US" altLang="ja-JP" sz="1050">
              <a:latin typeface="ＭＳ Ｐゴシック"/>
            </a:rPr>
            <a:t>24.4.1</a:t>
          </a:r>
          <a:r>
            <a:rPr kumimoji="1" lang="ja-JP" altLang="en-US" sz="1050">
              <a:latin typeface="ＭＳ Ｐゴシック"/>
            </a:rPr>
            <a:t>）からＨ</a:t>
          </a:r>
          <a:r>
            <a:rPr kumimoji="1" lang="en-US" altLang="ja-JP" sz="1050">
              <a:latin typeface="ＭＳ Ｐゴシック"/>
            </a:rPr>
            <a:t>24</a:t>
          </a:r>
          <a:r>
            <a:rPr kumimoji="1" lang="ja-JP" altLang="en-US" sz="1050">
              <a:latin typeface="ＭＳ Ｐゴシック"/>
            </a:rPr>
            <a:t>（Ｈ</a:t>
          </a:r>
          <a:r>
            <a:rPr kumimoji="1" lang="en-US" altLang="ja-JP" sz="1050">
              <a:latin typeface="ＭＳ Ｐゴシック"/>
            </a:rPr>
            <a:t>25.4.1</a:t>
          </a:r>
          <a:r>
            <a:rPr kumimoji="1" lang="ja-JP" altLang="en-US" sz="1050">
              <a:latin typeface="ＭＳ Ｐゴシック"/>
            </a:rPr>
            <a:t>）まで，平均</a:t>
          </a:r>
          <a:r>
            <a:rPr kumimoji="1" lang="en-US" altLang="ja-JP" sz="1050">
              <a:latin typeface="ＭＳ Ｐゴシック"/>
            </a:rPr>
            <a:t>7.8%</a:t>
          </a:r>
          <a:r>
            <a:rPr kumimoji="1" lang="ja-JP" altLang="en-US" sz="1050">
              <a:latin typeface="ＭＳ Ｐゴシック"/>
            </a:rPr>
            <a:t>の給与減額支給措置が実施されていたことから，</a:t>
          </a:r>
          <a:r>
            <a:rPr kumimoji="1" lang="en-US" altLang="ja-JP" sz="1050">
              <a:latin typeface="ＭＳ Ｐゴシック"/>
            </a:rPr>
            <a:t>H24</a:t>
          </a:r>
          <a:r>
            <a:rPr kumimoji="1" lang="ja-JP" altLang="en-US" sz="1050">
              <a:latin typeface="ＭＳ Ｐゴシック"/>
            </a:rPr>
            <a:t>（Ｈ</a:t>
          </a:r>
          <a:r>
            <a:rPr kumimoji="1" lang="en-US" altLang="ja-JP" sz="1050">
              <a:latin typeface="ＭＳ Ｐゴシック"/>
            </a:rPr>
            <a:t>25.4.1</a:t>
          </a:r>
          <a:r>
            <a:rPr kumimoji="1" lang="ja-JP" altLang="en-US" sz="1050">
              <a:latin typeface="ＭＳ Ｐゴシック"/>
            </a:rPr>
            <a:t>）のラスパイレス指数は</a:t>
          </a:r>
          <a:r>
            <a:rPr kumimoji="1" lang="en-US" altLang="ja-JP" sz="1050">
              <a:latin typeface="ＭＳ Ｐゴシック"/>
            </a:rPr>
            <a:t>107.7</a:t>
          </a:r>
          <a:r>
            <a:rPr kumimoji="1" lang="ja-JP" altLang="en-US" sz="1050">
              <a:latin typeface="ＭＳ Ｐゴシック"/>
            </a:rPr>
            <a:t>となっています。</a:t>
          </a:r>
        </a:p>
        <a:p>
          <a:r>
            <a:rPr kumimoji="1" lang="ja-JP" altLang="en-US" sz="1050">
              <a:latin typeface="ＭＳ Ｐゴシック"/>
            </a:rPr>
            <a:t>・</a:t>
          </a:r>
          <a:r>
            <a:rPr kumimoji="1" lang="ja-JP" altLang="en-US" sz="1050">
              <a:solidFill>
                <a:schemeClr val="tx1"/>
              </a:solidFill>
              <a:latin typeface="ＭＳ Ｐゴシック"/>
            </a:rPr>
            <a:t>国家公務員の給与減額措置がなかったものとした場合は</a:t>
          </a:r>
          <a:r>
            <a:rPr kumimoji="1" lang="en-US" altLang="ja-JP" sz="1050">
              <a:solidFill>
                <a:schemeClr val="tx1"/>
              </a:solidFill>
              <a:latin typeface="ＭＳ Ｐゴシック"/>
            </a:rPr>
            <a:t>99.5</a:t>
          </a:r>
          <a:r>
            <a:rPr kumimoji="1" lang="ja-JP" altLang="en-US" sz="1050">
              <a:solidFill>
                <a:schemeClr val="tx1"/>
              </a:solidFill>
              <a:latin typeface="ＭＳ Ｐゴシック"/>
            </a:rPr>
            <a:t>であり，Ｈ</a:t>
          </a:r>
          <a:r>
            <a:rPr kumimoji="1" lang="en-US" altLang="ja-JP" sz="1050">
              <a:solidFill>
                <a:schemeClr val="tx1"/>
              </a:solidFill>
              <a:latin typeface="ＭＳ Ｐゴシック"/>
            </a:rPr>
            <a:t>25</a:t>
          </a:r>
          <a:r>
            <a:rPr kumimoji="1" lang="ja-JP" altLang="en-US" sz="1050">
              <a:solidFill>
                <a:schemeClr val="tx1"/>
              </a:solidFill>
              <a:latin typeface="ＭＳ Ｐゴシック"/>
            </a:rPr>
            <a:t>（Ｈ</a:t>
          </a:r>
          <a:r>
            <a:rPr kumimoji="1" lang="en-US" altLang="ja-JP" sz="1050">
              <a:solidFill>
                <a:schemeClr val="tx1"/>
              </a:solidFill>
              <a:latin typeface="ＭＳ Ｐゴシック"/>
            </a:rPr>
            <a:t>26.4.1</a:t>
          </a:r>
          <a:r>
            <a:rPr kumimoji="1" lang="ja-JP" altLang="en-US" sz="1050">
              <a:solidFill>
                <a:schemeClr val="tx1"/>
              </a:solidFill>
              <a:latin typeface="ＭＳ Ｐゴシック"/>
            </a:rPr>
            <a:t>）の</a:t>
          </a:r>
          <a:r>
            <a:rPr kumimoji="1" lang="en-US" altLang="ja-JP" sz="1050">
              <a:solidFill>
                <a:schemeClr val="tx1"/>
              </a:solidFill>
              <a:latin typeface="ＭＳ Ｐゴシック"/>
            </a:rPr>
            <a:t>100.0</a:t>
          </a:r>
          <a:r>
            <a:rPr kumimoji="1" lang="ja-JP" altLang="en-US" sz="1050">
              <a:solidFill>
                <a:schemeClr val="tx1"/>
              </a:solidFill>
              <a:latin typeface="ＭＳ Ｐゴシック"/>
            </a:rPr>
            <a:t>と比べると，</a:t>
          </a:r>
          <a:r>
            <a:rPr kumimoji="1" lang="en-US" altLang="ja-JP" sz="1050">
              <a:solidFill>
                <a:schemeClr val="tx1"/>
              </a:solidFill>
              <a:latin typeface="ＭＳ Ｐゴシック"/>
            </a:rPr>
            <a:t>0.5</a:t>
          </a:r>
          <a:r>
            <a:rPr kumimoji="1" lang="ja-JP" altLang="en-US" sz="1050">
              <a:solidFill>
                <a:schemeClr val="tx1"/>
              </a:solidFill>
              <a:latin typeface="ＭＳ Ｐゴシック"/>
            </a:rPr>
            <a:t>ポイント上がっています。これは，本県が自宅に係る住居手当を平成</a:t>
          </a:r>
          <a:r>
            <a:rPr kumimoji="1" lang="en-US" altLang="ja-JP" sz="1050">
              <a:solidFill>
                <a:schemeClr val="tx1"/>
              </a:solidFill>
              <a:latin typeface="ＭＳ Ｐゴシック"/>
            </a:rPr>
            <a:t>25</a:t>
          </a:r>
          <a:r>
            <a:rPr kumimoji="1" lang="ja-JP" altLang="en-US" sz="1050">
              <a:solidFill>
                <a:schemeClr val="tx1"/>
              </a:solidFill>
              <a:latin typeface="ＭＳ Ｐゴシック"/>
            </a:rPr>
            <a:t>年から廃止しており，これにより生じる公民較差を解消するため，給料表の水準調整の率を引き上げたことからと考えられます。</a:t>
          </a:r>
        </a:p>
        <a:p>
          <a:r>
            <a:rPr kumimoji="1" lang="ja-JP" altLang="en-US" sz="1050">
              <a:solidFill>
                <a:schemeClr val="tx1"/>
              </a:solidFill>
              <a:latin typeface="ＭＳ Ｐゴシック"/>
            </a:rPr>
            <a:t>・Ｈ</a:t>
          </a:r>
          <a:r>
            <a:rPr kumimoji="1" lang="en-US" altLang="ja-JP" sz="1050">
              <a:solidFill>
                <a:schemeClr val="tx1"/>
              </a:solidFill>
              <a:latin typeface="ＭＳ Ｐゴシック"/>
            </a:rPr>
            <a:t>27</a:t>
          </a:r>
          <a:r>
            <a:rPr kumimoji="1" lang="ja-JP" altLang="en-US" sz="1050">
              <a:solidFill>
                <a:schemeClr val="tx1"/>
              </a:solidFill>
              <a:latin typeface="ＭＳ Ｐゴシック"/>
            </a:rPr>
            <a:t>（Ｈ</a:t>
          </a:r>
          <a:r>
            <a:rPr kumimoji="1" lang="en-US" altLang="ja-JP" sz="1050">
              <a:solidFill>
                <a:schemeClr val="tx1"/>
              </a:solidFill>
              <a:latin typeface="ＭＳ Ｐゴシック"/>
            </a:rPr>
            <a:t>28.4.1</a:t>
          </a:r>
          <a:r>
            <a:rPr kumimoji="1" lang="ja-JP" altLang="en-US" sz="1050">
              <a:solidFill>
                <a:schemeClr val="tx1"/>
              </a:solidFill>
              <a:latin typeface="ＭＳ Ｐゴシック"/>
            </a:rPr>
            <a:t>）は，国と同様に県内の民間事業所において，昨年に引き続いて賃金引上げの動きがみられたことなどにより，Ｈ</a:t>
          </a:r>
          <a:r>
            <a:rPr kumimoji="1" lang="en-US" altLang="ja-JP" sz="1050">
              <a:solidFill>
                <a:schemeClr val="tx1"/>
              </a:solidFill>
              <a:latin typeface="ＭＳ Ｐゴシック"/>
            </a:rPr>
            <a:t>26</a:t>
          </a:r>
          <a:r>
            <a:rPr kumimoji="1" lang="ja-JP" altLang="en-US" sz="1050">
              <a:solidFill>
                <a:schemeClr val="tx1"/>
              </a:solidFill>
              <a:latin typeface="ＭＳ Ｐゴシック"/>
            </a:rPr>
            <a:t>（Ｈ</a:t>
          </a:r>
          <a:r>
            <a:rPr kumimoji="1" lang="en-US" altLang="ja-JP" sz="1050">
              <a:solidFill>
                <a:schemeClr val="tx1"/>
              </a:solidFill>
              <a:latin typeface="ＭＳ Ｐゴシック"/>
            </a:rPr>
            <a:t>27.4.1</a:t>
          </a:r>
          <a:r>
            <a:rPr kumimoji="1" lang="ja-JP" altLang="en-US" sz="1050">
              <a:solidFill>
                <a:schemeClr val="tx1"/>
              </a:solidFill>
              <a:latin typeface="ＭＳ Ｐゴシック"/>
            </a:rPr>
            <a:t>）から</a:t>
          </a:r>
          <a:r>
            <a:rPr kumimoji="1" lang="en-US" altLang="ja-JP" sz="1050">
              <a:solidFill>
                <a:schemeClr val="tx1"/>
              </a:solidFill>
              <a:latin typeface="ＭＳ Ｐゴシック"/>
            </a:rPr>
            <a:t>0.8</a:t>
          </a:r>
          <a:r>
            <a:rPr kumimoji="1" lang="ja-JP" altLang="en-US" sz="1050">
              <a:solidFill>
                <a:schemeClr val="tx1"/>
              </a:solidFill>
              <a:latin typeface="ＭＳ Ｐゴシック"/>
            </a:rPr>
            <a:t>ポイント上昇しています。</a:t>
          </a:r>
        </a:p>
        <a:p>
          <a:r>
            <a:rPr kumimoji="1" lang="ja-JP" altLang="en-US" sz="1050">
              <a:solidFill>
                <a:schemeClr val="tx1"/>
              </a:solidFill>
              <a:latin typeface="ＭＳ Ｐゴシック"/>
            </a:rPr>
            <a:t>・ 今後とも人事委員会勧告を踏まえて，適切な給与水準の維持に努めていきます。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85</xdr:row>
      <xdr:rowOff>135164</xdr:rowOff>
    </xdr:to>
    <xdr:cxnSp macro="">
      <xdr:nvCxnSpPr>
        <xdr:cNvPr id="247" name="直線コネクタ 246"/>
        <xdr:cNvCxnSpPr/>
      </xdr:nvCxnSpPr>
      <xdr:spPr>
        <a:xfrm flipV="1">
          <a:off x="17018000" y="13950043"/>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8"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9" name="直線コネクタ 248"/>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1" name="直線コネクタ 25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132443</xdr:rowOff>
    </xdr:to>
    <xdr:cxnSp macro="">
      <xdr:nvCxnSpPr>
        <xdr:cNvPr id="252" name="直線コネクタ 251"/>
        <xdr:cNvCxnSpPr/>
      </xdr:nvCxnSpPr>
      <xdr:spPr>
        <a:xfrm>
          <a:off x="16179800" y="140534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3"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4" name="フローチャート : 判断 253"/>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82</xdr:row>
      <xdr:rowOff>29029</xdr:rowOff>
    </xdr:to>
    <xdr:cxnSp macro="">
      <xdr:nvCxnSpPr>
        <xdr:cNvPr id="255" name="直線コネクタ 254"/>
        <xdr:cNvCxnSpPr/>
      </xdr:nvCxnSpPr>
      <xdr:spPr>
        <a:xfrm flipV="1">
          <a:off x="15290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6" name="フローチャート : 判断 255"/>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57" name="テキスト ボックス 256"/>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89</xdr:row>
      <xdr:rowOff>156029</xdr:rowOff>
    </xdr:to>
    <xdr:cxnSp macro="">
      <xdr:nvCxnSpPr>
        <xdr:cNvPr id="258" name="直線コネクタ 257"/>
        <xdr:cNvCxnSpPr/>
      </xdr:nvCxnSpPr>
      <xdr:spPr>
        <a:xfrm flipV="1">
          <a:off x="14401800" y="14087929"/>
          <a:ext cx="889000" cy="1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59" name="フローチャート : 判断 258"/>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60" name="テキスト ボックス 259"/>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156029</xdr:rowOff>
    </xdr:from>
    <xdr:to>
      <xdr:col>21</xdr:col>
      <xdr:colOff>0</xdr:colOff>
      <xdr:row>89</xdr:row>
      <xdr:rowOff>156029</xdr:rowOff>
    </xdr:to>
    <xdr:cxnSp macro="">
      <xdr:nvCxnSpPr>
        <xdr:cNvPr id="261" name="直線コネクタ 260"/>
        <xdr:cNvCxnSpPr/>
      </xdr:nvCxnSpPr>
      <xdr:spPr>
        <a:xfrm>
          <a:off x="13512800" y="15415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62" name="フローチャート : 判断 261"/>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63" name="テキスト ボックス 262"/>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37193</xdr:rowOff>
    </xdr:from>
    <xdr:to>
      <xdr:col>19</xdr:col>
      <xdr:colOff>533400</xdr:colOff>
      <xdr:row>90</xdr:row>
      <xdr:rowOff>138793</xdr:rowOff>
    </xdr:to>
    <xdr:sp macro="" textlink="">
      <xdr:nvSpPr>
        <xdr:cNvPr id="264" name="フローチャート : 判断 263"/>
        <xdr:cNvSpPr/>
      </xdr:nvSpPr>
      <xdr:spPr>
        <a:xfrm>
          <a:off x="13462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123570</xdr:rowOff>
    </xdr:from>
    <xdr:ext cx="762000" cy="259045"/>
    <xdr:sp macro="" textlink="">
      <xdr:nvSpPr>
        <xdr:cNvPr id="265" name="テキスト ボックス 264"/>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1" name="円/楕円 270"/>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2"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3" name="円/楕円 272"/>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74" name="テキスト ボックス 273"/>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149679</xdr:rowOff>
    </xdr:from>
    <xdr:to>
      <xdr:col>22</xdr:col>
      <xdr:colOff>254000</xdr:colOff>
      <xdr:row>82</xdr:row>
      <xdr:rowOff>79829</xdr:rowOff>
    </xdr:to>
    <xdr:sp macro="" textlink="">
      <xdr:nvSpPr>
        <xdr:cNvPr id="275" name="円/楕円 274"/>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90006</xdr:rowOff>
    </xdr:from>
    <xdr:ext cx="762000" cy="259045"/>
    <xdr:sp macro="" textlink="">
      <xdr:nvSpPr>
        <xdr:cNvPr id="276" name="テキスト ボックス 275"/>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105229</xdr:rowOff>
    </xdr:from>
    <xdr:to>
      <xdr:col>21</xdr:col>
      <xdr:colOff>50800</xdr:colOff>
      <xdr:row>90</xdr:row>
      <xdr:rowOff>35379</xdr:rowOff>
    </xdr:to>
    <xdr:sp macro="" textlink="">
      <xdr:nvSpPr>
        <xdr:cNvPr id="277" name="円/楕円 276"/>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45556</xdr:rowOff>
    </xdr:from>
    <xdr:ext cx="762000" cy="259045"/>
    <xdr:sp macro="" textlink="">
      <xdr:nvSpPr>
        <xdr:cNvPr id="278" name="テキスト ボックス 277"/>
        <xdr:cNvSpPr txBox="1"/>
      </xdr:nvSpPr>
      <xdr:spPr>
        <a:xfrm>
          <a:off x="14020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9" name="円/楕円 278"/>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45556</xdr:rowOff>
    </xdr:from>
    <xdr:ext cx="762000" cy="259045"/>
    <xdr:sp macro="" textlink="">
      <xdr:nvSpPr>
        <xdr:cNvPr id="280" name="テキスト ボックス 279"/>
        <xdr:cNvSpPr txBox="1"/>
      </xdr:nvSpPr>
      <xdr:spPr>
        <a:xfrm>
          <a:off x="13131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「行政経営刷新計画（</a:t>
          </a:r>
          <a:r>
            <a:rPr kumimoji="1" lang="en-US" altLang="ja-JP" sz="1100">
              <a:latin typeface="ＭＳ Ｐゴシック"/>
            </a:rPr>
            <a:t>H23</a:t>
          </a:r>
          <a:r>
            <a:rPr kumimoji="1" lang="ja-JP" altLang="en-US" sz="1100">
              <a:latin typeface="ＭＳ Ｐゴシック"/>
            </a:rPr>
            <a:t>～</a:t>
          </a:r>
          <a:r>
            <a:rPr kumimoji="1" lang="en-US" altLang="ja-JP" sz="1100">
              <a:latin typeface="ＭＳ Ｐゴシック"/>
            </a:rPr>
            <a:t>H27</a:t>
          </a:r>
          <a:r>
            <a:rPr kumimoji="1" lang="ja-JP" altLang="en-US" sz="1100">
              <a:latin typeface="ＭＳ Ｐゴシック"/>
            </a:rPr>
            <a:t>）」に基づき，新規採用者の抑制や民間委託の推進等により一般行政部門で</a:t>
          </a:r>
          <a:r>
            <a:rPr kumimoji="1" lang="en-US" altLang="ja-JP" sz="1100">
              <a:latin typeface="ＭＳ Ｐゴシック"/>
            </a:rPr>
            <a:t>421</a:t>
          </a:r>
          <a:r>
            <a:rPr kumimoji="1" lang="ja-JP" altLang="en-US" sz="1100">
              <a:latin typeface="ＭＳ Ｐゴシック"/>
            </a:rPr>
            <a:t>人，教育部門で</a:t>
          </a:r>
          <a:r>
            <a:rPr kumimoji="1" lang="en-US" altLang="ja-JP" sz="1100">
              <a:latin typeface="ＭＳ Ｐゴシック"/>
            </a:rPr>
            <a:t>428</a:t>
          </a:r>
          <a:r>
            <a:rPr kumimoji="1" lang="ja-JP" altLang="en-US" sz="1100">
              <a:latin typeface="ＭＳ Ｐゴシック"/>
            </a:rPr>
            <a:t>人を削減するなど，計画的に職員削減を行ってきており，人口</a:t>
          </a:r>
          <a:r>
            <a:rPr kumimoji="1" lang="en-US" altLang="ja-JP" sz="1100">
              <a:latin typeface="ＭＳ Ｐゴシック"/>
            </a:rPr>
            <a:t>10</a:t>
          </a:r>
          <a:r>
            <a:rPr kumimoji="1" lang="ja-JP" altLang="en-US" sz="1100">
              <a:latin typeface="ＭＳ Ｐゴシック"/>
            </a:rPr>
            <a:t>万人当たりの職員数は低下傾向にあります。</a:t>
          </a:r>
        </a:p>
        <a:p>
          <a:r>
            <a:rPr kumimoji="1" lang="ja-JP" altLang="en-US" sz="1100">
              <a:latin typeface="ＭＳ Ｐゴシック"/>
            </a:rPr>
            <a:t>・Ｈ</a:t>
          </a:r>
          <a:r>
            <a:rPr kumimoji="1" lang="en-US" altLang="ja-JP" sz="1100">
              <a:latin typeface="ＭＳ Ｐゴシック"/>
            </a:rPr>
            <a:t>27</a:t>
          </a:r>
          <a:r>
            <a:rPr kumimoji="1" lang="ja-JP" altLang="en-US" sz="1100">
              <a:latin typeface="ＭＳ Ｐゴシック"/>
            </a:rPr>
            <a:t>年度は，職員数を</a:t>
          </a:r>
          <a:r>
            <a:rPr kumimoji="1" lang="en-US" altLang="ja-JP" sz="1100">
              <a:latin typeface="ＭＳ Ｐゴシック"/>
            </a:rPr>
            <a:t>14</a:t>
          </a:r>
          <a:r>
            <a:rPr kumimoji="1" lang="ja-JP" altLang="en-US" sz="1100">
              <a:latin typeface="ＭＳ Ｐゴシック"/>
            </a:rPr>
            <a:t>人（</a:t>
          </a:r>
          <a:r>
            <a:rPr kumimoji="1" lang="en-US" altLang="ja-JP" sz="1100">
              <a:latin typeface="ＭＳ Ｐゴシック"/>
            </a:rPr>
            <a:t>0.05</a:t>
          </a:r>
          <a:r>
            <a:rPr kumimoji="1" lang="ja-JP" altLang="en-US" sz="1100">
              <a:latin typeface="ＭＳ Ｐゴシック"/>
            </a:rPr>
            <a:t>％）削減していますが，人口も</a:t>
          </a:r>
          <a:r>
            <a:rPr kumimoji="1" lang="en-US" altLang="ja-JP" sz="1100">
              <a:latin typeface="ＭＳ Ｐゴシック"/>
            </a:rPr>
            <a:t>0.2</a:t>
          </a:r>
          <a:r>
            <a:rPr kumimoji="1" lang="ja-JP" altLang="en-US" sz="1100">
              <a:latin typeface="ＭＳ Ｐゴシック"/>
            </a:rPr>
            <a:t>％減少しており，人口</a:t>
          </a:r>
          <a:r>
            <a:rPr kumimoji="1" lang="en-US" altLang="ja-JP" sz="1100">
              <a:latin typeface="ＭＳ Ｐゴシック"/>
            </a:rPr>
            <a:t>10</a:t>
          </a:r>
          <a:r>
            <a:rPr kumimoji="1" lang="ja-JP" altLang="en-US" sz="1100">
              <a:latin typeface="ＭＳ Ｐゴシック"/>
            </a:rPr>
            <a:t>万人当たり職員数はＨ</a:t>
          </a:r>
          <a:r>
            <a:rPr kumimoji="1" lang="en-US" altLang="ja-JP" sz="1100">
              <a:latin typeface="ＭＳ Ｐゴシック"/>
            </a:rPr>
            <a:t>26</a:t>
          </a:r>
          <a:r>
            <a:rPr kumimoji="1" lang="ja-JP" altLang="en-US" sz="1100">
              <a:latin typeface="ＭＳ Ｐゴシック"/>
            </a:rPr>
            <a:t>年度に比べて</a:t>
          </a:r>
          <a:r>
            <a:rPr kumimoji="1" lang="en-US" altLang="ja-JP" sz="1100">
              <a:latin typeface="ＭＳ Ｐゴシック"/>
            </a:rPr>
            <a:t>1.62</a:t>
          </a:r>
          <a:r>
            <a:rPr kumimoji="1" lang="ja-JP" altLang="en-US" sz="1100">
              <a:latin typeface="ＭＳ Ｐゴシック"/>
            </a:rPr>
            <a:t>人の増となりました。</a:t>
          </a:r>
        </a:p>
        <a:p>
          <a:r>
            <a:rPr kumimoji="1" lang="ja-JP" altLang="en-US" sz="1100">
              <a:latin typeface="ＭＳ Ｐゴシック"/>
            </a:rPr>
            <a:t>・ 今後も，Ｈ</a:t>
          </a:r>
          <a:r>
            <a:rPr kumimoji="1" lang="en-US" altLang="ja-JP" sz="1100">
              <a:latin typeface="ＭＳ Ｐゴシック"/>
            </a:rPr>
            <a:t>27</a:t>
          </a:r>
          <a:r>
            <a:rPr kumimoji="1" lang="ja-JP" altLang="en-US" sz="1100">
              <a:latin typeface="ＭＳ Ｐゴシック"/>
            </a:rPr>
            <a:t>年度に策定した「行政経営の方針（</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H32</a:t>
          </a:r>
          <a:r>
            <a:rPr kumimoji="1" lang="ja-JP" altLang="en-US" sz="1100">
              <a:latin typeface="ＭＳ Ｐゴシック"/>
            </a:rPr>
            <a:t>）」において，一般行政部門について，行政経営刷新計画の中期的な目標（</a:t>
          </a:r>
          <a:r>
            <a:rPr kumimoji="1" lang="en-US" altLang="ja-JP" sz="1100">
              <a:latin typeface="ＭＳ Ｐゴシック"/>
            </a:rPr>
            <a:t>4,200</a:t>
          </a:r>
          <a:r>
            <a:rPr kumimoji="1" lang="ja-JP" altLang="en-US" sz="1100">
              <a:latin typeface="ＭＳ Ｐゴシック"/>
            </a:rPr>
            <a:t>人：</a:t>
          </a:r>
          <a:r>
            <a:rPr kumimoji="1" lang="en-US" altLang="ja-JP" sz="1100">
              <a:latin typeface="ＭＳ Ｐゴシック"/>
            </a:rPr>
            <a:t>H27</a:t>
          </a:r>
          <a:r>
            <a:rPr kumimoji="1" lang="ja-JP" altLang="en-US" sz="1100">
              <a:latin typeface="ＭＳ Ｐゴシック"/>
            </a:rPr>
            <a:t>年度</a:t>
          </a:r>
          <a:r>
            <a:rPr kumimoji="1" lang="en-US" altLang="ja-JP" sz="1100">
              <a:latin typeface="ＭＳ Ｐゴシック"/>
            </a:rPr>
            <a:t>4,333</a:t>
          </a:r>
          <a:r>
            <a:rPr kumimoji="1" lang="ja-JP" altLang="en-US" sz="1100">
              <a:latin typeface="ＭＳ Ｐゴシック"/>
            </a:rPr>
            <a:t>人）を念頭に置き，効率的な執行体制に取り組むこととしており，適切な定員管理に努めていきます。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6" name="直線コネクタ 305"/>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7"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8" name="直線コネクタ 307"/>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9"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10" name="直線コネクタ 309"/>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139191</xdr:rowOff>
    </xdr:from>
    <xdr:to>
      <xdr:col>24</xdr:col>
      <xdr:colOff>558800</xdr:colOff>
      <xdr:row>61</xdr:row>
      <xdr:rowOff>143100</xdr:rowOff>
    </xdr:to>
    <xdr:cxnSp macro="">
      <xdr:nvCxnSpPr>
        <xdr:cNvPr id="311" name="直線コネクタ 310"/>
        <xdr:cNvCxnSpPr/>
      </xdr:nvCxnSpPr>
      <xdr:spPr>
        <a:xfrm>
          <a:off x="16179800" y="1059764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2"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3" name="フローチャート : 判断 312"/>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135354</xdr:rowOff>
    </xdr:from>
    <xdr:to>
      <xdr:col>23</xdr:col>
      <xdr:colOff>406400</xdr:colOff>
      <xdr:row>61</xdr:row>
      <xdr:rowOff>139191</xdr:rowOff>
    </xdr:to>
    <xdr:cxnSp macro="">
      <xdr:nvCxnSpPr>
        <xdr:cNvPr id="314" name="直線コネクタ 313"/>
        <xdr:cNvCxnSpPr/>
      </xdr:nvCxnSpPr>
      <xdr:spPr>
        <a:xfrm>
          <a:off x="15290800" y="10593804"/>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5" name="フローチャート : 判断 314"/>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6" name="テキスト ボックス 315"/>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135354</xdr:rowOff>
    </xdr:from>
    <xdr:to>
      <xdr:col>22</xdr:col>
      <xdr:colOff>203200</xdr:colOff>
      <xdr:row>61</xdr:row>
      <xdr:rowOff>150846</xdr:rowOff>
    </xdr:to>
    <xdr:cxnSp macro="">
      <xdr:nvCxnSpPr>
        <xdr:cNvPr id="317" name="直線コネクタ 316"/>
        <xdr:cNvCxnSpPr/>
      </xdr:nvCxnSpPr>
      <xdr:spPr>
        <a:xfrm flipV="1">
          <a:off x="14401800" y="10593804"/>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8" name="フローチャート : 判断 317"/>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9" name="テキスト ボックス 318"/>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150846</xdr:rowOff>
    </xdr:from>
    <xdr:to>
      <xdr:col>21</xdr:col>
      <xdr:colOff>0</xdr:colOff>
      <xdr:row>62</xdr:row>
      <xdr:rowOff>8592</xdr:rowOff>
    </xdr:to>
    <xdr:cxnSp macro="">
      <xdr:nvCxnSpPr>
        <xdr:cNvPr id="320" name="直線コネクタ 319"/>
        <xdr:cNvCxnSpPr/>
      </xdr:nvCxnSpPr>
      <xdr:spPr>
        <a:xfrm flipV="1">
          <a:off x="13512800" y="10609296"/>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21" name="フローチャート : 判断 320"/>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22" name="テキスト ボックス 321"/>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3" name="フローチャート : 判断 322"/>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4" name="テキスト ボックス 323"/>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92300</xdr:rowOff>
    </xdr:from>
    <xdr:to>
      <xdr:col>24</xdr:col>
      <xdr:colOff>609600</xdr:colOff>
      <xdr:row>62</xdr:row>
      <xdr:rowOff>22450</xdr:rowOff>
    </xdr:to>
    <xdr:sp macro="" textlink="">
      <xdr:nvSpPr>
        <xdr:cNvPr id="330" name="円/楕円 329"/>
        <xdr:cNvSpPr/>
      </xdr:nvSpPr>
      <xdr:spPr>
        <a:xfrm>
          <a:off x="16967200" y="105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64377</xdr:rowOff>
    </xdr:from>
    <xdr:ext cx="762000" cy="259045"/>
    <xdr:sp macro="" textlink="">
      <xdr:nvSpPr>
        <xdr:cNvPr id="331" name="定員管理の状況該当値テキスト"/>
        <xdr:cNvSpPr txBox="1"/>
      </xdr:nvSpPr>
      <xdr:spPr>
        <a:xfrm>
          <a:off x="17106900" y="105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88391</xdr:rowOff>
    </xdr:from>
    <xdr:to>
      <xdr:col>23</xdr:col>
      <xdr:colOff>457200</xdr:colOff>
      <xdr:row>62</xdr:row>
      <xdr:rowOff>18541</xdr:rowOff>
    </xdr:to>
    <xdr:sp macro="" textlink="">
      <xdr:nvSpPr>
        <xdr:cNvPr id="332" name="円/楕円 331"/>
        <xdr:cNvSpPr/>
      </xdr:nvSpPr>
      <xdr:spPr>
        <a:xfrm>
          <a:off x="16129000" y="105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3318</xdr:rowOff>
    </xdr:from>
    <xdr:ext cx="736600" cy="259045"/>
    <xdr:sp macro="" textlink="">
      <xdr:nvSpPr>
        <xdr:cNvPr id="333" name="テキスト ボックス 332"/>
        <xdr:cNvSpPr txBox="1"/>
      </xdr:nvSpPr>
      <xdr:spPr>
        <a:xfrm>
          <a:off x="15798800" y="1063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84554</xdr:rowOff>
    </xdr:from>
    <xdr:to>
      <xdr:col>22</xdr:col>
      <xdr:colOff>254000</xdr:colOff>
      <xdr:row>62</xdr:row>
      <xdr:rowOff>14704</xdr:rowOff>
    </xdr:to>
    <xdr:sp macro="" textlink="">
      <xdr:nvSpPr>
        <xdr:cNvPr id="334" name="円/楕円 333"/>
        <xdr:cNvSpPr/>
      </xdr:nvSpPr>
      <xdr:spPr>
        <a:xfrm>
          <a:off x="15240000" y="105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170931</xdr:rowOff>
    </xdr:from>
    <xdr:ext cx="762000" cy="259045"/>
    <xdr:sp macro="" textlink="">
      <xdr:nvSpPr>
        <xdr:cNvPr id="335" name="テキスト ボックス 334"/>
        <xdr:cNvSpPr txBox="1"/>
      </xdr:nvSpPr>
      <xdr:spPr>
        <a:xfrm>
          <a:off x="14909800" y="1062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100046</xdr:rowOff>
    </xdr:from>
    <xdr:to>
      <xdr:col>21</xdr:col>
      <xdr:colOff>50800</xdr:colOff>
      <xdr:row>62</xdr:row>
      <xdr:rowOff>30196</xdr:rowOff>
    </xdr:to>
    <xdr:sp macro="" textlink="">
      <xdr:nvSpPr>
        <xdr:cNvPr id="336" name="円/楕円 335"/>
        <xdr:cNvSpPr/>
      </xdr:nvSpPr>
      <xdr:spPr>
        <a:xfrm>
          <a:off x="14351000" y="105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14973</xdr:rowOff>
    </xdr:from>
    <xdr:ext cx="762000" cy="259045"/>
    <xdr:sp macro="" textlink="">
      <xdr:nvSpPr>
        <xdr:cNvPr id="337" name="テキスト ボックス 336"/>
        <xdr:cNvSpPr txBox="1"/>
      </xdr:nvSpPr>
      <xdr:spPr>
        <a:xfrm>
          <a:off x="14020800" y="1064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129242</xdr:rowOff>
    </xdr:from>
    <xdr:to>
      <xdr:col>19</xdr:col>
      <xdr:colOff>533400</xdr:colOff>
      <xdr:row>62</xdr:row>
      <xdr:rowOff>59392</xdr:rowOff>
    </xdr:to>
    <xdr:sp macro="" textlink="">
      <xdr:nvSpPr>
        <xdr:cNvPr id="338" name="円/楕円 337"/>
        <xdr:cNvSpPr/>
      </xdr:nvSpPr>
      <xdr:spPr>
        <a:xfrm>
          <a:off x="13462000" y="105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44169</xdr:rowOff>
    </xdr:from>
    <xdr:ext cx="762000" cy="259045"/>
    <xdr:sp macro="" textlink="">
      <xdr:nvSpPr>
        <xdr:cNvPr id="339" name="テキスト ボックス 338"/>
        <xdr:cNvSpPr txBox="1"/>
      </xdr:nvSpPr>
      <xdr:spPr>
        <a:xfrm>
          <a:off x="13131800" y="106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普通建設事業費の計画的な縮減（</a:t>
          </a:r>
          <a:r>
            <a:rPr kumimoji="1" lang="en-US" altLang="ja-JP" sz="1050">
              <a:latin typeface="ＭＳ Ｐゴシック"/>
            </a:rPr>
            <a:t>H27</a:t>
          </a:r>
          <a:r>
            <a:rPr kumimoji="1" lang="ja-JP" altLang="en-US" sz="1050">
              <a:latin typeface="ＭＳ Ｐゴシック"/>
            </a:rPr>
            <a:t>年度</a:t>
          </a:r>
          <a:r>
            <a:rPr kumimoji="1" lang="en-US" altLang="ja-JP" sz="1050">
              <a:latin typeface="ＭＳ Ｐゴシック"/>
            </a:rPr>
            <a:t>1,013</a:t>
          </a:r>
          <a:r>
            <a:rPr kumimoji="1" lang="ja-JP" altLang="en-US" sz="1050">
              <a:latin typeface="ＭＳ Ｐゴシック"/>
            </a:rPr>
            <a:t>億円，</a:t>
          </a:r>
          <a:r>
            <a:rPr kumimoji="1" lang="en-US" altLang="ja-JP" sz="1050">
              <a:latin typeface="ＭＳ Ｐゴシック"/>
            </a:rPr>
            <a:t>H22</a:t>
          </a:r>
          <a:r>
            <a:rPr kumimoji="1" lang="ja-JP" altLang="en-US" sz="1050">
              <a:latin typeface="ＭＳ Ｐゴシック"/>
            </a:rPr>
            <a:t>年度比▲</a:t>
          </a:r>
          <a:r>
            <a:rPr kumimoji="1" lang="en-US" altLang="ja-JP" sz="1050">
              <a:latin typeface="ＭＳ Ｐゴシック"/>
            </a:rPr>
            <a:t>129</a:t>
          </a:r>
          <a:r>
            <a:rPr kumimoji="1" lang="ja-JP" altLang="en-US" sz="1050">
              <a:latin typeface="ＭＳ Ｐゴシック"/>
            </a:rPr>
            <a:t>億円減）などにより，臨時財政対策債を除く県債の発行抑制に努め，減少傾向にありましたが，過去の経済対策やＨ</a:t>
          </a:r>
          <a:r>
            <a:rPr kumimoji="1" lang="en-US" altLang="ja-JP" sz="1050">
              <a:latin typeface="ＭＳ Ｐゴシック"/>
            </a:rPr>
            <a:t>22</a:t>
          </a:r>
          <a:r>
            <a:rPr kumimoji="1" lang="ja-JP" altLang="en-US" sz="1050">
              <a:latin typeface="ＭＳ Ｐゴシック"/>
            </a:rPr>
            <a:t>年度に発生した庄原豪雨災害に対応するため発行した県債の据置期間が経過し元金償還が本格化するなど，臨時財政対策債を除く県債にかかる元利償還がＨ</a:t>
          </a:r>
          <a:r>
            <a:rPr kumimoji="1" lang="en-US" altLang="ja-JP" sz="1050">
              <a:latin typeface="ＭＳ Ｐゴシック"/>
            </a:rPr>
            <a:t>26</a:t>
          </a:r>
          <a:r>
            <a:rPr kumimoji="1" lang="ja-JP" altLang="en-US" sz="1050">
              <a:latin typeface="ＭＳ Ｐゴシック"/>
            </a:rPr>
            <a:t>年度にピークを迎え，</a:t>
          </a:r>
          <a:r>
            <a:rPr kumimoji="1" lang="en-US" altLang="ja-JP" sz="1050">
              <a:latin typeface="ＭＳ Ｐゴシック"/>
            </a:rPr>
            <a:t>H27</a:t>
          </a:r>
          <a:r>
            <a:rPr kumimoji="1" lang="ja-JP" altLang="en-US" sz="1050">
              <a:latin typeface="ＭＳ Ｐゴシック"/>
            </a:rPr>
            <a:t>年度から減少に転じたものの，引き続き高い水準で推移したことにより，３か年平均の比率では，Ｈ</a:t>
          </a:r>
          <a:r>
            <a:rPr kumimoji="1" lang="en-US" altLang="ja-JP" sz="1050">
              <a:latin typeface="ＭＳ Ｐゴシック"/>
            </a:rPr>
            <a:t>26</a:t>
          </a:r>
          <a:r>
            <a:rPr kumimoji="1" lang="ja-JP" altLang="en-US" sz="1050">
              <a:latin typeface="ＭＳ Ｐゴシック"/>
            </a:rPr>
            <a:t>年度に比べて</a:t>
          </a:r>
          <a:r>
            <a:rPr kumimoji="1" lang="en-US" altLang="ja-JP" sz="1050">
              <a:latin typeface="ＭＳ Ｐゴシック"/>
            </a:rPr>
            <a:t>0.3</a:t>
          </a:r>
          <a:r>
            <a:rPr kumimoji="1" lang="ja-JP" altLang="en-US" sz="1050">
              <a:latin typeface="ＭＳ Ｐゴシック"/>
            </a:rPr>
            <a:t>ポイント上昇しています。</a:t>
          </a:r>
        </a:p>
        <a:p>
          <a:r>
            <a:rPr kumimoji="1" lang="ja-JP" altLang="en-US" sz="1050">
              <a:latin typeface="ＭＳ Ｐゴシック"/>
            </a:rPr>
            <a:t>・ 一方で，単年度公債比率については，元利償還金の減少（</a:t>
          </a:r>
          <a:r>
            <a:rPr kumimoji="1" lang="en-US" altLang="ja-JP" sz="1050">
              <a:latin typeface="ＭＳ Ｐゴシック"/>
            </a:rPr>
            <a:t>H26</a:t>
          </a:r>
          <a:r>
            <a:rPr kumimoji="1" lang="ja-JP" altLang="en-US" sz="1050">
              <a:latin typeface="ＭＳ Ｐゴシック"/>
            </a:rPr>
            <a:t>：</a:t>
          </a:r>
          <a:r>
            <a:rPr kumimoji="1" lang="en-US" altLang="ja-JP" sz="1050">
              <a:latin typeface="ＭＳ Ｐゴシック"/>
            </a:rPr>
            <a:t>1,148</a:t>
          </a:r>
          <a:r>
            <a:rPr kumimoji="1" lang="ja-JP" altLang="en-US" sz="1050">
              <a:latin typeface="ＭＳ Ｐゴシック"/>
            </a:rPr>
            <a:t>億円→</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1,071</a:t>
          </a:r>
          <a:r>
            <a:rPr kumimoji="1" lang="ja-JP" altLang="en-US" sz="1050">
              <a:latin typeface="ＭＳ Ｐゴシック"/>
            </a:rPr>
            <a:t>億円，前年度比▲</a:t>
          </a:r>
          <a:r>
            <a:rPr kumimoji="1" lang="en-US" altLang="ja-JP" sz="1050">
              <a:latin typeface="ＭＳ Ｐゴシック"/>
            </a:rPr>
            <a:t>77</a:t>
          </a:r>
          <a:r>
            <a:rPr kumimoji="1" lang="ja-JP" altLang="en-US" sz="1050">
              <a:latin typeface="ＭＳ Ｐゴシック"/>
            </a:rPr>
            <a:t>億円）により，</a:t>
          </a:r>
          <a:r>
            <a:rPr kumimoji="1" lang="en-US" altLang="ja-JP" sz="1050">
              <a:latin typeface="ＭＳ Ｐゴシック"/>
            </a:rPr>
            <a:t>1.8</a:t>
          </a:r>
          <a:r>
            <a:rPr kumimoji="1" lang="ja-JP" altLang="en-US" sz="1050">
              <a:latin typeface="ＭＳ Ｐゴシック"/>
            </a:rPr>
            <a:t>ポイント減少しており，今後とも，「中期財政運営方針（</a:t>
          </a:r>
          <a:r>
            <a:rPr kumimoji="1" lang="en-US" altLang="ja-JP" sz="1050">
              <a:latin typeface="ＭＳ Ｐゴシック"/>
            </a:rPr>
            <a:t>H28</a:t>
          </a:r>
          <a:r>
            <a:rPr kumimoji="1" lang="ja-JP" altLang="en-US" sz="1050">
              <a:latin typeface="ＭＳ Ｐゴシック"/>
            </a:rPr>
            <a:t>～</a:t>
          </a:r>
          <a:r>
            <a:rPr kumimoji="1" lang="en-US" altLang="ja-JP" sz="1050">
              <a:latin typeface="ＭＳ Ｐゴシック"/>
            </a:rPr>
            <a:t>H32</a:t>
          </a:r>
          <a:r>
            <a:rPr kumimoji="1" lang="ja-JP" altLang="en-US" sz="1050">
              <a:latin typeface="ＭＳ Ｐゴシック"/>
            </a:rPr>
            <a:t>）」に基づき，県債発行額の適切なマネジメントを行うことにより，実質公債費比率を抑制し，特別の財源対策に頼らない財政運営を目指します。</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9" name="直線コネクタ 368"/>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0"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1" name="直線コネクタ 370"/>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2"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3" name="直線コネクタ 372"/>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109765</xdr:rowOff>
    </xdr:to>
    <xdr:cxnSp macro="">
      <xdr:nvCxnSpPr>
        <xdr:cNvPr id="374" name="直線コネクタ 373"/>
        <xdr:cNvCxnSpPr/>
      </xdr:nvCxnSpPr>
      <xdr:spPr>
        <a:xfrm>
          <a:off x="16179800" y="69160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5"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6" name="フローチャート : 判断 375"/>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74385</xdr:rowOff>
    </xdr:from>
    <xdr:to>
      <xdr:col>23</xdr:col>
      <xdr:colOff>406400</xdr:colOff>
      <xdr:row>40</xdr:row>
      <xdr:rowOff>58057</xdr:rowOff>
    </xdr:to>
    <xdr:cxnSp macro="">
      <xdr:nvCxnSpPr>
        <xdr:cNvPr id="377" name="直線コネクタ 376"/>
        <xdr:cNvCxnSpPr/>
      </xdr:nvCxnSpPr>
      <xdr:spPr>
        <a:xfrm>
          <a:off x="15290800" y="676093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8" name="フローチャート : 判断 37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9" name="テキスト ボックス 37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74385</xdr:rowOff>
    </xdr:from>
    <xdr:to>
      <xdr:col>22</xdr:col>
      <xdr:colOff>203200</xdr:colOff>
      <xdr:row>39</xdr:row>
      <xdr:rowOff>91622</xdr:rowOff>
    </xdr:to>
    <xdr:cxnSp macro="">
      <xdr:nvCxnSpPr>
        <xdr:cNvPr id="380" name="直線コネクタ 379"/>
        <xdr:cNvCxnSpPr/>
      </xdr:nvCxnSpPr>
      <xdr:spPr>
        <a:xfrm flipV="1">
          <a:off x="14401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81" name="フローチャート : 判断 380"/>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82" name="テキスト ボックス 381"/>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91622</xdr:rowOff>
    </xdr:from>
    <xdr:to>
      <xdr:col>21</xdr:col>
      <xdr:colOff>0</xdr:colOff>
      <xdr:row>39</xdr:row>
      <xdr:rowOff>126093</xdr:rowOff>
    </xdr:to>
    <xdr:cxnSp macro="">
      <xdr:nvCxnSpPr>
        <xdr:cNvPr id="383" name="直線コネクタ 382"/>
        <xdr:cNvCxnSpPr/>
      </xdr:nvCxnSpPr>
      <xdr:spPr>
        <a:xfrm flipV="1">
          <a:off x="13512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4" name="フローチャート : 判断 38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5" name="テキスト ボックス 38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6" name="フローチャート : 判断 385"/>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7" name="テキスト ボックス 386"/>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93" name="円/楕円 392"/>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31042</xdr:rowOff>
    </xdr:from>
    <xdr:ext cx="762000" cy="259045"/>
    <xdr:sp macro="" textlink="">
      <xdr:nvSpPr>
        <xdr:cNvPr id="394" name="公債費負担の状況該当値テキスト"/>
        <xdr:cNvSpPr txBox="1"/>
      </xdr:nvSpPr>
      <xdr:spPr>
        <a:xfrm>
          <a:off x="17106900" y="68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5" name="円/楕円 394"/>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93634</xdr:rowOff>
    </xdr:from>
    <xdr:ext cx="736600" cy="259045"/>
    <xdr:sp macro="" textlink="">
      <xdr:nvSpPr>
        <xdr:cNvPr id="396" name="テキスト ボックス 395"/>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23585</xdr:rowOff>
    </xdr:from>
    <xdr:to>
      <xdr:col>22</xdr:col>
      <xdr:colOff>254000</xdr:colOff>
      <xdr:row>39</xdr:row>
      <xdr:rowOff>125185</xdr:rowOff>
    </xdr:to>
    <xdr:sp macro="" textlink="">
      <xdr:nvSpPr>
        <xdr:cNvPr id="397" name="円/楕円 396"/>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135362</xdr:rowOff>
    </xdr:from>
    <xdr:ext cx="762000" cy="259045"/>
    <xdr:sp macro="" textlink="">
      <xdr:nvSpPr>
        <xdr:cNvPr id="398" name="テキスト ボックス 397"/>
        <xdr:cNvSpPr txBox="1"/>
      </xdr:nvSpPr>
      <xdr:spPr>
        <a:xfrm>
          <a:off x="14909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40822</xdr:rowOff>
    </xdr:from>
    <xdr:to>
      <xdr:col>21</xdr:col>
      <xdr:colOff>50800</xdr:colOff>
      <xdr:row>39</xdr:row>
      <xdr:rowOff>142422</xdr:rowOff>
    </xdr:to>
    <xdr:sp macro="" textlink="">
      <xdr:nvSpPr>
        <xdr:cNvPr id="399" name="円/楕円 398"/>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152599</xdr:rowOff>
    </xdr:from>
    <xdr:ext cx="762000" cy="259045"/>
    <xdr:sp macro="" textlink="">
      <xdr:nvSpPr>
        <xdr:cNvPr id="400" name="テキスト ボックス 399"/>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401" name="円/楕円 400"/>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15620</xdr:rowOff>
    </xdr:from>
    <xdr:ext cx="762000" cy="259045"/>
    <xdr:sp macro="" textlink="">
      <xdr:nvSpPr>
        <xdr:cNvPr id="402" name="テキスト ボックス 401"/>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中期財政健全化計画に基づき，普通建設事業費の計画的な縮減（</a:t>
          </a:r>
          <a:r>
            <a:rPr kumimoji="1" lang="en-US" altLang="ja-JP" sz="1000">
              <a:latin typeface="ＭＳ Ｐゴシック"/>
            </a:rPr>
            <a:t>H22</a:t>
          </a:r>
          <a:r>
            <a:rPr kumimoji="1" lang="ja-JP" altLang="en-US" sz="1000">
              <a:latin typeface="ＭＳ Ｐゴシック"/>
            </a:rPr>
            <a:t>：</a:t>
          </a:r>
          <a:r>
            <a:rPr kumimoji="1" lang="en-US" altLang="ja-JP" sz="1000">
              <a:latin typeface="ＭＳ Ｐゴシック"/>
            </a:rPr>
            <a:t>1,142</a:t>
          </a:r>
          <a:r>
            <a:rPr kumimoji="1" lang="ja-JP" altLang="en-US" sz="1000">
              <a:latin typeface="ＭＳ Ｐゴシック"/>
            </a:rPr>
            <a:t>億円→</a:t>
          </a:r>
          <a:r>
            <a:rPr kumimoji="1" lang="en-US" altLang="ja-JP" sz="1000">
              <a:latin typeface="ＭＳ Ｐゴシック"/>
            </a:rPr>
            <a:t>H27</a:t>
          </a:r>
          <a:r>
            <a:rPr kumimoji="1" lang="ja-JP" altLang="en-US" sz="1000">
              <a:latin typeface="ＭＳ Ｐゴシック"/>
            </a:rPr>
            <a:t>：</a:t>
          </a:r>
          <a:r>
            <a:rPr kumimoji="1" lang="en-US" altLang="ja-JP" sz="1000">
              <a:latin typeface="ＭＳ Ｐゴシック"/>
            </a:rPr>
            <a:t>1,013</a:t>
          </a:r>
          <a:r>
            <a:rPr kumimoji="1" lang="ja-JP" altLang="en-US" sz="1000">
              <a:latin typeface="ＭＳ Ｐゴシック"/>
            </a:rPr>
            <a:t>億円，</a:t>
          </a:r>
          <a:r>
            <a:rPr kumimoji="1" lang="en-US" altLang="ja-JP" sz="1000">
              <a:latin typeface="ＭＳ Ｐゴシック"/>
            </a:rPr>
            <a:t>H22</a:t>
          </a:r>
          <a:r>
            <a:rPr kumimoji="1" lang="ja-JP" altLang="en-US" sz="1000">
              <a:latin typeface="ＭＳ Ｐゴシック"/>
            </a:rPr>
            <a:t>年度比▲</a:t>
          </a:r>
          <a:r>
            <a:rPr kumimoji="1" lang="en-US" altLang="ja-JP" sz="1000">
              <a:latin typeface="ＭＳ Ｐゴシック"/>
            </a:rPr>
            <a:t>129</a:t>
          </a:r>
          <a:r>
            <a:rPr kumimoji="1" lang="ja-JP" altLang="en-US" sz="1000">
              <a:latin typeface="ＭＳ Ｐゴシック"/>
            </a:rPr>
            <a:t>億円減）などにより，臨時財政対策債を除く県債残高の削減に取り組んだ結果，将来負担比率は減少傾向にあります。</a:t>
          </a:r>
        </a:p>
        <a:p>
          <a:r>
            <a:rPr kumimoji="1" lang="ja-JP" altLang="en-US" sz="1000">
              <a:latin typeface="ＭＳ Ｐゴシック"/>
            </a:rPr>
            <a:t>・ Ｈ</a:t>
          </a:r>
          <a:r>
            <a:rPr kumimoji="1" lang="en-US" altLang="ja-JP" sz="1000">
              <a:latin typeface="ＭＳ Ｐゴシック"/>
            </a:rPr>
            <a:t>27</a:t>
          </a:r>
          <a:r>
            <a:rPr kumimoji="1" lang="ja-JP" altLang="en-US" sz="1000">
              <a:latin typeface="ＭＳ Ｐゴシック"/>
            </a:rPr>
            <a:t>年度は，臨時財政対策債を除く県債残高の減少（</a:t>
          </a:r>
          <a:r>
            <a:rPr kumimoji="1" lang="en-US" altLang="ja-JP" sz="1000">
              <a:latin typeface="ＭＳ Ｐゴシック"/>
            </a:rPr>
            <a:t>15,661</a:t>
          </a:r>
          <a:r>
            <a:rPr kumimoji="1" lang="ja-JP" altLang="en-US" sz="1000">
              <a:latin typeface="ＭＳ Ｐゴシック"/>
            </a:rPr>
            <a:t>億円，</a:t>
          </a:r>
          <a:r>
            <a:rPr kumimoji="1" lang="en-US" altLang="ja-JP" sz="1000">
              <a:latin typeface="ＭＳ Ｐゴシック"/>
            </a:rPr>
            <a:t>H26</a:t>
          </a:r>
          <a:r>
            <a:rPr kumimoji="1" lang="ja-JP" altLang="en-US" sz="1000">
              <a:latin typeface="ＭＳ Ｐゴシック"/>
            </a:rPr>
            <a:t>年度比▲</a:t>
          </a:r>
          <a:r>
            <a:rPr kumimoji="1" lang="en-US" altLang="ja-JP" sz="1000">
              <a:latin typeface="ＭＳ Ｐゴシック"/>
            </a:rPr>
            <a:t>428</a:t>
          </a:r>
          <a:r>
            <a:rPr kumimoji="1" lang="ja-JP" altLang="en-US" sz="1000">
              <a:latin typeface="ＭＳ Ｐゴシック"/>
            </a:rPr>
            <a:t>億円）などにより将来負担額が減少（</a:t>
          </a:r>
          <a:r>
            <a:rPr kumimoji="1" lang="en-US" altLang="ja-JP" sz="1000">
              <a:latin typeface="ＭＳ Ｐゴシック"/>
            </a:rPr>
            <a:t>26,547</a:t>
          </a:r>
          <a:r>
            <a:rPr kumimoji="1" lang="ja-JP" altLang="en-US" sz="1000">
              <a:latin typeface="ＭＳ Ｐゴシック"/>
            </a:rPr>
            <a:t>億円，</a:t>
          </a:r>
          <a:r>
            <a:rPr kumimoji="1" lang="en-US" altLang="ja-JP" sz="1000">
              <a:latin typeface="ＭＳ Ｐゴシック"/>
            </a:rPr>
            <a:t>H26</a:t>
          </a:r>
          <a:r>
            <a:rPr kumimoji="1" lang="ja-JP" altLang="en-US" sz="1000">
              <a:latin typeface="ＭＳ Ｐゴシック"/>
            </a:rPr>
            <a:t>年度比▲</a:t>
          </a:r>
          <a:r>
            <a:rPr kumimoji="1" lang="en-US" altLang="ja-JP" sz="1000">
              <a:latin typeface="ＭＳ Ｐゴシック"/>
            </a:rPr>
            <a:t>124</a:t>
          </a:r>
          <a:r>
            <a:rPr kumimoji="1" lang="ja-JP" altLang="en-US" sz="1000">
              <a:latin typeface="ＭＳ Ｐゴシック"/>
            </a:rPr>
            <a:t>億円）するとともに，標準財政規模が拡大（</a:t>
          </a:r>
          <a:r>
            <a:rPr kumimoji="1" lang="en-US" altLang="ja-JP" sz="1000">
              <a:latin typeface="ＭＳ Ｐゴシック"/>
            </a:rPr>
            <a:t>6,084</a:t>
          </a:r>
          <a:r>
            <a:rPr kumimoji="1" lang="ja-JP" altLang="en-US" sz="1000">
              <a:latin typeface="ＭＳ Ｐゴシック"/>
            </a:rPr>
            <a:t>億円，</a:t>
          </a:r>
          <a:r>
            <a:rPr kumimoji="1" lang="en-US" altLang="ja-JP" sz="1000">
              <a:latin typeface="ＭＳ Ｐゴシック"/>
            </a:rPr>
            <a:t>H26</a:t>
          </a:r>
          <a:r>
            <a:rPr kumimoji="1" lang="ja-JP" altLang="en-US" sz="1000">
              <a:latin typeface="ＭＳ Ｐゴシック"/>
            </a:rPr>
            <a:t>年度比</a:t>
          </a:r>
          <a:r>
            <a:rPr kumimoji="1" lang="en-US" altLang="ja-JP" sz="1000">
              <a:latin typeface="ＭＳ Ｐゴシック"/>
            </a:rPr>
            <a:t>194</a:t>
          </a:r>
          <a:r>
            <a:rPr kumimoji="1" lang="ja-JP" altLang="en-US" sz="1000">
              <a:latin typeface="ＭＳ Ｐゴシック"/>
            </a:rPr>
            <a:t>億円増）したことから，将来負担比率はＨ</a:t>
          </a:r>
          <a:r>
            <a:rPr kumimoji="1" lang="en-US" altLang="ja-JP" sz="1000">
              <a:latin typeface="ＭＳ Ｐゴシック"/>
            </a:rPr>
            <a:t>26</a:t>
          </a:r>
          <a:r>
            <a:rPr kumimoji="1" lang="ja-JP" altLang="en-US" sz="1000">
              <a:latin typeface="ＭＳ Ｐゴシック"/>
            </a:rPr>
            <a:t>年度に比べて</a:t>
          </a:r>
          <a:r>
            <a:rPr kumimoji="1" lang="en-US" altLang="ja-JP" sz="1000">
              <a:latin typeface="ＭＳ Ｐゴシック"/>
            </a:rPr>
            <a:t>15.6</a:t>
          </a:r>
          <a:r>
            <a:rPr kumimoji="1" lang="ja-JP" altLang="en-US" sz="1000">
              <a:latin typeface="ＭＳ Ｐゴシック"/>
            </a:rPr>
            <a:t>ポイント低下しているものの，類似団体平均については，</a:t>
          </a:r>
          <a:r>
            <a:rPr kumimoji="1" lang="en-US" altLang="ja-JP" sz="1000">
              <a:latin typeface="ＭＳ Ｐゴシック"/>
            </a:rPr>
            <a:t>29.9</a:t>
          </a:r>
          <a:r>
            <a:rPr kumimoji="1" lang="ja-JP" altLang="en-US" sz="1000">
              <a:latin typeface="ＭＳ Ｐゴシック"/>
            </a:rPr>
            <a:t>ポイント上回っています。</a:t>
          </a:r>
        </a:p>
        <a:p>
          <a:r>
            <a:rPr kumimoji="1" lang="ja-JP" altLang="en-US" sz="1000">
              <a:latin typeface="ＭＳ Ｐゴシック"/>
            </a:rPr>
            <a:t>・ 今後とも，「中期財政運営方針（</a:t>
          </a:r>
          <a:r>
            <a:rPr kumimoji="1" lang="en-US" altLang="ja-JP" sz="1000">
              <a:latin typeface="ＭＳ Ｐゴシック"/>
            </a:rPr>
            <a:t>H28</a:t>
          </a:r>
          <a:r>
            <a:rPr kumimoji="1" lang="ja-JP" altLang="en-US" sz="1000">
              <a:latin typeface="ＭＳ Ｐゴシック"/>
            </a:rPr>
            <a:t>～</a:t>
          </a:r>
          <a:r>
            <a:rPr kumimoji="1" lang="en-US" altLang="ja-JP" sz="1000">
              <a:latin typeface="ＭＳ Ｐゴシック"/>
            </a:rPr>
            <a:t>H32</a:t>
          </a:r>
          <a:r>
            <a:rPr kumimoji="1" lang="ja-JP" altLang="en-US" sz="1000">
              <a:latin typeface="ＭＳ Ｐゴシック"/>
            </a:rPr>
            <a:t>）」に基づき，県債発行額の適切なマネジメントを行うことにより，将来の公債費負担を軽減し，Ｈ</a:t>
          </a:r>
          <a:r>
            <a:rPr kumimoji="1" lang="en-US" altLang="ja-JP" sz="1000">
              <a:latin typeface="ＭＳ Ｐゴシック"/>
            </a:rPr>
            <a:t>32</a:t>
          </a:r>
          <a:r>
            <a:rPr kumimoji="1" lang="ja-JP" altLang="en-US" sz="1000">
              <a:latin typeface="ＭＳ Ｐゴシック"/>
            </a:rPr>
            <a:t>年度に将来負担比率を</a:t>
          </a:r>
          <a:r>
            <a:rPr kumimoji="1" lang="en-US" altLang="ja-JP" sz="1000">
              <a:latin typeface="ＭＳ Ｐゴシック"/>
            </a:rPr>
            <a:t>220</a:t>
          </a:r>
          <a:r>
            <a:rPr kumimoji="1" lang="ja-JP" altLang="en-US" sz="1000">
              <a:latin typeface="ＭＳ Ｐゴシック"/>
            </a:rPr>
            <a:t>％程度へ抑制し，特別の財源対策に頼らない財政運営を目指します</a:t>
          </a:r>
          <a:r>
            <a:rPr kumimoji="1" lang="ja-JP" altLang="en-US" sz="1050">
              <a:latin typeface="ＭＳ Ｐゴシック"/>
            </a:rPr>
            <a:t>。</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6" name="直線コネクタ 425"/>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7"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8" name="直線コネクタ 427"/>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9"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30" name="直線コネクタ 429"/>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75502</xdr:rowOff>
    </xdr:from>
    <xdr:to>
      <xdr:col>24</xdr:col>
      <xdr:colOff>558800</xdr:colOff>
      <xdr:row>19</xdr:row>
      <xdr:rowOff>169609</xdr:rowOff>
    </xdr:to>
    <xdr:cxnSp macro="">
      <xdr:nvCxnSpPr>
        <xdr:cNvPr id="431" name="直線コネクタ 430"/>
        <xdr:cNvCxnSpPr/>
      </xdr:nvCxnSpPr>
      <xdr:spPr>
        <a:xfrm flipV="1">
          <a:off x="16179800" y="3333052"/>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32307</xdr:rowOff>
    </xdr:from>
    <xdr:ext cx="762000" cy="259045"/>
    <xdr:sp macro="" textlink="">
      <xdr:nvSpPr>
        <xdr:cNvPr id="432" name="将来負担の状況平均値テキスト"/>
        <xdr:cNvSpPr txBox="1"/>
      </xdr:nvSpPr>
      <xdr:spPr>
        <a:xfrm>
          <a:off x="17106900" y="294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3" name="フローチャート : 判断 432"/>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169609</xdr:rowOff>
    </xdr:from>
    <xdr:to>
      <xdr:col>23</xdr:col>
      <xdr:colOff>406400</xdr:colOff>
      <xdr:row>20</xdr:row>
      <xdr:rowOff>55467</xdr:rowOff>
    </xdr:to>
    <xdr:cxnSp macro="">
      <xdr:nvCxnSpPr>
        <xdr:cNvPr id="434" name="直線コネクタ 433"/>
        <xdr:cNvCxnSpPr/>
      </xdr:nvCxnSpPr>
      <xdr:spPr>
        <a:xfrm flipV="1">
          <a:off x="15290800" y="3427159"/>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5" name="フローチャート : 判断 434"/>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36339</xdr:rowOff>
    </xdr:from>
    <xdr:ext cx="736600" cy="259045"/>
    <xdr:sp macro="" textlink="">
      <xdr:nvSpPr>
        <xdr:cNvPr id="436" name="テキスト ボックス 435"/>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55467</xdr:rowOff>
    </xdr:from>
    <xdr:to>
      <xdr:col>22</xdr:col>
      <xdr:colOff>203200</xdr:colOff>
      <xdr:row>20</xdr:row>
      <xdr:rowOff>78391</xdr:rowOff>
    </xdr:to>
    <xdr:cxnSp macro="">
      <xdr:nvCxnSpPr>
        <xdr:cNvPr id="437" name="直線コネクタ 436"/>
        <xdr:cNvCxnSpPr/>
      </xdr:nvCxnSpPr>
      <xdr:spPr>
        <a:xfrm flipV="1">
          <a:off x="14401800" y="348446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8" name="フローチャート : 判断 437"/>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9" name="テキスト ボックス 438"/>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78391</xdr:rowOff>
    </xdr:from>
    <xdr:to>
      <xdr:col>21</xdr:col>
      <xdr:colOff>0</xdr:colOff>
      <xdr:row>20</xdr:row>
      <xdr:rowOff>110363</xdr:rowOff>
    </xdr:to>
    <xdr:cxnSp macro="">
      <xdr:nvCxnSpPr>
        <xdr:cNvPr id="440" name="直線コネクタ 439"/>
        <xdr:cNvCxnSpPr/>
      </xdr:nvCxnSpPr>
      <xdr:spPr>
        <a:xfrm flipV="1">
          <a:off x="13512800" y="3507391"/>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41" name="フローチャート : 判断 440"/>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42" name="テキスト ボックス 441"/>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3" name="フローチャート : 判断 442"/>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4" name="テキスト ボックス 443"/>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24702</xdr:rowOff>
    </xdr:from>
    <xdr:to>
      <xdr:col>24</xdr:col>
      <xdr:colOff>609600</xdr:colOff>
      <xdr:row>19</xdr:row>
      <xdr:rowOff>126302</xdr:rowOff>
    </xdr:to>
    <xdr:sp macro="" textlink="">
      <xdr:nvSpPr>
        <xdr:cNvPr id="450" name="円/楕円 449"/>
        <xdr:cNvSpPr/>
      </xdr:nvSpPr>
      <xdr:spPr>
        <a:xfrm>
          <a:off x="16967200" y="32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168229</xdr:rowOff>
    </xdr:from>
    <xdr:ext cx="762000" cy="259045"/>
    <xdr:sp macro="" textlink="">
      <xdr:nvSpPr>
        <xdr:cNvPr id="451" name="将来負担の状況該当値テキスト"/>
        <xdr:cNvSpPr txBox="1"/>
      </xdr:nvSpPr>
      <xdr:spPr>
        <a:xfrm>
          <a:off x="17106900" y="32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118809</xdr:rowOff>
    </xdr:from>
    <xdr:to>
      <xdr:col>23</xdr:col>
      <xdr:colOff>457200</xdr:colOff>
      <xdr:row>20</xdr:row>
      <xdr:rowOff>48959</xdr:rowOff>
    </xdr:to>
    <xdr:sp macro="" textlink="">
      <xdr:nvSpPr>
        <xdr:cNvPr id="452" name="円/楕円 451"/>
        <xdr:cNvSpPr/>
      </xdr:nvSpPr>
      <xdr:spPr>
        <a:xfrm>
          <a:off x="16129000" y="33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33736</xdr:rowOff>
    </xdr:from>
    <xdr:ext cx="736600" cy="259045"/>
    <xdr:sp macro="" textlink="">
      <xdr:nvSpPr>
        <xdr:cNvPr id="453" name="テキスト ボックス 452"/>
        <xdr:cNvSpPr txBox="1"/>
      </xdr:nvSpPr>
      <xdr:spPr>
        <a:xfrm>
          <a:off x="15798800" y="346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4667</xdr:rowOff>
    </xdr:from>
    <xdr:to>
      <xdr:col>22</xdr:col>
      <xdr:colOff>254000</xdr:colOff>
      <xdr:row>20</xdr:row>
      <xdr:rowOff>106267</xdr:rowOff>
    </xdr:to>
    <xdr:sp macro="" textlink="">
      <xdr:nvSpPr>
        <xdr:cNvPr id="454" name="円/楕円 453"/>
        <xdr:cNvSpPr/>
      </xdr:nvSpPr>
      <xdr:spPr>
        <a:xfrm>
          <a:off x="15240000" y="34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91044</xdr:rowOff>
    </xdr:from>
    <xdr:ext cx="762000" cy="259045"/>
    <xdr:sp macro="" textlink="">
      <xdr:nvSpPr>
        <xdr:cNvPr id="455" name="テキスト ボックス 454"/>
        <xdr:cNvSpPr txBox="1"/>
      </xdr:nvSpPr>
      <xdr:spPr>
        <a:xfrm>
          <a:off x="14909800" y="35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27591</xdr:rowOff>
    </xdr:from>
    <xdr:to>
      <xdr:col>21</xdr:col>
      <xdr:colOff>50800</xdr:colOff>
      <xdr:row>20</xdr:row>
      <xdr:rowOff>129191</xdr:rowOff>
    </xdr:to>
    <xdr:sp macro="" textlink="">
      <xdr:nvSpPr>
        <xdr:cNvPr id="456" name="円/楕円 455"/>
        <xdr:cNvSpPr/>
      </xdr:nvSpPr>
      <xdr:spPr>
        <a:xfrm>
          <a:off x="14351000" y="3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113968</xdr:rowOff>
    </xdr:from>
    <xdr:ext cx="762000" cy="259045"/>
    <xdr:sp macro="" textlink="">
      <xdr:nvSpPr>
        <xdr:cNvPr id="457" name="テキスト ボックス 456"/>
        <xdr:cNvSpPr txBox="1"/>
      </xdr:nvSpPr>
      <xdr:spPr>
        <a:xfrm>
          <a:off x="14020800" y="354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59563</xdr:rowOff>
    </xdr:from>
    <xdr:to>
      <xdr:col>19</xdr:col>
      <xdr:colOff>533400</xdr:colOff>
      <xdr:row>20</xdr:row>
      <xdr:rowOff>161163</xdr:rowOff>
    </xdr:to>
    <xdr:sp macro="" textlink="">
      <xdr:nvSpPr>
        <xdr:cNvPr id="458" name="円/楕円 457"/>
        <xdr:cNvSpPr/>
      </xdr:nvSpPr>
      <xdr:spPr>
        <a:xfrm>
          <a:off x="13462000" y="34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145940</xdr:rowOff>
    </xdr:from>
    <xdr:ext cx="762000" cy="259045"/>
    <xdr:sp macro="" textlink="">
      <xdr:nvSpPr>
        <xdr:cNvPr id="459" name="テキスト ボックス 458"/>
        <xdr:cNvSpPr txBox="1"/>
      </xdr:nvSpPr>
      <xdr:spPr>
        <a:xfrm>
          <a:off x="13131800" y="35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中期財政健全化計画に基づき，計画的に職員数の削減等を行ってきたことから，人件費の経常的経費充当一般財源等は減少傾向にありますが（Ｈ</a:t>
          </a:r>
          <a:r>
            <a:rPr kumimoji="1" lang="en-US" altLang="ja-JP" sz="1000">
              <a:latin typeface="ＭＳ Ｐゴシック"/>
            </a:rPr>
            <a:t>23</a:t>
          </a:r>
          <a:r>
            <a:rPr kumimoji="1" lang="ja-JP" altLang="en-US" sz="1000">
              <a:latin typeface="ＭＳ Ｐゴシック"/>
            </a:rPr>
            <a:t>：</a:t>
          </a:r>
          <a:r>
            <a:rPr kumimoji="1" lang="en-US" altLang="ja-JP" sz="1000">
              <a:latin typeface="ＭＳ Ｐゴシック"/>
            </a:rPr>
            <a:t>2,304</a:t>
          </a:r>
          <a:r>
            <a:rPr kumimoji="1" lang="ja-JP" altLang="en-US" sz="1000">
              <a:latin typeface="ＭＳ Ｐゴシック"/>
            </a:rPr>
            <a:t>億円→Ｈ</a:t>
          </a:r>
          <a:r>
            <a:rPr kumimoji="1" lang="en-US" altLang="ja-JP" sz="1000">
              <a:latin typeface="ＭＳ Ｐゴシック"/>
            </a:rPr>
            <a:t>24</a:t>
          </a:r>
          <a:r>
            <a:rPr kumimoji="1" lang="ja-JP" altLang="en-US" sz="1000">
              <a:latin typeface="ＭＳ Ｐゴシック"/>
            </a:rPr>
            <a:t>：</a:t>
          </a:r>
          <a:r>
            <a:rPr kumimoji="1" lang="en-US" altLang="ja-JP" sz="1000">
              <a:latin typeface="ＭＳ Ｐゴシック"/>
            </a:rPr>
            <a:t>2,213</a:t>
          </a:r>
          <a:r>
            <a:rPr kumimoji="1" lang="ja-JP" altLang="en-US" sz="1000">
              <a:latin typeface="ＭＳ Ｐゴシック"/>
            </a:rPr>
            <a:t>億円→</a:t>
          </a:r>
          <a:r>
            <a:rPr kumimoji="1" lang="en-US" altLang="ja-JP" sz="1000">
              <a:latin typeface="ＭＳ Ｐゴシック"/>
            </a:rPr>
            <a:t>H25</a:t>
          </a:r>
          <a:r>
            <a:rPr kumimoji="1" lang="ja-JP" altLang="en-US" sz="1000">
              <a:latin typeface="ＭＳ Ｐゴシック"/>
            </a:rPr>
            <a:t>：</a:t>
          </a:r>
          <a:r>
            <a:rPr kumimoji="1" lang="en-US" altLang="ja-JP" sz="1000">
              <a:latin typeface="ＭＳ Ｐゴシック"/>
            </a:rPr>
            <a:t>2,181</a:t>
          </a:r>
          <a:r>
            <a:rPr kumimoji="1" lang="ja-JP" altLang="en-US" sz="1000">
              <a:latin typeface="ＭＳ Ｐゴシック"/>
            </a:rPr>
            <a:t>億円→Ｈ</a:t>
          </a:r>
          <a:r>
            <a:rPr kumimoji="1" lang="en-US" altLang="ja-JP" sz="1000">
              <a:latin typeface="ＭＳ Ｐゴシック"/>
            </a:rPr>
            <a:t>26</a:t>
          </a:r>
          <a:r>
            <a:rPr kumimoji="1" lang="ja-JP" altLang="en-US" sz="1000">
              <a:latin typeface="ＭＳ Ｐゴシック"/>
            </a:rPr>
            <a:t>：</a:t>
          </a:r>
          <a:r>
            <a:rPr kumimoji="1" lang="en-US" altLang="ja-JP" sz="1000">
              <a:latin typeface="ＭＳ Ｐゴシック"/>
            </a:rPr>
            <a:t>2,215</a:t>
          </a:r>
          <a:r>
            <a:rPr kumimoji="1" lang="ja-JP" altLang="en-US" sz="1000">
              <a:latin typeface="ＭＳ Ｐゴシック"/>
            </a:rPr>
            <a:t>億円），</a:t>
          </a:r>
          <a:r>
            <a:rPr kumimoji="1" lang="en-US" altLang="ja-JP" sz="1000">
              <a:latin typeface="ＭＳ Ｐゴシック"/>
            </a:rPr>
            <a:t>H27</a:t>
          </a:r>
          <a:r>
            <a:rPr kumimoji="1" lang="ja-JP" altLang="en-US" sz="1000">
              <a:latin typeface="ＭＳ Ｐゴシック"/>
            </a:rPr>
            <a:t>年度は，県債残高縮減の一環として，退職手当債の発行抑制（</a:t>
          </a:r>
          <a:r>
            <a:rPr kumimoji="1" lang="en-US" altLang="ja-JP" sz="1000">
              <a:latin typeface="ＭＳ Ｐゴシック"/>
            </a:rPr>
            <a:t>H26:135</a:t>
          </a:r>
          <a:r>
            <a:rPr kumimoji="1" lang="ja-JP" altLang="en-US" sz="1000">
              <a:latin typeface="ＭＳ Ｐゴシック"/>
            </a:rPr>
            <a:t>億円→</a:t>
          </a:r>
          <a:r>
            <a:rPr kumimoji="1" lang="en-US" altLang="ja-JP" sz="1000">
              <a:latin typeface="ＭＳ Ｐゴシック"/>
            </a:rPr>
            <a:t>H27</a:t>
          </a:r>
          <a:r>
            <a:rPr kumimoji="1" lang="ja-JP" altLang="en-US" sz="1000">
              <a:latin typeface="ＭＳ Ｐゴシック"/>
            </a:rPr>
            <a:t>：</a:t>
          </a:r>
          <a:r>
            <a:rPr kumimoji="1" lang="en-US" altLang="ja-JP" sz="1000">
              <a:latin typeface="ＭＳ Ｐゴシック"/>
            </a:rPr>
            <a:t>0</a:t>
          </a:r>
          <a:r>
            <a:rPr kumimoji="1" lang="ja-JP" altLang="en-US" sz="1000">
              <a:latin typeface="ＭＳ Ｐゴシック"/>
            </a:rPr>
            <a:t>億円～皆減）に取り組んだこと等により，人件費に充当する一般財源が増加（</a:t>
          </a:r>
          <a:r>
            <a:rPr kumimoji="1" lang="en-US" altLang="ja-JP" sz="1000">
              <a:latin typeface="ＭＳ Ｐゴシック"/>
            </a:rPr>
            <a:t>H27</a:t>
          </a:r>
          <a:r>
            <a:rPr kumimoji="1" lang="ja-JP" altLang="en-US" sz="1000">
              <a:latin typeface="ＭＳ Ｐゴシック"/>
            </a:rPr>
            <a:t>：</a:t>
          </a:r>
          <a:r>
            <a:rPr kumimoji="1" lang="en-US" altLang="ja-JP" sz="1000">
              <a:latin typeface="ＭＳ Ｐゴシック"/>
            </a:rPr>
            <a:t>2,368</a:t>
          </a:r>
          <a:r>
            <a:rPr kumimoji="1" lang="ja-JP" altLang="en-US" sz="1000">
              <a:latin typeface="ＭＳ Ｐゴシック"/>
            </a:rPr>
            <a:t>億円，</a:t>
          </a:r>
          <a:r>
            <a:rPr kumimoji="1" lang="en-US" altLang="ja-JP" sz="1000">
              <a:latin typeface="ＭＳ Ｐゴシック"/>
            </a:rPr>
            <a:t>H26</a:t>
          </a:r>
          <a:r>
            <a:rPr kumimoji="1" lang="ja-JP" altLang="en-US" sz="1000">
              <a:latin typeface="ＭＳ Ｐゴシック"/>
            </a:rPr>
            <a:t>比</a:t>
          </a:r>
          <a:r>
            <a:rPr kumimoji="1" lang="en-US" altLang="ja-JP" sz="1000">
              <a:latin typeface="ＭＳ Ｐゴシック"/>
            </a:rPr>
            <a:t>153</a:t>
          </a:r>
          <a:r>
            <a:rPr kumimoji="1" lang="ja-JP" altLang="en-US" sz="1000">
              <a:latin typeface="ＭＳ Ｐゴシック"/>
            </a:rPr>
            <a:t>億円増）したことから，Ｈ</a:t>
          </a:r>
          <a:r>
            <a:rPr kumimoji="1" lang="en-US" altLang="ja-JP" sz="1000">
              <a:latin typeface="ＭＳ Ｐゴシック"/>
            </a:rPr>
            <a:t>26</a:t>
          </a:r>
          <a:r>
            <a:rPr kumimoji="1" lang="ja-JP" altLang="en-US" sz="1000">
              <a:latin typeface="ＭＳ Ｐゴシック"/>
            </a:rPr>
            <a:t>に比べ</a:t>
          </a:r>
          <a:r>
            <a:rPr kumimoji="1" lang="en-US" altLang="ja-JP" sz="1000">
              <a:latin typeface="ＭＳ Ｐゴシック"/>
            </a:rPr>
            <a:t>2.3</a:t>
          </a:r>
          <a:r>
            <a:rPr kumimoji="1" lang="ja-JP" altLang="en-US" sz="1000">
              <a:latin typeface="ＭＳ Ｐゴシック"/>
            </a:rPr>
            <a:t>ポイント増加したものの，計画的な定数削減の結果，類似団体平均は</a:t>
          </a:r>
          <a:r>
            <a:rPr kumimoji="1" lang="en-US" altLang="ja-JP" sz="1000">
              <a:latin typeface="ＭＳ Ｐゴシック"/>
            </a:rPr>
            <a:t>2.6</a:t>
          </a:r>
          <a:r>
            <a:rPr kumimoji="1" lang="ja-JP" altLang="en-US" sz="1000">
              <a:latin typeface="ＭＳ Ｐゴシック"/>
            </a:rPr>
            <a:t>ポイント下回っています。</a:t>
          </a:r>
        </a:p>
        <a:p>
          <a:r>
            <a:rPr kumimoji="1" lang="ja-JP" altLang="en-US" sz="1000">
              <a:latin typeface="ＭＳ Ｐゴシック"/>
            </a:rPr>
            <a:t>・ 今後とも，「中期財政運営方針（</a:t>
          </a:r>
          <a:r>
            <a:rPr kumimoji="1" lang="en-US" altLang="ja-JP" sz="1000">
              <a:latin typeface="ＭＳ Ｐゴシック"/>
            </a:rPr>
            <a:t>H28</a:t>
          </a:r>
          <a:r>
            <a:rPr kumimoji="1" lang="ja-JP" altLang="en-US" sz="1000">
              <a:latin typeface="ＭＳ Ｐゴシック"/>
            </a:rPr>
            <a:t>～</a:t>
          </a:r>
          <a:r>
            <a:rPr kumimoji="1" lang="en-US" altLang="ja-JP" sz="1000">
              <a:latin typeface="ＭＳ Ｐゴシック"/>
            </a:rPr>
            <a:t>H32</a:t>
          </a:r>
          <a:r>
            <a:rPr kumimoji="1" lang="ja-JP" altLang="en-US" sz="1000">
              <a:latin typeface="ＭＳ Ｐゴシック"/>
            </a:rPr>
            <a:t>）」に基づき，段階的な職員数の見直しなど，人件費の適切管理に取り組みます。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61686</xdr:rowOff>
    </xdr:from>
    <xdr:to>
      <xdr:col>7</xdr:col>
      <xdr:colOff>15875</xdr:colOff>
      <xdr:row>40</xdr:row>
      <xdr:rowOff>159657</xdr:rowOff>
    </xdr:to>
    <xdr:cxnSp macro="">
      <xdr:nvCxnSpPr>
        <xdr:cNvPr id="62" name="直線コネクタ 61"/>
        <xdr:cNvCxnSpPr/>
      </xdr:nvCxnSpPr>
      <xdr:spPr>
        <a:xfrm flipV="1">
          <a:off x="4826000" y="5890986"/>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131734</xdr:rowOff>
    </xdr:from>
    <xdr:ext cx="762000" cy="259045"/>
    <xdr:sp macro="" textlink="">
      <xdr:nvSpPr>
        <xdr:cNvPr id="63" name="人件費最小値テキスト"/>
        <xdr:cNvSpPr txBox="1"/>
      </xdr:nvSpPr>
      <xdr:spPr>
        <a:xfrm>
          <a:off x="4914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159657</xdr:rowOff>
    </xdr:from>
    <xdr:to>
      <xdr:col>7</xdr:col>
      <xdr:colOff>104775</xdr:colOff>
      <xdr:row>40</xdr:row>
      <xdr:rowOff>159657</xdr:rowOff>
    </xdr:to>
    <xdr:cxnSp macro="">
      <xdr:nvCxnSpPr>
        <xdr:cNvPr id="64" name="直線コネクタ 63"/>
        <xdr:cNvCxnSpPr/>
      </xdr:nvCxnSpPr>
      <xdr:spPr>
        <a:xfrm>
          <a:off x="4737100" y="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148063</xdr:rowOff>
    </xdr:from>
    <xdr:ext cx="762000" cy="259045"/>
    <xdr:sp macro="" textlink="">
      <xdr:nvSpPr>
        <xdr:cNvPr id="65" name="人件費最大値テキスト"/>
        <xdr:cNvSpPr txBox="1"/>
      </xdr:nvSpPr>
      <xdr:spPr>
        <a:xfrm>
          <a:off x="4914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34</xdr:row>
      <xdr:rowOff>61686</xdr:rowOff>
    </xdr:from>
    <xdr:to>
      <xdr:col>7</xdr:col>
      <xdr:colOff>104775</xdr:colOff>
      <xdr:row>34</xdr:row>
      <xdr:rowOff>61686</xdr:rowOff>
    </xdr:to>
    <xdr:cxnSp macro="">
      <xdr:nvCxnSpPr>
        <xdr:cNvPr id="66" name="直線コネクタ 65"/>
        <xdr:cNvCxnSpPr/>
      </xdr:nvCxnSpPr>
      <xdr:spPr>
        <a:xfrm>
          <a:off x="4737100" y="58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4536</xdr:rowOff>
    </xdr:from>
    <xdr:to>
      <xdr:col>7</xdr:col>
      <xdr:colOff>15875</xdr:colOff>
      <xdr:row>35</xdr:row>
      <xdr:rowOff>37193</xdr:rowOff>
    </xdr:to>
    <xdr:cxnSp macro="">
      <xdr:nvCxnSpPr>
        <xdr:cNvPr id="67" name="直線コネクタ 66"/>
        <xdr:cNvCxnSpPr/>
      </xdr:nvCxnSpPr>
      <xdr:spPr>
        <a:xfrm>
          <a:off x="3987800" y="5662386"/>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40113</xdr:rowOff>
    </xdr:from>
    <xdr:ext cx="762000" cy="259045"/>
    <xdr:sp macro="" textlink="">
      <xdr:nvSpPr>
        <xdr:cNvPr id="68" name="人件費平均値テキスト"/>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69" name="フローチャート : 判断 68"/>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4536</xdr:rowOff>
    </xdr:from>
    <xdr:to>
      <xdr:col>5</xdr:col>
      <xdr:colOff>549275</xdr:colOff>
      <xdr:row>33</xdr:row>
      <xdr:rowOff>20864</xdr:rowOff>
    </xdr:to>
    <xdr:cxnSp macro="">
      <xdr:nvCxnSpPr>
        <xdr:cNvPr id="70" name="直線コネクタ 69"/>
        <xdr:cNvCxnSpPr/>
      </xdr:nvCxnSpPr>
      <xdr:spPr>
        <a:xfrm flipV="1">
          <a:off x="3098800" y="5662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20864</xdr:rowOff>
    </xdr:from>
    <xdr:to>
      <xdr:col>4</xdr:col>
      <xdr:colOff>346075</xdr:colOff>
      <xdr:row>34</xdr:row>
      <xdr:rowOff>78014</xdr:rowOff>
    </xdr:to>
    <xdr:cxnSp macro="">
      <xdr:nvCxnSpPr>
        <xdr:cNvPr id="73" name="直線コネクタ 72"/>
        <xdr:cNvCxnSpPr/>
      </xdr:nvCxnSpPr>
      <xdr:spPr>
        <a:xfrm flipV="1">
          <a:off x="2209800" y="56787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4" name="フローチャート : 判断 73"/>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5" name="テキスト ボックス 74"/>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78014</xdr:rowOff>
    </xdr:from>
    <xdr:to>
      <xdr:col>3</xdr:col>
      <xdr:colOff>142875</xdr:colOff>
      <xdr:row>36</xdr:row>
      <xdr:rowOff>12700</xdr:rowOff>
    </xdr:to>
    <xdr:cxnSp macro="">
      <xdr:nvCxnSpPr>
        <xdr:cNvPr id="76" name="直線コネクタ 75"/>
        <xdr:cNvCxnSpPr/>
      </xdr:nvCxnSpPr>
      <xdr:spPr>
        <a:xfrm flipV="1">
          <a:off x="1320800" y="590731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7" name="フローチャート : 判断 76"/>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8" name="テキスト ボックス 77"/>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79" name="フローチャート : 判断 78"/>
        <xdr:cNvSpPr/>
      </xdr:nvSpPr>
      <xdr:spPr>
        <a:xfrm>
          <a:off x="1270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80" name="テキスト ボックス 79"/>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157843</xdr:rowOff>
    </xdr:from>
    <xdr:to>
      <xdr:col>7</xdr:col>
      <xdr:colOff>66675</xdr:colOff>
      <xdr:row>35</xdr:row>
      <xdr:rowOff>87993</xdr:rowOff>
    </xdr:to>
    <xdr:sp macro="" textlink="">
      <xdr:nvSpPr>
        <xdr:cNvPr id="86" name="円/楕円 85"/>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2920</xdr:rowOff>
    </xdr:from>
    <xdr:ext cx="762000" cy="259045"/>
    <xdr:sp macro="" textlink="">
      <xdr:nvSpPr>
        <xdr:cNvPr id="87"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125186</xdr:rowOff>
    </xdr:from>
    <xdr:to>
      <xdr:col>5</xdr:col>
      <xdr:colOff>600075</xdr:colOff>
      <xdr:row>33</xdr:row>
      <xdr:rowOff>55336</xdr:rowOff>
    </xdr:to>
    <xdr:sp macro="" textlink="">
      <xdr:nvSpPr>
        <xdr:cNvPr id="88" name="円/楕円 87"/>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65513</xdr:rowOff>
    </xdr:from>
    <xdr:ext cx="736600" cy="259045"/>
    <xdr:sp macro="" textlink="">
      <xdr:nvSpPr>
        <xdr:cNvPr id="89" name="テキスト ボックス 88"/>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141514</xdr:rowOff>
    </xdr:from>
    <xdr:to>
      <xdr:col>4</xdr:col>
      <xdr:colOff>396875</xdr:colOff>
      <xdr:row>33</xdr:row>
      <xdr:rowOff>71664</xdr:rowOff>
    </xdr:to>
    <xdr:sp macro="" textlink="">
      <xdr:nvSpPr>
        <xdr:cNvPr id="90" name="円/楕円 89"/>
        <xdr:cNvSpPr/>
      </xdr:nvSpPr>
      <xdr:spPr>
        <a:xfrm>
          <a:off x="3048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81841</xdr:rowOff>
    </xdr:from>
    <xdr:ext cx="762000" cy="259045"/>
    <xdr:sp macro="" textlink="">
      <xdr:nvSpPr>
        <xdr:cNvPr id="91" name="テキスト ボックス 90"/>
        <xdr:cNvSpPr txBox="1"/>
      </xdr:nvSpPr>
      <xdr:spPr>
        <a:xfrm>
          <a:off x="2717800" y="539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27214</xdr:rowOff>
    </xdr:from>
    <xdr:to>
      <xdr:col>3</xdr:col>
      <xdr:colOff>193675</xdr:colOff>
      <xdr:row>34</xdr:row>
      <xdr:rowOff>128814</xdr:rowOff>
    </xdr:to>
    <xdr:sp macro="" textlink="">
      <xdr:nvSpPr>
        <xdr:cNvPr id="92" name="円/楕円 91"/>
        <xdr:cNvSpPr/>
      </xdr:nvSpPr>
      <xdr:spPr>
        <a:xfrm>
          <a:off x="2159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138991</xdr:rowOff>
    </xdr:from>
    <xdr:ext cx="762000" cy="259045"/>
    <xdr:sp macro="" textlink="">
      <xdr:nvSpPr>
        <xdr:cNvPr id="93" name="テキスト ボックス 92"/>
        <xdr:cNvSpPr txBox="1"/>
      </xdr:nvSpPr>
      <xdr:spPr>
        <a:xfrm>
          <a:off x="1828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4" name="円/楕円 93"/>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5" name="テキスト ボックス 94"/>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中期財政健全化計画に基づき，事務事業の見直し等を行い，事業の選択と集中を図っているものの，物件費の経常的経費充当一般財源等については増加傾向にあります。（</a:t>
          </a:r>
          <a:r>
            <a:rPr kumimoji="1" lang="en-US" altLang="ja-JP" sz="1100">
              <a:latin typeface="ＭＳ Ｐゴシック"/>
            </a:rPr>
            <a:t>H23</a:t>
          </a:r>
          <a:r>
            <a:rPr kumimoji="1" lang="ja-JP" altLang="en-US" sz="1100">
              <a:latin typeface="ＭＳ Ｐゴシック"/>
            </a:rPr>
            <a:t>：</a:t>
          </a:r>
          <a:r>
            <a:rPr kumimoji="1" lang="en-US" altLang="ja-JP" sz="1100">
              <a:latin typeface="ＭＳ Ｐゴシック"/>
            </a:rPr>
            <a:t>116</a:t>
          </a:r>
          <a:r>
            <a:rPr kumimoji="1" lang="ja-JP" altLang="en-US" sz="1100">
              <a:latin typeface="ＭＳ Ｐゴシック"/>
            </a:rPr>
            <a:t>億円→</a:t>
          </a:r>
          <a:r>
            <a:rPr kumimoji="1" lang="en-US" altLang="ja-JP" sz="1100">
              <a:latin typeface="ＭＳ Ｐゴシック"/>
            </a:rPr>
            <a:t>H24</a:t>
          </a:r>
          <a:r>
            <a:rPr kumimoji="1" lang="ja-JP" altLang="en-US" sz="1100">
              <a:latin typeface="ＭＳ Ｐゴシック"/>
            </a:rPr>
            <a:t>：</a:t>
          </a:r>
          <a:r>
            <a:rPr kumimoji="1" lang="en-US" altLang="ja-JP" sz="1100">
              <a:latin typeface="ＭＳ Ｐゴシック"/>
            </a:rPr>
            <a:t>122</a:t>
          </a:r>
          <a:r>
            <a:rPr kumimoji="1" lang="ja-JP" altLang="en-US" sz="1100">
              <a:latin typeface="ＭＳ Ｐゴシック"/>
            </a:rPr>
            <a:t>億円→</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132</a:t>
          </a:r>
          <a:r>
            <a:rPr kumimoji="1" lang="ja-JP" altLang="en-US" sz="1100">
              <a:latin typeface="ＭＳ Ｐゴシック"/>
            </a:rPr>
            <a:t>億円→</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143</a:t>
          </a:r>
          <a:r>
            <a:rPr kumimoji="1" lang="ja-JP" altLang="en-US" sz="1100">
              <a:latin typeface="ＭＳ Ｐゴシック"/>
            </a:rPr>
            <a:t>億円→</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148</a:t>
          </a:r>
          <a:r>
            <a:rPr kumimoji="1" lang="ja-JP" altLang="en-US" sz="1100">
              <a:latin typeface="ＭＳ Ｐゴシック"/>
            </a:rPr>
            <a:t>億円）</a:t>
          </a:r>
        </a:p>
        <a:p>
          <a:r>
            <a:rPr kumimoji="1" lang="ja-JP" altLang="en-US" sz="1100">
              <a:latin typeface="ＭＳ Ｐゴシック"/>
            </a:rPr>
            <a:t>・ </a:t>
          </a:r>
          <a:r>
            <a:rPr kumimoji="1" lang="en-US" altLang="ja-JP" sz="1100">
              <a:latin typeface="ＭＳ Ｐゴシック"/>
            </a:rPr>
            <a:t>H27</a:t>
          </a:r>
          <a:r>
            <a:rPr kumimoji="1" lang="ja-JP" altLang="en-US" sz="1100">
              <a:latin typeface="ＭＳ Ｐゴシック"/>
            </a:rPr>
            <a:t>年度は，各種システム移行経費の増加等により，Ｈ</a:t>
          </a:r>
          <a:r>
            <a:rPr kumimoji="1" lang="en-US" altLang="ja-JP" sz="1100">
              <a:latin typeface="ＭＳ Ｐゴシック"/>
            </a:rPr>
            <a:t>26</a:t>
          </a:r>
          <a:r>
            <a:rPr kumimoji="1" lang="ja-JP" altLang="en-US" sz="1100">
              <a:latin typeface="ＭＳ Ｐゴシック"/>
            </a:rPr>
            <a:t>に比べ</a:t>
          </a:r>
          <a:r>
            <a:rPr kumimoji="1" lang="en-US" altLang="ja-JP" sz="1100">
              <a:latin typeface="ＭＳ Ｐゴシック"/>
            </a:rPr>
            <a:t>0.1</a:t>
          </a:r>
          <a:r>
            <a:rPr kumimoji="1" lang="ja-JP" altLang="en-US" sz="1100">
              <a:latin typeface="ＭＳ Ｐゴシック"/>
            </a:rPr>
            <a:t>ポイント上昇しましたが，類似団体平均と比べ</a:t>
          </a:r>
          <a:r>
            <a:rPr kumimoji="1" lang="en-US" altLang="ja-JP" sz="1100">
              <a:latin typeface="ＭＳ Ｐゴシック"/>
            </a:rPr>
            <a:t>0.6</a:t>
          </a:r>
          <a:r>
            <a:rPr kumimoji="1" lang="ja-JP" altLang="en-US" sz="1100">
              <a:latin typeface="ＭＳ Ｐゴシック"/>
            </a:rPr>
            <a:t>ポイント下回っています。</a:t>
          </a:r>
        </a:p>
        <a:p>
          <a:r>
            <a:rPr kumimoji="1" lang="ja-JP" altLang="en-US" sz="1100">
              <a:latin typeface="ＭＳ Ｐゴシック"/>
            </a:rPr>
            <a:t>・ 今後とも，「中期財政運営方針（</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H32</a:t>
          </a:r>
          <a:r>
            <a:rPr kumimoji="1" lang="ja-JP" altLang="en-US" sz="1100">
              <a:latin typeface="ＭＳ Ｐゴシック"/>
            </a:rPr>
            <a:t>）」に基づき，経営資源マネジメントなどにより，事務事業の抜本的な見直しに取り組みます。</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9" name="直線コネクタ 118"/>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20"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1" name="直線コネクタ 120"/>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17</xdr:row>
      <xdr:rowOff>24130</xdr:rowOff>
    </xdr:to>
    <xdr:cxnSp macro="">
      <xdr:nvCxnSpPr>
        <xdr:cNvPr id="124" name="直線コネクタ 123"/>
        <xdr:cNvCxnSpPr/>
      </xdr:nvCxnSpPr>
      <xdr:spPr>
        <a:xfrm>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5"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104140</xdr:rowOff>
    </xdr:from>
    <xdr:to>
      <xdr:col>22</xdr:col>
      <xdr:colOff>555625</xdr:colOff>
      <xdr:row>16</xdr:row>
      <xdr:rowOff>149860</xdr:rowOff>
    </xdr:to>
    <xdr:cxnSp macro="">
      <xdr:nvCxnSpPr>
        <xdr:cNvPr id="127" name="直線コネクタ 126"/>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9" name="テキスト ボックス 12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104140</xdr:rowOff>
    </xdr:to>
    <xdr:cxnSp macro="">
      <xdr:nvCxnSpPr>
        <xdr:cNvPr id="130" name="直線コネクタ 129"/>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2" name="テキスト ボックス 131"/>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58420</xdr:rowOff>
    </xdr:to>
    <xdr:cxnSp macro="">
      <xdr:nvCxnSpPr>
        <xdr:cNvPr id="133" name="直線コネクタ 132"/>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5" name="テキスト ボックス 13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6" name="フローチャート : 判断 135"/>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7" name="テキスト ボックス 13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16</xdr:row>
      <xdr:rowOff>144780</xdr:rowOff>
    </xdr:from>
    <xdr:to>
      <xdr:col>24</xdr:col>
      <xdr:colOff>73025</xdr:colOff>
      <xdr:row>17</xdr:row>
      <xdr:rowOff>74930</xdr:rowOff>
    </xdr:to>
    <xdr:sp macro="" textlink="">
      <xdr:nvSpPr>
        <xdr:cNvPr id="143" name="円/楕円 142"/>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161307</xdr:rowOff>
    </xdr:from>
    <xdr:ext cx="762000" cy="259045"/>
    <xdr:sp macro="" textlink="">
      <xdr:nvSpPr>
        <xdr:cNvPr id="144"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5" name="円/楕円 144"/>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46" name="テキスト ボックス 145"/>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53340</xdr:rowOff>
    </xdr:from>
    <xdr:to>
      <xdr:col>21</xdr:col>
      <xdr:colOff>403225</xdr:colOff>
      <xdr:row>16</xdr:row>
      <xdr:rowOff>154940</xdr:rowOff>
    </xdr:to>
    <xdr:sp macro="" textlink="">
      <xdr:nvSpPr>
        <xdr:cNvPr id="147" name="円/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51" name="円/楕円 150"/>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2" name="テキスト ボックス 15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原爆援護法等関係援護事業の対象者数の減少などにより，扶助費の経常的経費充当一般財源等は減少傾向にあり，Ｈ</a:t>
          </a:r>
          <a:r>
            <a:rPr kumimoji="1" lang="en-US" altLang="ja-JP" sz="1100">
              <a:latin typeface="ＭＳ Ｐゴシック"/>
            </a:rPr>
            <a:t>26</a:t>
          </a:r>
          <a:r>
            <a:rPr kumimoji="1" lang="ja-JP" altLang="en-US" sz="1100">
              <a:latin typeface="ＭＳ Ｐゴシック"/>
            </a:rPr>
            <a:t>年度から同率で推移しており，</a:t>
          </a:r>
          <a:r>
            <a:rPr kumimoji="1" lang="ja-JP" altLang="ja-JP" sz="1100">
              <a:solidFill>
                <a:schemeClr val="dk1"/>
              </a:solidFill>
              <a:effectLst/>
              <a:latin typeface="+mn-lt"/>
              <a:ea typeface="+mn-ea"/>
              <a:cs typeface="+mn-cs"/>
            </a:rPr>
            <a:t>類似団体平均</a:t>
          </a:r>
          <a:r>
            <a:rPr kumimoji="1" lang="ja-JP" altLang="ja-JP"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lt"/>
              <a:ea typeface="+mn-ea"/>
              <a:cs typeface="+mn-cs"/>
            </a:rPr>
            <a:t>ポイント下回っています。</a:t>
          </a:r>
          <a:endParaRPr kumimoji="1" lang="ja-JP" altLang="en-US" sz="1100">
            <a:latin typeface="ＭＳ Ｐゴシック"/>
          </a:endParaRPr>
        </a:p>
        <a:p>
          <a:r>
            <a:rPr kumimoji="1" lang="ja-JP" altLang="en-US" sz="1100">
              <a:latin typeface="ＭＳ Ｐゴシック"/>
            </a:rPr>
            <a:t>　（Ｈ</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89</a:t>
          </a:r>
          <a:r>
            <a:rPr kumimoji="1" lang="ja-JP" altLang="en-US" sz="1100">
              <a:latin typeface="ＭＳ Ｐゴシック"/>
            </a:rPr>
            <a:t>億円→Ｈ</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80</a:t>
          </a:r>
          <a:r>
            <a:rPr kumimoji="1" lang="ja-JP" altLang="en-US" sz="1100">
              <a:latin typeface="ＭＳ Ｐゴシック"/>
            </a:rPr>
            <a:t>億円→</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78</a:t>
          </a:r>
          <a:r>
            <a:rPr kumimoji="1" lang="ja-JP" altLang="en-US" sz="1100">
              <a:latin typeface="ＭＳ Ｐゴシック"/>
            </a:rPr>
            <a:t>億円→Ｈ</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75</a:t>
          </a:r>
          <a:r>
            <a:rPr kumimoji="1" lang="ja-JP" altLang="en-US" sz="1100">
              <a:latin typeface="ＭＳ Ｐゴシック"/>
            </a:rPr>
            <a:t>億円→</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72</a:t>
          </a:r>
          <a:r>
            <a:rPr kumimoji="1" lang="ja-JP" altLang="en-US" sz="1100">
              <a:latin typeface="ＭＳ Ｐゴシック"/>
            </a:rPr>
            <a:t>億円）</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8" name="直線コネクタ 177"/>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9"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0" name="直線コネクタ 179"/>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3" name="直線コネクタ 182"/>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4"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5" name="フローチャート : 判断 184"/>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86" name="直線コネクタ 185"/>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7" name="フローチャート :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9" name="直線コネクタ 188"/>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91" name="テキスト ボックス 190"/>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2" name="直線コネクタ 191"/>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3" name="フローチャート : 判断 192"/>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4" name="テキスト ボックス 19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5" name="フローチャート : 判断 194"/>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6" name="テキスト ボックス 19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2" name="円/楕円 20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3"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4" name="円/楕円 203"/>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5" name="テキスト ボックス 204"/>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6" name="円/楕円 205"/>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7" name="テキスト ボックス 206"/>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8" name="円/楕円 207"/>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9" name="テキスト ボックス 208"/>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0" name="円/楕円 209"/>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1" name="テキスト ボックス 210"/>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中期財政健全化計画に基づき，事務事業の見直し等を行っていることから，その他経費の経常的経費充当一般財源等は減少傾向にあります。（</a:t>
          </a:r>
          <a:r>
            <a:rPr kumimoji="1" lang="en-US" altLang="ja-JP" sz="1100">
              <a:latin typeface="ＭＳ Ｐゴシック"/>
            </a:rPr>
            <a:t>H23</a:t>
          </a:r>
          <a:r>
            <a:rPr kumimoji="1" lang="ja-JP" altLang="en-US" sz="1100">
              <a:latin typeface="ＭＳ Ｐゴシック"/>
            </a:rPr>
            <a:t>：</a:t>
          </a:r>
          <a:r>
            <a:rPr kumimoji="1" lang="en-US" altLang="ja-JP" sz="1100">
              <a:latin typeface="ＭＳ Ｐゴシック"/>
            </a:rPr>
            <a:t>103</a:t>
          </a:r>
          <a:r>
            <a:rPr kumimoji="1" lang="ja-JP" altLang="en-US" sz="1100">
              <a:latin typeface="ＭＳ Ｐゴシック"/>
            </a:rPr>
            <a:t>億円→</a:t>
          </a:r>
          <a:r>
            <a:rPr kumimoji="1" lang="en-US" altLang="ja-JP" sz="1100">
              <a:latin typeface="ＭＳ Ｐゴシック"/>
            </a:rPr>
            <a:t>H24</a:t>
          </a:r>
          <a:r>
            <a:rPr kumimoji="1" lang="ja-JP" altLang="en-US" sz="1100">
              <a:latin typeface="ＭＳ Ｐゴシック"/>
            </a:rPr>
            <a:t>：</a:t>
          </a:r>
          <a:r>
            <a:rPr kumimoji="1" lang="en-US" altLang="ja-JP" sz="1100">
              <a:latin typeface="ＭＳ Ｐゴシック"/>
            </a:rPr>
            <a:t>89</a:t>
          </a:r>
          <a:r>
            <a:rPr kumimoji="1" lang="ja-JP" altLang="en-US" sz="1100">
              <a:latin typeface="ＭＳ Ｐゴシック"/>
            </a:rPr>
            <a:t>億円→</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90</a:t>
          </a:r>
          <a:r>
            <a:rPr kumimoji="1" lang="ja-JP" altLang="en-US" sz="1100">
              <a:latin typeface="ＭＳ Ｐゴシック"/>
            </a:rPr>
            <a:t>億円→</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103</a:t>
          </a:r>
          <a:r>
            <a:rPr kumimoji="1" lang="ja-JP" altLang="en-US" sz="1100">
              <a:latin typeface="ＭＳ Ｐゴシック"/>
            </a:rPr>
            <a:t>億円→</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95</a:t>
          </a:r>
          <a:r>
            <a:rPr kumimoji="1" lang="ja-JP" altLang="en-US" sz="1100">
              <a:latin typeface="ＭＳ Ｐゴシック"/>
            </a:rPr>
            <a:t>億円）</a:t>
          </a:r>
        </a:p>
        <a:p>
          <a:r>
            <a:rPr kumimoji="1" lang="ja-JP" altLang="en-US" sz="1100">
              <a:latin typeface="ＭＳ Ｐゴシック"/>
            </a:rPr>
            <a:t>・ </a:t>
          </a:r>
          <a:r>
            <a:rPr kumimoji="1" lang="en-US" altLang="ja-JP" sz="1100">
              <a:latin typeface="ＭＳ Ｐゴシック"/>
            </a:rPr>
            <a:t>H27</a:t>
          </a:r>
          <a:r>
            <a:rPr kumimoji="1" lang="ja-JP" altLang="en-US" sz="1100">
              <a:latin typeface="ＭＳ Ｐゴシック"/>
            </a:rPr>
            <a:t>年度は，道路や港湾といった公共土木施設の維持修繕経費の減少等により，維持補修費が減少したことなどから，Ｈ</a:t>
          </a:r>
          <a:r>
            <a:rPr kumimoji="1" lang="en-US" altLang="ja-JP" sz="1100">
              <a:latin typeface="ＭＳ Ｐゴシック"/>
            </a:rPr>
            <a:t>26</a:t>
          </a:r>
          <a:r>
            <a:rPr kumimoji="1" lang="ja-JP" altLang="en-US" sz="1100">
              <a:latin typeface="ＭＳ Ｐゴシック"/>
            </a:rPr>
            <a:t>に比べ</a:t>
          </a:r>
          <a:r>
            <a:rPr kumimoji="1" lang="en-US" altLang="ja-JP" sz="1100">
              <a:latin typeface="ＭＳ Ｐゴシック"/>
            </a:rPr>
            <a:t>0.4</a:t>
          </a:r>
          <a:r>
            <a:rPr kumimoji="1" lang="ja-JP" altLang="en-US" sz="1100">
              <a:latin typeface="ＭＳ Ｐゴシック"/>
            </a:rPr>
            <a:t>ポイント減少したものの，類似団体平均は，</a:t>
          </a:r>
          <a:r>
            <a:rPr kumimoji="1" lang="en-US" altLang="ja-JP" sz="1100">
              <a:latin typeface="ＭＳ Ｐゴシック"/>
            </a:rPr>
            <a:t>0.5</a:t>
          </a:r>
          <a:r>
            <a:rPr kumimoji="1" lang="ja-JP" altLang="en-US" sz="1100">
              <a:latin typeface="ＭＳ Ｐゴシック"/>
            </a:rPr>
            <a:t>ポイント上回っています。</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今後とも，「中期財政</a:t>
          </a:r>
          <a:r>
            <a:rPr kumimoji="1" lang="ja-JP" altLang="ja-JP" sz="1100">
              <a:solidFill>
                <a:schemeClr val="dk1"/>
              </a:solidFill>
              <a:effectLst/>
              <a:latin typeface="+mn-ea"/>
              <a:ea typeface="+mn-ea"/>
              <a:cs typeface="+mn-cs"/>
            </a:rPr>
            <a:t>運営方針</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H28</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H32</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a:t>
          </a:r>
          <a:r>
            <a:rPr kumimoji="1" lang="ja-JP" altLang="ja-JP" sz="1100">
              <a:solidFill>
                <a:schemeClr val="dk1"/>
              </a:solidFill>
              <a:effectLst/>
              <a:latin typeface="+mn-lt"/>
              <a:ea typeface="+mn-ea"/>
              <a:cs typeface="+mn-cs"/>
            </a:rPr>
            <a:t>基づき，経営資源マネジメントなどにより，事務事業の抜本的な見直しに取り組みます。</a:t>
          </a:r>
          <a:endParaRPr lang="ja-JP" altLang="ja-JP">
            <a:effectLst/>
          </a:endParaRPr>
        </a:p>
        <a:p>
          <a:endParaRPr kumimoji="1" lang="ja-JP" altLang="en-US" sz="11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5" name="テキスト ボックス 224"/>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9" name="テキスト ボックス 228"/>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2" name="直線コネクタ 231"/>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5"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6" name="直線コネクタ 235"/>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127000</xdr:rowOff>
    </xdr:from>
    <xdr:to>
      <xdr:col>24</xdr:col>
      <xdr:colOff>22225</xdr:colOff>
      <xdr:row>60</xdr:row>
      <xdr:rowOff>12700</xdr:rowOff>
    </xdr:to>
    <xdr:cxnSp macro="">
      <xdr:nvCxnSpPr>
        <xdr:cNvPr id="237" name="直線コネクタ 236"/>
        <xdr:cNvCxnSpPr/>
      </xdr:nvCxnSpPr>
      <xdr:spPr>
        <a:xfrm flipV="1">
          <a:off x="15671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8"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9" name="フローチャート : 判断 23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12700</xdr:rowOff>
    </xdr:from>
    <xdr:to>
      <xdr:col>22</xdr:col>
      <xdr:colOff>555625</xdr:colOff>
      <xdr:row>60</xdr:row>
      <xdr:rowOff>12700</xdr:rowOff>
    </xdr:to>
    <xdr:cxnSp macro="">
      <xdr:nvCxnSpPr>
        <xdr:cNvPr id="240" name="直線コネクタ 239"/>
        <xdr:cNvCxnSpPr/>
      </xdr:nvCxnSpPr>
      <xdr:spPr>
        <a:xfrm>
          <a:off x="14782800" y="1012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1" name="フローチャート : 判断 24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2" name="テキスト ボックス 24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12700</xdr:rowOff>
    </xdr:from>
    <xdr:to>
      <xdr:col>21</xdr:col>
      <xdr:colOff>352425</xdr:colOff>
      <xdr:row>59</xdr:row>
      <xdr:rowOff>12700</xdr:rowOff>
    </xdr:to>
    <xdr:cxnSp macro="">
      <xdr:nvCxnSpPr>
        <xdr:cNvPr id="243" name="直線コネクタ 242"/>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4" name="フローチャート : 判断 243"/>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5" name="テキスト ボックス 24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12700</xdr:rowOff>
    </xdr:from>
    <xdr:to>
      <xdr:col>20</xdr:col>
      <xdr:colOff>149225</xdr:colOff>
      <xdr:row>60</xdr:row>
      <xdr:rowOff>12700</xdr:rowOff>
    </xdr:to>
    <xdr:cxnSp macro="">
      <xdr:nvCxnSpPr>
        <xdr:cNvPr id="246" name="直線コネクタ 245"/>
        <xdr:cNvCxnSpPr/>
      </xdr:nvCxnSpPr>
      <xdr:spPr>
        <a:xfrm flipV="1">
          <a:off x="13004800" y="1012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7" name="フローチャート : 判断 24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8" name="テキスト ボックス 247"/>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9" name="フローチャート : 判断 24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50" name="テキスト ボックス 24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58</xdr:row>
      <xdr:rowOff>76200</xdr:rowOff>
    </xdr:from>
    <xdr:to>
      <xdr:col>24</xdr:col>
      <xdr:colOff>73025</xdr:colOff>
      <xdr:row>59</xdr:row>
      <xdr:rowOff>6350</xdr:rowOff>
    </xdr:to>
    <xdr:sp macro="" textlink="">
      <xdr:nvSpPr>
        <xdr:cNvPr id="256" name="円/楕円 25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48277</xdr:rowOff>
    </xdr:from>
    <xdr:ext cx="762000" cy="259045"/>
    <xdr:sp macro="" textlink="">
      <xdr:nvSpPr>
        <xdr:cNvPr id="25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58" name="円/楕円 257"/>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59" name="テキスト ボックス 258"/>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133350</xdr:rowOff>
    </xdr:from>
    <xdr:to>
      <xdr:col>21</xdr:col>
      <xdr:colOff>403225</xdr:colOff>
      <xdr:row>59</xdr:row>
      <xdr:rowOff>63500</xdr:rowOff>
    </xdr:to>
    <xdr:sp macro="" textlink="">
      <xdr:nvSpPr>
        <xdr:cNvPr id="260" name="円/楕円 259"/>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48277</xdr:rowOff>
    </xdr:from>
    <xdr:ext cx="762000" cy="259045"/>
    <xdr:sp macro="" textlink="">
      <xdr:nvSpPr>
        <xdr:cNvPr id="261" name="テキスト ボックス 260"/>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133350</xdr:rowOff>
    </xdr:from>
    <xdr:to>
      <xdr:col>20</xdr:col>
      <xdr:colOff>200025</xdr:colOff>
      <xdr:row>59</xdr:row>
      <xdr:rowOff>63500</xdr:rowOff>
    </xdr:to>
    <xdr:sp macro="" textlink="">
      <xdr:nvSpPr>
        <xdr:cNvPr id="262" name="円/楕円 261"/>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48277</xdr:rowOff>
    </xdr:from>
    <xdr:ext cx="762000" cy="259045"/>
    <xdr:sp macro="" textlink="">
      <xdr:nvSpPr>
        <xdr:cNvPr id="263" name="テキスト ボックス 262"/>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133350</xdr:rowOff>
    </xdr:from>
    <xdr:to>
      <xdr:col>18</xdr:col>
      <xdr:colOff>682625</xdr:colOff>
      <xdr:row>60</xdr:row>
      <xdr:rowOff>63500</xdr:rowOff>
    </xdr:to>
    <xdr:sp macro="" textlink="">
      <xdr:nvSpPr>
        <xdr:cNvPr id="264" name="円/楕円 263"/>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48277</xdr:rowOff>
    </xdr:from>
    <xdr:ext cx="762000" cy="259045"/>
    <xdr:sp macro="" textlink="">
      <xdr:nvSpPr>
        <xdr:cNvPr id="265" name="テキスト ボックス 264"/>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社会保障関係費の増嵩により，補助費等の経常的経費充当一般財源等は増加傾向にあります。（</a:t>
          </a:r>
          <a:r>
            <a:rPr kumimoji="1" lang="en-US" altLang="ja-JP" sz="1050">
              <a:solidFill>
                <a:schemeClr val="dk1"/>
              </a:solidFill>
              <a:effectLst/>
              <a:latin typeface="+mn-ea"/>
              <a:ea typeface="+mn-ea"/>
              <a:cs typeface="+mn-cs"/>
            </a:rPr>
            <a:t>H23</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1,270</a:t>
          </a:r>
          <a:r>
            <a:rPr kumimoji="1" lang="ja-JP" altLang="ja-JP" sz="1050">
              <a:solidFill>
                <a:schemeClr val="dk1"/>
              </a:solidFill>
              <a:effectLst/>
              <a:latin typeface="+mn-ea"/>
              <a:ea typeface="+mn-ea"/>
              <a:cs typeface="+mn-cs"/>
            </a:rPr>
            <a:t>億円→</a:t>
          </a:r>
          <a:r>
            <a:rPr kumimoji="1" lang="en-US" altLang="ja-JP" sz="1050">
              <a:solidFill>
                <a:schemeClr val="dk1"/>
              </a:solidFill>
              <a:effectLst/>
              <a:latin typeface="+mn-ea"/>
              <a:ea typeface="+mn-ea"/>
              <a:cs typeface="+mn-cs"/>
            </a:rPr>
            <a:t>H24</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1,428</a:t>
          </a:r>
          <a:r>
            <a:rPr kumimoji="1" lang="ja-JP" altLang="ja-JP" sz="1050">
              <a:solidFill>
                <a:schemeClr val="dk1"/>
              </a:solidFill>
              <a:effectLst/>
              <a:latin typeface="+mn-ea"/>
              <a:ea typeface="+mn-ea"/>
              <a:cs typeface="+mn-cs"/>
            </a:rPr>
            <a:t>億円→</a:t>
          </a:r>
          <a:r>
            <a:rPr kumimoji="1" lang="en-US" altLang="ja-JP" sz="1050">
              <a:solidFill>
                <a:schemeClr val="dk1"/>
              </a:solidFill>
              <a:effectLst/>
              <a:latin typeface="+mn-ea"/>
              <a:ea typeface="+mn-ea"/>
              <a:cs typeface="+mn-cs"/>
            </a:rPr>
            <a:t>H25</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1,489</a:t>
          </a:r>
          <a:r>
            <a:rPr kumimoji="1" lang="ja-JP" altLang="ja-JP" sz="1050">
              <a:solidFill>
                <a:schemeClr val="dk1"/>
              </a:solidFill>
              <a:effectLst/>
              <a:latin typeface="+mn-ea"/>
              <a:ea typeface="+mn-ea"/>
              <a:cs typeface="+mn-cs"/>
            </a:rPr>
            <a:t>億円→</a:t>
          </a:r>
          <a:r>
            <a:rPr kumimoji="1" lang="en-US" altLang="ja-JP" sz="1050">
              <a:solidFill>
                <a:schemeClr val="dk1"/>
              </a:solidFill>
              <a:effectLst/>
              <a:latin typeface="+mn-ea"/>
              <a:ea typeface="+mn-ea"/>
              <a:cs typeface="+mn-cs"/>
            </a:rPr>
            <a:t>H26</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1,503</a:t>
          </a:r>
          <a:r>
            <a:rPr kumimoji="1" lang="ja-JP" altLang="ja-JP" sz="1050">
              <a:solidFill>
                <a:schemeClr val="dk1"/>
              </a:solidFill>
              <a:effectLst/>
              <a:latin typeface="+mn-ea"/>
              <a:ea typeface="+mn-ea"/>
              <a:cs typeface="+mn-cs"/>
            </a:rPr>
            <a:t>億円</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H27</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1,573</a:t>
          </a:r>
          <a:r>
            <a:rPr kumimoji="1" lang="ja-JP" altLang="en-US" sz="1050">
              <a:solidFill>
                <a:schemeClr val="dk1"/>
              </a:solidFill>
              <a:effectLst/>
              <a:latin typeface="+mn-ea"/>
              <a:ea typeface="+mn-ea"/>
              <a:cs typeface="+mn-cs"/>
            </a:rPr>
            <a:t>億円</a:t>
          </a:r>
          <a:r>
            <a:rPr kumimoji="1" lang="ja-JP" altLang="ja-JP" sz="1050">
              <a:solidFill>
                <a:schemeClr val="dk1"/>
              </a:solidFill>
              <a:effectLst/>
              <a:latin typeface="+mn-ea"/>
              <a:ea typeface="+mn-ea"/>
              <a:cs typeface="+mn-cs"/>
            </a:rPr>
            <a:t>）</a:t>
          </a:r>
          <a:endParaRPr lang="ja-JP" altLang="ja-JP" sz="1200">
            <a:effectLst/>
            <a:latin typeface="+mn-ea"/>
            <a:ea typeface="+mn-ea"/>
          </a:endParaRPr>
        </a:p>
        <a:p>
          <a:r>
            <a:rPr kumimoji="1" lang="ja-JP" altLang="ja-JP" sz="1050">
              <a:solidFill>
                <a:schemeClr val="dk1"/>
              </a:solidFill>
              <a:effectLst/>
              <a:latin typeface="+mn-ea"/>
              <a:ea typeface="+mn-ea"/>
              <a:cs typeface="+mn-cs"/>
            </a:rPr>
            <a:t>・ </a:t>
          </a:r>
          <a:r>
            <a:rPr kumimoji="1" lang="en-US" altLang="ja-JP" sz="1050">
              <a:solidFill>
                <a:schemeClr val="dk1"/>
              </a:solidFill>
              <a:effectLst/>
              <a:latin typeface="+mn-ea"/>
              <a:ea typeface="+mn-ea"/>
              <a:cs typeface="+mn-cs"/>
            </a:rPr>
            <a:t>H27</a:t>
          </a:r>
          <a:r>
            <a:rPr kumimoji="1" lang="ja-JP" altLang="ja-JP" sz="1050">
              <a:solidFill>
                <a:schemeClr val="dk1"/>
              </a:solidFill>
              <a:effectLst/>
              <a:latin typeface="+mn-ea"/>
              <a:ea typeface="+mn-ea"/>
              <a:cs typeface="+mn-cs"/>
            </a:rPr>
            <a:t>年度は，</a:t>
          </a:r>
          <a:r>
            <a:rPr kumimoji="1" lang="ja-JP" altLang="en-US" sz="1050">
              <a:solidFill>
                <a:schemeClr val="dk1"/>
              </a:solidFill>
              <a:effectLst/>
              <a:latin typeface="+mn-ea"/>
              <a:ea typeface="+mn-ea"/>
              <a:cs typeface="+mn-cs"/>
            </a:rPr>
            <a:t>地方消費税交付金や子ども・子育て支援新制度の施行に伴う負担金の増加などによる経常的経費充当一般財源等が増加したことから</a:t>
          </a:r>
          <a:r>
            <a:rPr kumimoji="1" lang="ja-JP" altLang="ja-JP" sz="1050">
              <a:solidFill>
                <a:schemeClr val="dk1"/>
              </a:solidFill>
              <a:effectLst/>
              <a:latin typeface="+mn-ea"/>
              <a:ea typeface="+mn-ea"/>
              <a:cs typeface="+mn-cs"/>
            </a:rPr>
            <a:t>，Ｈ</a:t>
          </a:r>
          <a:r>
            <a:rPr kumimoji="1" lang="en-US" altLang="ja-JP" sz="1050">
              <a:solidFill>
                <a:schemeClr val="dk1"/>
              </a:solidFill>
              <a:effectLst/>
              <a:latin typeface="+mn-ea"/>
              <a:ea typeface="+mn-ea"/>
              <a:cs typeface="+mn-cs"/>
            </a:rPr>
            <a:t>26</a:t>
          </a:r>
          <a:r>
            <a:rPr kumimoji="1" lang="ja-JP" altLang="ja-JP" sz="1050">
              <a:solidFill>
                <a:schemeClr val="dk1"/>
              </a:solidFill>
              <a:effectLst/>
              <a:latin typeface="+mn-ea"/>
              <a:ea typeface="+mn-ea"/>
              <a:cs typeface="+mn-cs"/>
            </a:rPr>
            <a:t>に比べ</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ポイント</a:t>
          </a:r>
          <a:r>
            <a:rPr kumimoji="1" lang="ja-JP" altLang="en-US" sz="1050">
              <a:solidFill>
                <a:schemeClr val="dk1"/>
              </a:solidFill>
              <a:effectLst/>
              <a:latin typeface="+mn-ea"/>
              <a:ea typeface="+mn-ea"/>
              <a:cs typeface="+mn-cs"/>
            </a:rPr>
            <a:t>上昇しましたが</a:t>
          </a:r>
          <a:r>
            <a:rPr kumimoji="1" lang="ja-JP" altLang="ja-JP" sz="1050">
              <a:solidFill>
                <a:schemeClr val="dk1"/>
              </a:solidFill>
              <a:effectLst/>
              <a:latin typeface="+mn-ea"/>
              <a:ea typeface="+mn-ea"/>
              <a:cs typeface="+mn-cs"/>
            </a:rPr>
            <a:t>，類似団体平均</a:t>
          </a:r>
          <a:r>
            <a:rPr kumimoji="1" lang="ja-JP" altLang="en-US" sz="1050">
              <a:solidFill>
                <a:schemeClr val="dk1"/>
              </a:solidFill>
              <a:effectLst/>
              <a:latin typeface="+mn-ea"/>
              <a:ea typeface="+mn-ea"/>
              <a:cs typeface="+mn-cs"/>
            </a:rPr>
            <a:t>は</a:t>
          </a:r>
          <a:r>
            <a:rPr kumimoji="1" lang="en-US" altLang="ja-JP" sz="1050">
              <a:solidFill>
                <a:schemeClr val="dk1"/>
              </a:solidFill>
              <a:effectLst/>
              <a:latin typeface="+mn-ea"/>
              <a:ea typeface="+mn-ea"/>
              <a:cs typeface="+mn-cs"/>
            </a:rPr>
            <a:t>1.4</a:t>
          </a:r>
          <a:r>
            <a:rPr kumimoji="1" lang="ja-JP" altLang="ja-JP" sz="1050">
              <a:solidFill>
                <a:schemeClr val="dk1"/>
              </a:solidFill>
              <a:effectLst/>
              <a:latin typeface="+mn-ea"/>
              <a:ea typeface="+mn-ea"/>
              <a:cs typeface="+mn-cs"/>
            </a:rPr>
            <a:t>ポイント下回っています。</a:t>
          </a:r>
          <a:endParaRPr lang="ja-JP" altLang="ja-JP" sz="1200">
            <a:effectLst/>
            <a:latin typeface="+mn-ea"/>
            <a:ea typeface="+mn-ea"/>
          </a:endParaRPr>
        </a:p>
        <a:p>
          <a:r>
            <a:rPr kumimoji="1" lang="ja-JP" altLang="ja-JP" sz="1050">
              <a:solidFill>
                <a:schemeClr val="dk1"/>
              </a:solidFill>
              <a:effectLst/>
              <a:latin typeface="+mn-ea"/>
              <a:ea typeface="+mn-ea"/>
              <a:cs typeface="+mn-cs"/>
            </a:rPr>
            <a:t>・ 社会保障関係費は今後も増加する見込みであるため，引き続き，適切な執行に努めます。</a:t>
          </a:r>
          <a:endParaRPr lang="ja-JP" altLang="ja-JP" sz="12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91" name="直線コネクタ 290"/>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3" name="直線コネクタ 29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4"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5" name="直線コネクタ 294"/>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120650</xdr:rowOff>
    </xdr:from>
    <xdr:to>
      <xdr:col>24</xdr:col>
      <xdr:colOff>22225</xdr:colOff>
      <xdr:row>36</xdr:row>
      <xdr:rowOff>76200</xdr:rowOff>
    </xdr:to>
    <xdr:cxnSp macro="">
      <xdr:nvCxnSpPr>
        <xdr:cNvPr id="296" name="直線コネクタ 295"/>
        <xdr:cNvCxnSpPr/>
      </xdr:nvCxnSpPr>
      <xdr:spPr>
        <a:xfrm>
          <a:off x="15671800" y="6121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7"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8" name="フローチャート : 判断 297"/>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120650</xdr:rowOff>
    </xdr:from>
    <xdr:to>
      <xdr:col>22</xdr:col>
      <xdr:colOff>555625</xdr:colOff>
      <xdr:row>35</xdr:row>
      <xdr:rowOff>146050</xdr:rowOff>
    </xdr:to>
    <xdr:cxnSp macro="">
      <xdr:nvCxnSpPr>
        <xdr:cNvPr id="299" name="直線コネクタ 298"/>
        <xdr:cNvCxnSpPr/>
      </xdr:nvCxnSpPr>
      <xdr:spPr>
        <a:xfrm flipV="1">
          <a:off x="14782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0" name="フローチャート : 判断 299"/>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1" name="テキスト ボックス 300"/>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95250</xdr:rowOff>
    </xdr:from>
    <xdr:to>
      <xdr:col>21</xdr:col>
      <xdr:colOff>352425</xdr:colOff>
      <xdr:row>35</xdr:row>
      <xdr:rowOff>146050</xdr:rowOff>
    </xdr:to>
    <xdr:cxnSp macro="">
      <xdr:nvCxnSpPr>
        <xdr:cNvPr id="302" name="直線コネクタ 301"/>
        <xdr:cNvCxnSpPr/>
      </xdr:nvCxnSpPr>
      <xdr:spPr>
        <a:xfrm>
          <a:off x="13893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3" name="フローチャート : 判断 302"/>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4" name="テキスト ボックス 303"/>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95250</xdr:rowOff>
    </xdr:from>
    <xdr:to>
      <xdr:col>20</xdr:col>
      <xdr:colOff>149225</xdr:colOff>
      <xdr:row>35</xdr:row>
      <xdr:rowOff>95250</xdr:rowOff>
    </xdr:to>
    <xdr:cxnSp macro="">
      <xdr:nvCxnSpPr>
        <xdr:cNvPr id="305" name="直線コネクタ 304"/>
        <xdr:cNvCxnSpPr/>
      </xdr:nvCxnSpPr>
      <xdr:spPr>
        <a:xfrm>
          <a:off x="13004800" y="5753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6" name="フローチャート : 判断 305"/>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7" name="テキスト ボックス 30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8" name="フローチャート : 判断 307"/>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9" name="テキスト ボックス 308"/>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25400</xdr:rowOff>
    </xdr:from>
    <xdr:to>
      <xdr:col>24</xdr:col>
      <xdr:colOff>73025</xdr:colOff>
      <xdr:row>36</xdr:row>
      <xdr:rowOff>127000</xdr:rowOff>
    </xdr:to>
    <xdr:sp macro="" textlink="">
      <xdr:nvSpPr>
        <xdr:cNvPr id="315" name="円/楕円 314"/>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41927</xdr:rowOff>
    </xdr:from>
    <xdr:ext cx="762000" cy="259045"/>
    <xdr:sp macro="" textlink="">
      <xdr:nvSpPr>
        <xdr:cNvPr id="316"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69850</xdr:rowOff>
    </xdr:from>
    <xdr:to>
      <xdr:col>22</xdr:col>
      <xdr:colOff>606425</xdr:colOff>
      <xdr:row>36</xdr:row>
      <xdr:rowOff>0</xdr:rowOff>
    </xdr:to>
    <xdr:sp macro="" textlink="">
      <xdr:nvSpPr>
        <xdr:cNvPr id="317" name="円/楕円 316"/>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10177</xdr:rowOff>
    </xdr:from>
    <xdr:ext cx="736600" cy="259045"/>
    <xdr:sp macro="" textlink="">
      <xdr:nvSpPr>
        <xdr:cNvPr id="318" name="テキスト ボックス 317"/>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95250</xdr:rowOff>
    </xdr:from>
    <xdr:to>
      <xdr:col>21</xdr:col>
      <xdr:colOff>403225</xdr:colOff>
      <xdr:row>36</xdr:row>
      <xdr:rowOff>25400</xdr:rowOff>
    </xdr:to>
    <xdr:sp macro="" textlink="">
      <xdr:nvSpPr>
        <xdr:cNvPr id="319" name="円/楕円 318"/>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44450</xdr:rowOff>
    </xdr:from>
    <xdr:to>
      <xdr:col>20</xdr:col>
      <xdr:colOff>200025</xdr:colOff>
      <xdr:row>35</xdr:row>
      <xdr:rowOff>146050</xdr:rowOff>
    </xdr:to>
    <xdr:sp macro="" textlink="">
      <xdr:nvSpPr>
        <xdr:cNvPr id="321" name="円/楕円 320"/>
        <xdr:cNvSpPr/>
      </xdr:nvSpPr>
      <xdr:spPr>
        <a:xfrm>
          <a:off x="13843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156227</xdr:rowOff>
    </xdr:from>
    <xdr:ext cx="762000" cy="259045"/>
    <xdr:sp macro="" textlink="">
      <xdr:nvSpPr>
        <xdr:cNvPr id="322" name="テキスト ボックス 321"/>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44450</xdr:rowOff>
    </xdr:from>
    <xdr:to>
      <xdr:col>18</xdr:col>
      <xdr:colOff>682625</xdr:colOff>
      <xdr:row>33</xdr:row>
      <xdr:rowOff>146050</xdr:rowOff>
    </xdr:to>
    <xdr:sp macro="" textlink="">
      <xdr:nvSpPr>
        <xdr:cNvPr id="323" name="円/楕円 322"/>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156227</xdr:rowOff>
    </xdr:from>
    <xdr:ext cx="762000" cy="259045"/>
    <xdr:sp macro="" textlink="">
      <xdr:nvSpPr>
        <xdr:cNvPr id="324" name="テキスト ボックス 323"/>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過去数次にわたる経済対策等において県債を増発したことにより公債費の経常的経費充当一般財源等は高止まりしています。　（Ｈ</a:t>
          </a:r>
          <a:r>
            <a:rPr kumimoji="1" lang="en-US" altLang="ja-JP" sz="1050">
              <a:latin typeface="ＭＳ Ｐゴシック"/>
            </a:rPr>
            <a:t>23</a:t>
          </a:r>
          <a:r>
            <a:rPr kumimoji="1" lang="ja-JP" altLang="en-US" sz="1050">
              <a:latin typeface="ＭＳ Ｐゴシック"/>
            </a:rPr>
            <a:t>：</a:t>
          </a:r>
          <a:r>
            <a:rPr kumimoji="1" lang="en-US" altLang="ja-JP" sz="1050">
              <a:latin typeface="ＭＳ Ｐゴシック"/>
            </a:rPr>
            <a:t>1,409</a:t>
          </a:r>
          <a:r>
            <a:rPr kumimoji="1" lang="ja-JP" altLang="en-US" sz="1050">
              <a:latin typeface="ＭＳ Ｐゴシック"/>
            </a:rPr>
            <a:t>億円→Ｈ</a:t>
          </a:r>
          <a:r>
            <a:rPr kumimoji="1" lang="en-US" altLang="ja-JP" sz="1050">
              <a:latin typeface="ＭＳ Ｐゴシック"/>
            </a:rPr>
            <a:t>26</a:t>
          </a:r>
          <a:r>
            <a:rPr kumimoji="1" lang="ja-JP" altLang="en-US" sz="1050">
              <a:latin typeface="ＭＳ Ｐゴシック"/>
            </a:rPr>
            <a:t>：</a:t>
          </a:r>
          <a:r>
            <a:rPr kumimoji="1" lang="en-US" altLang="ja-JP" sz="1050">
              <a:latin typeface="ＭＳ Ｐゴシック"/>
            </a:rPr>
            <a:t>1,510</a:t>
          </a:r>
          <a:r>
            <a:rPr kumimoji="1" lang="ja-JP" altLang="en-US" sz="1050">
              <a:latin typeface="ＭＳ Ｐゴシック"/>
            </a:rPr>
            <a:t>億円→</a:t>
          </a:r>
          <a:r>
            <a:rPr kumimoji="1" lang="en-US" altLang="ja-JP" sz="1050">
              <a:latin typeface="ＭＳ Ｐゴシック"/>
            </a:rPr>
            <a:t>H27</a:t>
          </a:r>
          <a:r>
            <a:rPr kumimoji="1" lang="ja-JP" altLang="en-US" sz="1050">
              <a:latin typeface="ＭＳ Ｐゴシック"/>
            </a:rPr>
            <a:t>：</a:t>
          </a:r>
          <a:r>
            <a:rPr kumimoji="1" lang="en-US" altLang="ja-JP" sz="1050">
              <a:latin typeface="ＭＳ Ｐゴシック"/>
            </a:rPr>
            <a:t>1,573</a:t>
          </a:r>
          <a:r>
            <a:rPr kumimoji="1" lang="ja-JP" altLang="en-US" sz="1050">
              <a:latin typeface="ＭＳ Ｐゴシック"/>
            </a:rPr>
            <a:t>億円）</a:t>
          </a:r>
        </a:p>
        <a:p>
          <a:r>
            <a:rPr kumimoji="1" lang="ja-JP" altLang="en-US" sz="1050">
              <a:latin typeface="ＭＳ Ｐゴシック"/>
            </a:rPr>
            <a:t>・ 臨時財政対策債を除く県債にかかる元利償還は，</a:t>
          </a:r>
          <a:r>
            <a:rPr kumimoji="1" lang="en-US" altLang="ja-JP" sz="1050">
              <a:latin typeface="ＭＳ Ｐゴシック"/>
            </a:rPr>
            <a:t>H26</a:t>
          </a:r>
          <a:r>
            <a:rPr kumimoji="1" lang="ja-JP" altLang="en-US" sz="1050">
              <a:latin typeface="ＭＳ Ｐゴシック"/>
            </a:rPr>
            <a:t>年度をピークに減少に転じたものの，臨時財政対策債にかかる元利償還が引き続き増加したことから，</a:t>
          </a:r>
          <a:r>
            <a:rPr kumimoji="1" lang="en-US" altLang="ja-JP" sz="1050">
              <a:latin typeface="ＭＳ Ｐゴシック"/>
            </a:rPr>
            <a:t>H26</a:t>
          </a:r>
          <a:r>
            <a:rPr kumimoji="1" lang="ja-JP" altLang="en-US" sz="1050">
              <a:latin typeface="ＭＳ Ｐゴシック"/>
            </a:rPr>
            <a:t>に比べ</a:t>
          </a:r>
          <a:r>
            <a:rPr kumimoji="1" lang="en-US" altLang="ja-JP" sz="1050">
              <a:latin typeface="ＭＳ Ｐゴシック"/>
            </a:rPr>
            <a:t>0.2</a:t>
          </a:r>
          <a:r>
            <a:rPr kumimoji="1" lang="ja-JP" altLang="en-US" sz="1000">
              <a:latin typeface="ＭＳ Ｐゴシック"/>
            </a:rPr>
            <a:t>ポイント</a:t>
          </a:r>
          <a:r>
            <a:rPr kumimoji="1" lang="ja-JP" altLang="en-US" sz="1050">
              <a:latin typeface="ＭＳ Ｐゴシック"/>
            </a:rPr>
            <a:t>上昇するとともに，類似団体を</a:t>
          </a:r>
          <a:r>
            <a:rPr kumimoji="1" lang="en-US" altLang="ja-JP" sz="1050">
              <a:latin typeface="ＭＳ Ｐゴシック"/>
            </a:rPr>
            <a:t>2.7</a:t>
          </a:r>
          <a:r>
            <a:rPr kumimoji="1" lang="ja-JP" altLang="en-US" sz="1000">
              <a:latin typeface="ＭＳ Ｐゴシック"/>
            </a:rPr>
            <a:t>ポイント</a:t>
          </a:r>
          <a:r>
            <a:rPr kumimoji="1" lang="ja-JP" altLang="en-US" sz="1050">
              <a:latin typeface="ＭＳ Ｐゴシック"/>
            </a:rPr>
            <a:t>上回っています。</a:t>
          </a:r>
          <a:endParaRPr kumimoji="1" lang="en-US" altLang="ja-JP" sz="1050">
            <a:latin typeface="ＭＳ Ｐゴシック"/>
          </a:endParaRPr>
        </a:p>
        <a:p>
          <a:r>
            <a:rPr kumimoji="1" lang="ja-JP" altLang="en-US" sz="1050">
              <a:latin typeface="ＭＳ Ｐゴシック"/>
            </a:rPr>
            <a:t>・ 今後は，「中期財政運営方針（</a:t>
          </a:r>
          <a:r>
            <a:rPr kumimoji="1" lang="en-US" altLang="ja-JP" sz="1050">
              <a:latin typeface="ＭＳ Ｐゴシック"/>
            </a:rPr>
            <a:t>H28</a:t>
          </a:r>
          <a:r>
            <a:rPr kumimoji="1" lang="ja-JP" altLang="en-US" sz="1050">
              <a:latin typeface="ＭＳ Ｐゴシック"/>
            </a:rPr>
            <a:t>～</a:t>
          </a:r>
          <a:r>
            <a:rPr kumimoji="1" lang="en-US" altLang="ja-JP" sz="1050">
              <a:latin typeface="ＭＳ Ｐゴシック"/>
            </a:rPr>
            <a:t>H32</a:t>
          </a:r>
          <a:r>
            <a:rPr kumimoji="1" lang="ja-JP" altLang="en-US" sz="1050">
              <a:latin typeface="ＭＳ Ｐゴシック"/>
            </a:rPr>
            <a:t>）」に基づき，県債発行額の適切なマネジメントを行うことにより，将来の公債費負担を軽減し，特別の財源対策に頼らない財政運営を目指します。</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20864</xdr:rowOff>
    </xdr:from>
    <xdr:to>
      <xdr:col>7</xdr:col>
      <xdr:colOff>15875</xdr:colOff>
      <xdr:row>79</xdr:row>
      <xdr:rowOff>53521</xdr:rowOff>
    </xdr:to>
    <xdr:cxnSp macro="">
      <xdr:nvCxnSpPr>
        <xdr:cNvPr id="357" name="直線コネクタ 356"/>
        <xdr:cNvCxnSpPr/>
      </xdr:nvCxnSpPr>
      <xdr:spPr>
        <a:xfrm>
          <a:off x="3987800" y="13565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8"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79</xdr:row>
      <xdr:rowOff>20864</xdr:rowOff>
    </xdr:to>
    <xdr:cxnSp macro="">
      <xdr:nvCxnSpPr>
        <xdr:cNvPr id="360" name="直線コネクタ 359"/>
        <xdr:cNvCxnSpPr/>
      </xdr:nvCxnSpPr>
      <xdr:spPr>
        <a:xfrm>
          <a:off x="3098800" y="133858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2" name="テキスト ボックス 361"/>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110671</xdr:rowOff>
    </xdr:to>
    <xdr:cxnSp macro="">
      <xdr:nvCxnSpPr>
        <xdr:cNvPr id="363" name="直線コネクタ 362"/>
        <xdr:cNvCxnSpPr/>
      </xdr:nvCxnSpPr>
      <xdr:spPr>
        <a:xfrm flipV="1">
          <a:off x="2209800" y="133858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4" name="フローチャート : 判断 363"/>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5" name="テキスト ボックス 364"/>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94343</xdr:rowOff>
    </xdr:from>
    <xdr:to>
      <xdr:col>3</xdr:col>
      <xdr:colOff>142875</xdr:colOff>
      <xdr:row>78</xdr:row>
      <xdr:rowOff>110671</xdr:rowOff>
    </xdr:to>
    <xdr:cxnSp macro="">
      <xdr:nvCxnSpPr>
        <xdr:cNvPr id="366" name="直線コネクタ 365"/>
        <xdr:cNvCxnSpPr/>
      </xdr:nvCxnSpPr>
      <xdr:spPr>
        <a:xfrm>
          <a:off x="1320800" y="13467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7" name="フローチャート : 判断 366"/>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8" name="テキスト ボックス 367"/>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9" name="フローチャート : 判断 368"/>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70" name="テキスト ボックス 369"/>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2721</xdr:rowOff>
    </xdr:from>
    <xdr:to>
      <xdr:col>7</xdr:col>
      <xdr:colOff>66675</xdr:colOff>
      <xdr:row>79</xdr:row>
      <xdr:rowOff>104321</xdr:rowOff>
    </xdr:to>
    <xdr:sp macro="" textlink="">
      <xdr:nvSpPr>
        <xdr:cNvPr id="376" name="円/楕円 375"/>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146248</xdr:rowOff>
    </xdr:from>
    <xdr:ext cx="762000" cy="259045"/>
    <xdr:sp macro="" textlink="">
      <xdr:nvSpPr>
        <xdr:cNvPr id="377"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141514</xdr:rowOff>
    </xdr:from>
    <xdr:to>
      <xdr:col>5</xdr:col>
      <xdr:colOff>600075</xdr:colOff>
      <xdr:row>79</xdr:row>
      <xdr:rowOff>71664</xdr:rowOff>
    </xdr:to>
    <xdr:sp macro="" textlink="">
      <xdr:nvSpPr>
        <xdr:cNvPr id="378" name="円/楕円 377"/>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56441</xdr:rowOff>
    </xdr:from>
    <xdr:ext cx="736600" cy="259045"/>
    <xdr:sp macro="" textlink="">
      <xdr:nvSpPr>
        <xdr:cNvPr id="379" name="テキスト ボックス 378"/>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0" name="円/楕円 37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1" name="テキスト ボックス 38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59871</xdr:rowOff>
    </xdr:from>
    <xdr:to>
      <xdr:col>3</xdr:col>
      <xdr:colOff>193675</xdr:colOff>
      <xdr:row>78</xdr:row>
      <xdr:rowOff>161471</xdr:rowOff>
    </xdr:to>
    <xdr:sp macro="" textlink="">
      <xdr:nvSpPr>
        <xdr:cNvPr id="382" name="円/楕円 381"/>
        <xdr:cNvSpPr/>
      </xdr:nvSpPr>
      <xdr:spPr>
        <a:xfrm>
          <a:off x="2159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146248</xdr:rowOff>
    </xdr:from>
    <xdr:ext cx="762000" cy="259045"/>
    <xdr:sp macro="" textlink="">
      <xdr:nvSpPr>
        <xdr:cNvPr id="383" name="テキスト ボックス 382"/>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43543</xdr:rowOff>
    </xdr:from>
    <xdr:to>
      <xdr:col>1</xdr:col>
      <xdr:colOff>676275</xdr:colOff>
      <xdr:row>78</xdr:row>
      <xdr:rowOff>145143</xdr:rowOff>
    </xdr:to>
    <xdr:sp macro="" textlink="">
      <xdr:nvSpPr>
        <xdr:cNvPr id="384" name="円/楕円 383"/>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129920</xdr:rowOff>
    </xdr:from>
    <xdr:ext cx="762000" cy="259045"/>
    <xdr:sp macro="" textlink="">
      <xdr:nvSpPr>
        <xdr:cNvPr id="385" name="テキスト ボックス 384"/>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ea"/>
              <a:ea typeface="+mn-ea"/>
              <a:cs typeface="+mn-cs"/>
            </a:rPr>
            <a:t>・ </a:t>
          </a:r>
          <a:r>
            <a:rPr kumimoji="1" lang="ja-JP" altLang="ja-JP" sz="1050">
              <a:solidFill>
                <a:schemeClr val="dk1"/>
              </a:solidFill>
              <a:effectLst/>
              <a:latin typeface="+mn-lt"/>
              <a:ea typeface="+mn-ea"/>
              <a:cs typeface="+mn-cs"/>
            </a:rPr>
            <a:t> 中期財政健全化計画に基づき，事務事業の見直し等を行っているものの，社会保障関係費の増嵩に</a:t>
          </a:r>
          <a:r>
            <a:rPr kumimoji="1" lang="ja-JP" altLang="en-US" sz="1050">
              <a:solidFill>
                <a:schemeClr val="dk1"/>
              </a:solidFill>
              <a:effectLst/>
              <a:latin typeface="+mn-lt"/>
              <a:ea typeface="+mn-ea"/>
              <a:cs typeface="+mn-cs"/>
            </a:rPr>
            <a:t>伴う</a:t>
          </a:r>
          <a:r>
            <a:rPr kumimoji="1" lang="ja-JP" altLang="ja-JP" sz="1050">
              <a:solidFill>
                <a:schemeClr val="dk1"/>
              </a:solidFill>
              <a:effectLst/>
              <a:latin typeface="+mn-lt"/>
              <a:ea typeface="+mn-ea"/>
              <a:cs typeface="+mn-cs"/>
            </a:rPr>
            <a:t>補助費等の</a:t>
          </a:r>
          <a:r>
            <a:rPr kumimoji="1" lang="ja-JP" altLang="en-US" sz="1050">
              <a:solidFill>
                <a:schemeClr val="dk1"/>
              </a:solidFill>
              <a:effectLst/>
              <a:latin typeface="+mn-lt"/>
              <a:ea typeface="+mn-ea"/>
              <a:cs typeface="+mn-cs"/>
            </a:rPr>
            <a:t>増加により，</a:t>
          </a:r>
          <a:r>
            <a:rPr kumimoji="1" lang="ja-JP" altLang="ja-JP" sz="1050" b="0" i="0" baseline="0">
              <a:solidFill>
                <a:schemeClr val="dk1"/>
              </a:solidFill>
              <a:effectLst/>
              <a:latin typeface="+mn-ea"/>
              <a:ea typeface="+mn-ea"/>
              <a:cs typeface="+mn-cs"/>
            </a:rPr>
            <a:t>公債費以外の経費の経常的経費充当一般財源等は</a:t>
          </a:r>
          <a:r>
            <a:rPr kumimoji="1" lang="ja-JP" altLang="en-US" sz="1050" b="0" i="0" baseline="0">
              <a:solidFill>
                <a:schemeClr val="dk1"/>
              </a:solidFill>
              <a:effectLst/>
              <a:latin typeface="+mn-ea"/>
              <a:ea typeface="+mn-ea"/>
              <a:cs typeface="+mn-cs"/>
            </a:rPr>
            <a:t>増加</a:t>
          </a:r>
          <a:r>
            <a:rPr kumimoji="1" lang="ja-JP" altLang="ja-JP" sz="1050" b="0" i="0" baseline="0">
              <a:solidFill>
                <a:schemeClr val="dk1"/>
              </a:solidFill>
              <a:effectLst/>
              <a:latin typeface="+mn-ea"/>
              <a:ea typeface="+mn-ea"/>
              <a:cs typeface="+mn-cs"/>
            </a:rPr>
            <a:t>傾向にありま</a:t>
          </a:r>
          <a:r>
            <a:rPr kumimoji="1" lang="ja-JP" altLang="en-US" sz="1050" b="0" i="0" baseline="0">
              <a:solidFill>
                <a:schemeClr val="dk1"/>
              </a:solidFill>
              <a:effectLst/>
              <a:latin typeface="+mn-ea"/>
              <a:ea typeface="+mn-ea"/>
              <a:cs typeface="+mn-cs"/>
            </a:rPr>
            <a:t>す。</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H23</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3,883</a:t>
          </a:r>
          <a:r>
            <a:rPr kumimoji="1" lang="ja-JP" altLang="ja-JP" sz="1050" b="0" i="0" baseline="0">
              <a:solidFill>
                <a:schemeClr val="dk1"/>
              </a:solidFill>
              <a:effectLst/>
              <a:latin typeface="+mn-ea"/>
              <a:ea typeface="+mn-ea"/>
              <a:cs typeface="+mn-cs"/>
            </a:rPr>
            <a:t>億円→</a:t>
          </a:r>
          <a:r>
            <a:rPr kumimoji="1" lang="en-US" altLang="ja-JP" sz="1050" b="0" i="0" baseline="0">
              <a:solidFill>
                <a:schemeClr val="dk1"/>
              </a:solidFill>
              <a:effectLst/>
              <a:latin typeface="+mn-ea"/>
              <a:ea typeface="+mn-ea"/>
              <a:cs typeface="+mn-cs"/>
            </a:rPr>
            <a:t>H24</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3,932</a:t>
          </a:r>
          <a:r>
            <a:rPr kumimoji="1" lang="ja-JP" altLang="ja-JP" sz="1050" b="0" i="0" baseline="0">
              <a:solidFill>
                <a:schemeClr val="dk1"/>
              </a:solidFill>
              <a:effectLst/>
              <a:latin typeface="+mn-ea"/>
              <a:ea typeface="+mn-ea"/>
              <a:cs typeface="+mn-cs"/>
            </a:rPr>
            <a:t>億円→</a:t>
          </a:r>
          <a:r>
            <a:rPr kumimoji="1" lang="en-US" altLang="ja-JP" sz="1050" b="0" i="0" baseline="0">
              <a:solidFill>
                <a:schemeClr val="dk1"/>
              </a:solidFill>
              <a:effectLst/>
              <a:latin typeface="+mn-ea"/>
              <a:ea typeface="+mn-ea"/>
              <a:cs typeface="+mn-cs"/>
            </a:rPr>
            <a:t>H25</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3,969</a:t>
          </a:r>
          <a:r>
            <a:rPr kumimoji="1" lang="ja-JP" altLang="ja-JP" sz="1050" b="0" i="0" baseline="0">
              <a:solidFill>
                <a:schemeClr val="dk1"/>
              </a:solidFill>
              <a:effectLst/>
              <a:latin typeface="+mn-ea"/>
              <a:ea typeface="+mn-ea"/>
              <a:cs typeface="+mn-cs"/>
            </a:rPr>
            <a:t>億円→</a:t>
          </a:r>
          <a:r>
            <a:rPr kumimoji="1" lang="en-US" altLang="ja-JP" sz="1050" b="0" i="0" baseline="0">
              <a:solidFill>
                <a:schemeClr val="dk1"/>
              </a:solidFill>
              <a:effectLst/>
              <a:latin typeface="+mn-ea"/>
              <a:ea typeface="+mn-ea"/>
              <a:cs typeface="+mn-cs"/>
            </a:rPr>
            <a:t>H26</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4,040</a:t>
          </a:r>
          <a:r>
            <a:rPr kumimoji="1" lang="ja-JP" altLang="ja-JP" sz="1050" b="0" i="0" baseline="0">
              <a:solidFill>
                <a:schemeClr val="dk1"/>
              </a:solidFill>
              <a:effectLst/>
              <a:latin typeface="+mn-ea"/>
              <a:ea typeface="+mn-ea"/>
              <a:cs typeface="+mn-cs"/>
            </a:rPr>
            <a:t>億円</a:t>
          </a:r>
          <a:r>
            <a:rPr kumimoji="1" lang="ja-JP" altLang="en-US"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H27</a:t>
          </a:r>
          <a:r>
            <a:rPr kumimoji="1" lang="ja-JP" altLang="en-US"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4,249</a:t>
          </a:r>
          <a:r>
            <a:rPr kumimoji="1" lang="ja-JP" altLang="en-US" sz="1050" b="0" i="0" baseline="0">
              <a:solidFill>
                <a:schemeClr val="dk1"/>
              </a:solidFill>
              <a:effectLst/>
              <a:latin typeface="+mn-ea"/>
              <a:ea typeface="+mn-ea"/>
              <a:cs typeface="+mn-cs"/>
            </a:rPr>
            <a:t>億円</a:t>
          </a:r>
          <a:r>
            <a:rPr kumimoji="1" lang="ja-JP" altLang="ja-JP" sz="105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 </a:t>
          </a:r>
          <a:r>
            <a:rPr kumimoji="1" lang="en-US" altLang="ja-JP" sz="1050" b="0" i="0" baseline="0">
              <a:solidFill>
                <a:schemeClr val="dk1"/>
              </a:solidFill>
              <a:effectLst/>
              <a:latin typeface="+mn-ea"/>
              <a:ea typeface="+mn-ea"/>
              <a:cs typeface="+mn-cs"/>
            </a:rPr>
            <a:t>H27</a:t>
          </a:r>
          <a:r>
            <a:rPr kumimoji="1" lang="ja-JP" altLang="ja-JP" sz="1050" b="0" i="0" baseline="0">
              <a:solidFill>
                <a:schemeClr val="dk1"/>
              </a:solidFill>
              <a:effectLst/>
              <a:latin typeface="+mn-ea"/>
              <a:ea typeface="+mn-ea"/>
              <a:cs typeface="+mn-cs"/>
            </a:rPr>
            <a:t>年度は，</a:t>
          </a:r>
          <a:r>
            <a:rPr kumimoji="1" lang="ja-JP" altLang="en-US" sz="1050">
              <a:solidFill>
                <a:schemeClr val="dk1"/>
              </a:solidFill>
              <a:effectLst/>
              <a:latin typeface="+mn-ea"/>
              <a:ea typeface="+mn-ea"/>
              <a:cs typeface="+mn-cs"/>
            </a:rPr>
            <a:t>県債残高縮減の一環として，退職手当債の発行抑制に取り組んだことに伴う人件費の一時的な</a:t>
          </a:r>
          <a:r>
            <a:rPr kumimoji="1" lang="ja-JP" altLang="ja-JP" sz="1050">
              <a:solidFill>
                <a:schemeClr val="dk1"/>
              </a:solidFill>
              <a:effectLst/>
              <a:latin typeface="+mn-ea"/>
              <a:ea typeface="+mn-ea"/>
              <a:cs typeface="+mn-cs"/>
            </a:rPr>
            <a:t>増加により，経常的経費充当一般財源（公債費以外）は</a:t>
          </a:r>
          <a:r>
            <a:rPr kumimoji="1" lang="en-US" altLang="ja-JP" sz="1050">
              <a:solidFill>
                <a:schemeClr val="dk1"/>
              </a:solidFill>
              <a:effectLst/>
              <a:latin typeface="+mn-ea"/>
              <a:ea typeface="+mn-ea"/>
              <a:cs typeface="+mn-cs"/>
            </a:rPr>
            <a:t>H26</a:t>
          </a:r>
          <a:r>
            <a:rPr kumimoji="1" lang="ja-JP" altLang="en-US" sz="1050">
              <a:solidFill>
                <a:schemeClr val="dk1"/>
              </a:solidFill>
              <a:effectLst/>
              <a:latin typeface="+mn-ea"/>
              <a:ea typeface="+mn-ea"/>
              <a:cs typeface="+mn-cs"/>
            </a:rPr>
            <a:t>年度</a:t>
          </a:r>
          <a:r>
            <a:rPr kumimoji="1" lang="ja-JP" altLang="ja-JP" sz="1050">
              <a:solidFill>
                <a:schemeClr val="dk1"/>
              </a:solidFill>
              <a:effectLst/>
              <a:latin typeface="+mn-ea"/>
              <a:ea typeface="+mn-ea"/>
              <a:cs typeface="+mn-cs"/>
            </a:rPr>
            <a:t>に比べ</a:t>
          </a:r>
          <a:r>
            <a:rPr kumimoji="1" lang="ja-JP" altLang="en-US" sz="1050">
              <a:solidFill>
                <a:schemeClr val="dk1"/>
              </a:solidFill>
              <a:effectLst/>
              <a:latin typeface="+mn-ea"/>
              <a:ea typeface="+mn-ea"/>
              <a:cs typeface="+mn-cs"/>
            </a:rPr>
            <a:t>て</a:t>
          </a:r>
          <a:r>
            <a:rPr kumimoji="1" lang="en-US" altLang="ja-JP" sz="1050">
              <a:solidFill>
                <a:schemeClr val="dk1"/>
              </a:solidFill>
              <a:effectLst/>
              <a:latin typeface="+mn-ea"/>
              <a:ea typeface="+mn-ea"/>
              <a:cs typeface="+mn-cs"/>
            </a:rPr>
            <a:t>210</a:t>
          </a:r>
          <a:r>
            <a:rPr kumimoji="1" lang="ja-JP" altLang="en-US" sz="1050">
              <a:solidFill>
                <a:schemeClr val="dk1"/>
              </a:solidFill>
              <a:effectLst/>
              <a:latin typeface="+mn-ea"/>
              <a:ea typeface="+mn-ea"/>
              <a:cs typeface="+mn-cs"/>
            </a:rPr>
            <a:t>億円</a:t>
          </a:r>
          <a:r>
            <a:rPr kumimoji="1" lang="ja-JP" altLang="ja-JP" sz="1050">
              <a:solidFill>
                <a:schemeClr val="dk1"/>
              </a:solidFill>
              <a:effectLst/>
              <a:latin typeface="+mn-ea"/>
              <a:ea typeface="+mn-ea"/>
              <a:cs typeface="+mn-cs"/>
            </a:rPr>
            <a:t>増加しています。</a:t>
          </a:r>
          <a:endParaRPr lang="ja-JP" altLang="ja-JP" sz="1050">
            <a:effectLst/>
            <a:latin typeface="+mn-ea"/>
            <a:ea typeface="+mn-ea"/>
          </a:endParaRPr>
        </a:p>
        <a:p>
          <a:r>
            <a:rPr kumimoji="1" lang="ja-JP" altLang="ja-JP" sz="1050">
              <a:solidFill>
                <a:schemeClr val="dk1"/>
              </a:solidFill>
              <a:effectLst/>
              <a:latin typeface="+mn-ea"/>
              <a:ea typeface="+mn-ea"/>
              <a:cs typeface="+mn-cs"/>
            </a:rPr>
            <a:t>・ 一方，</a:t>
          </a:r>
          <a:r>
            <a:rPr kumimoji="1" lang="ja-JP" altLang="en-US" sz="1050">
              <a:solidFill>
                <a:schemeClr val="dk1"/>
              </a:solidFill>
              <a:effectLst/>
              <a:latin typeface="+mn-ea"/>
              <a:ea typeface="+mn-ea"/>
              <a:cs typeface="+mn-cs"/>
            </a:rPr>
            <a:t>経常一般財源は，経常的経費充当一般財源を下回る</a:t>
          </a:r>
          <a:r>
            <a:rPr kumimoji="1" lang="en-US" altLang="ja-JP" sz="1050">
              <a:solidFill>
                <a:schemeClr val="dk1"/>
              </a:solidFill>
              <a:effectLst/>
              <a:latin typeface="+mn-ea"/>
              <a:ea typeface="+mn-ea"/>
              <a:cs typeface="+mn-cs"/>
            </a:rPr>
            <a:t>38</a:t>
          </a:r>
          <a:r>
            <a:rPr kumimoji="1" lang="ja-JP" altLang="en-US" sz="1050">
              <a:solidFill>
                <a:schemeClr val="dk1"/>
              </a:solidFill>
              <a:effectLst/>
              <a:latin typeface="+mn-ea"/>
              <a:ea typeface="+mn-ea"/>
              <a:cs typeface="+mn-cs"/>
            </a:rPr>
            <a:t>億円の増加だったことから，</a:t>
          </a:r>
          <a:r>
            <a:rPr kumimoji="1" lang="en-US" altLang="ja-JP" sz="1050">
              <a:solidFill>
                <a:schemeClr val="dk1"/>
              </a:solidFill>
              <a:effectLst/>
              <a:latin typeface="+mn-ea"/>
              <a:ea typeface="+mn-ea"/>
              <a:cs typeface="+mn-cs"/>
            </a:rPr>
            <a:t>H26</a:t>
          </a:r>
          <a:r>
            <a:rPr kumimoji="1" lang="ja-JP" altLang="en-US" sz="1050">
              <a:solidFill>
                <a:schemeClr val="dk1"/>
              </a:solidFill>
              <a:effectLst/>
              <a:latin typeface="+mn-ea"/>
              <a:ea typeface="+mn-ea"/>
              <a:cs typeface="+mn-cs"/>
            </a:rPr>
            <a:t>年度に比べ</a:t>
          </a:r>
          <a:r>
            <a:rPr kumimoji="1" lang="en-US" altLang="ja-JP" sz="1050">
              <a:solidFill>
                <a:schemeClr val="dk1"/>
              </a:solidFill>
              <a:effectLst/>
              <a:latin typeface="+mn-ea"/>
              <a:ea typeface="+mn-ea"/>
              <a:cs typeface="+mn-cs"/>
            </a:rPr>
            <a:t>3.0</a:t>
          </a:r>
          <a:r>
            <a:rPr kumimoji="1" lang="ja-JP" altLang="en-US" sz="1050">
              <a:solidFill>
                <a:schemeClr val="dk1"/>
              </a:solidFill>
              <a:effectLst/>
              <a:latin typeface="+mn-ea"/>
              <a:ea typeface="+mn-ea"/>
              <a:cs typeface="+mn-cs"/>
            </a:rPr>
            <a:t>ポイント上昇しています。</a:t>
          </a:r>
          <a:endParaRPr lang="ja-JP" altLang="ja-JP" sz="105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154215</xdr:rowOff>
    </xdr:from>
    <xdr:to>
      <xdr:col>24</xdr:col>
      <xdr:colOff>22225</xdr:colOff>
      <xdr:row>74</xdr:row>
      <xdr:rowOff>137885</xdr:rowOff>
    </xdr:to>
    <xdr:cxnSp macro="">
      <xdr:nvCxnSpPr>
        <xdr:cNvPr id="418" name="直線コネクタ 417"/>
        <xdr:cNvCxnSpPr/>
      </xdr:nvCxnSpPr>
      <xdr:spPr>
        <a:xfrm>
          <a:off x="15671800" y="124986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9"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154215</xdr:rowOff>
    </xdr:from>
    <xdr:to>
      <xdr:col>22</xdr:col>
      <xdr:colOff>555625</xdr:colOff>
      <xdr:row>72</xdr:row>
      <xdr:rowOff>154215</xdr:rowOff>
    </xdr:to>
    <xdr:cxnSp macro="">
      <xdr:nvCxnSpPr>
        <xdr:cNvPr id="421" name="直線コネクタ 420"/>
        <xdr:cNvCxnSpPr/>
      </xdr:nvCxnSpPr>
      <xdr:spPr>
        <a:xfrm>
          <a:off x="14782800" y="12498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3" name="テキスト ボックス 422"/>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154215</xdr:rowOff>
    </xdr:from>
    <xdr:to>
      <xdr:col>21</xdr:col>
      <xdr:colOff>352425</xdr:colOff>
      <xdr:row>73</xdr:row>
      <xdr:rowOff>91622</xdr:rowOff>
    </xdr:to>
    <xdr:cxnSp macro="">
      <xdr:nvCxnSpPr>
        <xdr:cNvPr id="424" name="直線コネクタ 423"/>
        <xdr:cNvCxnSpPr/>
      </xdr:nvCxnSpPr>
      <xdr:spPr>
        <a:xfrm flipV="1">
          <a:off x="13893800" y="12498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6" name="テキスト ボックス 425"/>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15422</xdr:rowOff>
    </xdr:from>
    <xdr:to>
      <xdr:col>20</xdr:col>
      <xdr:colOff>149225</xdr:colOff>
      <xdr:row>73</xdr:row>
      <xdr:rowOff>91622</xdr:rowOff>
    </xdr:to>
    <xdr:cxnSp macro="">
      <xdr:nvCxnSpPr>
        <xdr:cNvPr id="427" name="直線コネクタ 426"/>
        <xdr:cNvCxnSpPr/>
      </xdr:nvCxnSpPr>
      <xdr:spPr>
        <a:xfrm>
          <a:off x="13004800" y="12531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9" name="テキスト ボックス 428"/>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31" name="テキスト ボックス 430"/>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87085</xdr:rowOff>
    </xdr:from>
    <xdr:to>
      <xdr:col>24</xdr:col>
      <xdr:colOff>73025</xdr:colOff>
      <xdr:row>75</xdr:row>
      <xdr:rowOff>17235</xdr:rowOff>
    </xdr:to>
    <xdr:sp macro="" textlink="">
      <xdr:nvSpPr>
        <xdr:cNvPr id="437" name="円/楕円 436"/>
        <xdr:cNvSpPr/>
      </xdr:nvSpPr>
      <xdr:spPr>
        <a:xfrm>
          <a:off x="164592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103612</xdr:rowOff>
    </xdr:from>
    <xdr:ext cx="762000" cy="259045"/>
    <xdr:sp macro="" textlink="">
      <xdr:nvSpPr>
        <xdr:cNvPr id="438" name="公債費以外該当値テキスト"/>
        <xdr:cNvSpPr txBox="1"/>
      </xdr:nvSpPr>
      <xdr:spPr>
        <a:xfrm>
          <a:off x="165989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103415</xdr:rowOff>
    </xdr:from>
    <xdr:to>
      <xdr:col>22</xdr:col>
      <xdr:colOff>606425</xdr:colOff>
      <xdr:row>73</xdr:row>
      <xdr:rowOff>33565</xdr:rowOff>
    </xdr:to>
    <xdr:sp macro="" textlink="">
      <xdr:nvSpPr>
        <xdr:cNvPr id="439" name="円/楕円 438"/>
        <xdr:cNvSpPr/>
      </xdr:nvSpPr>
      <xdr:spPr>
        <a:xfrm>
          <a:off x="15621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43742</xdr:rowOff>
    </xdr:from>
    <xdr:ext cx="736600" cy="259045"/>
    <xdr:sp macro="" textlink="">
      <xdr:nvSpPr>
        <xdr:cNvPr id="440" name="テキスト ボックス 439"/>
        <xdr:cNvSpPr txBox="1"/>
      </xdr:nvSpPr>
      <xdr:spPr>
        <a:xfrm>
          <a:off x="15290800" y="1221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103415</xdr:rowOff>
    </xdr:from>
    <xdr:to>
      <xdr:col>21</xdr:col>
      <xdr:colOff>403225</xdr:colOff>
      <xdr:row>73</xdr:row>
      <xdr:rowOff>33565</xdr:rowOff>
    </xdr:to>
    <xdr:sp macro="" textlink="">
      <xdr:nvSpPr>
        <xdr:cNvPr id="441" name="円/楕円 440"/>
        <xdr:cNvSpPr/>
      </xdr:nvSpPr>
      <xdr:spPr>
        <a:xfrm>
          <a:off x="14732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43742</xdr:rowOff>
    </xdr:from>
    <xdr:ext cx="762000" cy="259045"/>
    <xdr:sp macro="" textlink="">
      <xdr:nvSpPr>
        <xdr:cNvPr id="442" name="テキスト ボックス 441"/>
        <xdr:cNvSpPr txBox="1"/>
      </xdr:nvSpPr>
      <xdr:spPr>
        <a:xfrm>
          <a:off x="14401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40822</xdr:rowOff>
    </xdr:from>
    <xdr:to>
      <xdr:col>20</xdr:col>
      <xdr:colOff>200025</xdr:colOff>
      <xdr:row>73</xdr:row>
      <xdr:rowOff>142422</xdr:rowOff>
    </xdr:to>
    <xdr:sp macro="" textlink="">
      <xdr:nvSpPr>
        <xdr:cNvPr id="443" name="円/楕円 442"/>
        <xdr:cNvSpPr/>
      </xdr:nvSpPr>
      <xdr:spPr>
        <a:xfrm>
          <a:off x="13843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44" name="テキスト ボックス 443"/>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136072</xdr:rowOff>
    </xdr:from>
    <xdr:to>
      <xdr:col>18</xdr:col>
      <xdr:colOff>682625</xdr:colOff>
      <xdr:row>73</xdr:row>
      <xdr:rowOff>66222</xdr:rowOff>
    </xdr:to>
    <xdr:sp macro="" textlink="">
      <xdr:nvSpPr>
        <xdr:cNvPr id="445" name="円/楕円 444"/>
        <xdr:cNvSpPr/>
      </xdr:nvSpPr>
      <xdr:spPr>
        <a:xfrm>
          <a:off x="12954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76399</xdr:rowOff>
    </xdr:from>
    <xdr:ext cx="762000" cy="259045"/>
    <xdr:sp macro="" textlink="">
      <xdr:nvSpPr>
        <xdr:cNvPr id="446" name="テキスト ボックス 445"/>
        <xdr:cNvSpPr txBox="1"/>
      </xdr:nvSpPr>
      <xdr:spPr>
        <a:xfrm>
          <a:off x="12623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119281</xdr:rowOff>
    </xdr:from>
    <xdr:to>
      <xdr:col>4</xdr:col>
      <xdr:colOff>1117600</xdr:colOff>
      <xdr:row>15</xdr:row>
      <xdr:rowOff>125887</xdr:rowOff>
    </xdr:to>
    <xdr:cxnSp macro="">
      <xdr:nvCxnSpPr>
        <xdr:cNvPr id="48" name="直線コネクタ 47"/>
        <xdr:cNvCxnSpPr/>
      </xdr:nvCxnSpPr>
      <xdr:spPr bwMode="auto">
        <a:xfrm flipV="1">
          <a:off x="5003800" y="2738656"/>
          <a:ext cx="647700" cy="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125887</xdr:rowOff>
    </xdr:from>
    <xdr:to>
      <xdr:col>4</xdr:col>
      <xdr:colOff>469900</xdr:colOff>
      <xdr:row>16</xdr:row>
      <xdr:rowOff>41443</xdr:rowOff>
    </xdr:to>
    <xdr:cxnSp macro="">
      <xdr:nvCxnSpPr>
        <xdr:cNvPr id="51" name="直線コネクタ 50"/>
        <xdr:cNvCxnSpPr/>
      </xdr:nvCxnSpPr>
      <xdr:spPr bwMode="auto">
        <a:xfrm flipV="1">
          <a:off x="4305300" y="2745262"/>
          <a:ext cx="698500" cy="87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111623</xdr:rowOff>
    </xdr:from>
    <xdr:to>
      <xdr:col>3</xdr:col>
      <xdr:colOff>904875</xdr:colOff>
      <xdr:row>16</xdr:row>
      <xdr:rowOff>41443</xdr:rowOff>
    </xdr:to>
    <xdr:cxnSp macro="">
      <xdr:nvCxnSpPr>
        <xdr:cNvPr id="54" name="直線コネクタ 53"/>
        <xdr:cNvCxnSpPr/>
      </xdr:nvCxnSpPr>
      <xdr:spPr bwMode="auto">
        <a:xfrm>
          <a:off x="3606800" y="2730998"/>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47638</xdr:rowOff>
    </xdr:from>
    <xdr:to>
      <xdr:col>3</xdr:col>
      <xdr:colOff>206375</xdr:colOff>
      <xdr:row>15</xdr:row>
      <xdr:rowOff>111623</xdr:rowOff>
    </xdr:to>
    <xdr:cxnSp macro="">
      <xdr:nvCxnSpPr>
        <xdr:cNvPr id="57" name="直線コネクタ 56"/>
        <xdr:cNvCxnSpPr/>
      </xdr:nvCxnSpPr>
      <xdr:spPr bwMode="auto">
        <a:xfrm>
          <a:off x="2908300" y="2667013"/>
          <a:ext cx="698500" cy="6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68481</xdr:rowOff>
    </xdr:from>
    <xdr:to>
      <xdr:col>5</xdr:col>
      <xdr:colOff>34925</xdr:colOff>
      <xdr:row>15</xdr:row>
      <xdr:rowOff>170081</xdr:rowOff>
    </xdr:to>
    <xdr:sp macro="" textlink="">
      <xdr:nvSpPr>
        <xdr:cNvPr id="67" name="円/楕円 66"/>
        <xdr:cNvSpPr/>
      </xdr:nvSpPr>
      <xdr:spPr bwMode="auto">
        <a:xfrm>
          <a:off x="5600700" y="268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85008</xdr:rowOff>
    </xdr:from>
    <xdr:ext cx="762000" cy="259045"/>
    <xdr:sp macro="" textlink="">
      <xdr:nvSpPr>
        <xdr:cNvPr id="68" name="人口1人当たり決算額の推移該当値テキスト130"/>
        <xdr:cNvSpPr txBox="1"/>
      </xdr:nvSpPr>
      <xdr:spPr>
        <a:xfrm>
          <a:off x="5740400" y="253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75087</xdr:rowOff>
    </xdr:from>
    <xdr:to>
      <xdr:col>4</xdr:col>
      <xdr:colOff>520700</xdr:colOff>
      <xdr:row>16</xdr:row>
      <xdr:rowOff>5237</xdr:rowOff>
    </xdr:to>
    <xdr:sp macro="" textlink="">
      <xdr:nvSpPr>
        <xdr:cNvPr id="69" name="円/楕円 68"/>
        <xdr:cNvSpPr/>
      </xdr:nvSpPr>
      <xdr:spPr bwMode="auto">
        <a:xfrm>
          <a:off x="4953000" y="26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15414</xdr:rowOff>
    </xdr:from>
    <xdr:ext cx="736600" cy="259045"/>
    <xdr:sp macro="" textlink="">
      <xdr:nvSpPr>
        <xdr:cNvPr id="70" name="テキスト ボックス 69"/>
        <xdr:cNvSpPr txBox="1"/>
      </xdr:nvSpPr>
      <xdr:spPr>
        <a:xfrm>
          <a:off x="4622800" y="24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162093</xdr:rowOff>
    </xdr:from>
    <xdr:to>
      <xdr:col>3</xdr:col>
      <xdr:colOff>955675</xdr:colOff>
      <xdr:row>16</xdr:row>
      <xdr:rowOff>92243</xdr:rowOff>
    </xdr:to>
    <xdr:sp macro="" textlink="">
      <xdr:nvSpPr>
        <xdr:cNvPr id="71" name="円/楕円 70"/>
        <xdr:cNvSpPr/>
      </xdr:nvSpPr>
      <xdr:spPr bwMode="auto">
        <a:xfrm>
          <a:off x="4254500" y="278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102420</xdr:rowOff>
    </xdr:from>
    <xdr:ext cx="762000" cy="259045"/>
    <xdr:sp macro="" textlink="">
      <xdr:nvSpPr>
        <xdr:cNvPr id="72" name="テキスト ボックス 71"/>
        <xdr:cNvSpPr txBox="1"/>
      </xdr:nvSpPr>
      <xdr:spPr>
        <a:xfrm>
          <a:off x="3924300" y="255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60823</xdr:rowOff>
    </xdr:from>
    <xdr:to>
      <xdr:col>3</xdr:col>
      <xdr:colOff>257175</xdr:colOff>
      <xdr:row>15</xdr:row>
      <xdr:rowOff>162423</xdr:rowOff>
    </xdr:to>
    <xdr:sp macro="" textlink="">
      <xdr:nvSpPr>
        <xdr:cNvPr id="73" name="円/楕円 72"/>
        <xdr:cNvSpPr/>
      </xdr:nvSpPr>
      <xdr:spPr bwMode="auto">
        <a:xfrm>
          <a:off x="3556000" y="268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1150</xdr:rowOff>
    </xdr:from>
    <xdr:ext cx="762000" cy="259045"/>
    <xdr:sp macro="" textlink="">
      <xdr:nvSpPr>
        <xdr:cNvPr id="74" name="テキスト ボックス 73"/>
        <xdr:cNvSpPr txBox="1"/>
      </xdr:nvSpPr>
      <xdr:spPr>
        <a:xfrm>
          <a:off x="3225800" y="244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168288</xdr:rowOff>
    </xdr:from>
    <xdr:to>
      <xdr:col>2</xdr:col>
      <xdr:colOff>692150</xdr:colOff>
      <xdr:row>15</xdr:row>
      <xdr:rowOff>98438</xdr:rowOff>
    </xdr:to>
    <xdr:sp macro="" textlink="">
      <xdr:nvSpPr>
        <xdr:cNvPr id="75" name="円/楕円 74"/>
        <xdr:cNvSpPr/>
      </xdr:nvSpPr>
      <xdr:spPr bwMode="auto">
        <a:xfrm>
          <a:off x="2857500" y="2616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108615</xdr:rowOff>
    </xdr:from>
    <xdr:ext cx="762000" cy="259045"/>
    <xdr:sp macro="" textlink="">
      <xdr:nvSpPr>
        <xdr:cNvPr id="76" name="テキスト ボックス 75"/>
        <xdr:cNvSpPr txBox="1"/>
      </xdr:nvSpPr>
      <xdr:spPr>
        <a:xfrm>
          <a:off x="2527300" y="238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340421</xdr:rowOff>
    </xdr:from>
    <xdr:to>
      <xdr:col>4</xdr:col>
      <xdr:colOff>1117600</xdr:colOff>
      <xdr:row>34</xdr:row>
      <xdr:rowOff>190642</xdr:rowOff>
    </xdr:to>
    <xdr:cxnSp macro="">
      <xdr:nvCxnSpPr>
        <xdr:cNvPr id="109" name="直線コネクタ 108"/>
        <xdr:cNvCxnSpPr/>
      </xdr:nvCxnSpPr>
      <xdr:spPr bwMode="auto">
        <a:xfrm>
          <a:off x="5003800" y="6264971"/>
          <a:ext cx="647700" cy="19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340421</xdr:rowOff>
    </xdr:from>
    <xdr:to>
      <xdr:col>4</xdr:col>
      <xdr:colOff>469900</xdr:colOff>
      <xdr:row>35</xdr:row>
      <xdr:rowOff>79177</xdr:rowOff>
    </xdr:to>
    <xdr:cxnSp macro="">
      <xdr:nvCxnSpPr>
        <xdr:cNvPr id="112" name="直線コネクタ 111"/>
        <xdr:cNvCxnSpPr/>
      </xdr:nvCxnSpPr>
      <xdr:spPr bwMode="auto">
        <a:xfrm flipV="1">
          <a:off x="4305300" y="6264971"/>
          <a:ext cx="698500" cy="42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75154</xdr:rowOff>
    </xdr:from>
    <xdr:to>
      <xdr:col>3</xdr:col>
      <xdr:colOff>904875</xdr:colOff>
      <xdr:row>35</xdr:row>
      <xdr:rowOff>79177</xdr:rowOff>
    </xdr:to>
    <xdr:cxnSp macro="">
      <xdr:nvCxnSpPr>
        <xdr:cNvPr id="115" name="直線コネクタ 114"/>
        <xdr:cNvCxnSpPr/>
      </xdr:nvCxnSpPr>
      <xdr:spPr bwMode="auto">
        <a:xfrm>
          <a:off x="3606800" y="668550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75154</xdr:rowOff>
    </xdr:from>
    <xdr:to>
      <xdr:col>3</xdr:col>
      <xdr:colOff>206375</xdr:colOff>
      <xdr:row>35</xdr:row>
      <xdr:rowOff>94721</xdr:rowOff>
    </xdr:to>
    <xdr:cxnSp macro="">
      <xdr:nvCxnSpPr>
        <xdr:cNvPr id="118" name="直線コネクタ 117"/>
        <xdr:cNvCxnSpPr/>
      </xdr:nvCxnSpPr>
      <xdr:spPr bwMode="auto">
        <a:xfrm flipV="1">
          <a:off x="2908300" y="6685504"/>
          <a:ext cx="698500" cy="1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139842</xdr:rowOff>
    </xdr:from>
    <xdr:to>
      <xdr:col>5</xdr:col>
      <xdr:colOff>34925</xdr:colOff>
      <xdr:row>34</xdr:row>
      <xdr:rowOff>241443</xdr:rowOff>
    </xdr:to>
    <xdr:sp macro="" textlink="">
      <xdr:nvSpPr>
        <xdr:cNvPr id="128" name="円/楕円 127"/>
        <xdr:cNvSpPr/>
      </xdr:nvSpPr>
      <xdr:spPr bwMode="auto">
        <a:xfrm>
          <a:off x="5600700" y="64072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327819</xdr:rowOff>
    </xdr:from>
    <xdr:ext cx="762000" cy="259045"/>
    <xdr:sp macro="" textlink="">
      <xdr:nvSpPr>
        <xdr:cNvPr id="129" name="人口1人当たり決算額の推移該当値テキスト445"/>
        <xdr:cNvSpPr txBox="1"/>
      </xdr:nvSpPr>
      <xdr:spPr>
        <a:xfrm>
          <a:off x="5740400" y="62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289621</xdr:rowOff>
    </xdr:from>
    <xdr:to>
      <xdr:col>4</xdr:col>
      <xdr:colOff>520700</xdr:colOff>
      <xdr:row>34</xdr:row>
      <xdr:rowOff>48321</xdr:rowOff>
    </xdr:to>
    <xdr:sp macro="" textlink="">
      <xdr:nvSpPr>
        <xdr:cNvPr id="130" name="円/楕円 129"/>
        <xdr:cNvSpPr/>
      </xdr:nvSpPr>
      <xdr:spPr bwMode="auto">
        <a:xfrm>
          <a:off x="4953000" y="621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58498</xdr:rowOff>
    </xdr:from>
    <xdr:ext cx="736600" cy="259045"/>
    <xdr:sp macro="" textlink="">
      <xdr:nvSpPr>
        <xdr:cNvPr id="131" name="テキスト ボックス 130"/>
        <xdr:cNvSpPr txBox="1"/>
      </xdr:nvSpPr>
      <xdr:spPr>
        <a:xfrm>
          <a:off x="4622800" y="598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28377</xdr:rowOff>
    </xdr:from>
    <xdr:to>
      <xdr:col>3</xdr:col>
      <xdr:colOff>955675</xdr:colOff>
      <xdr:row>35</xdr:row>
      <xdr:rowOff>129977</xdr:rowOff>
    </xdr:to>
    <xdr:sp macro="" textlink="">
      <xdr:nvSpPr>
        <xdr:cNvPr id="132" name="円/楕円 131"/>
        <xdr:cNvSpPr/>
      </xdr:nvSpPr>
      <xdr:spPr bwMode="auto">
        <a:xfrm>
          <a:off x="4254500" y="663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140154</xdr:rowOff>
    </xdr:from>
    <xdr:ext cx="762000" cy="259045"/>
    <xdr:sp macro="" textlink="">
      <xdr:nvSpPr>
        <xdr:cNvPr id="133" name="テキスト ボックス 132"/>
        <xdr:cNvSpPr txBox="1"/>
      </xdr:nvSpPr>
      <xdr:spPr>
        <a:xfrm>
          <a:off x="3924300" y="640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24354</xdr:rowOff>
    </xdr:from>
    <xdr:to>
      <xdr:col>3</xdr:col>
      <xdr:colOff>257175</xdr:colOff>
      <xdr:row>35</xdr:row>
      <xdr:rowOff>125954</xdr:rowOff>
    </xdr:to>
    <xdr:sp macro="" textlink="">
      <xdr:nvSpPr>
        <xdr:cNvPr id="134" name="円/楕円 133"/>
        <xdr:cNvSpPr/>
      </xdr:nvSpPr>
      <xdr:spPr bwMode="auto">
        <a:xfrm>
          <a:off x="3556000" y="66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136131</xdr:rowOff>
    </xdr:from>
    <xdr:ext cx="762000" cy="259045"/>
    <xdr:sp macro="" textlink="">
      <xdr:nvSpPr>
        <xdr:cNvPr id="135" name="テキスト ボックス 134"/>
        <xdr:cNvSpPr txBox="1"/>
      </xdr:nvSpPr>
      <xdr:spPr>
        <a:xfrm>
          <a:off x="3225800" y="64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43921</xdr:rowOff>
    </xdr:from>
    <xdr:to>
      <xdr:col>2</xdr:col>
      <xdr:colOff>692150</xdr:colOff>
      <xdr:row>35</xdr:row>
      <xdr:rowOff>145521</xdr:rowOff>
    </xdr:to>
    <xdr:sp macro="" textlink="">
      <xdr:nvSpPr>
        <xdr:cNvPr id="136" name="円/楕円 135"/>
        <xdr:cNvSpPr/>
      </xdr:nvSpPr>
      <xdr:spPr bwMode="auto">
        <a:xfrm>
          <a:off x="2857500" y="665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155699</xdr:rowOff>
    </xdr:from>
    <xdr:ext cx="762000" cy="259045"/>
    <xdr:sp macro="" textlink="">
      <xdr:nvSpPr>
        <xdr:cNvPr id="137" name="テキスト ボックス 136"/>
        <xdr:cNvSpPr txBox="1"/>
      </xdr:nvSpPr>
      <xdr:spPr>
        <a:xfrm>
          <a:off x="2527300" y="64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11364</xdr:rowOff>
    </xdr:from>
    <xdr:to>
      <xdr:col>6</xdr:col>
      <xdr:colOff>511175</xdr:colOff>
      <xdr:row>36</xdr:row>
      <xdr:rowOff>12964</xdr:rowOff>
    </xdr:to>
    <xdr:cxnSp macro="">
      <xdr:nvCxnSpPr>
        <xdr:cNvPr id="59" name="直線コネクタ 58"/>
        <xdr:cNvCxnSpPr/>
      </xdr:nvCxnSpPr>
      <xdr:spPr>
        <a:xfrm>
          <a:off x="3797300" y="618356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11364</xdr:rowOff>
    </xdr:from>
    <xdr:to>
      <xdr:col>5</xdr:col>
      <xdr:colOff>358775</xdr:colOff>
      <xdr:row>36</xdr:row>
      <xdr:rowOff>72354</xdr:rowOff>
    </xdr:to>
    <xdr:cxnSp macro="">
      <xdr:nvCxnSpPr>
        <xdr:cNvPr id="62" name="直線コネクタ 61"/>
        <xdr:cNvCxnSpPr/>
      </xdr:nvCxnSpPr>
      <xdr:spPr>
        <a:xfrm flipV="1">
          <a:off x="2908300" y="6183564"/>
          <a:ext cx="8890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155953</xdr:rowOff>
    </xdr:from>
    <xdr:to>
      <xdr:col>4</xdr:col>
      <xdr:colOff>155575</xdr:colOff>
      <xdr:row>36</xdr:row>
      <xdr:rowOff>72354</xdr:rowOff>
    </xdr:to>
    <xdr:cxnSp macro="">
      <xdr:nvCxnSpPr>
        <xdr:cNvPr id="65" name="直線コネクタ 64"/>
        <xdr:cNvCxnSpPr/>
      </xdr:nvCxnSpPr>
      <xdr:spPr>
        <a:xfrm>
          <a:off x="2019300" y="6156703"/>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104313</xdr:rowOff>
    </xdr:from>
    <xdr:to>
      <xdr:col>2</xdr:col>
      <xdr:colOff>638175</xdr:colOff>
      <xdr:row>35</xdr:row>
      <xdr:rowOff>155953</xdr:rowOff>
    </xdr:to>
    <xdr:cxnSp macro="">
      <xdr:nvCxnSpPr>
        <xdr:cNvPr id="68" name="直線コネクタ 67"/>
        <xdr:cNvCxnSpPr/>
      </xdr:nvCxnSpPr>
      <xdr:spPr>
        <a:xfrm>
          <a:off x="1130300" y="6105063"/>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133614</xdr:rowOff>
    </xdr:from>
    <xdr:to>
      <xdr:col>6</xdr:col>
      <xdr:colOff>561975</xdr:colOff>
      <xdr:row>36</xdr:row>
      <xdr:rowOff>63764</xdr:rowOff>
    </xdr:to>
    <xdr:sp macro="" textlink="">
      <xdr:nvSpPr>
        <xdr:cNvPr id="78" name="円/楕円 77"/>
        <xdr:cNvSpPr/>
      </xdr:nvSpPr>
      <xdr:spPr>
        <a:xfrm>
          <a:off x="4584700" y="61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156491</xdr:rowOff>
    </xdr:from>
    <xdr:ext cx="599010" cy="259045"/>
    <xdr:sp macro="" textlink="">
      <xdr:nvSpPr>
        <xdr:cNvPr id="79" name="人件費該当値テキスト"/>
        <xdr:cNvSpPr txBox="1"/>
      </xdr:nvSpPr>
      <xdr:spPr>
        <a:xfrm>
          <a:off x="4686300" y="59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132014</xdr:rowOff>
    </xdr:from>
    <xdr:to>
      <xdr:col>5</xdr:col>
      <xdr:colOff>409575</xdr:colOff>
      <xdr:row>36</xdr:row>
      <xdr:rowOff>62164</xdr:rowOff>
    </xdr:to>
    <xdr:sp macro="" textlink="">
      <xdr:nvSpPr>
        <xdr:cNvPr id="80" name="円/楕円 79"/>
        <xdr:cNvSpPr/>
      </xdr:nvSpPr>
      <xdr:spPr>
        <a:xfrm>
          <a:off x="3746500" y="61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78691</xdr:rowOff>
    </xdr:from>
    <xdr:ext cx="599010" cy="259045"/>
    <xdr:sp macro="" textlink="">
      <xdr:nvSpPr>
        <xdr:cNvPr id="81" name="テキスト ボックス 80"/>
        <xdr:cNvSpPr txBox="1"/>
      </xdr:nvSpPr>
      <xdr:spPr>
        <a:xfrm>
          <a:off x="3485094" y="59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21554</xdr:rowOff>
    </xdr:from>
    <xdr:to>
      <xdr:col>4</xdr:col>
      <xdr:colOff>206375</xdr:colOff>
      <xdr:row>36</xdr:row>
      <xdr:rowOff>123154</xdr:rowOff>
    </xdr:to>
    <xdr:sp macro="" textlink="">
      <xdr:nvSpPr>
        <xdr:cNvPr id="82" name="円/楕円 81"/>
        <xdr:cNvSpPr/>
      </xdr:nvSpPr>
      <xdr:spPr>
        <a:xfrm>
          <a:off x="28575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139681</xdr:rowOff>
    </xdr:from>
    <xdr:ext cx="534377" cy="259045"/>
    <xdr:sp macro="" textlink="">
      <xdr:nvSpPr>
        <xdr:cNvPr id="83" name="テキスト ボックス 82"/>
        <xdr:cNvSpPr txBox="1"/>
      </xdr:nvSpPr>
      <xdr:spPr>
        <a:xfrm>
          <a:off x="2641111" y="59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105153</xdr:rowOff>
    </xdr:from>
    <xdr:to>
      <xdr:col>3</xdr:col>
      <xdr:colOff>3175</xdr:colOff>
      <xdr:row>36</xdr:row>
      <xdr:rowOff>35303</xdr:rowOff>
    </xdr:to>
    <xdr:sp macro="" textlink="">
      <xdr:nvSpPr>
        <xdr:cNvPr id="84" name="円/楕円 83"/>
        <xdr:cNvSpPr/>
      </xdr:nvSpPr>
      <xdr:spPr>
        <a:xfrm>
          <a:off x="1968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51830</xdr:rowOff>
    </xdr:from>
    <xdr:ext cx="599010" cy="259045"/>
    <xdr:sp macro="" textlink="">
      <xdr:nvSpPr>
        <xdr:cNvPr id="85" name="テキスト ボックス 84"/>
        <xdr:cNvSpPr txBox="1"/>
      </xdr:nvSpPr>
      <xdr:spPr>
        <a:xfrm>
          <a:off x="1719794" y="588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53513</xdr:rowOff>
    </xdr:from>
    <xdr:to>
      <xdr:col>1</xdr:col>
      <xdr:colOff>485775</xdr:colOff>
      <xdr:row>35</xdr:row>
      <xdr:rowOff>155113</xdr:rowOff>
    </xdr:to>
    <xdr:sp macro="" textlink="">
      <xdr:nvSpPr>
        <xdr:cNvPr id="86" name="円/楕円 85"/>
        <xdr:cNvSpPr/>
      </xdr:nvSpPr>
      <xdr:spPr>
        <a:xfrm>
          <a:off x="1079500" y="60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190</xdr:rowOff>
    </xdr:from>
    <xdr:ext cx="599010" cy="259045"/>
    <xdr:sp macro="" textlink="">
      <xdr:nvSpPr>
        <xdr:cNvPr id="87" name="テキスト ボックス 86"/>
        <xdr:cNvSpPr txBox="1"/>
      </xdr:nvSpPr>
      <xdr:spPr>
        <a:xfrm>
          <a:off x="830794" y="582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74229</xdr:rowOff>
    </xdr:from>
    <xdr:to>
      <xdr:col>6</xdr:col>
      <xdr:colOff>511175</xdr:colOff>
      <xdr:row>56</xdr:row>
      <xdr:rowOff>81864</xdr:rowOff>
    </xdr:to>
    <xdr:cxnSp macro="">
      <xdr:nvCxnSpPr>
        <xdr:cNvPr id="112" name="直線コネクタ 111"/>
        <xdr:cNvCxnSpPr/>
      </xdr:nvCxnSpPr>
      <xdr:spPr>
        <a:xfrm flipV="1">
          <a:off x="3797300" y="967542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81864</xdr:rowOff>
    </xdr:from>
    <xdr:to>
      <xdr:col>5</xdr:col>
      <xdr:colOff>358775</xdr:colOff>
      <xdr:row>56</xdr:row>
      <xdr:rowOff>91557</xdr:rowOff>
    </xdr:to>
    <xdr:cxnSp macro="">
      <xdr:nvCxnSpPr>
        <xdr:cNvPr id="115" name="直線コネクタ 114"/>
        <xdr:cNvCxnSpPr/>
      </xdr:nvCxnSpPr>
      <xdr:spPr>
        <a:xfrm flipV="1">
          <a:off x="2908300" y="9683064"/>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91557</xdr:rowOff>
    </xdr:from>
    <xdr:to>
      <xdr:col>4</xdr:col>
      <xdr:colOff>155575</xdr:colOff>
      <xdr:row>56</xdr:row>
      <xdr:rowOff>92105</xdr:rowOff>
    </xdr:to>
    <xdr:cxnSp macro="">
      <xdr:nvCxnSpPr>
        <xdr:cNvPr id="118" name="直線コネクタ 117"/>
        <xdr:cNvCxnSpPr/>
      </xdr:nvCxnSpPr>
      <xdr:spPr>
        <a:xfrm flipV="1">
          <a:off x="2019300" y="969275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58821</xdr:rowOff>
    </xdr:from>
    <xdr:to>
      <xdr:col>2</xdr:col>
      <xdr:colOff>638175</xdr:colOff>
      <xdr:row>56</xdr:row>
      <xdr:rowOff>92105</xdr:rowOff>
    </xdr:to>
    <xdr:cxnSp macro="">
      <xdr:nvCxnSpPr>
        <xdr:cNvPr id="121" name="直線コネクタ 120"/>
        <xdr:cNvCxnSpPr/>
      </xdr:nvCxnSpPr>
      <xdr:spPr>
        <a:xfrm>
          <a:off x="1130300" y="9660021"/>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23429</xdr:rowOff>
    </xdr:from>
    <xdr:to>
      <xdr:col>6</xdr:col>
      <xdr:colOff>561975</xdr:colOff>
      <xdr:row>56</xdr:row>
      <xdr:rowOff>125029</xdr:rowOff>
    </xdr:to>
    <xdr:sp macro="" textlink="">
      <xdr:nvSpPr>
        <xdr:cNvPr id="131" name="円/楕円 130"/>
        <xdr:cNvSpPr/>
      </xdr:nvSpPr>
      <xdr:spPr>
        <a:xfrm>
          <a:off x="45847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114236</xdr:rowOff>
    </xdr:from>
    <xdr:ext cx="469744" cy="259045"/>
    <xdr:sp macro="" textlink="">
      <xdr:nvSpPr>
        <xdr:cNvPr id="132" name="物件費該当値テキスト"/>
        <xdr:cNvSpPr txBox="1"/>
      </xdr:nvSpPr>
      <xdr:spPr>
        <a:xfrm>
          <a:off x="4686300" y="95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31064</xdr:rowOff>
    </xdr:from>
    <xdr:to>
      <xdr:col>5</xdr:col>
      <xdr:colOff>409575</xdr:colOff>
      <xdr:row>56</xdr:row>
      <xdr:rowOff>132664</xdr:rowOff>
    </xdr:to>
    <xdr:sp macro="" textlink="">
      <xdr:nvSpPr>
        <xdr:cNvPr id="133" name="円/楕円 132"/>
        <xdr:cNvSpPr/>
      </xdr:nvSpPr>
      <xdr:spPr>
        <a:xfrm>
          <a:off x="3746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123791</xdr:rowOff>
    </xdr:from>
    <xdr:ext cx="469744" cy="259045"/>
    <xdr:sp macro="" textlink="">
      <xdr:nvSpPr>
        <xdr:cNvPr id="134" name="テキスト ボックス 133"/>
        <xdr:cNvSpPr txBox="1"/>
      </xdr:nvSpPr>
      <xdr:spPr>
        <a:xfrm>
          <a:off x="3549727" y="97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40757</xdr:rowOff>
    </xdr:from>
    <xdr:to>
      <xdr:col>4</xdr:col>
      <xdr:colOff>206375</xdr:colOff>
      <xdr:row>56</xdr:row>
      <xdr:rowOff>142357</xdr:rowOff>
    </xdr:to>
    <xdr:sp macro="" textlink="">
      <xdr:nvSpPr>
        <xdr:cNvPr id="135" name="円/楕円 134"/>
        <xdr:cNvSpPr/>
      </xdr:nvSpPr>
      <xdr:spPr>
        <a:xfrm>
          <a:off x="28575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133484</xdr:rowOff>
    </xdr:from>
    <xdr:ext cx="469744" cy="259045"/>
    <xdr:sp macro="" textlink="">
      <xdr:nvSpPr>
        <xdr:cNvPr id="136" name="テキスト ボックス 135"/>
        <xdr:cNvSpPr txBox="1"/>
      </xdr:nvSpPr>
      <xdr:spPr>
        <a:xfrm>
          <a:off x="2673427" y="973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41305</xdr:rowOff>
    </xdr:from>
    <xdr:to>
      <xdr:col>3</xdr:col>
      <xdr:colOff>3175</xdr:colOff>
      <xdr:row>56</xdr:row>
      <xdr:rowOff>142905</xdr:rowOff>
    </xdr:to>
    <xdr:sp macro="" textlink="">
      <xdr:nvSpPr>
        <xdr:cNvPr id="137" name="円/楕円 136"/>
        <xdr:cNvSpPr/>
      </xdr:nvSpPr>
      <xdr:spPr>
        <a:xfrm>
          <a:off x="1968500" y="96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134032</xdr:rowOff>
    </xdr:from>
    <xdr:ext cx="469744" cy="259045"/>
    <xdr:sp macro="" textlink="">
      <xdr:nvSpPr>
        <xdr:cNvPr id="138" name="テキスト ボックス 137"/>
        <xdr:cNvSpPr txBox="1"/>
      </xdr:nvSpPr>
      <xdr:spPr>
        <a:xfrm>
          <a:off x="1784427" y="97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8021</xdr:rowOff>
    </xdr:from>
    <xdr:to>
      <xdr:col>1</xdr:col>
      <xdr:colOff>485775</xdr:colOff>
      <xdr:row>56</xdr:row>
      <xdr:rowOff>109621</xdr:rowOff>
    </xdr:to>
    <xdr:sp macro="" textlink="">
      <xdr:nvSpPr>
        <xdr:cNvPr id="139" name="円/楕円 138"/>
        <xdr:cNvSpPr/>
      </xdr:nvSpPr>
      <xdr:spPr>
        <a:xfrm>
          <a:off x="1079500" y="96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100748</xdr:rowOff>
    </xdr:from>
    <xdr:ext cx="469744" cy="259045"/>
    <xdr:sp macro="" textlink="">
      <xdr:nvSpPr>
        <xdr:cNvPr id="140" name="テキスト ボックス 139"/>
        <xdr:cNvSpPr txBox="1"/>
      </xdr:nvSpPr>
      <xdr:spPr>
        <a:xfrm>
          <a:off x="895427" y="97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143619</xdr:rowOff>
    </xdr:from>
    <xdr:to>
      <xdr:col>6</xdr:col>
      <xdr:colOff>511175</xdr:colOff>
      <xdr:row>76</xdr:row>
      <xdr:rowOff>39443</xdr:rowOff>
    </xdr:to>
    <xdr:cxnSp macro="">
      <xdr:nvCxnSpPr>
        <xdr:cNvPr id="169" name="直線コネクタ 168"/>
        <xdr:cNvCxnSpPr/>
      </xdr:nvCxnSpPr>
      <xdr:spPr>
        <a:xfrm>
          <a:off x="3797300" y="13002369"/>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143619</xdr:rowOff>
    </xdr:from>
    <xdr:to>
      <xdr:col>5</xdr:col>
      <xdr:colOff>358775</xdr:colOff>
      <xdr:row>76</xdr:row>
      <xdr:rowOff>43035</xdr:rowOff>
    </xdr:to>
    <xdr:cxnSp macro="">
      <xdr:nvCxnSpPr>
        <xdr:cNvPr id="172" name="直線コネクタ 171"/>
        <xdr:cNvCxnSpPr/>
      </xdr:nvCxnSpPr>
      <xdr:spPr>
        <a:xfrm flipV="1">
          <a:off x="2908300" y="1300236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43035</xdr:rowOff>
    </xdr:from>
    <xdr:to>
      <xdr:col>4</xdr:col>
      <xdr:colOff>155575</xdr:colOff>
      <xdr:row>76</xdr:row>
      <xdr:rowOff>85327</xdr:rowOff>
    </xdr:to>
    <xdr:cxnSp macro="">
      <xdr:nvCxnSpPr>
        <xdr:cNvPr id="175" name="直線コネクタ 174"/>
        <xdr:cNvCxnSpPr/>
      </xdr:nvCxnSpPr>
      <xdr:spPr>
        <a:xfrm flipV="1">
          <a:off x="2019300" y="130732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71773</xdr:rowOff>
    </xdr:from>
    <xdr:to>
      <xdr:col>2</xdr:col>
      <xdr:colOff>638175</xdr:colOff>
      <xdr:row>76</xdr:row>
      <xdr:rowOff>85327</xdr:rowOff>
    </xdr:to>
    <xdr:cxnSp macro="">
      <xdr:nvCxnSpPr>
        <xdr:cNvPr id="178" name="直線コネクタ 177"/>
        <xdr:cNvCxnSpPr/>
      </xdr:nvCxnSpPr>
      <xdr:spPr>
        <a:xfrm>
          <a:off x="1130300" y="12930523"/>
          <a:ext cx="889000" cy="18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160093</xdr:rowOff>
    </xdr:from>
    <xdr:to>
      <xdr:col>6</xdr:col>
      <xdr:colOff>561975</xdr:colOff>
      <xdr:row>76</xdr:row>
      <xdr:rowOff>90243</xdr:rowOff>
    </xdr:to>
    <xdr:sp macro="" textlink="">
      <xdr:nvSpPr>
        <xdr:cNvPr id="188" name="円/楕円 187"/>
        <xdr:cNvSpPr/>
      </xdr:nvSpPr>
      <xdr:spPr>
        <a:xfrm>
          <a:off x="4584700" y="130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11520</xdr:rowOff>
    </xdr:from>
    <xdr:ext cx="469744" cy="259045"/>
    <xdr:sp macro="" textlink="">
      <xdr:nvSpPr>
        <xdr:cNvPr id="189" name="維持補修費該当値テキスト"/>
        <xdr:cNvSpPr txBox="1"/>
      </xdr:nvSpPr>
      <xdr:spPr>
        <a:xfrm>
          <a:off x="4686300" y="128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92819</xdr:rowOff>
    </xdr:from>
    <xdr:to>
      <xdr:col>5</xdr:col>
      <xdr:colOff>409575</xdr:colOff>
      <xdr:row>76</xdr:row>
      <xdr:rowOff>22969</xdr:rowOff>
    </xdr:to>
    <xdr:sp macro="" textlink="">
      <xdr:nvSpPr>
        <xdr:cNvPr id="190" name="円/楕円 189"/>
        <xdr:cNvSpPr/>
      </xdr:nvSpPr>
      <xdr:spPr>
        <a:xfrm>
          <a:off x="3746500" y="12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39496</xdr:rowOff>
    </xdr:from>
    <xdr:ext cx="469744" cy="259045"/>
    <xdr:sp macro="" textlink="">
      <xdr:nvSpPr>
        <xdr:cNvPr id="191" name="テキスト ボックス 190"/>
        <xdr:cNvSpPr txBox="1"/>
      </xdr:nvSpPr>
      <xdr:spPr>
        <a:xfrm>
          <a:off x="3549727" y="127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163685</xdr:rowOff>
    </xdr:from>
    <xdr:to>
      <xdr:col>4</xdr:col>
      <xdr:colOff>206375</xdr:colOff>
      <xdr:row>76</xdr:row>
      <xdr:rowOff>93835</xdr:rowOff>
    </xdr:to>
    <xdr:sp macro="" textlink="">
      <xdr:nvSpPr>
        <xdr:cNvPr id="192" name="円/楕円 191"/>
        <xdr:cNvSpPr/>
      </xdr:nvSpPr>
      <xdr:spPr>
        <a:xfrm>
          <a:off x="2857500" y="130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110362</xdr:rowOff>
    </xdr:from>
    <xdr:ext cx="469744" cy="259045"/>
    <xdr:sp macro="" textlink="">
      <xdr:nvSpPr>
        <xdr:cNvPr id="193" name="テキスト ボックス 192"/>
        <xdr:cNvSpPr txBox="1"/>
      </xdr:nvSpPr>
      <xdr:spPr>
        <a:xfrm>
          <a:off x="2673427" y="1279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34527</xdr:rowOff>
    </xdr:from>
    <xdr:to>
      <xdr:col>3</xdr:col>
      <xdr:colOff>3175</xdr:colOff>
      <xdr:row>76</xdr:row>
      <xdr:rowOff>136127</xdr:rowOff>
    </xdr:to>
    <xdr:sp macro="" textlink="">
      <xdr:nvSpPr>
        <xdr:cNvPr id="194" name="円/楕円 193"/>
        <xdr:cNvSpPr/>
      </xdr:nvSpPr>
      <xdr:spPr>
        <a:xfrm>
          <a:off x="1968500" y="13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152653</xdr:rowOff>
    </xdr:from>
    <xdr:ext cx="469744" cy="259045"/>
    <xdr:sp macro="" textlink="">
      <xdr:nvSpPr>
        <xdr:cNvPr id="195" name="テキスト ボックス 194"/>
        <xdr:cNvSpPr txBox="1"/>
      </xdr:nvSpPr>
      <xdr:spPr>
        <a:xfrm>
          <a:off x="1784427" y="1283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20973</xdr:rowOff>
    </xdr:from>
    <xdr:to>
      <xdr:col>1</xdr:col>
      <xdr:colOff>485775</xdr:colOff>
      <xdr:row>75</xdr:row>
      <xdr:rowOff>122573</xdr:rowOff>
    </xdr:to>
    <xdr:sp macro="" textlink="">
      <xdr:nvSpPr>
        <xdr:cNvPr id="196" name="円/楕円 195"/>
        <xdr:cNvSpPr/>
      </xdr:nvSpPr>
      <xdr:spPr>
        <a:xfrm>
          <a:off x="1079500" y="128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139100</xdr:rowOff>
    </xdr:from>
    <xdr:ext cx="469744" cy="259045"/>
    <xdr:sp macro="" textlink="">
      <xdr:nvSpPr>
        <xdr:cNvPr id="197" name="テキスト ボックス 196"/>
        <xdr:cNvSpPr txBox="1"/>
      </xdr:nvSpPr>
      <xdr:spPr>
        <a:xfrm>
          <a:off x="895427" y="1265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9071</xdr:rowOff>
    </xdr:from>
    <xdr:to>
      <xdr:col>6</xdr:col>
      <xdr:colOff>511175</xdr:colOff>
      <xdr:row>95</xdr:row>
      <xdr:rowOff>14949</xdr:rowOff>
    </xdr:to>
    <xdr:cxnSp macro="">
      <xdr:nvCxnSpPr>
        <xdr:cNvPr id="227" name="直線コネクタ 226"/>
        <xdr:cNvCxnSpPr/>
      </xdr:nvCxnSpPr>
      <xdr:spPr>
        <a:xfrm>
          <a:off x="3797300" y="1629682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28"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123208</xdr:rowOff>
    </xdr:from>
    <xdr:to>
      <xdr:col>5</xdr:col>
      <xdr:colOff>358775</xdr:colOff>
      <xdr:row>95</xdr:row>
      <xdr:rowOff>9071</xdr:rowOff>
    </xdr:to>
    <xdr:cxnSp macro="">
      <xdr:nvCxnSpPr>
        <xdr:cNvPr id="230" name="直線コネクタ 229"/>
        <xdr:cNvCxnSpPr/>
      </xdr:nvCxnSpPr>
      <xdr:spPr>
        <a:xfrm>
          <a:off x="2908300" y="1623950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2" name="テキスト ボックス 231"/>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80428</xdr:rowOff>
    </xdr:from>
    <xdr:to>
      <xdr:col>4</xdr:col>
      <xdr:colOff>155575</xdr:colOff>
      <xdr:row>94</xdr:row>
      <xdr:rowOff>123208</xdr:rowOff>
    </xdr:to>
    <xdr:cxnSp macro="">
      <xdr:nvCxnSpPr>
        <xdr:cNvPr id="233" name="直線コネクタ 232"/>
        <xdr:cNvCxnSpPr/>
      </xdr:nvCxnSpPr>
      <xdr:spPr>
        <a:xfrm>
          <a:off x="2019300" y="16196728"/>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5" name="テキスト ボックス 234"/>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95940</xdr:rowOff>
    </xdr:from>
    <xdr:to>
      <xdr:col>2</xdr:col>
      <xdr:colOff>638175</xdr:colOff>
      <xdr:row>94</xdr:row>
      <xdr:rowOff>80428</xdr:rowOff>
    </xdr:to>
    <xdr:cxnSp macro="">
      <xdr:nvCxnSpPr>
        <xdr:cNvPr id="236" name="直線コネクタ 235"/>
        <xdr:cNvCxnSpPr/>
      </xdr:nvCxnSpPr>
      <xdr:spPr>
        <a:xfrm>
          <a:off x="1130300" y="16040790"/>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38" name="テキスト ボックス 237"/>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0" name="テキスト ボックス 239"/>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135599</xdr:rowOff>
    </xdr:from>
    <xdr:to>
      <xdr:col>6</xdr:col>
      <xdr:colOff>561975</xdr:colOff>
      <xdr:row>95</xdr:row>
      <xdr:rowOff>65749</xdr:rowOff>
    </xdr:to>
    <xdr:sp macro="" textlink="">
      <xdr:nvSpPr>
        <xdr:cNvPr id="246" name="円/楕円 245"/>
        <xdr:cNvSpPr/>
      </xdr:nvSpPr>
      <xdr:spPr>
        <a:xfrm>
          <a:off x="45847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158476</xdr:rowOff>
    </xdr:from>
    <xdr:ext cx="469744" cy="259045"/>
    <xdr:sp macro="" textlink="">
      <xdr:nvSpPr>
        <xdr:cNvPr id="247" name="扶助費該当値テキスト"/>
        <xdr:cNvSpPr txBox="1"/>
      </xdr:nvSpPr>
      <xdr:spPr>
        <a:xfrm>
          <a:off x="4686300" y="1610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129721</xdr:rowOff>
    </xdr:from>
    <xdr:to>
      <xdr:col>5</xdr:col>
      <xdr:colOff>409575</xdr:colOff>
      <xdr:row>95</xdr:row>
      <xdr:rowOff>59871</xdr:rowOff>
    </xdr:to>
    <xdr:sp macro="" textlink="">
      <xdr:nvSpPr>
        <xdr:cNvPr id="248" name="円/楕円 247"/>
        <xdr:cNvSpPr/>
      </xdr:nvSpPr>
      <xdr:spPr>
        <a:xfrm>
          <a:off x="3746500" y="162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76398</xdr:rowOff>
    </xdr:from>
    <xdr:ext cx="469744" cy="259045"/>
    <xdr:sp macro="" textlink="">
      <xdr:nvSpPr>
        <xdr:cNvPr id="249" name="テキスト ボックス 248"/>
        <xdr:cNvSpPr txBox="1"/>
      </xdr:nvSpPr>
      <xdr:spPr>
        <a:xfrm>
          <a:off x="3549727" y="160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72408</xdr:rowOff>
    </xdr:from>
    <xdr:to>
      <xdr:col>4</xdr:col>
      <xdr:colOff>206375</xdr:colOff>
      <xdr:row>95</xdr:row>
      <xdr:rowOff>2558</xdr:rowOff>
    </xdr:to>
    <xdr:sp macro="" textlink="">
      <xdr:nvSpPr>
        <xdr:cNvPr id="250" name="円/楕円 249"/>
        <xdr:cNvSpPr/>
      </xdr:nvSpPr>
      <xdr:spPr>
        <a:xfrm>
          <a:off x="2857500" y="161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19085</xdr:rowOff>
    </xdr:from>
    <xdr:ext cx="469744" cy="259045"/>
    <xdr:sp macro="" textlink="">
      <xdr:nvSpPr>
        <xdr:cNvPr id="251" name="テキスト ボックス 250"/>
        <xdr:cNvSpPr txBox="1"/>
      </xdr:nvSpPr>
      <xdr:spPr>
        <a:xfrm>
          <a:off x="2673427" y="15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29628</xdr:rowOff>
    </xdr:from>
    <xdr:to>
      <xdr:col>3</xdr:col>
      <xdr:colOff>3175</xdr:colOff>
      <xdr:row>94</xdr:row>
      <xdr:rowOff>131228</xdr:rowOff>
    </xdr:to>
    <xdr:sp macro="" textlink="">
      <xdr:nvSpPr>
        <xdr:cNvPr id="252" name="円/楕円 251"/>
        <xdr:cNvSpPr/>
      </xdr:nvSpPr>
      <xdr:spPr>
        <a:xfrm>
          <a:off x="1968500" y="1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92</xdr:row>
      <xdr:rowOff>147755</xdr:rowOff>
    </xdr:from>
    <xdr:ext cx="469744" cy="259045"/>
    <xdr:sp macro="" textlink="">
      <xdr:nvSpPr>
        <xdr:cNvPr id="253" name="テキスト ボックス 252"/>
        <xdr:cNvSpPr txBox="1"/>
      </xdr:nvSpPr>
      <xdr:spPr>
        <a:xfrm>
          <a:off x="1784427" y="159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45140</xdr:rowOff>
    </xdr:from>
    <xdr:to>
      <xdr:col>1</xdr:col>
      <xdr:colOff>485775</xdr:colOff>
      <xdr:row>93</xdr:row>
      <xdr:rowOff>146740</xdr:rowOff>
    </xdr:to>
    <xdr:sp macro="" textlink="">
      <xdr:nvSpPr>
        <xdr:cNvPr id="254" name="円/楕円 253"/>
        <xdr:cNvSpPr/>
      </xdr:nvSpPr>
      <xdr:spPr>
        <a:xfrm>
          <a:off x="1079500" y="159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163267</xdr:rowOff>
    </xdr:from>
    <xdr:ext cx="534377" cy="259045"/>
    <xdr:sp macro="" textlink="">
      <xdr:nvSpPr>
        <xdr:cNvPr id="255" name="テキスト ボックス 254"/>
        <xdr:cNvSpPr txBox="1"/>
      </xdr:nvSpPr>
      <xdr:spPr>
        <a:xfrm>
          <a:off x="863111" y="157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51003</xdr:rowOff>
    </xdr:from>
    <xdr:to>
      <xdr:col>15</xdr:col>
      <xdr:colOff>180975</xdr:colOff>
      <xdr:row>36</xdr:row>
      <xdr:rowOff>107829</xdr:rowOff>
    </xdr:to>
    <xdr:cxnSp macro="">
      <xdr:nvCxnSpPr>
        <xdr:cNvPr id="280" name="直線コネクタ 279"/>
        <xdr:cNvCxnSpPr/>
      </xdr:nvCxnSpPr>
      <xdr:spPr>
        <a:xfrm flipV="1">
          <a:off x="9639300" y="6223203"/>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1"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92691</xdr:rowOff>
    </xdr:from>
    <xdr:to>
      <xdr:col>14</xdr:col>
      <xdr:colOff>28575</xdr:colOff>
      <xdr:row>36</xdr:row>
      <xdr:rowOff>107829</xdr:rowOff>
    </xdr:to>
    <xdr:cxnSp macro="">
      <xdr:nvCxnSpPr>
        <xdr:cNvPr id="283" name="直線コネクタ 282"/>
        <xdr:cNvCxnSpPr/>
      </xdr:nvCxnSpPr>
      <xdr:spPr>
        <a:xfrm>
          <a:off x="8750300" y="6264891"/>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92691</xdr:rowOff>
    </xdr:from>
    <xdr:to>
      <xdr:col>12</xdr:col>
      <xdr:colOff>511175</xdr:colOff>
      <xdr:row>36</xdr:row>
      <xdr:rowOff>119007</xdr:rowOff>
    </xdr:to>
    <xdr:cxnSp macro="">
      <xdr:nvCxnSpPr>
        <xdr:cNvPr id="286" name="直線コネクタ 285"/>
        <xdr:cNvCxnSpPr/>
      </xdr:nvCxnSpPr>
      <xdr:spPr>
        <a:xfrm flipV="1">
          <a:off x="7861300" y="6264891"/>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119007</xdr:rowOff>
    </xdr:from>
    <xdr:to>
      <xdr:col>11</xdr:col>
      <xdr:colOff>307975</xdr:colOff>
      <xdr:row>36</xdr:row>
      <xdr:rowOff>123872</xdr:rowOff>
    </xdr:to>
    <xdr:cxnSp macro="">
      <xdr:nvCxnSpPr>
        <xdr:cNvPr id="289" name="直線コネクタ 288"/>
        <xdr:cNvCxnSpPr/>
      </xdr:nvCxnSpPr>
      <xdr:spPr>
        <a:xfrm flipV="1">
          <a:off x="6972300" y="6291207"/>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1" name="テキスト ボックス 290"/>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203</xdr:rowOff>
    </xdr:from>
    <xdr:to>
      <xdr:col>15</xdr:col>
      <xdr:colOff>231775</xdr:colOff>
      <xdr:row>36</xdr:row>
      <xdr:rowOff>101803</xdr:rowOff>
    </xdr:to>
    <xdr:sp macro="" textlink="">
      <xdr:nvSpPr>
        <xdr:cNvPr id="299" name="円/楕円 298"/>
        <xdr:cNvSpPr/>
      </xdr:nvSpPr>
      <xdr:spPr>
        <a:xfrm>
          <a:off x="104267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131030</xdr:rowOff>
    </xdr:from>
    <xdr:ext cx="534377" cy="259045"/>
    <xdr:sp macro="" textlink="">
      <xdr:nvSpPr>
        <xdr:cNvPr id="300" name="補助費等該当値テキスト"/>
        <xdr:cNvSpPr txBox="1"/>
      </xdr:nvSpPr>
      <xdr:spPr>
        <a:xfrm>
          <a:off x="10528300" y="596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57029</xdr:rowOff>
    </xdr:from>
    <xdr:to>
      <xdr:col>14</xdr:col>
      <xdr:colOff>79375</xdr:colOff>
      <xdr:row>36</xdr:row>
      <xdr:rowOff>158629</xdr:rowOff>
    </xdr:to>
    <xdr:sp macro="" textlink="">
      <xdr:nvSpPr>
        <xdr:cNvPr id="301" name="円/楕円 300"/>
        <xdr:cNvSpPr/>
      </xdr:nvSpPr>
      <xdr:spPr>
        <a:xfrm>
          <a:off x="9588500" y="62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3706</xdr:rowOff>
    </xdr:from>
    <xdr:ext cx="534377" cy="259045"/>
    <xdr:sp macro="" textlink="">
      <xdr:nvSpPr>
        <xdr:cNvPr id="302" name="テキスト ボックス 301"/>
        <xdr:cNvSpPr txBox="1"/>
      </xdr:nvSpPr>
      <xdr:spPr>
        <a:xfrm>
          <a:off x="9359411" y="60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41891</xdr:rowOff>
    </xdr:from>
    <xdr:to>
      <xdr:col>12</xdr:col>
      <xdr:colOff>561975</xdr:colOff>
      <xdr:row>36</xdr:row>
      <xdr:rowOff>143491</xdr:rowOff>
    </xdr:to>
    <xdr:sp macro="" textlink="">
      <xdr:nvSpPr>
        <xdr:cNvPr id="303" name="円/楕円 302"/>
        <xdr:cNvSpPr/>
      </xdr:nvSpPr>
      <xdr:spPr>
        <a:xfrm>
          <a:off x="8699500" y="62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160018</xdr:rowOff>
    </xdr:from>
    <xdr:ext cx="534377" cy="259045"/>
    <xdr:sp macro="" textlink="">
      <xdr:nvSpPr>
        <xdr:cNvPr id="304" name="テキスト ボックス 303"/>
        <xdr:cNvSpPr txBox="1"/>
      </xdr:nvSpPr>
      <xdr:spPr>
        <a:xfrm>
          <a:off x="8483111" y="59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68207</xdr:rowOff>
    </xdr:from>
    <xdr:to>
      <xdr:col>11</xdr:col>
      <xdr:colOff>358775</xdr:colOff>
      <xdr:row>36</xdr:row>
      <xdr:rowOff>169807</xdr:rowOff>
    </xdr:to>
    <xdr:sp macro="" textlink="">
      <xdr:nvSpPr>
        <xdr:cNvPr id="305" name="円/楕円 304"/>
        <xdr:cNvSpPr/>
      </xdr:nvSpPr>
      <xdr:spPr>
        <a:xfrm>
          <a:off x="7810500" y="62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14884</xdr:rowOff>
    </xdr:from>
    <xdr:ext cx="534377" cy="259045"/>
    <xdr:sp macro="" textlink="">
      <xdr:nvSpPr>
        <xdr:cNvPr id="306" name="テキスト ボックス 305"/>
        <xdr:cNvSpPr txBox="1"/>
      </xdr:nvSpPr>
      <xdr:spPr>
        <a:xfrm>
          <a:off x="7594111" y="60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73072</xdr:rowOff>
    </xdr:from>
    <xdr:to>
      <xdr:col>10</xdr:col>
      <xdr:colOff>155575</xdr:colOff>
      <xdr:row>37</xdr:row>
      <xdr:rowOff>3222</xdr:rowOff>
    </xdr:to>
    <xdr:sp macro="" textlink="">
      <xdr:nvSpPr>
        <xdr:cNvPr id="307" name="円/楕円 306"/>
        <xdr:cNvSpPr/>
      </xdr:nvSpPr>
      <xdr:spPr>
        <a:xfrm>
          <a:off x="6921500" y="62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19749</xdr:rowOff>
    </xdr:from>
    <xdr:ext cx="534377" cy="259045"/>
    <xdr:sp macro="" textlink="">
      <xdr:nvSpPr>
        <xdr:cNvPr id="308" name="テキスト ボックス 307"/>
        <xdr:cNvSpPr txBox="1"/>
      </xdr:nvSpPr>
      <xdr:spPr>
        <a:xfrm>
          <a:off x="6705111" y="60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49980</xdr:rowOff>
    </xdr:from>
    <xdr:to>
      <xdr:col>15</xdr:col>
      <xdr:colOff>180975</xdr:colOff>
      <xdr:row>57</xdr:row>
      <xdr:rowOff>56479</xdr:rowOff>
    </xdr:to>
    <xdr:cxnSp macro="">
      <xdr:nvCxnSpPr>
        <xdr:cNvPr id="337" name="直線コネクタ 336"/>
        <xdr:cNvCxnSpPr/>
      </xdr:nvCxnSpPr>
      <xdr:spPr>
        <a:xfrm>
          <a:off x="9639300" y="9822630"/>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40368</xdr:rowOff>
    </xdr:from>
    <xdr:to>
      <xdr:col>14</xdr:col>
      <xdr:colOff>28575</xdr:colOff>
      <xdr:row>57</xdr:row>
      <xdr:rowOff>49980</xdr:rowOff>
    </xdr:to>
    <xdr:cxnSp macro="">
      <xdr:nvCxnSpPr>
        <xdr:cNvPr id="340" name="直線コネクタ 339"/>
        <xdr:cNvCxnSpPr/>
      </xdr:nvCxnSpPr>
      <xdr:spPr>
        <a:xfrm>
          <a:off x="8750300" y="9813018"/>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40368</xdr:rowOff>
    </xdr:from>
    <xdr:to>
      <xdr:col>12</xdr:col>
      <xdr:colOff>511175</xdr:colOff>
      <xdr:row>57</xdr:row>
      <xdr:rowOff>59015</xdr:rowOff>
    </xdr:to>
    <xdr:cxnSp macro="">
      <xdr:nvCxnSpPr>
        <xdr:cNvPr id="343" name="直線コネクタ 342"/>
        <xdr:cNvCxnSpPr/>
      </xdr:nvCxnSpPr>
      <xdr:spPr>
        <a:xfrm flipV="1">
          <a:off x="7861300" y="9813018"/>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59015</xdr:rowOff>
    </xdr:from>
    <xdr:to>
      <xdr:col>11</xdr:col>
      <xdr:colOff>307975</xdr:colOff>
      <xdr:row>57</xdr:row>
      <xdr:rowOff>79295</xdr:rowOff>
    </xdr:to>
    <xdr:cxnSp macro="">
      <xdr:nvCxnSpPr>
        <xdr:cNvPr id="346" name="直線コネクタ 345"/>
        <xdr:cNvCxnSpPr/>
      </xdr:nvCxnSpPr>
      <xdr:spPr>
        <a:xfrm flipV="1">
          <a:off x="6972300" y="9831665"/>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5679</xdr:rowOff>
    </xdr:from>
    <xdr:to>
      <xdr:col>15</xdr:col>
      <xdr:colOff>231775</xdr:colOff>
      <xdr:row>57</xdr:row>
      <xdr:rowOff>107279</xdr:rowOff>
    </xdr:to>
    <xdr:sp macro="" textlink="">
      <xdr:nvSpPr>
        <xdr:cNvPr id="356" name="円/楕円 355"/>
        <xdr:cNvSpPr/>
      </xdr:nvSpPr>
      <xdr:spPr>
        <a:xfrm>
          <a:off x="10426700" y="9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155556</xdr:rowOff>
    </xdr:from>
    <xdr:ext cx="534377" cy="259045"/>
    <xdr:sp macro="" textlink="">
      <xdr:nvSpPr>
        <xdr:cNvPr id="357" name="普通建設事業費該当値テキスト"/>
        <xdr:cNvSpPr txBox="1"/>
      </xdr:nvSpPr>
      <xdr:spPr>
        <a:xfrm>
          <a:off x="10528300" y="97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170630</xdr:rowOff>
    </xdr:from>
    <xdr:to>
      <xdr:col>14</xdr:col>
      <xdr:colOff>79375</xdr:colOff>
      <xdr:row>57</xdr:row>
      <xdr:rowOff>100780</xdr:rowOff>
    </xdr:to>
    <xdr:sp macro="" textlink="">
      <xdr:nvSpPr>
        <xdr:cNvPr id="358" name="円/楕円 357"/>
        <xdr:cNvSpPr/>
      </xdr:nvSpPr>
      <xdr:spPr>
        <a:xfrm>
          <a:off x="9588500" y="97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117307</xdr:rowOff>
    </xdr:from>
    <xdr:ext cx="534377" cy="259045"/>
    <xdr:sp macro="" textlink="">
      <xdr:nvSpPr>
        <xdr:cNvPr id="359" name="テキスト ボックス 358"/>
        <xdr:cNvSpPr txBox="1"/>
      </xdr:nvSpPr>
      <xdr:spPr>
        <a:xfrm>
          <a:off x="9359411" y="95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161018</xdr:rowOff>
    </xdr:from>
    <xdr:to>
      <xdr:col>12</xdr:col>
      <xdr:colOff>561975</xdr:colOff>
      <xdr:row>57</xdr:row>
      <xdr:rowOff>91168</xdr:rowOff>
    </xdr:to>
    <xdr:sp macro="" textlink="">
      <xdr:nvSpPr>
        <xdr:cNvPr id="360" name="円/楕円 359"/>
        <xdr:cNvSpPr/>
      </xdr:nvSpPr>
      <xdr:spPr>
        <a:xfrm>
          <a:off x="8699500" y="97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107695</xdr:rowOff>
    </xdr:from>
    <xdr:ext cx="534377" cy="259045"/>
    <xdr:sp macro="" textlink="">
      <xdr:nvSpPr>
        <xdr:cNvPr id="361" name="テキスト ボックス 360"/>
        <xdr:cNvSpPr txBox="1"/>
      </xdr:nvSpPr>
      <xdr:spPr>
        <a:xfrm>
          <a:off x="8483111" y="95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8215</xdr:rowOff>
    </xdr:from>
    <xdr:to>
      <xdr:col>11</xdr:col>
      <xdr:colOff>358775</xdr:colOff>
      <xdr:row>57</xdr:row>
      <xdr:rowOff>109815</xdr:rowOff>
    </xdr:to>
    <xdr:sp macro="" textlink="">
      <xdr:nvSpPr>
        <xdr:cNvPr id="362" name="円/楕円 361"/>
        <xdr:cNvSpPr/>
      </xdr:nvSpPr>
      <xdr:spPr>
        <a:xfrm>
          <a:off x="7810500" y="97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126342</xdr:rowOff>
    </xdr:from>
    <xdr:ext cx="534377" cy="259045"/>
    <xdr:sp macro="" textlink="">
      <xdr:nvSpPr>
        <xdr:cNvPr id="363" name="テキスト ボックス 362"/>
        <xdr:cNvSpPr txBox="1"/>
      </xdr:nvSpPr>
      <xdr:spPr>
        <a:xfrm>
          <a:off x="7594111" y="9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28495</xdr:rowOff>
    </xdr:from>
    <xdr:to>
      <xdr:col>10</xdr:col>
      <xdr:colOff>155575</xdr:colOff>
      <xdr:row>57</xdr:row>
      <xdr:rowOff>130095</xdr:rowOff>
    </xdr:to>
    <xdr:sp macro="" textlink="">
      <xdr:nvSpPr>
        <xdr:cNvPr id="364" name="円/楕円 363"/>
        <xdr:cNvSpPr/>
      </xdr:nvSpPr>
      <xdr:spPr>
        <a:xfrm>
          <a:off x="6921500" y="98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121222</xdr:rowOff>
    </xdr:from>
    <xdr:ext cx="534377" cy="259045"/>
    <xdr:sp macro="" textlink="">
      <xdr:nvSpPr>
        <xdr:cNvPr id="365" name="テキスト ボックス 364"/>
        <xdr:cNvSpPr txBox="1"/>
      </xdr:nvSpPr>
      <xdr:spPr>
        <a:xfrm>
          <a:off x="6705111" y="98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109086</xdr:rowOff>
    </xdr:from>
    <xdr:to>
      <xdr:col>15</xdr:col>
      <xdr:colOff>180975</xdr:colOff>
      <xdr:row>77</xdr:row>
      <xdr:rowOff>116536</xdr:rowOff>
    </xdr:to>
    <xdr:cxnSp macro="">
      <xdr:nvCxnSpPr>
        <xdr:cNvPr id="392" name="直線コネクタ 391"/>
        <xdr:cNvCxnSpPr/>
      </xdr:nvCxnSpPr>
      <xdr:spPr>
        <a:xfrm flipV="1">
          <a:off x="9639300" y="13310736"/>
          <a:ext cx="838200" cy="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58286</xdr:rowOff>
    </xdr:from>
    <xdr:to>
      <xdr:col>15</xdr:col>
      <xdr:colOff>231775</xdr:colOff>
      <xdr:row>77</xdr:row>
      <xdr:rowOff>159886</xdr:rowOff>
    </xdr:to>
    <xdr:sp macro="" textlink="">
      <xdr:nvSpPr>
        <xdr:cNvPr id="402" name="円/楕円 401"/>
        <xdr:cNvSpPr/>
      </xdr:nvSpPr>
      <xdr:spPr>
        <a:xfrm>
          <a:off x="104267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81163</xdr:rowOff>
    </xdr:from>
    <xdr:ext cx="534377" cy="259045"/>
    <xdr:sp macro="" textlink="">
      <xdr:nvSpPr>
        <xdr:cNvPr id="403" name="普通建設事業費 （ うち新規整備　）該当値テキスト"/>
        <xdr:cNvSpPr txBox="1"/>
      </xdr:nvSpPr>
      <xdr:spPr>
        <a:xfrm>
          <a:off x="10528300" y="131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65736</xdr:rowOff>
    </xdr:from>
    <xdr:to>
      <xdr:col>14</xdr:col>
      <xdr:colOff>79375</xdr:colOff>
      <xdr:row>77</xdr:row>
      <xdr:rowOff>167336</xdr:rowOff>
    </xdr:to>
    <xdr:sp macro="" textlink="">
      <xdr:nvSpPr>
        <xdr:cNvPr id="404" name="円/楕円 403"/>
        <xdr:cNvSpPr/>
      </xdr:nvSpPr>
      <xdr:spPr>
        <a:xfrm>
          <a:off x="9588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12413</xdr:rowOff>
    </xdr:from>
    <xdr:ext cx="534377" cy="259045"/>
    <xdr:sp macro="" textlink="">
      <xdr:nvSpPr>
        <xdr:cNvPr id="405" name="テキスト ボックス 404"/>
        <xdr:cNvSpPr txBox="1"/>
      </xdr:nvSpPr>
      <xdr:spPr>
        <a:xfrm>
          <a:off x="9359411" y="130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50088</xdr:rowOff>
    </xdr:from>
    <xdr:to>
      <xdr:col>15</xdr:col>
      <xdr:colOff>180975</xdr:colOff>
      <xdr:row>97</xdr:row>
      <xdr:rowOff>65241</xdr:rowOff>
    </xdr:to>
    <xdr:cxnSp macro="">
      <xdr:nvCxnSpPr>
        <xdr:cNvPr id="434" name="直線コネクタ 433"/>
        <xdr:cNvCxnSpPr/>
      </xdr:nvCxnSpPr>
      <xdr:spPr>
        <a:xfrm flipV="1">
          <a:off x="9639300" y="16680738"/>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170738</xdr:rowOff>
    </xdr:from>
    <xdr:to>
      <xdr:col>15</xdr:col>
      <xdr:colOff>231775</xdr:colOff>
      <xdr:row>97</xdr:row>
      <xdr:rowOff>100888</xdr:rowOff>
    </xdr:to>
    <xdr:sp macro="" textlink="">
      <xdr:nvSpPr>
        <xdr:cNvPr id="444" name="円/楕円 443"/>
        <xdr:cNvSpPr/>
      </xdr:nvSpPr>
      <xdr:spPr>
        <a:xfrm>
          <a:off x="104267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22165</xdr:rowOff>
    </xdr:from>
    <xdr:ext cx="534377" cy="259045"/>
    <xdr:sp macro="" textlink="">
      <xdr:nvSpPr>
        <xdr:cNvPr id="445" name="普通建設事業費 （ うち更新整備　）該当値テキスト"/>
        <xdr:cNvSpPr txBox="1"/>
      </xdr:nvSpPr>
      <xdr:spPr>
        <a:xfrm>
          <a:off x="10528300" y="164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14441</xdr:rowOff>
    </xdr:from>
    <xdr:to>
      <xdr:col>14</xdr:col>
      <xdr:colOff>79375</xdr:colOff>
      <xdr:row>97</xdr:row>
      <xdr:rowOff>116041</xdr:rowOff>
    </xdr:to>
    <xdr:sp macro="" textlink="">
      <xdr:nvSpPr>
        <xdr:cNvPr id="446" name="円/楕円 445"/>
        <xdr:cNvSpPr/>
      </xdr:nvSpPr>
      <xdr:spPr>
        <a:xfrm>
          <a:off x="9588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107168</xdr:rowOff>
    </xdr:from>
    <xdr:ext cx="534377" cy="259045"/>
    <xdr:sp macro="" textlink="">
      <xdr:nvSpPr>
        <xdr:cNvPr id="447" name="テキスト ボックス 446"/>
        <xdr:cNvSpPr txBox="1"/>
      </xdr:nvSpPr>
      <xdr:spPr>
        <a:xfrm>
          <a:off x="9359411" y="167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114966</xdr:rowOff>
    </xdr:from>
    <xdr:to>
      <xdr:col>23</xdr:col>
      <xdr:colOff>517525</xdr:colOff>
      <xdr:row>38</xdr:row>
      <xdr:rowOff>117069</xdr:rowOff>
    </xdr:to>
    <xdr:cxnSp macro="">
      <xdr:nvCxnSpPr>
        <xdr:cNvPr id="472" name="直線コネクタ 471"/>
        <xdr:cNvCxnSpPr/>
      </xdr:nvCxnSpPr>
      <xdr:spPr>
        <a:xfrm>
          <a:off x="15481300" y="663006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114966</xdr:rowOff>
    </xdr:from>
    <xdr:to>
      <xdr:col>22</xdr:col>
      <xdr:colOff>365125</xdr:colOff>
      <xdr:row>38</xdr:row>
      <xdr:rowOff>128705</xdr:rowOff>
    </xdr:to>
    <xdr:cxnSp macro="">
      <xdr:nvCxnSpPr>
        <xdr:cNvPr id="475" name="直線コネクタ 474"/>
        <xdr:cNvCxnSpPr/>
      </xdr:nvCxnSpPr>
      <xdr:spPr>
        <a:xfrm flipV="1">
          <a:off x="14592300" y="6630066"/>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128705</xdr:rowOff>
    </xdr:from>
    <xdr:to>
      <xdr:col>21</xdr:col>
      <xdr:colOff>161925</xdr:colOff>
      <xdr:row>38</xdr:row>
      <xdr:rowOff>130304</xdr:rowOff>
    </xdr:to>
    <xdr:cxnSp macro="">
      <xdr:nvCxnSpPr>
        <xdr:cNvPr id="478" name="直線コネクタ 477"/>
        <xdr:cNvCxnSpPr/>
      </xdr:nvCxnSpPr>
      <xdr:spPr>
        <a:xfrm flipV="1">
          <a:off x="13703300" y="664380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106599</xdr:rowOff>
    </xdr:from>
    <xdr:to>
      <xdr:col>19</xdr:col>
      <xdr:colOff>644525</xdr:colOff>
      <xdr:row>38</xdr:row>
      <xdr:rowOff>130304</xdr:rowOff>
    </xdr:to>
    <xdr:cxnSp macro="">
      <xdr:nvCxnSpPr>
        <xdr:cNvPr id="481" name="直線コネクタ 480"/>
        <xdr:cNvCxnSpPr/>
      </xdr:nvCxnSpPr>
      <xdr:spPr>
        <a:xfrm>
          <a:off x="12814300" y="6621699"/>
          <a:ext cx="8890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66269</xdr:rowOff>
    </xdr:from>
    <xdr:to>
      <xdr:col>23</xdr:col>
      <xdr:colOff>568325</xdr:colOff>
      <xdr:row>38</xdr:row>
      <xdr:rowOff>167869</xdr:rowOff>
    </xdr:to>
    <xdr:sp macro="" textlink="">
      <xdr:nvSpPr>
        <xdr:cNvPr id="491" name="円/楕円 490"/>
        <xdr:cNvSpPr/>
      </xdr:nvSpPr>
      <xdr:spPr>
        <a:xfrm>
          <a:off x="16268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152646</xdr:rowOff>
    </xdr:from>
    <xdr:ext cx="378565" cy="259045"/>
    <xdr:sp macro="" textlink="">
      <xdr:nvSpPr>
        <xdr:cNvPr id="492" name="災害復旧事業費該当値テキスト"/>
        <xdr:cNvSpPr txBox="1"/>
      </xdr:nvSpPr>
      <xdr:spPr>
        <a:xfrm>
          <a:off x="16370300" y="649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64166</xdr:rowOff>
    </xdr:from>
    <xdr:to>
      <xdr:col>22</xdr:col>
      <xdr:colOff>415925</xdr:colOff>
      <xdr:row>38</xdr:row>
      <xdr:rowOff>165766</xdr:rowOff>
    </xdr:to>
    <xdr:sp macro="" textlink="">
      <xdr:nvSpPr>
        <xdr:cNvPr id="493" name="円/楕円 492"/>
        <xdr:cNvSpPr/>
      </xdr:nvSpPr>
      <xdr:spPr>
        <a:xfrm>
          <a:off x="15430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156893</xdr:rowOff>
    </xdr:from>
    <xdr:ext cx="469744" cy="259045"/>
    <xdr:sp macro="" textlink="">
      <xdr:nvSpPr>
        <xdr:cNvPr id="494" name="テキスト ボックス 493"/>
        <xdr:cNvSpPr txBox="1"/>
      </xdr:nvSpPr>
      <xdr:spPr>
        <a:xfrm>
          <a:off x="15233727"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77905</xdr:rowOff>
    </xdr:from>
    <xdr:to>
      <xdr:col>21</xdr:col>
      <xdr:colOff>212725</xdr:colOff>
      <xdr:row>39</xdr:row>
      <xdr:rowOff>8055</xdr:rowOff>
    </xdr:to>
    <xdr:sp macro="" textlink="">
      <xdr:nvSpPr>
        <xdr:cNvPr id="495" name="円/楕円 494"/>
        <xdr:cNvSpPr/>
      </xdr:nvSpPr>
      <xdr:spPr>
        <a:xfrm>
          <a:off x="14541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170632</xdr:rowOff>
    </xdr:from>
    <xdr:ext cx="378565" cy="259045"/>
    <xdr:sp macro="" textlink="">
      <xdr:nvSpPr>
        <xdr:cNvPr id="496" name="テキスト ボックス 495"/>
        <xdr:cNvSpPr txBox="1"/>
      </xdr:nvSpPr>
      <xdr:spPr>
        <a:xfrm>
          <a:off x="14403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79504</xdr:rowOff>
    </xdr:from>
    <xdr:to>
      <xdr:col>20</xdr:col>
      <xdr:colOff>9525</xdr:colOff>
      <xdr:row>39</xdr:row>
      <xdr:rowOff>9654</xdr:rowOff>
    </xdr:to>
    <xdr:sp macro="" textlink="">
      <xdr:nvSpPr>
        <xdr:cNvPr id="497" name="円/楕円 496"/>
        <xdr:cNvSpPr/>
      </xdr:nvSpPr>
      <xdr:spPr>
        <a:xfrm>
          <a:off x="13652500" y="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781</xdr:rowOff>
    </xdr:from>
    <xdr:ext cx="378565" cy="259045"/>
    <xdr:sp macro="" textlink="">
      <xdr:nvSpPr>
        <xdr:cNvPr id="498" name="テキスト ボックス 497"/>
        <xdr:cNvSpPr txBox="1"/>
      </xdr:nvSpPr>
      <xdr:spPr>
        <a:xfrm>
          <a:off x="13514017" y="668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55799</xdr:rowOff>
    </xdr:from>
    <xdr:to>
      <xdr:col>18</xdr:col>
      <xdr:colOff>492125</xdr:colOff>
      <xdr:row>38</xdr:row>
      <xdr:rowOff>157399</xdr:rowOff>
    </xdr:to>
    <xdr:sp macro="" textlink="">
      <xdr:nvSpPr>
        <xdr:cNvPr id="499" name="円/楕円 498"/>
        <xdr:cNvSpPr/>
      </xdr:nvSpPr>
      <xdr:spPr>
        <a:xfrm>
          <a:off x="12763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148526</xdr:rowOff>
    </xdr:from>
    <xdr:ext cx="469744" cy="259045"/>
    <xdr:sp macro="" textlink="">
      <xdr:nvSpPr>
        <xdr:cNvPr id="500" name="テキスト ボックス 499"/>
        <xdr:cNvSpPr txBox="1"/>
      </xdr:nvSpPr>
      <xdr:spPr>
        <a:xfrm>
          <a:off x="12579427" y="66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98209</xdr:rowOff>
    </xdr:from>
    <xdr:to>
      <xdr:col>23</xdr:col>
      <xdr:colOff>517525</xdr:colOff>
      <xdr:row>73</xdr:row>
      <xdr:rowOff>135624</xdr:rowOff>
    </xdr:to>
    <xdr:cxnSp macro="">
      <xdr:nvCxnSpPr>
        <xdr:cNvPr id="575" name="直線コネクタ 574"/>
        <xdr:cNvCxnSpPr/>
      </xdr:nvCxnSpPr>
      <xdr:spPr>
        <a:xfrm flipV="1">
          <a:off x="15481300" y="12614059"/>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135624</xdr:rowOff>
    </xdr:from>
    <xdr:to>
      <xdr:col>22</xdr:col>
      <xdr:colOff>365125</xdr:colOff>
      <xdr:row>74</xdr:row>
      <xdr:rowOff>93980</xdr:rowOff>
    </xdr:to>
    <xdr:cxnSp macro="">
      <xdr:nvCxnSpPr>
        <xdr:cNvPr id="578" name="直線コネクタ 577"/>
        <xdr:cNvCxnSpPr/>
      </xdr:nvCxnSpPr>
      <xdr:spPr>
        <a:xfrm flipV="1">
          <a:off x="14592300" y="12651474"/>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84874</xdr:rowOff>
    </xdr:from>
    <xdr:to>
      <xdr:col>21</xdr:col>
      <xdr:colOff>161925</xdr:colOff>
      <xdr:row>74</xdr:row>
      <xdr:rowOff>93980</xdr:rowOff>
    </xdr:to>
    <xdr:cxnSp macro="">
      <xdr:nvCxnSpPr>
        <xdr:cNvPr id="581" name="直線コネクタ 580"/>
        <xdr:cNvCxnSpPr/>
      </xdr:nvCxnSpPr>
      <xdr:spPr>
        <a:xfrm>
          <a:off x="13703300" y="1277217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78321</xdr:rowOff>
    </xdr:from>
    <xdr:to>
      <xdr:col>19</xdr:col>
      <xdr:colOff>644525</xdr:colOff>
      <xdr:row>74</xdr:row>
      <xdr:rowOff>84874</xdr:rowOff>
    </xdr:to>
    <xdr:cxnSp macro="">
      <xdr:nvCxnSpPr>
        <xdr:cNvPr id="584" name="直線コネクタ 583"/>
        <xdr:cNvCxnSpPr/>
      </xdr:nvCxnSpPr>
      <xdr:spPr>
        <a:xfrm>
          <a:off x="12814300" y="1276562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47409</xdr:rowOff>
    </xdr:from>
    <xdr:to>
      <xdr:col>23</xdr:col>
      <xdr:colOff>568325</xdr:colOff>
      <xdr:row>73</xdr:row>
      <xdr:rowOff>149009</xdr:rowOff>
    </xdr:to>
    <xdr:sp macro="" textlink="">
      <xdr:nvSpPr>
        <xdr:cNvPr id="594" name="円/楕円 593"/>
        <xdr:cNvSpPr/>
      </xdr:nvSpPr>
      <xdr:spPr>
        <a:xfrm>
          <a:off x="16268700" y="12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70286</xdr:rowOff>
    </xdr:from>
    <xdr:ext cx="534377" cy="259045"/>
    <xdr:sp macro="" textlink="">
      <xdr:nvSpPr>
        <xdr:cNvPr id="595" name="公債費該当値テキスト"/>
        <xdr:cNvSpPr txBox="1"/>
      </xdr:nvSpPr>
      <xdr:spPr>
        <a:xfrm>
          <a:off x="16370300" y="124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84824</xdr:rowOff>
    </xdr:from>
    <xdr:to>
      <xdr:col>22</xdr:col>
      <xdr:colOff>415925</xdr:colOff>
      <xdr:row>74</xdr:row>
      <xdr:rowOff>14974</xdr:rowOff>
    </xdr:to>
    <xdr:sp macro="" textlink="">
      <xdr:nvSpPr>
        <xdr:cNvPr id="596" name="円/楕円 595"/>
        <xdr:cNvSpPr/>
      </xdr:nvSpPr>
      <xdr:spPr>
        <a:xfrm>
          <a:off x="15430500" y="12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31501</xdr:rowOff>
    </xdr:from>
    <xdr:ext cx="534377" cy="259045"/>
    <xdr:sp macro="" textlink="">
      <xdr:nvSpPr>
        <xdr:cNvPr id="597" name="テキスト ボックス 596"/>
        <xdr:cNvSpPr txBox="1"/>
      </xdr:nvSpPr>
      <xdr:spPr>
        <a:xfrm>
          <a:off x="15201411" y="123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43180</xdr:rowOff>
    </xdr:from>
    <xdr:to>
      <xdr:col>21</xdr:col>
      <xdr:colOff>212725</xdr:colOff>
      <xdr:row>74</xdr:row>
      <xdr:rowOff>144780</xdr:rowOff>
    </xdr:to>
    <xdr:sp macro="" textlink="">
      <xdr:nvSpPr>
        <xdr:cNvPr id="598" name="円/楕円 597"/>
        <xdr:cNvSpPr/>
      </xdr:nvSpPr>
      <xdr:spPr>
        <a:xfrm>
          <a:off x="14541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161307</xdr:rowOff>
    </xdr:from>
    <xdr:ext cx="534377" cy="259045"/>
    <xdr:sp macro="" textlink="">
      <xdr:nvSpPr>
        <xdr:cNvPr id="599" name="テキスト ボックス 598"/>
        <xdr:cNvSpPr txBox="1"/>
      </xdr:nvSpPr>
      <xdr:spPr>
        <a:xfrm>
          <a:off x="14325111" y="12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34074</xdr:rowOff>
    </xdr:from>
    <xdr:to>
      <xdr:col>20</xdr:col>
      <xdr:colOff>9525</xdr:colOff>
      <xdr:row>74</xdr:row>
      <xdr:rowOff>135674</xdr:rowOff>
    </xdr:to>
    <xdr:sp macro="" textlink="">
      <xdr:nvSpPr>
        <xdr:cNvPr id="600" name="円/楕円 599"/>
        <xdr:cNvSpPr/>
      </xdr:nvSpPr>
      <xdr:spPr>
        <a:xfrm>
          <a:off x="13652500" y="127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152201</xdr:rowOff>
    </xdr:from>
    <xdr:ext cx="534377" cy="259045"/>
    <xdr:sp macro="" textlink="">
      <xdr:nvSpPr>
        <xdr:cNvPr id="601" name="テキスト ボックス 600"/>
        <xdr:cNvSpPr txBox="1"/>
      </xdr:nvSpPr>
      <xdr:spPr>
        <a:xfrm>
          <a:off x="13436111" y="124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27521</xdr:rowOff>
    </xdr:from>
    <xdr:to>
      <xdr:col>18</xdr:col>
      <xdr:colOff>492125</xdr:colOff>
      <xdr:row>74</xdr:row>
      <xdr:rowOff>129121</xdr:rowOff>
    </xdr:to>
    <xdr:sp macro="" textlink="">
      <xdr:nvSpPr>
        <xdr:cNvPr id="602" name="円/楕円 601"/>
        <xdr:cNvSpPr/>
      </xdr:nvSpPr>
      <xdr:spPr>
        <a:xfrm>
          <a:off x="12763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145648</xdr:rowOff>
    </xdr:from>
    <xdr:ext cx="534377" cy="259045"/>
    <xdr:sp macro="" textlink="">
      <xdr:nvSpPr>
        <xdr:cNvPr id="603" name="テキスト ボックス 602"/>
        <xdr:cNvSpPr txBox="1"/>
      </xdr:nvSpPr>
      <xdr:spPr>
        <a:xfrm>
          <a:off x="12547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136606</xdr:rowOff>
    </xdr:from>
    <xdr:to>
      <xdr:col>23</xdr:col>
      <xdr:colOff>517525</xdr:colOff>
      <xdr:row>99</xdr:row>
      <xdr:rowOff>1420</xdr:rowOff>
    </xdr:to>
    <xdr:cxnSp macro="">
      <xdr:nvCxnSpPr>
        <xdr:cNvPr id="630" name="直線コネクタ 629"/>
        <xdr:cNvCxnSpPr/>
      </xdr:nvCxnSpPr>
      <xdr:spPr>
        <a:xfrm>
          <a:off x="15481300" y="16938706"/>
          <a:ext cx="8382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134237</xdr:rowOff>
    </xdr:from>
    <xdr:to>
      <xdr:col>22</xdr:col>
      <xdr:colOff>365125</xdr:colOff>
      <xdr:row>98</xdr:row>
      <xdr:rowOff>136606</xdr:rowOff>
    </xdr:to>
    <xdr:cxnSp macro="">
      <xdr:nvCxnSpPr>
        <xdr:cNvPr id="633" name="直線コネクタ 632"/>
        <xdr:cNvCxnSpPr/>
      </xdr:nvCxnSpPr>
      <xdr:spPr>
        <a:xfrm>
          <a:off x="14592300" y="16936337"/>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5" name="テキスト ボックス 634"/>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134237</xdr:rowOff>
    </xdr:from>
    <xdr:to>
      <xdr:col>21</xdr:col>
      <xdr:colOff>161925</xdr:colOff>
      <xdr:row>98</xdr:row>
      <xdr:rowOff>160755</xdr:rowOff>
    </xdr:to>
    <xdr:cxnSp macro="">
      <xdr:nvCxnSpPr>
        <xdr:cNvPr id="636" name="直線コネクタ 635"/>
        <xdr:cNvCxnSpPr/>
      </xdr:nvCxnSpPr>
      <xdr:spPr>
        <a:xfrm flipV="1">
          <a:off x="13703300" y="1693633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128178</xdr:rowOff>
    </xdr:from>
    <xdr:to>
      <xdr:col>19</xdr:col>
      <xdr:colOff>644525</xdr:colOff>
      <xdr:row>98</xdr:row>
      <xdr:rowOff>160755</xdr:rowOff>
    </xdr:to>
    <xdr:cxnSp macro="">
      <xdr:nvCxnSpPr>
        <xdr:cNvPr id="639" name="直線コネクタ 638"/>
        <xdr:cNvCxnSpPr/>
      </xdr:nvCxnSpPr>
      <xdr:spPr>
        <a:xfrm>
          <a:off x="12814300" y="16930278"/>
          <a:ext cx="8890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122070</xdr:rowOff>
    </xdr:from>
    <xdr:to>
      <xdr:col>23</xdr:col>
      <xdr:colOff>568325</xdr:colOff>
      <xdr:row>99</xdr:row>
      <xdr:rowOff>52220</xdr:rowOff>
    </xdr:to>
    <xdr:sp macro="" textlink="">
      <xdr:nvSpPr>
        <xdr:cNvPr id="649" name="円/楕円 648"/>
        <xdr:cNvSpPr/>
      </xdr:nvSpPr>
      <xdr:spPr>
        <a:xfrm>
          <a:off x="16268700" y="169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85806</xdr:rowOff>
    </xdr:from>
    <xdr:to>
      <xdr:col>22</xdr:col>
      <xdr:colOff>415925</xdr:colOff>
      <xdr:row>99</xdr:row>
      <xdr:rowOff>15956</xdr:rowOff>
    </xdr:to>
    <xdr:sp macro="" textlink="">
      <xdr:nvSpPr>
        <xdr:cNvPr id="651" name="円/楕円 650"/>
        <xdr:cNvSpPr/>
      </xdr:nvSpPr>
      <xdr:spPr>
        <a:xfrm>
          <a:off x="15430500" y="16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32483</xdr:rowOff>
    </xdr:from>
    <xdr:ext cx="534377" cy="259045"/>
    <xdr:sp macro="" textlink="">
      <xdr:nvSpPr>
        <xdr:cNvPr id="652" name="テキスト ボックス 651"/>
        <xdr:cNvSpPr txBox="1"/>
      </xdr:nvSpPr>
      <xdr:spPr>
        <a:xfrm>
          <a:off x="15201411" y="166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83437</xdr:rowOff>
    </xdr:from>
    <xdr:to>
      <xdr:col>21</xdr:col>
      <xdr:colOff>212725</xdr:colOff>
      <xdr:row>99</xdr:row>
      <xdr:rowOff>13587</xdr:rowOff>
    </xdr:to>
    <xdr:sp macro="" textlink="">
      <xdr:nvSpPr>
        <xdr:cNvPr id="653" name="円/楕円 652"/>
        <xdr:cNvSpPr/>
      </xdr:nvSpPr>
      <xdr:spPr>
        <a:xfrm>
          <a:off x="14541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4714</xdr:rowOff>
    </xdr:from>
    <xdr:ext cx="534377" cy="259045"/>
    <xdr:sp macro="" textlink="">
      <xdr:nvSpPr>
        <xdr:cNvPr id="654" name="テキスト ボックス 653"/>
        <xdr:cNvSpPr txBox="1"/>
      </xdr:nvSpPr>
      <xdr:spPr>
        <a:xfrm>
          <a:off x="14325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109955</xdr:rowOff>
    </xdr:from>
    <xdr:to>
      <xdr:col>20</xdr:col>
      <xdr:colOff>9525</xdr:colOff>
      <xdr:row>99</xdr:row>
      <xdr:rowOff>40105</xdr:rowOff>
    </xdr:to>
    <xdr:sp macro="" textlink="">
      <xdr:nvSpPr>
        <xdr:cNvPr id="655" name="円/楕円 654"/>
        <xdr:cNvSpPr/>
      </xdr:nvSpPr>
      <xdr:spPr>
        <a:xfrm>
          <a:off x="13652500" y="169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31232</xdr:rowOff>
    </xdr:from>
    <xdr:ext cx="469744" cy="259045"/>
    <xdr:sp macro="" textlink="">
      <xdr:nvSpPr>
        <xdr:cNvPr id="656" name="テキスト ボックス 655"/>
        <xdr:cNvSpPr txBox="1"/>
      </xdr:nvSpPr>
      <xdr:spPr>
        <a:xfrm>
          <a:off x="13468427" y="17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77378</xdr:rowOff>
    </xdr:from>
    <xdr:to>
      <xdr:col>18</xdr:col>
      <xdr:colOff>492125</xdr:colOff>
      <xdr:row>99</xdr:row>
      <xdr:rowOff>7528</xdr:rowOff>
    </xdr:to>
    <xdr:sp macro="" textlink="">
      <xdr:nvSpPr>
        <xdr:cNvPr id="657" name="円/楕円 656"/>
        <xdr:cNvSpPr/>
      </xdr:nvSpPr>
      <xdr:spPr>
        <a:xfrm>
          <a:off x="12763500" y="168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170105</xdr:rowOff>
    </xdr:from>
    <xdr:ext cx="534377" cy="259045"/>
    <xdr:sp macro="" textlink="">
      <xdr:nvSpPr>
        <xdr:cNvPr id="658" name="テキスト ボックス 657"/>
        <xdr:cNvSpPr txBox="1"/>
      </xdr:nvSpPr>
      <xdr:spPr>
        <a:xfrm>
          <a:off x="12547111" y="169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70" name="テキスト ボックス 66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72" name="テキスト ボックス 67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74" name="テキスト ボックス 67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42708</xdr:rowOff>
    </xdr:from>
    <xdr:to>
      <xdr:col>32</xdr:col>
      <xdr:colOff>186689</xdr:colOff>
      <xdr:row>39</xdr:row>
      <xdr:rowOff>98878</xdr:rowOff>
    </xdr:to>
    <xdr:cxnSp macro="">
      <xdr:nvCxnSpPr>
        <xdr:cNvPr id="682" name="直線コネクタ 681"/>
        <xdr:cNvCxnSpPr/>
      </xdr:nvCxnSpPr>
      <xdr:spPr>
        <a:xfrm flipV="1">
          <a:off x="22159595" y="6386358"/>
          <a:ext cx="1269" cy="39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160835</xdr:rowOff>
    </xdr:from>
    <xdr:ext cx="469744" cy="259045"/>
    <xdr:sp macro="" textlink="">
      <xdr:nvSpPr>
        <xdr:cNvPr id="685" name="投資及び出資金最大値テキスト"/>
        <xdr:cNvSpPr txBox="1"/>
      </xdr:nvSpPr>
      <xdr:spPr>
        <a:xfrm>
          <a:off x="22212300" y="6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37</xdr:row>
      <xdr:rowOff>42708</xdr:rowOff>
    </xdr:from>
    <xdr:to>
      <xdr:col>32</xdr:col>
      <xdr:colOff>276225</xdr:colOff>
      <xdr:row>37</xdr:row>
      <xdr:rowOff>42708</xdr:rowOff>
    </xdr:to>
    <xdr:cxnSp macro="">
      <xdr:nvCxnSpPr>
        <xdr:cNvPr id="686" name="直線コネクタ 685"/>
        <xdr:cNvCxnSpPr/>
      </xdr:nvCxnSpPr>
      <xdr:spPr>
        <a:xfrm>
          <a:off x="22072600" y="63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14297</xdr:rowOff>
    </xdr:from>
    <xdr:to>
      <xdr:col>32</xdr:col>
      <xdr:colOff>187325</xdr:colOff>
      <xdr:row>39</xdr:row>
      <xdr:rowOff>58384</xdr:rowOff>
    </xdr:to>
    <xdr:cxnSp macro="">
      <xdr:nvCxnSpPr>
        <xdr:cNvPr id="687" name="直線コネクタ 686"/>
        <xdr:cNvCxnSpPr/>
      </xdr:nvCxnSpPr>
      <xdr:spPr>
        <a:xfrm>
          <a:off x="21323300" y="67008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119615</xdr:rowOff>
    </xdr:from>
    <xdr:ext cx="378565" cy="259045"/>
    <xdr:sp macro="" textlink="">
      <xdr:nvSpPr>
        <xdr:cNvPr id="688" name="投資及び出資金平均値テキスト"/>
        <xdr:cNvSpPr txBox="1"/>
      </xdr:nvSpPr>
      <xdr:spPr>
        <a:xfrm>
          <a:off x="22212300" y="646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96738</xdr:rowOff>
    </xdr:from>
    <xdr:to>
      <xdr:col>32</xdr:col>
      <xdr:colOff>238125</xdr:colOff>
      <xdr:row>39</xdr:row>
      <xdr:rowOff>26888</xdr:rowOff>
    </xdr:to>
    <xdr:sp macro="" textlink="">
      <xdr:nvSpPr>
        <xdr:cNvPr id="689" name="フローチャート : 判断 688"/>
        <xdr:cNvSpPr/>
      </xdr:nvSpPr>
      <xdr:spPr>
        <a:xfrm>
          <a:off x="22110700" y="661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33564</xdr:rowOff>
    </xdr:from>
    <xdr:to>
      <xdr:col>31</xdr:col>
      <xdr:colOff>34925</xdr:colOff>
      <xdr:row>39</xdr:row>
      <xdr:rowOff>14297</xdr:rowOff>
    </xdr:to>
    <xdr:cxnSp macro="">
      <xdr:nvCxnSpPr>
        <xdr:cNvPr id="690" name="直線コネクタ 689"/>
        <xdr:cNvCxnSpPr/>
      </xdr:nvCxnSpPr>
      <xdr:spPr>
        <a:xfrm>
          <a:off x="20434300" y="6205764"/>
          <a:ext cx="889000" cy="49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67346</xdr:rowOff>
    </xdr:from>
    <xdr:to>
      <xdr:col>31</xdr:col>
      <xdr:colOff>85725</xdr:colOff>
      <xdr:row>38</xdr:row>
      <xdr:rowOff>168946</xdr:rowOff>
    </xdr:to>
    <xdr:sp macro="" textlink="">
      <xdr:nvSpPr>
        <xdr:cNvPr id="691" name="フローチャート : 判断 690"/>
        <xdr:cNvSpPr/>
      </xdr:nvSpPr>
      <xdr:spPr>
        <a:xfrm>
          <a:off x="21272500" y="658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14023</xdr:rowOff>
    </xdr:from>
    <xdr:ext cx="378565" cy="259045"/>
    <xdr:sp macro="" textlink="">
      <xdr:nvSpPr>
        <xdr:cNvPr id="692" name="テキスト ボックス 691"/>
        <xdr:cNvSpPr txBox="1"/>
      </xdr:nvSpPr>
      <xdr:spPr>
        <a:xfrm>
          <a:off x="21121317" y="635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33564</xdr:rowOff>
    </xdr:from>
    <xdr:to>
      <xdr:col>29</xdr:col>
      <xdr:colOff>517525</xdr:colOff>
      <xdr:row>36</xdr:row>
      <xdr:rowOff>124351</xdr:rowOff>
    </xdr:to>
    <xdr:cxnSp macro="">
      <xdr:nvCxnSpPr>
        <xdr:cNvPr id="693" name="直線コネクタ 692"/>
        <xdr:cNvCxnSpPr/>
      </xdr:nvCxnSpPr>
      <xdr:spPr>
        <a:xfrm flipV="1">
          <a:off x="19545300" y="6205764"/>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38935</xdr:rowOff>
    </xdr:from>
    <xdr:to>
      <xdr:col>29</xdr:col>
      <xdr:colOff>568325</xdr:colOff>
      <xdr:row>38</xdr:row>
      <xdr:rowOff>140535</xdr:rowOff>
    </xdr:to>
    <xdr:sp macro="" textlink="">
      <xdr:nvSpPr>
        <xdr:cNvPr id="694" name="フローチャート : 判断 693"/>
        <xdr:cNvSpPr/>
      </xdr:nvSpPr>
      <xdr:spPr>
        <a:xfrm>
          <a:off x="20383500" y="655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131662</xdr:rowOff>
    </xdr:from>
    <xdr:ext cx="378565" cy="259045"/>
    <xdr:sp macro="" textlink="">
      <xdr:nvSpPr>
        <xdr:cNvPr id="695" name="テキスト ボックス 694"/>
        <xdr:cNvSpPr txBox="1"/>
      </xdr:nvSpPr>
      <xdr:spPr>
        <a:xfrm>
          <a:off x="20245017" y="664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96919</xdr:rowOff>
    </xdr:from>
    <xdr:to>
      <xdr:col>28</xdr:col>
      <xdr:colOff>314325</xdr:colOff>
      <xdr:row>36</xdr:row>
      <xdr:rowOff>124351</xdr:rowOff>
    </xdr:to>
    <xdr:cxnSp macro="">
      <xdr:nvCxnSpPr>
        <xdr:cNvPr id="696" name="直線コネクタ 695"/>
        <xdr:cNvCxnSpPr/>
      </xdr:nvCxnSpPr>
      <xdr:spPr>
        <a:xfrm>
          <a:off x="18656300" y="5240419"/>
          <a:ext cx="8890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29138</xdr:rowOff>
    </xdr:from>
    <xdr:to>
      <xdr:col>28</xdr:col>
      <xdr:colOff>365125</xdr:colOff>
      <xdr:row>38</xdr:row>
      <xdr:rowOff>130738</xdr:rowOff>
    </xdr:to>
    <xdr:sp macro="" textlink="">
      <xdr:nvSpPr>
        <xdr:cNvPr id="697" name="フローチャート : 判断 696"/>
        <xdr:cNvSpPr/>
      </xdr:nvSpPr>
      <xdr:spPr>
        <a:xfrm>
          <a:off x="19494500" y="654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121865</xdr:rowOff>
    </xdr:from>
    <xdr:ext cx="378565" cy="259045"/>
    <xdr:sp macro="" textlink="">
      <xdr:nvSpPr>
        <xdr:cNvPr id="698" name="テキスト ボックス 697"/>
        <xdr:cNvSpPr txBox="1"/>
      </xdr:nvSpPr>
      <xdr:spPr>
        <a:xfrm>
          <a:off x="19356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117312</xdr:rowOff>
    </xdr:from>
    <xdr:to>
      <xdr:col>27</xdr:col>
      <xdr:colOff>161925</xdr:colOff>
      <xdr:row>37</xdr:row>
      <xdr:rowOff>47462</xdr:rowOff>
    </xdr:to>
    <xdr:sp macro="" textlink="">
      <xdr:nvSpPr>
        <xdr:cNvPr id="699" name="フローチャート : 判断 698"/>
        <xdr:cNvSpPr/>
      </xdr:nvSpPr>
      <xdr:spPr>
        <a:xfrm>
          <a:off x="18605500" y="62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38589</xdr:rowOff>
    </xdr:from>
    <xdr:ext cx="469744" cy="259045"/>
    <xdr:sp macro="" textlink="">
      <xdr:nvSpPr>
        <xdr:cNvPr id="700" name="テキスト ボックス 699"/>
        <xdr:cNvSpPr txBox="1"/>
      </xdr:nvSpPr>
      <xdr:spPr>
        <a:xfrm>
          <a:off x="18421427" y="63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7584</xdr:rowOff>
    </xdr:from>
    <xdr:to>
      <xdr:col>32</xdr:col>
      <xdr:colOff>238125</xdr:colOff>
      <xdr:row>39</xdr:row>
      <xdr:rowOff>109184</xdr:rowOff>
    </xdr:to>
    <xdr:sp macro="" textlink="">
      <xdr:nvSpPr>
        <xdr:cNvPr id="706" name="円/楕円 705"/>
        <xdr:cNvSpPr/>
      </xdr:nvSpPr>
      <xdr:spPr>
        <a:xfrm>
          <a:off x="221107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93961</xdr:rowOff>
    </xdr:from>
    <xdr:ext cx="378565" cy="259045"/>
    <xdr:sp macro="" textlink="">
      <xdr:nvSpPr>
        <xdr:cNvPr id="707" name="投資及び出資金該当値テキスト"/>
        <xdr:cNvSpPr txBox="1"/>
      </xdr:nvSpPr>
      <xdr:spPr>
        <a:xfrm>
          <a:off x="22212300" y="660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134947</xdr:rowOff>
    </xdr:from>
    <xdr:to>
      <xdr:col>31</xdr:col>
      <xdr:colOff>85725</xdr:colOff>
      <xdr:row>39</xdr:row>
      <xdr:rowOff>65097</xdr:rowOff>
    </xdr:to>
    <xdr:sp macro="" textlink="">
      <xdr:nvSpPr>
        <xdr:cNvPr id="708" name="円/楕円 707"/>
        <xdr:cNvSpPr/>
      </xdr:nvSpPr>
      <xdr:spPr>
        <a:xfrm>
          <a:off x="21272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56224</xdr:rowOff>
    </xdr:from>
    <xdr:ext cx="378565" cy="259045"/>
    <xdr:sp macro="" textlink="">
      <xdr:nvSpPr>
        <xdr:cNvPr id="709" name="テキスト ボックス 708"/>
        <xdr:cNvSpPr txBox="1"/>
      </xdr:nvSpPr>
      <xdr:spPr>
        <a:xfrm>
          <a:off x="211213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154214</xdr:rowOff>
    </xdr:from>
    <xdr:to>
      <xdr:col>29</xdr:col>
      <xdr:colOff>568325</xdr:colOff>
      <xdr:row>36</xdr:row>
      <xdr:rowOff>84364</xdr:rowOff>
    </xdr:to>
    <xdr:sp macro="" textlink="">
      <xdr:nvSpPr>
        <xdr:cNvPr id="710" name="円/楕円 709"/>
        <xdr:cNvSpPr/>
      </xdr:nvSpPr>
      <xdr:spPr>
        <a:xfrm>
          <a:off x="20383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100891</xdr:rowOff>
    </xdr:from>
    <xdr:ext cx="469744" cy="259045"/>
    <xdr:sp macro="" textlink="">
      <xdr:nvSpPr>
        <xdr:cNvPr id="711" name="テキスト ボックス 710"/>
        <xdr:cNvSpPr txBox="1"/>
      </xdr:nvSpPr>
      <xdr:spPr>
        <a:xfrm>
          <a:off x="20199427" y="59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73551</xdr:rowOff>
    </xdr:from>
    <xdr:to>
      <xdr:col>28</xdr:col>
      <xdr:colOff>365125</xdr:colOff>
      <xdr:row>37</xdr:row>
      <xdr:rowOff>3701</xdr:rowOff>
    </xdr:to>
    <xdr:sp macro="" textlink="">
      <xdr:nvSpPr>
        <xdr:cNvPr id="712" name="円/楕円 711"/>
        <xdr:cNvSpPr/>
      </xdr:nvSpPr>
      <xdr:spPr>
        <a:xfrm>
          <a:off x="19494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20228</xdr:rowOff>
    </xdr:from>
    <xdr:ext cx="469744" cy="259045"/>
    <xdr:sp macro="" textlink="">
      <xdr:nvSpPr>
        <xdr:cNvPr id="713" name="テキスト ボックス 712"/>
        <xdr:cNvSpPr txBox="1"/>
      </xdr:nvSpPr>
      <xdr:spPr>
        <a:xfrm>
          <a:off x="19310427"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46119</xdr:rowOff>
    </xdr:from>
    <xdr:to>
      <xdr:col>27</xdr:col>
      <xdr:colOff>161925</xdr:colOff>
      <xdr:row>30</xdr:row>
      <xdr:rowOff>147719</xdr:rowOff>
    </xdr:to>
    <xdr:sp macro="" textlink="">
      <xdr:nvSpPr>
        <xdr:cNvPr id="714" name="円/楕円 713"/>
        <xdr:cNvSpPr/>
      </xdr:nvSpPr>
      <xdr:spPr>
        <a:xfrm>
          <a:off x="18605500" y="51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164246</xdr:rowOff>
    </xdr:from>
    <xdr:ext cx="469744" cy="259045"/>
    <xdr:sp macro="" textlink="">
      <xdr:nvSpPr>
        <xdr:cNvPr id="715" name="テキスト ボックス 714"/>
        <xdr:cNvSpPr txBox="1"/>
      </xdr:nvSpPr>
      <xdr:spPr>
        <a:xfrm>
          <a:off x="18421427" y="49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78573</xdr:rowOff>
    </xdr:from>
    <xdr:to>
      <xdr:col>32</xdr:col>
      <xdr:colOff>187325</xdr:colOff>
      <xdr:row>57</xdr:row>
      <xdr:rowOff>91808</xdr:rowOff>
    </xdr:to>
    <xdr:cxnSp macro="">
      <xdr:nvCxnSpPr>
        <xdr:cNvPr id="740" name="直線コネクタ 739"/>
        <xdr:cNvCxnSpPr/>
      </xdr:nvCxnSpPr>
      <xdr:spPr>
        <a:xfrm flipV="1">
          <a:off x="21323300" y="9851223"/>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41"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89636</xdr:rowOff>
    </xdr:from>
    <xdr:to>
      <xdr:col>31</xdr:col>
      <xdr:colOff>34925</xdr:colOff>
      <xdr:row>57</xdr:row>
      <xdr:rowOff>91808</xdr:rowOff>
    </xdr:to>
    <xdr:cxnSp macro="">
      <xdr:nvCxnSpPr>
        <xdr:cNvPr id="743" name="直線コネクタ 742"/>
        <xdr:cNvCxnSpPr/>
      </xdr:nvCxnSpPr>
      <xdr:spPr>
        <a:xfrm>
          <a:off x="20434300" y="986228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5" name="テキスト ボックス 744"/>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89636</xdr:rowOff>
    </xdr:from>
    <xdr:to>
      <xdr:col>29</xdr:col>
      <xdr:colOff>517525</xdr:colOff>
      <xdr:row>57</xdr:row>
      <xdr:rowOff>91305</xdr:rowOff>
    </xdr:to>
    <xdr:cxnSp macro="">
      <xdr:nvCxnSpPr>
        <xdr:cNvPr id="746" name="直線コネクタ 745"/>
        <xdr:cNvCxnSpPr/>
      </xdr:nvCxnSpPr>
      <xdr:spPr>
        <a:xfrm flipV="1">
          <a:off x="19545300" y="986228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8" name="テキスト ボックス 747"/>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73634</xdr:rowOff>
    </xdr:from>
    <xdr:to>
      <xdr:col>28</xdr:col>
      <xdr:colOff>314325</xdr:colOff>
      <xdr:row>57</xdr:row>
      <xdr:rowOff>91305</xdr:rowOff>
    </xdr:to>
    <xdr:cxnSp macro="">
      <xdr:nvCxnSpPr>
        <xdr:cNvPr id="749" name="直線コネクタ 748"/>
        <xdr:cNvCxnSpPr/>
      </xdr:nvCxnSpPr>
      <xdr:spPr>
        <a:xfrm>
          <a:off x="18656300" y="9846284"/>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51" name="テキスト ボックス 750"/>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3" name="テキスト ボックス 752"/>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27773</xdr:rowOff>
    </xdr:from>
    <xdr:to>
      <xdr:col>32</xdr:col>
      <xdr:colOff>238125</xdr:colOff>
      <xdr:row>57</xdr:row>
      <xdr:rowOff>129373</xdr:rowOff>
    </xdr:to>
    <xdr:sp macro="" textlink="">
      <xdr:nvSpPr>
        <xdr:cNvPr id="759" name="円/楕円 758"/>
        <xdr:cNvSpPr/>
      </xdr:nvSpPr>
      <xdr:spPr>
        <a:xfrm>
          <a:off x="22110700" y="9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6200</xdr:rowOff>
    </xdr:from>
    <xdr:ext cx="534377" cy="259045"/>
    <xdr:sp macro="" textlink="">
      <xdr:nvSpPr>
        <xdr:cNvPr id="760" name="貸付金該当値テキスト"/>
        <xdr:cNvSpPr txBox="1"/>
      </xdr:nvSpPr>
      <xdr:spPr>
        <a:xfrm>
          <a:off x="22212300" y="97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41008</xdr:rowOff>
    </xdr:from>
    <xdr:to>
      <xdr:col>31</xdr:col>
      <xdr:colOff>85725</xdr:colOff>
      <xdr:row>57</xdr:row>
      <xdr:rowOff>142608</xdr:rowOff>
    </xdr:to>
    <xdr:sp macro="" textlink="">
      <xdr:nvSpPr>
        <xdr:cNvPr id="761" name="円/楕円 760"/>
        <xdr:cNvSpPr/>
      </xdr:nvSpPr>
      <xdr:spPr>
        <a:xfrm>
          <a:off x="212725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133735</xdr:rowOff>
    </xdr:from>
    <xdr:ext cx="469744" cy="259045"/>
    <xdr:sp macro="" textlink="">
      <xdr:nvSpPr>
        <xdr:cNvPr id="762" name="テキスト ボックス 761"/>
        <xdr:cNvSpPr txBox="1"/>
      </xdr:nvSpPr>
      <xdr:spPr>
        <a:xfrm>
          <a:off x="21075727" y="99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38836</xdr:rowOff>
    </xdr:from>
    <xdr:to>
      <xdr:col>29</xdr:col>
      <xdr:colOff>568325</xdr:colOff>
      <xdr:row>57</xdr:row>
      <xdr:rowOff>140436</xdr:rowOff>
    </xdr:to>
    <xdr:sp macro="" textlink="">
      <xdr:nvSpPr>
        <xdr:cNvPr id="763" name="円/楕円 762"/>
        <xdr:cNvSpPr/>
      </xdr:nvSpPr>
      <xdr:spPr>
        <a:xfrm>
          <a:off x="20383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131563</xdr:rowOff>
    </xdr:from>
    <xdr:ext cx="469744" cy="259045"/>
    <xdr:sp macro="" textlink="">
      <xdr:nvSpPr>
        <xdr:cNvPr id="764" name="テキスト ボックス 763"/>
        <xdr:cNvSpPr txBox="1"/>
      </xdr:nvSpPr>
      <xdr:spPr>
        <a:xfrm>
          <a:off x="20199427" y="99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40505</xdr:rowOff>
    </xdr:from>
    <xdr:to>
      <xdr:col>28</xdr:col>
      <xdr:colOff>365125</xdr:colOff>
      <xdr:row>57</xdr:row>
      <xdr:rowOff>142105</xdr:rowOff>
    </xdr:to>
    <xdr:sp macro="" textlink="">
      <xdr:nvSpPr>
        <xdr:cNvPr id="765" name="円/楕円 764"/>
        <xdr:cNvSpPr/>
      </xdr:nvSpPr>
      <xdr:spPr>
        <a:xfrm>
          <a:off x="194945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133232</xdr:rowOff>
    </xdr:from>
    <xdr:ext cx="469744" cy="259045"/>
    <xdr:sp macro="" textlink="">
      <xdr:nvSpPr>
        <xdr:cNvPr id="766" name="テキスト ボックス 765"/>
        <xdr:cNvSpPr txBox="1"/>
      </xdr:nvSpPr>
      <xdr:spPr>
        <a:xfrm>
          <a:off x="19310427" y="99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22834</xdr:rowOff>
    </xdr:from>
    <xdr:to>
      <xdr:col>27</xdr:col>
      <xdr:colOff>161925</xdr:colOff>
      <xdr:row>57</xdr:row>
      <xdr:rowOff>124434</xdr:rowOff>
    </xdr:to>
    <xdr:sp macro="" textlink="">
      <xdr:nvSpPr>
        <xdr:cNvPr id="767" name="円/楕円 766"/>
        <xdr:cNvSpPr/>
      </xdr:nvSpPr>
      <xdr:spPr>
        <a:xfrm>
          <a:off x="18605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115561</xdr:rowOff>
    </xdr:from>
    <xdr:ext cx="534377" cy="259045"/>
    <xdr:sp macro="" textlink="">
      <xdr:nvSpPr>
        <xdr:cNvPr id="768" name="テキスト ボックス 767"/>
        <xdr:cNvSpPr txBox="1"/>
      </xdr:nvSpPr>
      <xdr:spPr>
        <a:xfrm>
          <a:off x="18389111" y="98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166751</xdr:rowOff>
    </xdr:from>
    <xdr:to>
      <xdr:col>32</xdr:col>
      <xdr:colOff>187325</xdr:colOff>
      <xdr:row>78</xdr:row>
      <xdr:rowOff>49213</xdr:rowOff>
    </xdr:to>
    <xdr:cxnSp macro="">
      <xdr:nvCxnSpPr>
        <xdr:cNvPr id="795" name="直線コネクタ 794"/>
        <xdr:cNvCxnSpPr/>
      </xdr:nvCxnSpPr>
      <xdr:spPr>
        <a:xfrm>
          <a:off x="21323300" y="13368401"/>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166751</xdr:rowOff>
    </xdr:from>
    <xdr:to>
      <xdr:col>31</xdr:col>
      <xdr:colOff>34925</xdr:colOff>
      <xdr:row>78</xdr:row>
      <xdr:rowOff>43307</xdr:rowOff>
    </xdr:to>
    <xdr:cxnSp macro="">
      <xdr:nvCxnSpPr>
        <xdr:cNvPr id="798" name="直線コネクタ 797"/>
        <xdr:cNvCxnSpPr/>
      </xdr:nvCxnSpPr>
      <xdr:spPr>
        <a:xfrm flipV="1">
          <a:off x="20434300" y="1336840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19495</xdr:rowOff>
    </xdr:from>
    <xdr:to>
      <xdr:col>29</xdr:col>
      <xdr:colOff>517525</xdr:colOff>
      <xdr:row>78</xdr:row>
      <xdr:rowOff>43307</xdr:rowOff>
    </xdr:to>
    <xdr:cxnSp macro="">
      <xdr:nvCxnSpPr>
        <xdr:cNvPr id="801" name="直線コネクタ 800"/>
        <xdr:cNvCxnSpPr/>
      </xdr:nvCxnSpPr>
      <xdr:spPr>
        <a:xfrm>
          <a:off x="19545300" y="1339259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19495</xdr:rowOff>
    </xdr:from>
    <xdr:to>
      <xdr:col>28</xdr:col>
      <xdr:colOff>314325</xdr:colOff>
      <xdr:row>78</xdr:row>
      <xdr:rowOff>36068</xdr:rowOff>
    </xdr:to>
    <xdr:cxnSp macro="">
      <xdr:nvCxnSpPr>
        <xdr:cNvPr id="804" name="直線コネクタ 803"/>
        <xdr:cNvCxnSpPr/>
      </xdr:nvCxnSpPr>
      <xdr:spPr>
        <a:xfrm flipV="1">
          <a:off x="18656300" y="13392595"/>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169863</xdr:rowOff>
    </xdr:from>
    <xdr:to>
      <xdr:col>32</xdr:col>
      <xdr:colOff>238125</xdr:colOff>
      <xdr:row>78</xdr:row>
      <xdr:rowOff>100013</xdr:rowOff>
    </xdr:to>
    <xdr:sp macro="" textlink="">
      <xdr:nvSpPr>
        <xdr:cNvPr id="814" name="円/楕円 813"/>
        <xdr:cNvSpPr/>
      </xdr:nvSpPr>
      <xdr:spPr>
        <a:xfrm>
          <a:off x="221107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84790</xdr:rowOff>
    </xdr:from>
    <xdr:ext cx="378565" cy="259045"/>
    <xdr:sp macro="" textlink="">
      <xdr:nvSpPr>
        <xdr:cNvPr id="815" name="繰出金該当値テキスト"/>
        <xdr:cNvSpPr txBox="1"/>
      </xdr:nvSpPr>
      <xdr:spPr>
        <a:xfrm>
          <a:off x="22212300" y="132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115951</xdr:rowOff>
    </xdr:from>
    <xdr:to>
      <xdr:col>31</xdr:col>
      <xdr:colOff>85725</xdr:colOff>
      <xdr:row>78</xdr:row>
      <xdr:rowOff>46101</xdr:rowOff>
    </xdr:to>
    <xdr:sp macro="" textlink="">
      <xdr:nvSpPr>
        <xdr:cNvPr id="816" name="円/楕円 815"/>
        <xdr:cNvSpPr/>
      </xdr:nvSpPr>
      <xdr:spPr>
        <a:xfrm>
          <a:off x="212725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37228</xdr:rowOff>
    </xdr:from>
    <xdr:ext cx="469744" cy="259045"/>
    <xdr:sp macro="" textlink="">
      <xdr:nvSpPr>
        <xdr:cNvPr id="817" name="テキスト ボックス 816"/>
        <xdr:cNvSpPr txBox="1"/>
      </xdr:nvSpPr>
      <xdr:spPr>
        <a:xfrm>
          <a:off x="21075727" y="134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163957</xdr:rowOff>
    </xdr:from>
    <xdr:to>
      <xdr:col>29</xdr:col>
      <xdr:colOff>568325</xdr:colOff>
      <xdr:row>78</xdr:row>
      <xdr:rowOff>94107</xdr:rowOff>
    </xdr:to>
    <xdr:sp macro="" textlink="">
      <xdr:nvSpPr>
        <xdr:cNvPr id="818" name="円/楕円 817"/>
        <xdr:cNvSpPr/>
      </xdr:nvSpPr>
      <xdr:spPr>
        <a:xfrm>
          <a:off x="20383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85234</xdr:rowOff>
    </xdr:from>
    <xdr:ext cx="378565" cy="259045"/>
    <xdr:sp macro="" textlink="">
      <xdr:nvSpPr>
        <xdr:cNvPr id="819" name="テキスト ボックス 818"/>
        <xdr:cNvSpPr txBox="1"/>
      </xdr:nvSpPr>
      <xdr:spPr>
        <a:xfrm>
          <a:off x="20245017" y="1345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140145</xdr:rowOff>
    </xdr:from>
    <xdr:to>
      <xdr:col>28</xdr:col>
      <xdr:colOff>365125</xdr:colOff>
      <xdr:row>78</xdr:row>
      <xdr:rowOff>70295</xdr:rowOff>
    </xdr:to>
    <xdr:sp macro="" textlink="">
      <xdr:nvSpPr>
        <xdr:cNvPr id="820" name="円/楕円 819"/>
        <xdr:cNvSpPr/>
      </xdr:nvSpPr>
      <xdr:spPr>
        <a:xfrm>
          <a:off x="19494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61422</xdr:rowOff>
    </xdr:from>
    <xdr:ext cx="469744" cy="259045"/>
    <xdr:sp macro="" textlink="">
      <xdr:nvSpPr>
        <xdr:cNvPr id="821" name="テキスト ボックス 820"/>
        <xdr:cNvSpPr txBox="1"/>
      </xdr:nvSpPr>
      <xdr:spPr>
        <a:xfrm>
          <a:off x="19310427" y="134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156718</xdr:rowOff>
    </xdr:from>
    <xdr:to>
      <xdr:col>27</xdr:col>
      <xdr:colOff>161925</xdr:colOff>
      <xdr:row>78</xdr:row>
      <xdr:rowOff>86868</xdr:rowOff>
    </xdr:to>
    <xdr:sp macro="" textlink="">
      <xdr:nvSpPr>
        <xdr:cNvPr id="822" name="円/楕円 821"/>
        <xdr:cNvSpPr/>
      </xdr:nvSpPr>
      <xdr:spPr>
        <a:xfrm>
          <a:off x="18605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77995</xdr:rowOff>
    </xdr:from>
    <xdr:ext cx="378565" cy="259045"/>
    <xdr:sp macro="" textlink="">
      <xdr:nvSpPr>
        <xdr:cNvPr id="823" name="テキスト ボックス 822"/>
        <xdr:cNvSpPr txBox="1"/>
      </xdr:nvSpPr>
      <xdr:spPr>
        <a:xfrm>
          <a:off x="18467017" y="1345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・住民一人当たりの総コストについては，</a:t>
          </a:r>
          <a:r>
            <a:rPr kumimoji="1" lang="en-US" altLang="ja-JP" sz="1100">
              <a:latin typeface="ＭＳ Ｐゴシック"/>
            </a:rPr>
            <a:t>324,899</a:t>
          </a:r>
          <a:r>
            <a:rPr kumimoji="1" lang="ja-JP" altLang="en-US" sz="1100">
              <a:latin typeface="ＭＳ Ｐゴシック"/>
            </a:rPr>
            <a:t>円（歳出総額：</a:t>
          </a:r>
          <a:r>
            <a:rPr kumimoji="1" lang="en-US" altLang="ja-JP" sz="1100">
              <a:latin typeface="ＭＳ Ｐゴシック"/>
            </a:rPr>
            <a:t>930,253,256</a:t>
          </a:r>
          <a:r>
            <a:rPr kumimoji="1" lang="ja-JP" altLang="en-US" sz="1100">
              <a:latin typeface="ＭＳ Ｐゴシック"/>
            </a:rPr>
            <a:t>千円／人口：</a:t>
          </a:r>
          <a:r>
            <a:rPr kumimoji="1" lang="en-US" altLang="ja-JP" sz="1100">
              <a:latin typeface="ＭＳ Ｐゴシック"/>
            </a:rPr>
            <a:t>2,863,211</a:t>
          </a:r>
          <a:r>
            <a:rPr kumimoji="1" lang="ja-JP" altLang="en-US" sz="1100">
              <a:latin typeface="ＭＳ Ｐゴシック"/>
            </a:rPr>
            <a:t>人）となっており，前年度比</a:t>
          </a:r>
          <a:r>
            <a:rPr kumimoji="1" lang="en-US" altLang="ja-JP" sz="1100">
              <a:latin typeface="ＭＳ Ｐゴシック"/>
            </a:rPr>
            <a:t>7,773</a:t>
          </a:r>
          <a:r>
            <a:rPr kumimoji="1" lang="ja-JP" altLang="en-US" sz="1100">
              <a:latin typeface="ＭＳ Ｐゴシック"/>
            </a:rPr>
            <a:t>円増（</a:t>
          </a:r>
          <a:r>
            <a:rPr kumimoji="1" lang="en-US" altLang="ja-JP" sz="1100">
              <a:latin typeface="ＭＳ Ｐゴシック"/>
            </a:rPr>
            <a:t>H26</a:t>
          </a:r>
          <a:r>
            <a:rPr kumimoji="1" lang="ja-JP" altLang="en-US" sz="1100">
              <a:latin typeface="ＭＳ Ｐゴシック"/>
            </a:rPr>
            <a:t>年度</a:t>
          </a:r>
          <a:r>
            <a:rPr kumimoji="1" lang="en-US" altLang="ja-JP" sz="1100">
              <a:latin typeface="ＭＳ Ｐゴシック"/>
            </a:rPr>
            <a:t>317,126</a:t>
          </a:r>
          <a:r>
            <a:rPr kumimoji="1" lang="ja-JP" altLang="en-US" sz="1100">
              <a:latin typeface="ＭＳ Ｐゴシック"/>
            </a:rPr>
            <a:t>円 ～</a:t>
          </a:r>
          <a:r>
            <a:rPr kumimoji="1" lang="en-US" altLang="ja-JP" sz="1100">
              <a:latin typeface="ＭＳ Ｐゴシック"/>
            </a:rPr>
            <a:t>H27</a:t>
          </a:r>
          <a:r>
            <a:rPr kumimoji="1" lang="ja-JP" altLang="en-US" sz="1100">
              <a:latin typeface="ＭＳ Ｐゴシック"/>
            </a:rPr>
            <a:t>歳出総額：</a:t>
          </a:r>
          <a:r>
            <a:rPr kumimoji="1" lang="en-US" altLang="ja-JP" sz="1100">
              <a:latin typeface="ＭＳ Ｐゴシック"/>
            </a:rPr>
            <a:t>909,885,208</a:t>
          </a:r>
          <a:r>
            <a:rPr kumimoji="1" lang="ja-JP" altLang="en-US" sz="1100">
              <a:latin typeface="ＭＳ Ｐゴシック"/>
            </a:rPr>
            <a:t>千円／人口：</a:t>
          </a:r>
          <a:r>
            <a:rPr kumimoji="1" lang="en-US" altLang="ja-JP" sz="1100">
              <a:latin typeface="ＭＳ Ｐゴシック"/>
            </a:rPr>
            <a:t>,2869,159</a:t>
          </a:r>
          <a:r>
            <a:rPr kumimoji="1" lang="ja-JP" altLang="en-US" sz="1100">
              <a:latin typeface="ＭＳ Ｐゴシック"/>
            </a:rPr>
            <a:t>人）となっています。</a:t>
          </a:r>
          <a:endParaRPr kumimoji="1" lang="en-US" altLang="ja-JP" sz="1100">
            <a:latin typeface="ＭＳ Ｐゴシック"/>
          </a:endParaRPr>
        </a:p>
        <a:p>
          <a:r>
            <a:rPr kumimoji="1" lang="ja-JP" altLang="en-US" sz="1100">
              <a:latin typeface="ＭＳ Ｐゴシック"/>
            </a:rPr>
            <a:t>・全体の</a:t>
          </a:r>
          <a:r>
            <a:rPr kumimoji="1" lang="en-US" altLang="ja-JP" sz="1100">
              <a:latin typeface="ＭＳ Ｐゴシック"/>
            </a:rPr>
            <a:t>30.9</a:t>
          </a:r>
          <a:r>
            <a:rPr kumimoji="1" lang="ja-JP" altLang="en-US" sz="1100">
              <a:latin typeface="ＭＳ Ｐゴシック"/>
            </a:rPr>
            <a:t>％を占める人件費は，中期財政健全化に基づき，計画的に職員数の削減等を行ってきたことから，</a:t>
          </a:r>
          <a:r>
            <a:rPr kumimoji="1" lang="en-US" altLang="ja-JP" sz="1100">
              <a:latin typeface="ＭＳ Ｐゴシック"/>
            </a:rPr>
            <a:t>H23</a:t>
          </a:r>
          <a:r>
            <a:rPr kumimoji="1" lang="ja-JP" altLang="en-US" sz="1100">
              <a:latin typeface="ＭＳ Ｐゴシック"/>
            </a:rPr>
            <a:t>年度から減少傾向（</a:t>
          </a:r>
          <a:r>
            <a:rPr kumimoji="1" lang="en-US" altLang="ja-JP" sz="1100">
              <a:latin typeface="ＭＳ Ｐゴシック"/>
            </a:rPr>
            <a:t>H23:104,048</a:t>
          </a:r>
          <a:r>
            <a:rPr kumimoji="1" lang="ja-JP" altLang="en-US" sz="1100">
              <a:latin typeface="ＭＳ Ｐゴシック"/>
            </a:rPr>
            <a:t>円→</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100,544</a:t>
          </a:r>
          <a:r>
            <a:rPr kumimoji="1" lang="ja-JP" altLang="en-US" sz="1100">
              <a:latin typeface="ＭＳ Ｐゴシック"/>
            </a:rPr>
            <a:t>円 ～▲</a:t>
          </a:r>
          <a:r>
            <a:rPr kumimoji="1" lang="en-US" altLang="ja-JP" sz="1100">
              <a:latin typeface="ＭＳ Ｐゴシック"/>
            </a:rPr>
            <a:t>3,504</a:t>
          </a:r>
          <a:r>
            <a:rPr kumimoji="1" lang="ja-JP" altLang="en-US" sz="1100">
              <a:latin typeface="ＭＳ Ｐゴシック"/>
            </a:rPr>
            <a:t>円）にありますが，類似団体と比較して，</a:t>
          </a:r>
          <a:r>
            <a:rPr kumimoji="1" lang="en-US" altLang="ja-JP" sz="1100">
              <a:latin typeface="ＭＳ Ｐゴシック"/>
            </a:rPr>
            <a:t>4,213</a:t>
          </a:r>
          <a:r>
            <a:rPr kumimoji="1" lang="ja-JP" altLang="en-US" sz="1100">
              <a:latin typeface="ＭＳ Ｐゴシック"/>
            </a:rPr>
            <a:t>円高いことから，引き続き，「中期財政運営方針（</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H32</a:t>
          </a:r>
          <a:r>
            <a:rPr kumimoji="1" lang="ja-JP" altLang="en-US" sz="1100">
              <a:latin typeface="ＭＳ Ｐゴシック"/>
            </a:rPr>
            <a:t>）」に基づき，段階的な職員数の見直しなど，人件費の適切管理に取り組みます。</a:t>
          </a:r>
          <a:endParaRPr kumimoji="1" lang="en-US" altLang="ja-JP" sz="1100">
            <a:latin typeface="ＭＳ Ｐゴシック"/>
          </a:endParaRPr>
        </a:p>
        <a:p>
          <a:r>
            <a:rPr kumimoji="1" lang="ja-JP" altLang="en-US" sz="1100">
              <a:latin typeface="ＭＳ Ｐゴシック"/>
            </a:rPr>
            <a:t>・補助費等は，高齢化の進展等に伴う社会保障関係費の増嵩により，増加傾向にあり（</a:t>
          </a:r>
          <a:r>
            <a:rPr kumimoji="1" lang="en-US" altLang="ja-JP" sz="1100">
              <a:latin typeface="ＭＳ Ｐゴシック"/>
            </a:rPr>
            <a:t>H23</a:t>
          </a:r>
          <a:r>
            <a:rPr kumimoji="1" lang="ja-JP" altLang="en-US" sz="1100">
              <a:latin typeface="ＭＳ Ｐゴシック"/>
            </a:rPr>
            <a:t>：</a:t>
          </a:r>
          <a:r>
            <a:rPr kumimoji="1" lang="en-US" altLang="ja-JP" sz="1100">
              <a:latin typeface="ＭＳ Ｐゴシック"/>
            </a:rPr>
            <a:t>78,462</a:t>
          </a:r>
          <a:r>
            <a:rPr kumimoji="1" lang="ja-JP" altLang="en-US" sz="1100">
              <a:latin typeface="ＭＳ Ｐゴシック"/>
            </a:rPr>
            <a:t>円→</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94,400</a:t>
          </a:r>
          <a:r>
            <a:rPr kumimoji="1" lang="ja-JP" altLang="en-US" sz="1100">
              <a:latin typeface="ＭＳ Ｐゴシック"/>
            </a:rPr>
            <a:t>円 ～</a:t>
          </a:r>
          <a:r>
            <a:rPr kumimoji="1" lang="en-US" altLang="ja-JP" sz="1100">
              <a:latin typeface="ＭＳ Ｐゴシック"/>
            </a:rPr>
            <a:t>15,938</a:t>
          </a:r>
          <a:r>
            <a:rPr kumimoji="1" lang="ja-JP" altLang="en-US" sz="1100">
              <a:latin typeface="ＭＳ Ｐゴシック"/>
            </a:rPr>
            <a:t>円増），特に</a:t>
          </a:r>
          <a:r>
            <a:rPr kumimoji="1" lang="en-US" altLang="ja-JP" sz="1100">
              <a:latin typeface="ＭＳ Ｐゴシック"/>
            </a:rPr>
            <a:t>H27</a:t>
          </a:r>
          <a:r>
            <a:rPr kumimoji="1" lang="ja-JP" altLang="en-US" sz="1100">
              <a:latin typeface="ＭＳ Ｐゴシック"/>
            </a:rPr>
            <a:t>年度は，子ども・子育て支援新制度の施行に伴う負担金や地方消費税交付金が増加したことから，</a:t>
          </a:r>
          <a:r>
            <a:rPr kumimoji="1" lang="en-US" altLang="ja-JP" sz="1100">
              <a:latin typeface="ＭＳ Ｐゴシック"/>
            </a:rPr>
            <a:t>H26</a:t>
          </a:r>
          <a:r>
            <a:rPr kumimoji="1" lang="ja-JP" altLang="en-US" sz="1100">
              <a:latin typeface="ＭＳ Ｐゴシック"/>
            </a:rPr>
            <a:t>年度に比べて</a:t>
          </a:r>
          <a:r>
            <a:rPr kumimoji="1" lang="en-US" altLang="ja-JP" sz="1100">
              <a:latin typeface="ＭＳ Ｐゴシック"/>
            </a:rPr>
            <a:t>1,2429</a:t>
          </a:r>
          <a:r>
            <a:rPr kumimoji="1" lang="ja-JP" altLang="en-US" sz="1100">
              <a:latin typeface="ＭＳ Ｐゴシック"/>
            </a:rPr>
            <a:t>円上昇しました。社会保障関係費は今後も増加する見込みであるため，引き続き，適切な執行に努めます。</a:t>
          </a:r>
          <a:endParaRPr kumimoji="1" lang="en-US" altLang="ja-JP" sz="1100">
            <a:latin typeface="ＭＳ Ｐゴシック"/>
          </a:endParaRPr>
        </a:p>
        <a:p>
          <a:r>
            <a:rPr kumimoji="1" lang="ja-JP" altLang="en-US" sz="1100">
              <a:latin typeface="ＭＳ Ｐゴシック"/>
            </a:rPr>
            <a:t>・公債費は，過去数次にわたる経済対策等において県債を増発したことにより，類似団体を</a:t>
          </a:r>
          <a:r>
            <a:rPr kumimoji="1" lang="en-US" altLang="ja-JP" sz="1100">
              <a:latin typeface="ＭＳ Ｐゴシック"/>
            </a:rPr>
            <a:t>10,000</a:t>
          </a:r>
          <a:r>
            <a:rPr kumimoji="1" lang="ja-JP" altLang="en-US" sz="1100">
              <a:latin typeface="ＭＳ Ｐゴシック"/>
            </a:rPr>
            <a:t>円程度上回る高い水準で推移しており，臨時財政対策債を除く県債にかかる元利償還は，</a:t>
          </a:r>
          <a:r>
            <a:rPr kumimoji="1" lang="en-US" altLang="ja-JP" sz="1100">
              <a:latin typeface="ＭＳ Ｐゴシック"/>
            </a:rPr>
            <a:t>H26</a:t>
          </a:r>
          <a:r>
            <a:rPr kumimoji="1" lang="ja-JP" altLang="en-US" sz="1100">
              <a:latin typeface="ＭＳ Ｐゴシック"/>
            </a:rPr>
            <a:t>年度をピークに減少に転じたものの，臨時財政対策債にかかる元利償還が引き続き増加したことから，</a:t>
          </a:r>
          <a:r>
            <a:rPr kumimoji="1" lang="en-US" altLang="ja-JP" sz="1100">
              <a:latin typeface="ＭＳ Ｐゴシック"/>
            </a:rPr>
            <a:t>H26</a:t>
          </a:r>
          <a:r>
            <a:rPr kumimoji="1" lang="ja-JP" altLang="en-US" sz="1100">
              <a:latin typeface="ＭＳ Ｐゴシック"/>
            </a:rPr>
            <a:t>年度に比べて</a:t>
          </a:r>
          <a:r>
            <a:rPr kumimoji="1" lang="en-US" altLang="ja-JP" sz="1100">
              <a:latin typeface="ＭＳ Ｐゴシック"/>
            </a:rPr>
            <a:t>982</a:t>
          </a:r>
          <a:r>
            <a:rPr kumimoji="1" lang="ja-JP" altLang="en-US" sz="1100">
              <a:latin typeface="ＭＳ Ｐゴシック"/>
            </a:rPr>
            <a:t>円高い</a:t>
          </a:r>
          <a:r>
            <a:rPr kumimoji="1" lang="en-US" altLang="ja-JP" sz="1100">
              <a:latin typeface="ＭＳ Ｐゴシック"/>
            </a:rPr>
            <a:t>55,589</a:t>
          </a:r>
          <a:r>
            <a:rPr kumimoji="1" lang="ja-JP" altLang="en-US" sz="1100">
              <a:latin typeface="ＭＳ Ｐゴシック"/>
            </a:rPr>
            <a:t>円となっています。今後は，「中期財政運営方針（</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H32</a:t>
          </a:r>
          <a:r>
            <a:rPr kumimoji="1" lang="ja-JP" altLang="en-US" sz="1100">
              <a:latin typeface="ＭＳ Ｐゴシック"/>
            </a:rPr>
            <a:t>）」に基づき，県債発行額の適切なマネジメントを行うことにより，将来の公債費負担を軽減し，特別の財源対策に頼らない財政運営を目指します。</a:t>
          </a:r>
          <a:endParaRPr kumimoji="1" lang="ja-JP" altLang="en-US"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64262</xdr:rowOff>
    </xdr:from>
    <xdr:to>
      <xdr:col>6</xdr:col>
      <xdr:colOff>511175</xdr:colOff>
      <xdr:row>32</xdr:row>
      <xdr:rowOff>64262</xdr:rowOff>
    </xdr:to>
    <xdr:cxnSp macro="">
      <xdr:nvCxnSpPr>
        <xdr:cNvPr id="59" name="直線コネクタ 58"/>
        <xdr:cNvCxnSpPr/>
      </xdr:nvCxnSpPr>
      <xdr:spPr>
        <a:xfrm>
          <a:off x="3797300" y="5550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64262</xdr:rowOff>
    </xdr:from>
    <xdr:to>
      <xdr:col>5</xdr:col>
      <xdr:colOff>358775</xdr:colOff>
      <xdr:row>32</xdr:row>
      <xdr:rowOff>119126</xdr:rowOff>
    </xdr:to>
    <xdr:cxnSp macro="">
      <xdr:nvCxnSpPr>
        <xdr:cNvPr id="62" name="直線コネクタ 61"/>
        <xdr:cNvCxnSpPr/>
      </xdr:nvCxnSpPr>
      <xdr:spPr>
        <a:xfrm flipV="1">
          <a:off x="2908300" y="55506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45974</xdr:rowOff>
    </xdr:from>
    <xdr:to>
      <xdr:col>4</xdr:col>
      <xdr:colOff>155575</xdr:colOff>
      <xdr:row>32</xdr:row>
      <xdr:rowOff>119126</xdr:rowOff>
    </xdr:to>
    <xdr:cxnSp macro="">
      <xdr:nvCxnSpPr>
        <xdr:cNvPr id="65" name="直線コネクタ 64"/>
        <xdr:cNvCxnSpPr/>
      </xdr:nvCxnSpPr>
      <xdr:spPr>
        <a:xfrm>
          <a:off x="2019300" y="553237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18542</xdr:rowOff>
    </xdr:from>
    <xdr:to>
      <xdr:col>2</xdr:col>
      <xdr:colOff>638175</xdr:colOff>
      <xdr:row>32</xdr:row>
      <xdr:rowOff>45974</xdr:rowOff>
    </xdr:to>
    <xdr:cxnSp macro="">
      <xdr:nvCxnSpPr>
        <xdr:cNvPr id="68" name="直線コネクタ 67"/>
        <xdr:cNvCxnSpPr/>
      </xdr:nvCxnSpPr>
      <xdr:spPr>
        <a:xfrm>
          <a:off x="1130300" y="55049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13462</xdr:rowOff>
    </xdr:from>
    <xdr:to>
      <xdr:col>6</xdr:col>
      <xdr:colOff>561975</xdr:colOff>
      <xdr:row>32</xdr:row>
      <xdr:rowOff>115062</xdr:rowOff>
    </xdr:to>
    <xdr:sp macro="" textlink="">
      <xdr:nvSpPr>
        <xdr:cNvPr id="78" name="円/楕円 77"/>
        <xdr:cNvSpPr/>
      </xdr:nvSpPr>
      <xdr:spPr>
        <a:xfrm>
          <a:off x="45847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36339</xdr:rowOff>
    </xdr:from>
    <xdr:ext cx="378565" cy="259045"/>
    <xdr:sp macro="" textlink="">
      <xdr:nvSpPr>
        <xdr:cNvPr id="79" name="議会費該当値テキスト"/>
        <xdr:cNvSpPr txBox="1"/>
      </xdr:nvSpPr>
      <xdr:spPr>
        <a:xfrm>
          <a:off x="4686300" y="535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13462</xdr:rowOff>
    </xdr:from>
    <xdr:to>
      <xdr:col>5</xdr:col>
      <xdr:colOff>409575</xdr:colOff>
      <xdr:row>32</xdr:row>
      <xdr:rowOff>115062</xdr:rowOff>
    </xdr:to>
    <xdr:sp macro="" textlink="">
      <xdr:nvSpPr>
        <xdr:cNvPr id="80" name="円/楕円 79"/>
        <xdr:cNvSpPr/>
      </xdr:nvSpPr>
      <xdr:spPr>
        <a:xfrm>
          <a:off x="3746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131589</xdr:rowOff>
    </xdr:from>
    <xdr:ext cx="378565" cy="259045"/>
    <xdr:sp macro="" textlink="">
      <xdr:nvSpPr>
        <xdr:cNvPr id="81" name="テキスト ボックス 80"/>
        <xdr:cNvSpPr txBox="1"/>
      </xdr:nvSpPr>
      <xdr:spPr>
        <a:xfrm>
          <a:off x="3595317" y="527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68326</xdr:rowOff>
    </xdr:from>
    <xdr:to>
      <xdr:col>4</xdr:col>
      <xdr:colOff>206375</xdr:colOff>
      <xdr:row>32</xdr:row>
      <xdr:rowOff>169926</xdr:rowOff>
    </xdr:to>
    <xdr:sp macro="" textlink="">
      <xdr:nvSpPr>
        <xdr:cNvPr id="82" name="円/楕円 81"/>
        <xdr:cNvSpPr/>
      </xdr:nvSpPr>
      <xdr:spPr>
        <a:xfrm>
          <a:off x="2857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15003</xdr:rowOff>
    </xdr:from>
    <xdr:ext cx="378565" cy="259045"/>
    <xdr:sp macro="" textlink="">
      <xdr:nvSpPr>
        <xdr:cNvPr id="83" name="テキスト ボックス 82"/>
        <xdr:cNvSpPr txBox="1"/>
      </xdr:nvSpPr>
      <xdr:spPr>
        <a:xfrm>
          <a:off x="2719017" y="532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166624</xdr:rowOff>
    </xdr:from>
    <xdr:to>
      <xdr:col>3</xdr:col>
      <xdr:colOff>3175</xdr:colOff>
      <xdr:row>32</xdr:row>
      <xdr:rowOff>96774</xdr:rowOff>
    </xdr:to>
    <xdr:sp macro="" textlink="">
      <xdr:nvSpPr>
        <xdr:cNvPr id="84" name="円/楕円 83"/>
        <xdr:cNvSpPr/>
      </xdr:nvSpPr>
      <xdr:spPr>
        <a:xfrm>
          <a:off x="19685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113301</xdr:rowOff>
    </xdr:from>
    <xdr:ext cx="378565" cy="259045"/>
    <xdr:sp macro="" textlink="">
      <xdr:nvSpPr>
        <xdr:cNvPr id="85" name="テキスト ボックス 84"/>
        <xdr:cNvSpPr txBox="1"/>
      </xdr:nvSpPr>
      <xdr:spPr>
        <a:xfrm>
          <a:off x="1830017" y="525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139192</xdr:rowOff>
    </xdr:from>
    <xdr:to>
      <xdr:col>1</xdr:col>
      <xdr:colOff>485775</xdr:colOff>
      <xdr:row>32</xdr:row>
      <xdr:rowOff>69342</xdr:rowOff>
    </xdr:to>
    <xdr:sp macro="" textlink="">
      <xdr:nvSpPr>
        <xdr:cNvPr id="86" name="円/楕円 85"/>
        <xdr:cNvSpPr/>
      </xdr:nvSpPr>
      <xdr:spPr>
        <a:xfrm>
          <a:off x="1079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30</xdr:row>
      <xdr:rowOff>85869</xdr:rowOff>
    </xdr:from>
    <xdr:ext cx="378565" cy="259045"/>
    <xdr:sp macro="" textlink="">
      <xdr:nvSpPr>
        <xdr:cNvPr id="87" name="テキスト ボックス 86"/>
        <xdr:cNvSpPr txBox="1"/>
      </xdr:nvSpPr>
      <xdr:spPr>
        <a:xfrm>
          <a:off x="941017" y="52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145562</xdr:rowOff>
    </xdr:from>
    <xdr:to>
      <xdr:col>6</xdr:col>
      <xdr:colOff>511175</xdr:colOff>
      <xdr:row>58</xdr:row>
      <xdr:rowOff>46889</xdr:rowOff>
    </xdr:to>
    <xdr:cxnSp macro="">
      <xdr:nvCxnSpPr>
        <xdr:cNvPr id="116" name="直線コネクタ 115"/>
        <xdr:cNvCxnSpPr/>
      </xdr:nvCxnSpPr>
      <xdr:spPr>
        <a:xfrm>
          <a:off x="3797300" y="9918212"/>
          <a:ext cx="838200" cy="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131373</xdr:rowOff>
    </xdr:from>
    <xdr:to>
      <xdr:col>5</xdr:col>
      <xdr:colOff>358775</xdr:colOff>
      <xdr:row>57</xdr:row>
      <xdr:rowOff>145562</xdr:rowOff>
    </xdr:to>
    <xdr:cxnSp macro="">
      <xdr:nvCxnSpPr>
        <xdr:cNvPr id="119" name="直線コネクタ 118"/>
        <xdr:cNvCxnSpPr/>
      </xdr:nvCxnSpPr>
      <xdr:spPr>
        <a:xfrm>
          <a:off x="2908300" y="9904023"/>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131373</xdr:rowOff>
    </xdr:from>
    <xdr:to>
      <xdr:col>4</xdr:col>
      <xdr:colOff>155575</xdr:colOff>
      <xdr:row>58</xdr:row>
      <xdr:rowOff>33385</xdr:rowOff>
    </xdr:to>
    <xdr:cxnSp macro="">
      <xdr:nvCxnSpPr>
        <xdr:cNvPr id="122" name="直線コネクタ 121"/>
        <xdr:cNvCxnSpPr/>
      </xdr:nvCxnSpPr>
      <xdr:spPr>
        <a:xfrm flipV="1">
          <a:off x="2019300" y="9904023"/>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7455</xdr:rowOff>
    </xdr:from>
    <xdr:to>
      <xdr:col>2</xdr:col>
      <xdr:colOff>638175</xdr:colOff>
      <xdr:row>58</xdr:row>
      <xdr:rowOff>33385</xdr:rowOff>
    </xdr:to>
    <xdr:cxnSp macro="">
      <xdr:nvCxnSpPr>
        <xdr:cNvPr id="125" name="直線コネクタ 124"/>
        <xdr:cNvCxnSpPr/>
      </xdr:nvCxnSpPr>
      <xdr:spPr>
        <a:xfrm>
          <a:off x="1130300" y="9951555"/>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167539</xdr:rowOff>
    </xdr:from>
    <xdr:to>
      <xdr:col>6</xdr:col>
      <xdr:colOff>561975</xdr:colOff>
      <xdr:row>58</xdr:row>
      <xdr:rowOff>97689</xdr:rowOff>
    </xdr:to>
    <xdr:sp macro="" textlink="">
      <xdr:nvSpPr>
        <xdr:cNvPr id="135" name="円/楕円 134"/>
        <xdr:cNvSpPr/>
      </xdr:nvSpPr>
      <xdr:spPr>
        <a:xfrm>
          <a:off x="4584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98287</xdr:rowOff>
    </xdr:from>
    <xdr:ext cx="534377" cy="259045"/>
    <xdr:sp macro="" textlink="">
      <xdr:nvSpPr>
        <xdr:cNvPr id="136" name="総務費該当値テキスト"/>
        <xdr:cNvSpPr txBox="1"/>
      </xdr:nvSpPr>
      <xdr:spPr>
        <a:xfrm>
          <a:off x="4686300" y="98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94762</xdr:rowOff>
    </xdr:from>
    <xdr:to>
      <xdr:col>5</xdr:col>
      <xdr:colOff>409575</xdr:colOff>
      <xdr:row>58</xdr:row>
      <xdr:rowOff>24912</xdr:rowOff>
    </xdr:to>
    <xdr:sp macro="" textlink="">
      <xdr:nvSpPr>
        <xdr:cNvPr id="137" name="円/楕円 136"/>
        <xdr:cNvSpPr/>
      </xdr:nvSpPr>
      <xdr:spPr>
        <a:xfrm>
          <a:off x="3746500" y="98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41439</xdr:rowOff>
    </xdr:from>
    <xdr:ext cx="534377" cy="259045"/>
    <xdr:sp macro="" textlink="">
      <xdr:nvSpPr>
        <xdr:cNvPr id="138" name="テキスト ボックス 137"/>
        <xdr:cNvSpPr txBox="1"/>
      </xdr:nvSpPr>
      <xdr:spPr>
        <a:xfrm>
          <a:off x="3517411" y="96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80573</xdr:rowOff>
    </xdr:from>
    <xdr:to>
      <xdr:col>4</xdr:col>
      <xdr:colOff>206375</xdr:colOff>
      <xdr:row>58</xdr:row>
      <xdr:rowOff>10723</xdr:rowOff>
    </xdr:to>
    <xdr:sp macro="" textlink="">
      <xdr:nvSpPr>
        <xdr:cNvPr id="139" name="円/楕円 138"/>
        <xdr:cNvSpPr/>
      </xdr:nvSpPr>
      <xdr:spPr>
        <a:xfrm>
          <a:off x="2857500" y="98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27250</xdr:rowOff>
    </xdr:from>
    <xdr:ext cx="534377" cy="259045"/>
    <xdr:sp macro="" textlink="">
      <xdr:nvSpPr>
        <xdr:cNvPr id="140" name="テキスト ボックス 139"/>
        <xdr:cNvSpPr txBox="1"/>
      </xdr:nvSpPr>
      <xdr:spPr>
        <a:xfrm>
          <a:off x="2641111" y="96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154035</xdr:rowOff>
    </xdr:from>
    <xdr:to>
      <xdr:col>3</xdr:col>
      <xdr:colOff>3175</xdr:colOff>
      <xdr:row>58</xdr:row>
      <xdr:rowOff>84185</xdr:rowOff>
    </xdr:to>
    <xdr:sp macro="" textlink="">
      <xdr:nvSpPr>
        <xdr:cNvPr id="141" name="円/楕円 140"/>
        <xdr:cNvSpPr/>
      </xdr:nvSpPr>
      <xdr:spPr>
        <a:xfrm>
          <a:off x="1968500" y="9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75312</xdr:rowOff>
    </xdr:from>
    <xdr:ext cx="534377" cy="259045"/>
    <xdr:sp macro="" textlink="">
      <xdr:nvSpPr>
        <xdr:cNvPr id="142" name="テキスト ボックス 141"/>
        <xdr:cNvSpPr txBox="1"/>
      </xdr:nvSpPr>
      <xdr:spPr>
        <a:xfrm>
          <a:off x="1752111" y="100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128105</xdr:rowOff>
    </xdr:from>
    <xdr:to>
      <xdr:col>1</xdr:col>
      <xdr:colOff>485775</xdr:colOff>
      <xdr:row>58</xdr:row>
      <xdr:rowOff>58255</xdr:rowOff>
    </xdr:to>
    <xdr:sp macro="" textlink="">
      <xdr:nvSpPr>
        <xdr:cNvPr id="143" name="円/楕円 142"/>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49382</xdr:rowOff>
    </xdr:from>
    <xdr:ext cx="534377" cy="259045"/>
    <xdr:sp macro="" textlink="">
      <xdr:nvSpPr>
        <xdr:cNvPr id="144" name="テキスト ボックス 143"/>
        <xdr:cNvSpPr txBox="1"/>
      </xdr:nvSpPr>
      <xdr:spPr>
        <a:xfrm>
          <a:off x="863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11562</xdr:rowOff>
    </xdr:from>
    <xdr:to>
      <xdr:col>6</xdr:col>
      <xdr:colOff>511175</xdr:colOff>
      <xdr:row>78</xdr:row>
      <xdr:rowOff>14218</xdr:rowOff>
    </xdr:to>
    <xdr:cxnSp macro="">
      <xdr:nvCxnSpPr>
        <xdr:cNvPr id="171" name="直線コネクタ 170"/>
        <xdr:cNvCxnSpPr/>
      </xdr:nvCxnSpPr>
      <xdr:spPr>
        <a:xfrm flipV="1">
          <a:off x="3797300" y="13384662"/>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14218</xdr:rowOff>
    </xdr:from>
    <xdr:to>
      <xdr:col>5</xdr:col>
      <xdr:colOff>358775</xdr:colOff>
      <xdr:row>78</xdr:row>
      <xdr:rowOff>22778</xdr:rowOff>
    </xdr:to>
    <xdr:cxnSp macro="">
      <xdr:nvCxnSpPr>
        <xdr:cNvPr id="174" name="直線コネクタ 173"/>
        <xdr:cNvCxnSpPr/>
      </xdr:nvCxnSpPr>
      <xdr:spPr>
        <a:xfrm flipV="1">
          <a:off x="2908300" y="13387318"/>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14492</xdr:rowOff>
    </xdr:from>
    <xdr:to>
      <xdr:col>4</xdr:col>
      <xdr:colOff>155575</xdr:colOff>
      <xdr:row>78</xdr:row>
      <xdr:rowOff>22778</xdr:rowOff>
    </xdr:to>
    <xdr:cxnSp macro="">
      <xdr:nvCxnSpPr>
        <xdr:cNvPr id="177" name="直線コネクタ 176"/>
        <xdr:cNvCxnSpPr/>
      </xdr:nvCxnSpPr>
      <xdr:spPr>
        <a:xfrm>
          <a:off x="2019300" y="13387592"/>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14492</xdr:rowOff>
    </xdr:from>
    <xdr:to>
      <xdr:col>2</xdr:col>
      <xdr:colOff>638175</xdr:colOff>
      <xdr:row>78</xdr:row>
      <xdr:rowOff>14557</xdr:rowOff>
    </xdr:to>
    <xdr:cxnSp macro="">
      <xdr:nvCxnSpPr>
        <xdr:cNvPr id="180" name="直線コネクタ 179"/>
        <xdr:cNvCxnSpPr/>
      </xdr:nvCxnSpPr>
      <xdr:spPr>
        <a:xfrm flipV="1">
          <a:off x="1130300" y="1338759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132212</xdr:rowOff>
    </xdr:from>
    <xdr:to>
      <xdr:col>6</xdr:col>
      <xdr:colOff>561975</xdr:colOff>
      <xdr:row>78</xdr:row>
      <xdr:rowOff>62362</xdr:rowOff>
    </xdr:to>
    <xdr:sp macro="" textlink="">
      <xdr:nvSpPr>
        <xdr:cNvPr id="190" name="円/楕円 189"/>
        <xdr:cNvSpPr/>
      </xdr:nvSpPr>
      <xdr:spPr>
        <a:xfrm>
          <a:off x="45847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134868</xdr:rowOff>
    </xdr:from>
    <xdr:to>
      <xdr:col>5</xdr:col>
      <xdr:colOff>409575</xdr:colOff>
      <xdr:row>78</xdr:row>
      <xdr:rowOff>65018</xdr:rowOff>
    </xdr:to>
    <xdr:sp macro="" textlink="">
      <xdr:nvSpPr>
        <xdr:cNvPr id="192" name="円/楕円 191"/>
        <xdr:cNvSpPr/>
      </xdr:nvSpPr>
      <xdr:spPr>
        <a:xfrm>
          <a:off x="3746500" y="133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81545</xdr:rowOff>
    </xdr:from>
    <xdr:ext cx="534377" cy="259045"/>
    <xdr:sp macro="" textlink="">
      <xdr:nvSpPr>
        <xdr:cNvPr id="193" name="テキスト ボックス 192"/>
        <xdr:cNvSpPr txBox="1"/>
      </xdr:nvSpPr>
      <xdr:spPr>
        <a:xfrm>
          <a:off x="3517411" y="131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143428</xdr:rowOff>
    </xdr:from>
    <xdr:to>
      <xdr:col>4</xdr:col>
      <xdr:colOff>206375</xdr:colOff>
      <xdr:row>78</xdr:row>
      <xdr:rowOff>73578</xdr:rowOff>
    </xdr:to>
    <xdr:sp macro="" textlink="">
      <xdr:nvSpPr>
        <xdr:cNvPr id="194" name="円/楕円 193"/>
        <xdr:cNvSpPr/>
      </xdr:nvSpPr>
      <xdr:spPr>
        <a:xfrm>
          <a:off x="2857500" y="133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90105</xdr:rowOff>
    </xdr:from>
    <xdr:ext cx="534377" cy="259045"/>
    <xdr:sp macro="" textlink="">
      <xdr:nvSpPr>
        <xdr:cNvPr id="195" name="テキスト ボックス 194"/>
        <xdr:cNvSpPr txBox="1"/>
      </xdr:nvSpPr>
      <xdr:spPr>
        <a:xfrm>
          <a:off x="2641111" y="131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135142</xdr:rowOff>
    </xdr:from>
    <xdr:to>
      <xdr:col>3</xdr:col>
      <xdr:colOff>3175</xdr:colOff>
      <xdr:row>78</xdr:row>
      <xdr:rowOff>65292</xdr:rowOff>
    </xdr:to>
    <xdr:sp macro="" textlink="">
      <xdr:nvSpPr>
        <xdr:cNvPr id="196" name="円/楕円 195"/>
        <xdr:cNvSpPr/>
      </xdr:nvSpPr>
      <xdr:spPr>
        <a:xfrm>
          <a:off x="1968500" y="133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81819</xdr:rowOff>
    </xdr:from>
    <xdr:ext cx="534377" cy="259045"/>
    <xdr:sp macro="" textlink="">
      <xdr:nvSpPr>
        <xdr:cNvPr id="197" name="テキスト ボックス 196"/>
        <xdr:cNvSpPr txBox="1"/>
      </xdr:nvSpPr>
      <xdr:spPr>
        <a:xfrm>
          <a:off x="1752111" y="131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135207</xdr:rowOff>
    </xdr:from>
    <xdr:to>
      <xdr:col>1</xdr:col>
      <xdr:colOff>485775</xdr:colOff>
      <xdr:row>78</xdr:row>
      <xdr:rowOff>65357</xdr:rowOff>
    </xdr:to>
    <xdr:sp macro="" textlink="">
      <xdr:nvSpPr>
        <xdr:cNvPr id="198" name="円/楕円 197"/>
        <xdr:cNvSpPr/>
      </xdr:nvSpPr>
      <xdr:spPr>
        <a:xfrm>
          <a:off x="1079500" y="133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81884</xdr:rowOff>
    </xdr:from>
    <xdr:ext cx="534377" cy="259045"/>
    <xdr:sp macro="" textlink="">
      <xdr:nvSpPr>
        <xdr:cNvPr id="199" name="テキスト ボックス 198"/>
        <xdr:cNvSpPr txBox="1"/>
      </xdr:nvSpPr>
      <xdr:spPr>
        <a:xfrm>
          <a:off x="863111" y="131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141909</xdr:rowOff>
    </xdr:from>
    <xdr:to>
      <xdr:col>6</xdr:col>
      <xdr:colOff>511175</xdr:colOff>
      <xdr:row>96</xdr:row>
      <xdr:rowOff>55538</xdr:rowOff>
    </xdr:to>
    <xdr:cxnSp macro="">
      <xdr:nvCxnSpPr>
        <xdr:cNvPr id="226" name="直線コネクタ 225"/>
        <xdr:cNvCxnSpPr/>
      </xdr:nvCxnSpPr>
      <xdr:spPr>
        <a:xfrm flipV="1">
          <a:off x="3797300" y="16429659"/>
          <a:ext cx="838200" cy="8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73462</xdr:rowOff>
    </xdr:from>
    <xdr:ext cx="534377" cy="259045"/>
    <xdr:sp macro="" textlink="">
      <xdr:nvSpPr>
        <xdr:cNvPr id="227" name="衛生費平均値テキスト"/>
        <xdr:cNvSpPr txBox="1"/>
      </xdr:nvSpPr>
      <xdr:spPr>
        <a:xfrm>
          <a:off x="4686300" y="165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53136</xdr:rowOff>
    </xdr:from>
    <xdr:to>
      <xdr:col>5</xdr:col>
      <xdr:colOff>358775</xdr:colOff>
      <xdr:row>96</xdr:row>
      <xdr:rowOff>55538</xdr:rowOff>
    </xdr:to>
    <xdr:cxnSp macro="">
      <xdr:nvCxnSpPr>
        <xdr:cNvPr id="229" name="直線コネクタ 228"/>
        <xdr:cNvCxnSpPr/>
      </xdr:nvCxnSpPr>
      <xdr:spPr>
        <a:xfrm>
          <a:off x="2908300" y="16512336"/>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53136</xdr:rowOff>
    </xdr:from>
    <xdr:to>
      <xdr:col>4</xdr:col>
      <xdr:colOff>155575</xdr:colOff>
      <xdr:row>96</xdr:row>
      <xdr:rowOff>61100</xdr:rowOff>
    </xdr:to>
    <xdr:cxnSp macro="">
      <xdr:nvCxnSpPr>
        <xdr:cNvPr id="232" name="直線コネクタ 231"/>
        <xdr:cNvCxnSpPr/>
      </xdr:nvCxnSpPr>
      <xdr:spPr>
        <a:xfrm flipV="1">
          <a:off x="2019300" y="16512336"/>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4" name="テキスト ボックス 233"/>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141148</xdr:rowOff>
    </xdr:from>
    <xdr:to>
      <xdr:col>2</xdr:col>
      <xdr:colOff>638175</xdr:colOff>
      <xdr:row>96</xdr:row>
      <xdr:rowOff>61100</xdr:rowOff>
    </xdr:to>
    <xdr:cxnSp macro="">
      <xdr:nvCxnSpPr>
        <xdr:cNvPr id="235" name="直線コネクタ 234"/>
        <xdr:cNvCxnSpPr/>
      </xdr:nvCxnSpPr>
      <xdr:spPr>
        <a:xfrm>
          <a:off x="1130300" y="16428898"/>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58945</xdr:rowOff>
    </xdr:from>
    <xdr:ext cx="469744" cy="259045"/>
    <xdr:sp macro="" textlink="">
      <xdr:nvSpPr>
        <xdr:cNvPr id="237" name="テキスト ボックス 236"/>
        <xdr:cNvSpPr txBox="1"/>
      </xdr:nvSpPr>
      <xdr:spPr>
        <a:xfrm>
          <a:off x="1784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119257</xdr:rowOff>
    </xdr:from>
    <xdr:ext cx="534377" cy="259045"/>
    <xdr:sp macro="" textlink="">
      <xdr:nvSpPr>
        <xdr:cNvPr id="239" name="テキスト ボックス 238"/>
        <xdr:cNvSpPr txBox="1"/>
      </xdr:nvSpPr>
      <xdr:spPr>
        <a:xfrm>
          <a:off x="863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45" name="円/楕円 244"/>
        <xdr:cNvSpPr/>
      </xdr:nvSpPr>
      <xdr:spPr>
        <a:xfrm>
          <a:off x="4584700" y="163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113986</xdr:rowOff>
    </xdr:from>
    <xdr:ext cx="534377" cy="259045"/>
    <xdr:sp macro="" textlink="">
      <xdr:nvSpPr>
        <xdr:cNvPr id="246" name="衛生費該当値テキスト"/>
        <xdr:cNvSpPr txBox="1"/>
      </xdr:nvSpPr>
      <xdr:spPr>
        <a:xfrm>
          <a:off x="4686300" y="16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4738</xdr:rowOff>
    </xdr:from>
    <xdr:to>
      <xdr:col>5</xdr:col>
      <xdr:colOff>409575</xdr:colOff>
      <xdr:row>96</xdr:row>
      <xdr:rowOff>106338</xdr:rowOff>
    </xdr:to>
    <xdr:sp macro="" textlink="">
      <xdr:nvSpPr>
        <xdr:cNvPr id="247" name="円/楕円 246"/>
        <xdr:cNvSpPr/>
      </xdr:nvSpPr>
      <xdr:spPr>
        <a:xfrm>
          <a:off x="3746500" y="164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122865</xdr:rowOff>
    </xdr:from>
    <xdr:ext cx="534377" cy="259045"/>
    <xdr:sp macro="" textlink="">
      <xdr:nvSpPr>
        <xdr:cNvPr id="248" name="テキスト ボックス 247"/>
        <xdr:cNvSpPr txBox="1"/>
      </xdr:nvSpPr>
      <xdr:spPr>
        <a:xfrm>
          <a:off x="3517411" y="162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2336</xdr:rowOff>
    </xdr:from>
    <xdr:to>
      <xdr:col>4</xdr:col>
      <xdr:colOff>206375</xdr:colOff>
      <xdr:row>96</xdr:row>
      <xdr:rowOff>103936</xdr:rowOff>
    </xdr:to>
    <xdr:sp macro="" textlink="">
      <xdr:nvSpPr>
        <xdr:cNvPr id="249" name="円/楕円 248"/>
        <xdr:cNvSpPr/>
      </xdr:nvSpPr>
      <xdr:spPr>
        <a:xfrm>
          <a:off x="2857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120463</xdr:rowOff>
    </xdr:from>
    <xdr:ext cx="534377" cy="259045"/>
    <xdr:sp macro="" textlink="">
      <xdr:nvSpPr>
        <xdr:cNvPr id="250" name="テキスト ボックス 249"/>
        <xdr:cNvSpPr txBox="1"/>
      </xdr:nvSpPr>
      <xdr:spPr>
        <a:xfrm>
          <a:off x="2641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10300</xdr:rowOff>
    </xdr:from>
    <xdr:to>
      <xdr:col>3</xdr:col>
      <xdr:colOff>3175</xdr:colOff>
      <xdr:row>96</xdr:row>
      <xdr:rowOff>111900</xdr:rowOff>
    </xdr:to>
    <xdr:sp macro="" textlink="">
      <xdr:nvSpPr>
        <xdr:cNvPr id="251" name="円/楕円 250"/>
        <xdr:cNvSpPr/>
      </xdr:nvSpPr>
      <xdr:spPr>
        <a:xfrm>
          <a:off x="1968500" y="164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128427</xdr:rowOff>
    </xdr:from>
    <xdr:ext cx="534377" cy="259045"/>
    <xdr:sp macro="" textlink="">
      <xdr:nvSpPr>
        <xdr:cNvPr id="252" name="テキスト ボックス 251"/>
        <xdr:cNvSpPr txBox="1"/>
      </xdr:nvSpPr>
      <xdr:spPr>
        <a:xfrm>
          <a:off x="1752111" y="162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90348</xdr:rowOff>
    </xdr:from>
    <xdr:to>
      <xdr:col>1</xdr:col>
      <xdr:colOff>485775</xdr:colOff>
      <xdr:row>96</xdr:row>
      <xdr:rowOff>20498</xdr:rowOff>
    </xdr:to>
    <xdr:sp macro="" textlink="">
      <xdr:nvSpPr>
        <xdr:cNvPr id="253" name="円/楕円 252"/>
        <xdr:cNvSpPr/>
      </xdr:nvSpPr>
      <xdr:spPr>
        <a:xfrm>
          <a:off x="1079500" y="163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37025</xdr:rowOff>
    </xdr:from>
    <xdr:ext cx="534377" cy="259045"/>
    <xdr:sp macro="" textlink="">
      <xdr:nvSpPr>
        <xdr:cNvPr id="254" name="テキスト ボックス 253"/>
        <xdr:cNvSpPr txBox="1"/>
      </xdr:nvSpPr>
      <xdr:spPr>
        <a:xfrm>
          <a:off x="863111" y="161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91367</xdr:rowOff>
    </xdr:from>
    <xdr:to>
      <xdr:col>15</xdr:col>
      <xdr:colOff>180975</xdr:colOff>
      <xdr:row>38</xdr:row>
      <xdr:rowOff>109003</xdr:rowOff>
    </xdr:to>
    <xdr:cxnSp macro="">
      <xdr:nvCxnSpPr>
        <xdr:cNvPr id="283" name="直線コネクタ 282"/>
        <xdr:cNvCxnSpPr/>
      </xdr:nvCxnSpPr>
      <xdr:spPr>
        <a:xfrm>
          <a:off x="9639300" y="6606467"/>
          <a:ext cx="8382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149715</xdr:rowOff>
    </xdr:from>
    <xdr:to>
      <xdr:col>14</xdr:col>
      <xdr:colOff>28575</xdr:colOff>
      <xdr:row>38</xdr:row>
      <xdr:rowOff>91367</xdr:rowOff>
    </xdr:to>
    <xdr:cxnSp macro="">
      <xdr:nvCxnSpPr>
        <xdr:cNvPr id="286" name="直線コネクタ 285"/>
        <xdr:cNvCxnSpPr/>
      </xdr:nvCxnSpPr>
      <xdr:spPr>
        <a:xfrm>
          <a:off x="8750300" y="6493365"/>
          <a:ext cx="889000" cy="1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32476</xdr:rowOff>
    </xdr:from>
    <xdr:to>
      <xdr:col>12</xdr:col>
      <xdr:colOff>511175</xdr:colOff>
      <xdr:row>37</xdr:row>
      <xdr:rowOff>149715</xdr:rowOff>
    </xdr:to>
    <xdr:cxnSp macro="">
      <xdr:nvCxnSpPr>
        <xdr:cNvPr id="289" name="直線コネクタ 288"/>
        <xdr:cNvCxnSpPr/>
      </xdr:nvCxnSpPr>
      <xdr:spPr>
        <a:xfrm>
          <a:off x="7861300" y="6376126"/>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36068</xdr:rowOff>
    </xdr:from>
    <xdr:to>
      <xdr:col>11</xdr:col>
      <xdr:colOff>307975</xdr:colOff>
      <xdr:row>37</xdr:row>
      <xdr:rowOff>32476</xdr:rowOff>
    </xdr:to>
    <xdr:cxnSp macro="">
      <xdr:nvCxnSpPr>
        <xdr:cNvPr id="292" name="直線コネクタ 291"/>
        <xdr:cNvCxnSpPr/>
      </xdr:nvCxnSpPr>
      <xdr:spPr>
        <a:xfrm>
          <a:off x="6972300" y="6208268"/>
          <a:ext cx="889000" cy="1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58203</xdr:rowOff>
    </xdr:from>
    <xdr:to>
      <xdr:col>15</xdr:col>
      <xdr:colOff>231775</xdr:colOff>
      <xdr:row>38</xdr:row>
      <xdr:rowOff>159803</xdr:rowOff>
    </xdr:to>
    <xdr:sp macro="" textlink="">
      <xdr:nvSpPr>
        <xdr:cNvPr id="302" name="円/楕円 301"/>
        <xdr:cNvSpPr/>
      </xdr:nvSpPr>
      <xdr:spPr>
        <a:xfrm>
          <a:off x="104267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144580</xdr:rowOff>
    </xdr:from>
    <xdr:ext cx="469744" cy="259045"/>
    <xdr:sp macro="" textlink="">
      <xdr:nvSpPr>
        <xdr:cNvPr id="303" name="労働費該当値テキスト"/>
        <xdr:cNvSpPr txBox="1"/>
      </xdr:nvSpPr>
      <xdr:spPr>
        <a:xfrm>
          <a:off x="10528300" y="64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40567</xdr:rowOff>
    </xdr:from>
    <xdr:to>
      <xdr:col>14</xdr:col>
      <xdr:colOff>79375</xdr:colOff>
      <xdr:row>38</xdr:row>
      <xdr:rowOff>142167</xdr:rowOff>
    </xdr:to>
    <xdr:sp macro="" textlink="">
      <xdr:nvSpPr>
        <xdr:cNvPr id="304" name="円/楕円 303"/>
        <xdr:cNvSpPr/>
      </xdr:nvSpPr>
      <xdr:spPr>
        <a:xfrm>
          <a:off x="9588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133294</xdr:rowOff>
    </xdr:from>
    <xdr:ext cx="469744" cy="259045"/>
    <xdr:sp macro="" textlink="">
      <xdr:nvSpPr>
        <xdr:cNvPr id="305" name="テキスト ボックス 304"/>
        <xdr:cNvSpPr txBox="1"/>
      </xdr:nvSpPr>
      <xdr:spPr>
        <a:xfrm>
          <a:off x="9391727" y="66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98915</xdr:rowOff>
    </xdr:from>
    <xdr:to>
      <xdr:col>12</xdr:col>
      <xdr:colOff>561975</xdr:colOff>
      <xdr:row>38</xdr:row>
      <xdr:rowOff>29065</xdr:rowOff>
    </xdr:to>
    <xdr:sp macro="" textlink="">
      <xdr:nvSpPr>
        <xdr:cNvPr id="306" name="円/楕円 305"/>
        <xdr:cNvSpPr/>
      </xdr:nvSpPr>
      <xdr:spPr>
        <a:xfrm>
          <a:off x="8699500" y="64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20192</xdr:rowOff>
    </xdr:from>
    <xdr:ext cx="469744" cy="259045"/>
    <xdr:sp macro="" textlink="">
      <xdr:nvSpPr>
        <xdr:cNvPr id="307" name="テキスト ボックス 306"/>
        <xdr:cNvSpPr txBox="1"/>
      </xdr:nvSpPr>
      <xdr:spPr>
        <a:xfrm>
          <a:off x="8515427" y="653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153126</xdr:rowOff>
    </xdr:from>
    <xdr:to>
      <xdr:col>11</xdr:col>
      <xdr:colOff>358775</xdr:colOff>
      <xdr:row>37</xdr:row>
      <xdr:rowOff>83276</xdr:rowOff>
    </xdr:to>
    <xdr:sp macro="" textlink="">
      <xdr:nvSpPr>
        <xdr:cNvPr id="308" name="円/楕円 307"/>
        <xdr:cNvSpPr/>
      </xdr:nvSpPr>
      <xdr:spPr>
        <a:xfrm>
          <a:off x="7810500" y="63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74403</xdr:rowOff>
    </xdr:from>
    <xdr:ext cx="469744" cy="259045"/>
    <xdr:sp macro="" textlink="">
      <xdr:nvSpPr>
        <xdr:cNvPr id="309" name="テキスト ボックス 308"/>
        <xdr:cNvSpPr txBox="1"/>
      </xdr:nvSpPr>
      <xdr:spPr>
        <a:xfrm>
          <a:off x="7626427" y="64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156718</xdr:rowOff>
    </xdr:from>
    <xdr:to>
      <xdr:col>10</xdr:col>
      <xdr:colOff>155575</xdr:colOff>
      <xdr:row>36</xdr:row>
      <xdr:rowOff>86868</xdr:rowOff>
    </xdr:to>
    <xdr:sp macro="" textlink="">
      <xdr:nvSpPr>
        <xdr:cNvPr id="310" name="円/楕円 309"/>
        <xdr:cNvSpPr/>
      </xdr:nvSpPr>
      <xdr:spPr>
        <a:xfrm>
          <a:off x="6921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77995</xdr:rowOff>
    </xdr:from>
    <xdr:ext cx="469744" cy="259045"/>
    <xdr:sp macro="" textlink="">
      <xdr:nvSpPr>
        <xdr:cNvPr id="311" name="テキスト ボックス 310"/>
        <xdr:cNvSpPr txBox="1"/>
      </xdr:nvSpPr>
      <xdr:spPr>
        <a:xfrm>
          <a:off x="6737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62319</xdr:rowOff>
    </xdr:from>
    <xdr:to>
      <xdr:col>15</xdr:col>
      <xdr:colOff>180975</xdr:colOff>
      <xdr:row>57</xdr:row>
      <xdr:rowOff>68034</xdr:rowOff>
    </xdr:to>
    <xdr:cxnSp macro="">
      <xdr:nvCxnSpPr>
        <xdr:cNvPr id="336" name="直線コネクタ 335"/>
        <xdr:cNvCxnSpPr/>
      </xdr:nvCxnSpPr>
      <xdr:spPr>
        <a:xfrm>
          <a:off x="9639300" y="983496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103193</xdr:rowOff>
    </xdr:from>
    <xdr:to>
      <xdr:col>14</xdr:col>
      <xdr:colOff>28575</xdr:colOff>
      <xdr:row>57</xdr:row>
      <xdr:rowOff>62319</xdr:rowOff>
    </xdr:to>
    <xdr:cxnSp macro="">
      <xdr:nvCxnSpPr>
        <xdr:cNvPr id="339" name="直線コネクタ 338"/>
        <xdr:cNvCxnSpPr/>
      </xdr:nvCxnSpPr>
      <xdr:spPr>
        <a:xfrm>
          <a:off x="8750300" y="9704393"/>
          <a:ext cx="889000" cy="1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103193</xdr:rowOff>
    </xdr:from>
    <xdr:to>
      <xdr:col>12</xdr:col>
      <xdr:colOff>511175</xdr:colOff>
      <xdr:row>57</xdr:row>
      <xdr:rowOff>56901</xdr:rowOff>
    </xdr:to>
    <xdr:cxnSp macro="">
      <xdr:nvCxnSpPr>
        <xdr:cNvPr id="342" name="直線コネクタ 341"/>
        <xdr:cNvCxnSpPr/>
      </xdr:nvCxnSpPr>
      <xdr:spPr>
        <a:xfrm flipV="1">
          <a:off x="7861300" y="9704393"/>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43071</xdr:rowOff>
    </xdr:from>
    <xdr:to>
      <xdr:col>11</xdr:col>
      <xdr:colOff>307975</xdr:colOff>
      <xdr:row>57</xdr:row>
      <xdr:rowOff>56901</xdr:rowOff>
    </xdr:to>
    <xdr:cxnSp macro="">
      <xdr:nvCxnSpPr>
        <xdr:cNvPr id="345" name="直線コネクタ 344"/>
        <xdr:cNvCxnSpPr/>
      </xdr:nvCxnSpPr>
      <xdr:spPr>
        <a:xfrm>
          <a:off x="6972300" y="98157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17234</xdr:rowOff>
    </xdr:from>
    <xdr:to>
      <xdr:col>15</xdr:col>
      <xdr:colOff>231775</xdr:colOff>
      <xdr:row>57</xdr:row>
      <xdr:rowOff>118834</xdr:rowOff>
    </xdr:to>
    <xdr:sp macro="" textlink="">
      <xdr:nvSpPr>
        <xdr:cNvPr id="355" name="円/楕円 354"/>
        <xdr:cNvSpPr/>
      </xdr:nvSpPr>
      <xdr:spPr>
        <a:xfrm>
          <a:off x="104267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167111</xdr:rowOff>
    </xdr:from>
    <xdr:ext cx="534377" cy="259045"/>
    <xdr:sp macro="" textlink="">
      <xdr:nvSpPr>
        <xdr:cNvPr id="356" name="農林水産業費該当値テキスト"/>
        <xdr:cNvSpPr txBox="1"/>
      </xdr:nvSpPr>
      <xdr:spPr>
        <a:xfrm>
          <a:off x="10528300" y="97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11519</xdr:rowOff>
    </xdr:from>
    <xdr:to>
      <xdr:col>14</xdr:col>
      <xdr:colOff>79375</xdr:colOff>
      <xdr:row>57</xdr:row>
      <xdr:rowOff>113119</xdr:rowOff>
    </xdr:to>
    <xdr:sp macro="" textlink="">
      <xdr:nvSpPr>
        <xdr:cNvPr id="357" name="円/楕円 356"/>
        <xdr:cNvSpPr/>
      </xdr:nvSpPr>
      <xdr:spPr>
        <a:xfrm>
          <a:off x="9588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129646</xdr:rowOff>
    </xdr:from>
    <xdr:ext cx="534377" cy="259045"/>
    <xdr:sp macro="" textlink="">
      <xdr:nvSpPr>
        <xdr:cNvPr id="358" name="テキスト ボックス 357"/>
        <xdr:cNvSpPr txBox="1"/>
      </xdr:nvSpPr>
      <xdr:spPr>
        <a:xfrm>
          <a:off x="9359411" y="9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52393</xdr:rowOff>
    </xdr:from>
    <xdr:to>
      <xdr:col>12</xdr:col>
      <xdr:colOff>561975</xdr:colOff>
      <xdr:row>56</xdr:row>
      <xdr:rowOff>153993</xdr:rowOff>
    </xdr:to>
    <xdr:sp macro="" textlink="">
      <xdr:nvSpPr>
        <xdr:cNvPr id="359" name="円/楕円 358"/>
        <xdr:cNvSpPr/>
      </xdr:nvSpPr>
      <xdr:spPr>
        <a:xfrm>
          <a:off x="8699500" y="9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170520</xdr:rowOff>
    </xdr:from>
    <xdr:ext cx="534377" cy="259045"/>
    <xdr:sp macro="" textlink="">
      <xdr:nvSpPr>
        <xdr:cNvPr id="360" name="テキスト ボックス 359"/>
        <xdr:cNvSpPr txBox="1"/>
      </xdr:nvSpPr>
      <xdr:spPr>
        <a:xfrm>
          <a:off x="8483111"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6101</xdr:rowOff>
    </xdr:from>
    <xdr:to>
      <xdr:col>11</xdr:col>
      <xdr:colOff>358775</xdr:colOff>
      <xdr:row>57</xdr:row>
      <xdr:rowOff>107701</xdr:rowOff>
    </xdr:to>
    <xdr:sp macro="" textlink="">
      <xdr:nvSpPr>
        <xdr:cNvPr id="361" name="円/楕円 360"/>
        <xdr:cNvSpPr/>
      </xdr:nvSpPr>
      <xdr:spPr>
        <a:xfrm>
          <a:off x="7810500" y="9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124228</xdr:rowOff>
    </xdr:from>
    <xdr:ext cx="534377" cy="259045"/>
    <xdr:sp macro="" textlink="">
      <xdr:nvSpPr>
        <xdr:cNvPr id="362" name="テキスト ボックス 361"/>
        <xdr:cNvSpPr txBox="1"/>
      </xdr:nvSpPr>
      <xdr:spPr>
        <a:xfrm>
          <a:off x="7594111" y="9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163721</xdr:rowOff>
    </xdr:from>
    <xdr:to>
      <xdr:col>10</xdr:col>
      <xdr:colOff>155575</xdr:colOff>
      <xdr:row>57</xdr:row>
      <xdr:rowOff>93871</xdr:rowOff>
    </xdr:to>
    <xdr:sp macro="" textlink="">
      <xdr:nvSpPr>
        <xdr:cNvPr id="363" name="円/楕円 362"/>
        <xdr:cNvSpPr/>
      </xdr:nvSpPr>
      <xdr:spPr>
        <a:xfrm>
          <a:off x="6921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110398</xdr:rowOff>
    </xdr:from>
    <xdr:ext cx="534377" cy="259045"/>
    <xdr:sp macro="" textlink="">
      <xdr:nvSpPr>
        <xdr:cNvPr id="364" name="テキスト ボックス 363"/>
        <xdr:cNvSpPr txBox="1"/>
      </xdr:nvSpPr>
      <xdr:spPr>
        <a:xfrm>
          <a:off x="6705111" y="95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113601</xdr:rowOff>
    </xdr:from>
    <xdr:to>
      <xdr:col>15</xdr:col>
      <xdr:colOff>180975</xdr:colOff>
      <xdr:row>77</xdr:row>
      <xdr:rowOff>127070</xdr:rowOff>
    </xdr:to>
    <xdr:cxnSp macro="">
      <xdr:nvCxnSpPr>
        <xdr:cNvPr id="391" name="直線コネクタ 390"/>
        <xdr:cNvCxnSpPr/>
      </xdr:nvCxnSpPr>
      <xdr:spPr>
        <a:xfrm flipV="1">
          <a:off x="9639300" y="13315251"/>
          <a:ext cx="8382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123089</xdr:rowOff>
    </xdr:from>
    <xdr:to>
      <xdr:col>14</xdr:col>
      <xdr:colOff>28575</xdr:colOff>
      <xdr:row>77</xdr:row>
      <xdr:rowOff>127070</xdr:rowOff>
    </xdr:to>
    <xdr:cxnSp macro="">
      <xdr:nvCxnSpPr>
        <xdr:cNvPr id="394" name="直線コネクタ 393"/>
        <xdr:cNvCxnSpPr/>
      </xdr:nvCxnSpPr>
      <xdr:spPr>
        <a:xfrm>
          <a:off x="8750300" y="133247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123089</xdr:rowOff>
    </xdr:from>
    <xdr:to>
      <xdr:col>12</xdr:col>
      <xdr:colOff>511175</xdr:colOff>
      <xdr:row>77</xdr:row>
      <xdr:rowOff>147262</xdr:rowOff>
    </xdr:to>
    <xdr:cxnSp macro="">
      <xdr:nvCxnSpPr>
        <xdr:cNvPr id="397" name="直線コネクタ 396"/>
        <xdr:cNvCxnSpPr/>
      </xdr:nvCxnSpPr>
      <xdr:spPr>
        <a:xfrm flipV="1">
          <a:off x="7861300" y="13324739"/>
          <a:ext cx="889000" cy="2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127394</xdr:rowOff>
    </xdr:from>
    <xdr:to>
      <xdr:col>11</xdr:col>
      <xdr:colOff>307975</xdr:colOff>
      <xdr:row>77</xdr:row>
      <xdr:rowOff>147262</xdr:rowOff>
    </xdr:to>
    <xdr:cxnSp macro="">
      <xdr:nvCxnSpPr>
        <xdr:cNvPr id="400" name="直線コネクタ 399"/>
        <xdr:cNvCxnSpPr/>
      </xdr:nvCxnSpPr>
      <xdr:spPr>
        <a:xfrm>
          <a:off x="6972300" y="13329044"/>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62801</xdr:rowOff>
    </xdr:from>
    <xdr:to>
      <xdr:col>15</xdr:col>
      <xdr:colOff>231775</xdr:colOff>
      <xdr:row>77</xdr:row>
      <xdr:rowOff>164401</xdr:rowOff>
    </xdr:to>
    <xdr:sp macro="" textlink="">
      <xdr:nvSpPr>
        <xdr:cNvPr id="410" name="円/楕円 409"/>
        <xdr:cNvSpPr/>
      </xdr:nvSpPr>
      <xdr:spPr>
        <a:xfrm>
          <a:off x="104267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41228</xdr:rowOff>
    </xdr:from>
    <xdr:ext cx="534377" cy="259045"/>
    <xdr:sp macro="" textlink="">
      <xdr:nvSpPr>
        <xdr:cNvPr id="411" name="商工費該当値テキスト"/>
        <xdr:cNvSpPr txBox="1"/>
      </xdr:nvSpPr>
      <xdr:spPr>
        <a:xfrm>
          <a:off x="10528300" y="132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76270</xdr:rowOff>
    </xdr:from>
    <xdr:to>
      <xdr:col>14</xdr:col>
      <xdr:colOff>79375</xdr:colOff>
      <xdr:row>78</xdr:row>
      <xdr:rowOff>6420</xdr:rowOff>
    </xdr:to>
    <xdr:sp macro="" textlink="">
      <xdr:nvSpPr>
        <xdr:cNvPr id="412" name="円/楕円 411"/>
        <xdr:cNvSpPr/>
      </xdr:nvSpPr>
      <xdr:spPr>
        <a:xfrm>
          <a:off x="9588500" y="132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168997</xdr:rowOff>
    </xdr:from>
    <xdr:ext cx="534377" cy="259045"/>
    <xdr:sp macro="" textlink="">
      <xdr:nvSpPr>
        <xdr:cNvPr id="413" name="テキスト ボックス 412"/>
        <xdr:cNvSpPr txBox="1"/>
      </xdr:nvSpPr>
      <xdr:spPr>
        <a:xfrm>
          <a:off x="9359411" y="133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72289</xdr:rowOff>
    </xdr:from>
    <xdr:to>
      <xdr:col>12</xdr:col>
      <xdr:colOff>561975</xdr:colOff>
      <xdr:row>78</xdr:row>
      <xdr:rowOff>2439</xdr:rowOff>
    </xdr:to>
    <xdr:sp macro="" textlink="">
      <xdr:nvSpPr>
        <xdr:cNvPr id="414" name="円/楕円 413"/>
        <xdr:cNvSpPr/>
      </xdr:nvSpPr>
      <xdr:spPr>
        <a:xfrm>
          <a:off x="8699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165016</xdr:rowOff>
    </xdr:from>
    <xdr:ext cx="534377" cy="259045"/>
    <xdr:sp macro="" textlink="">
      <xdr:nvSpPr>
        <xdr:cNvPr id="415" name="テキスト ボックス 414"/>
        <xdr:cNvSpPr txBox="1"/>
      </xdr:nvSpPr>
      <xdr:spPr>
        <a:xfrm>
          <a:off x="8483111" y="133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96462</xdr:rowOff>
    </xdr:from>
    <xdr:to>
      <xdr:col>11</xdr:col>
      <xdr:colOff>358775</xdr:colOff>
      <xdr:row>78</xdr:row>
      <xdr:rowOff>26612</xdr:rowOff>
    </xdr:to>
    <xdr:sp macro="" textlink="">
      <xdr:nvSpPr>
        <xdr:cNvPr id="416" name="円/楕円 415"/>
        <xdr:cNvSpPr/>
      </xdr:nvSpPr>
      <xdr:spPr>
        <a:xfrm>
          <a:off x="7810500" y="132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17739</xdr:rowOff>
    </xdr:from>
    <xdr:ext cx="534377" cy="259045"/>
    <xdr:sp macro="" textlink="">
      <xdr:nvSpPr>
        <xdr:cNvPr id="417" name="テキスト ボックス 416"/>
        <xdr:cNvSpPr txBox="1"/>
      </xdr:nvSpPr>
      <xdr:spPr>
        <a:xfrm>
          <a:off x="7594111" y="133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76594</xdr:rowOff>
    </xdr:from>
    <xdr:to>
      <xdr:col>10</xdr:col>
      <xdr:colOff>155575</xdr:colOff>
      <xdr:row>78</xdr:row>
      <xdr:rowOff>6744</xdr:rowOff>
    </xdr:to>
    <xdr:sp macro="" textlink="">
      <xdr:nvSpPr>
        <xdr:cNvPr id="418" name="円/楕円 417"/>
        <xdr:cNvSpPr/>
      </xdr:nvSpPr>
      <xdr:spPr>
        <a:xfrm>
          <a:off x="69215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169321</xdr:rowOff>
    </xdr:from>
    <xdr:ext cx="534377" cy="259045"/>
    <xdr:sp macro="" textlink="">
      <xdr:nvSpPr>
        <xdr:cNvPr id="419" name="テキスト ボックス 418"/>
        <xdr:cNvSpPr txBox="1"/>
      </xdr:nvSpPr>
      <xdr:spPr>
        <a:xfrm>
          <a:off x="6705111" y="133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136303</xdr:rowOff>
    </xdr:from>
    <xdr:to>
      <xdr:col>15</xdr:col>
      <xdr:colOff>180975</xdr:colOff>
      <xdr:row>97</xdr:row>
      <xdr:rowOff>1969</xdr:rowOff>
    </xdr:to>
    <xdr:cxnSp macro="">
      <xdr:nvCxnSpPr>
        <xdr:cNvPr id="448" name="直線コネクタ 447"/>
        <xdr:cNvCxnSpPr/>
      </xdr:nvCxnSpPr>
      <xdr:spPr>
        <a:xfrm>
          <a:off x="9639300" y="16595503"/>
          <a:ext cx="8382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96103</xdr:rowOff>
    </xdr:from>
    <xdr:to>
      <xdr:col>14</xdr:col>
      <xdr:colOff>28575</xdr:colOff>
      <xdr:row>96</xdr:row>
      <xdr:rowOff>136303</xdr:rowOff>
    </xdr:to>
    <xdr:cxnSp macro="">
      <xdr:nvCxnSpPr>
        <xdr:cNvPr id="451" name="直線コネクタ 450"/>
        <xdr:cNvCxnSpPr/>
      </xdr:nvCxnSpPr>
      <xdr:spPr>
        <a:xfrm>
          <a:off x="8750300" y="16555303"/>
          <a:ext cx="889000" cy="4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96103</xdr:rowOff>
    </xdr:from>
    <xdr:to>
      <xdr:col>12</xdr:col>
      <xdr:colOff>511175</xdr:colOff>
      <xdr:row>96</xdr:row>
      <xdr:rowOff>113574</xdr:rowOff>
    </xdr:to>
    <xdr:cxnSp macro="">
      <xdr:nvCxnSpPr>
        <xdr:cNvPr id="454" name="直線コネクタ 453"/>
        <xdr:cNvCxnSpPr/>
      </xdr:nvCxnSpPr>
      <xdr:spPr>
        <a:xfrm flipV="1">
          <a:off x="7861300" y="16555303"/>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72361</xdr:rowOff>
    </xdr:from>
    <xdr:to>
      <xdr:col>11</xdr:col>
      <xdr:colOff>307975</xdr:colOff>
      <xdr:row>96</xdr:row>
      <xdr:rowOff>113574</xdr:rowOff>
    </xdr:to>
    <xdr:cxnSp macro="">
      <xdr:nvCxnSpPr>
        <xdr:cNvPr id="457" name="直線コネクタ 456"/>
        <xdr:cNvCxnSpPr/>
      </xdr:nvCxnSpPr>
      <xdr:spPr>
        <a:xfrm>
          <a:off x="6972300" y="16531561"/>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122619</xdr:rowOff>
    </xdr:from>
    <xdr:to>
      <xdr:col>15</xdr:col>
      <xdr:colOff>231775</xdr:colOff>
      <xdr:row>97</xdr:row>
      <xdr:rowOff>52769</xdr:rowOff>
    </xdr:to>
    <xdr:sp macro="" textlink="">
      <xdr:nvSpPr>
        <xdr:cNvPr id="467" name="円/楕円 466"/>
        <xdr:cNvSpPr/>
      </xdr:nvSpPr>
      <xdr:spPr>
        <a:xfrm>
          <a:off x="104267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101046</xdr:rowOff>
    </xdr:from>
    <xdr:ext cx="534377" cy="259045"/>
    <xdr:sp macro="" textlink="">
      <xdr:nvSpPr>
        <xdr:cNvPr id="468" name="土木費該当値テキスト"/>
        <xdr:cNvSpPr txBox="1"/>
      </xdr:nvSpPr>
      <xdr:spPr>
        <a:xfrm>
          <a:off x="10528300"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85503</xdr:rowOff>
    </xdr:from>
    <xdr:to>
      <xdr:col>14</xdr:col>
      <xdr:colOff>79375</xdr:colOff>
      <xdr:row>97</xdr:row>
      <xdr:rowOff>15653</xdr:rowOff>
    </xdr:to>
    <xdr:sp macro="" textlink="">
      <xdr:nvSpPr>
        <xdr:cNvPr id="469" name="円/楕円 468"/>
        <xdr:cNvSpPr/>
      </xdr:nvSpPr>
      <xdr:spPr>
        <a:xfrm>
          <a:off x="9588500" y="165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32180</xdr:rowOff>
    </xdr:from>
    <xdr:ext cx="534377" cy="259045"/>
    <xdr:sp macro="" textlink="">
      <xdr:nvSpPr>
        <xdr:cNvPr id="470" name="テキスト ボックス 469"/>
        <xdr:cNvSpPr txBox="1"/>
      </xdr:nvSpPr>
      <xdr:spPr>
        <a:xfrm>
          <a:off x="9359411" y="163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45303</xdr:rowOff>
    </xdr:from>
    <xdr:to>
      <xdr:col>12</xdr:col>
      <xdr:colOff>561975</xdr:colOff>
      <xdr:row>96</xdr:row>
      <xdr:rowOff>146903</xdr:rowOff>
    </xdr:to>
    <xdr:sp macro="" textlink="">
      <xdr:nvSpPr>
        <xdr:cNvPr id="471" name="円/楕円 470"/>
        <xdr:cNvSpPr/>
      </xdr:nvSpPr>
      <xdr:spPr>
        <a:xfrm>
          <a:off x="8699500" y="165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163430</xdr:rowOff>
    </xdr:from>
    <xdr:ext cx="534377" cy="259045"/>
    <xdr:sp macro="" textlink="">
      <xdr:nvSpPr>
        <xdr:cNvPr id="472" name="テキスト ボックス 471"/>
        <xdr:cNvSpPr txBox="1"/>
      </xdr:nvSpPr>
      <xdr:spPr>
        <a:xfrm>
          <a:off x="8483111" y="162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62774</xdr:rowOff>
    </xdr:from>
    <xdr:to>
      <xdr:col>11</xdr:col>
      <xdr:colOff>358775</xdr:colOff>
      <xdr:row>96</xdr:row>
      <xdr:rowOff>164374</xdr:rowOff>
    </xdr:to>
    <xdr:sp macro="" textlink="">
      <xdr:nvSpPr>
        <xdr:cNvPr id="473" name="円/楕円 472"/>
        <xdr:cNvSpPr/>
      </xdr:nvSpPr>
      <xdr:spPr>
        <a:xfrm>
          <a:off x="78105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9451</xdr:rowOff>
    </xdr:from>
    <xdr:ext cx="534377" cy="259045"/>
    <xdr:sp macro="" textlink="">
      <xdr:nvSpPr>
        <xdr:cNvPr id="474" name="テキスト ボックス 473"/>
        <xdr:cNvSpPr txBox="1"/>
      </xdr:nvSpPr>
      <xdr:spPr>
        <a:xfrm>
          <a:off x="7594111" y="1629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21561</xdr:rowOff>
    </xdr:from>
    <xdr:to>
      <xdr:col>10</xdr:col>
      <xdr:colOff>155575</xdr:colOff>
      <xdr:row>96</xdr:row>
      <xdr:rowOff>123161</xdr:rowOff>
    </xdr:to>
    <xdr:sp macro="" textlink="">
      <xdr:nvSpPr>
        <xdr:cNvPr id="475" name="円/楕円 474"/>
        <xdr:cNvSpPr/>
      </xdr:nvSpPr>
      <xdr:spPr>
        <a:xfrm>
          <a:off x="6921500" y="164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139688</xdr:rowOff>
    </xdr:from>
    <xdr:ext cx="534377" cy="259045"/>
    <xdr:sp macro="" textlink="">
      <xdr:nvSpPr>
        <xdr:cNvPr id="476" name="テキスト ボックス 475"/>
        <xdr:cNvSpPr txBox="1"/>
      </xdr:nvSpPr>
      <xdr:spPr>
        <a:xfrm>
          <a:off x="6705111" y="162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169926</xdr:rowOff>
    </xdr:from>
    <xdr:to>
      <xdr:col>23</xdr:col>
      <xdr:colOff>517525</xdr:colOff>
      <xdr:row>37</xdr:row>
      <xdr:rowOff>95123</xdr:rowOff>
    </xdr:to>
    <xdr:cxnSp macro="">
      <xdr:nvCxnSpPr>
        <xdr:cNvPr id="504" name="直線コネクタ 503"/>
        <xdr:cNvCxnSpPr/>
      </xdr:nvCxnSpPr>
      <xdr:spPr>
        <a:xfrm flipV="1">
          <a:off x="15481300" y="6342126"/>
          <a:ext cx="838200" cy="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95123</xdr:rowOff>
    </xdr:from>
    <xdr:to>
      <xdr:col>22</xdr:col>
      <xdr:colOff>365125</xdr:colOff>
      <xdr:row>38</xdr:row>
      <xdr:rowOff>1270</xdr:rowOff>
    </xdr:to>
    <xdr:cxnSp macro="">
      <xdr:nvCxnSpPr>
        <xdr:cNvPr id="507" name="直線コネクタ 506"/>
        <xdr:cNvCxnSpPr/>
      </xdr:nvCxnSpPr>
      <xdr:spPr>
        <a:xfrm flipV="1">
          <a:off x="14592300" y="6438773"/>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62865</xdr:rowOff>
    </xdr:from>
    <xdr:to>
      <xdr:col>21</xdr:col>
      <xdr:colOff>161925</xdr:colOff>
      <xdr:row>38</xdr:row>
      <xdr:rowOff>1270</xdr:rowOff>
    </xdr:to>
    <xdr:cxnSp macro="">
      <xdr:nvCxnSpPr>
        <xdr:cNvPr id="510" name="直線コネクタ 509"/>
        <xdr:cNvCxnSpPr/>
      </xdr:nvCxnSpPr>
      <xdr:spPr>
        <a:xfrm>
          <a:off x="13703300" y="6406515"/>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49276</xdr:rowOff>
    </xdr:from>
    <xdr:to>
      <xdr:col>19</xdr:col>
      <xdr:colOff>644525</xdr:colOff>
      <xdr:row>37</xdr:row>
      <xdr:rowOff>62865</xdr:rowOff>
    </xdr:to>
    <xdr:cxnSp macro="">
      <xdr:nvCxnSpPr>
        <xdr:cNvPr id="513" name="直線コネクタ 512"/>
        <xdr:cNvCxnSpPr/>
      </xdr:nvCxnSpPr>
      <xdr:spPr>
        <a:xfrm>
          <a:off x="12814300" y="6392926"/>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119126</xdr:rowOff>
    </xdr:from>
    <xdr:to>
      <xdr:col>23</xdr:col>
      <xdr:colOff>568325</xdr:colOff>
      <xdr:row>37</xdr:row>
      <xdr:rowOff>49276</xdr:rowOff>
    </xdr:to>
    <xdr:sp macro="" textlink="">
      <xdr:nvSpPr>
        <xdr:cNvPr id="523" name="円/楕円 522"/>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97553</xdr:rowOff>
    </xdr:from>
    <xdr:ext cx="534377" cy="259045"/>
    <xdr:sp macro="" textlink="">
      <xdr:nvSpPr>
        <xdr:cNvPr id="524" name="警察費該当値テキスト"/>
        <xdr:cNvSpPr txBox="1"/>
      </xdr:nvSpPr>
      <xdr:spPr>
        <a:xfrm>
          <a:off x="16370300" y="62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44323</xdr:rowOff>
    </xdr:from>
    <xdr:to>
      <xdr:col>22</xdr:col>
      <xdr:colOff>415925</xdr:colOff>
      <xdr:row>37</xdr:row>
      <xdr:rowOff>145923</xdr:rowOff>
    </xdr:to>
    <xdr:sp macro="" textlink="">
      <xdr:nvSpPr>
        <xdr:cNvPr id="525" name="円/楕円 524"/>
        <xdr:cNvSpPr/>
      </xdr:nvSpPr>
      <xdr:spPr>
        <a:xfrm>
          <a:off x="15430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137050</xdr:rowOff>
    </xdr:from>
    <xdr:ext cx="534377" cy="259045"/>
    <xdr:sp macro="" textlink="">
      <xdr:nvSpPr>
        <xdr:cNvPr id="526" name="テキスト ボックス 525"/>
        <xdr:cNvSpPr txBox="1"/>
      </xdr:nvSpPr>
      <xdr:spPr>
        <a:xfrm>
          <a:off x="152014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121920</xdr:rowOff>
    </xdr:from>
    <xdr:to>
      <xdr:col>21</xdr:col>
      <xdr:colOff>212725</xdr:colOff>
      <xdr:row>38</xdr:row>
      <xdr:rowOff>52070</xdr:rowOff>
    </xdr:to>
    <xdr:sp macro="" textlink="">
      <xdr:nvSpPr>
        <xdr:cNvPr id="527" name="円/楕円 526"/>
        <xdr:cNvSpPr/>
      </xdr:nvSpPr>
      <xdr:spPr>
        <a:xfrm>
          <a:off x="1454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43197</xdr:rowOff>
    </xdr:from>
    <xdr:ext cx="534377" cy="259045"/>
    <xdr:sp macro="" textlink="">
      <xdr:nvSpPr>
        <xdr:cNvPr id="528" name="テキスト ボックス 527"/>
        <xdr:cNvSpPr txBox="1"/>
      </xdr:nvSpPr>
      <xdr:spPr>
        <a:xfrm>
          <a:off x="14325111" y="65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12065</xdr:rowOff>
    </xdr:from>
    <xdr:to>
      <xdr:col>20</xdr:col>
      <xdr:colOff>9525</xdr:colOff>
      <xdr:row>37</xdr:row>
      <xdr:rowOff>113665</xdr:rowOff>
    </xdr:to>
    <xdr:sp macro="" textlink="">
      <xdr:nvSpPr>
        <xdr:cNvPr id="529" name="円/楕円 528"/>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104792</xdr:rowOff>
    </xdr:from>
    <xdr:ext cx="534377" cy="259045"/>
    <xdr:sp macro="" textlink="">
      <xdr:nvSpPr>
        <xdr:cNvPr id="530" name="テキスト ボックス 529"/>
        <xdr:cNvSpPr txBox="1"/>
      </xdr:nvSpPr>
      <xdr:spPr>
        <a:xfrm>
          <a:off x="13436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169926</xdr:rowOff>
    </xdr:from>
    <xdr:to>
      <xdr:col>18</xdr:col>
      <xdr:colOff>492125</xdr:colOff>
      <xdr:row>37</xdr:row>
      <xdr:rowOff>100076</xdr:rowOff>
    </xdr:to>
    <xdr:sp macro="" textlink="">
      <xdr:nvSpPr>
        <xdr:cNvPr id="531" name="円/楕円 530"/>
        <xdr:cNvSpPr/>
      </xdr:nvSpPr>
      <xdr:spPr>
        <a:xfrm>
          <a:off x="12763500" y="6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91203</xdr:rowOff>
    </xdr:from>
    <xdr:ext cx="534377" cy="259045"/>
    <xdr:sp macro="" textlink="">
      <xdr:nvSpPr>
        <xdr:cNvPr id="532" name="テキスト ボックス 531"/>
        <xdr:cNvSpPr txBox="1"/>
      </xdr:nvSpPr>
      <xdr:spPr>
        <a:xfrm>
          <a:off x="12547111" y="64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66594</xdr:rowOff>
    </xdr:from>
    <xdr:to>
      <xdr:col>23</xdr:col>
      <xdr:colOff>517525</xdr:colOff>
      <xdr:row>55</xdr:row>
      <xdr:rowOff>97272</xdr:rowOff>
    </xdr:to>
    <xdr:cxnSp macro="">
      <xdr:nvCxnSpPr>
        <xdr:cNvPr id="558" name="直線コネクタ 557"/>
        <xdr:cNvCxnSpPr/>
      </xdr:nvCxnSpPr>
      <xdr:spPr>
        <a:xfrm flipV="1">
          <a:off x="15481300" y="9496344"/>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97272</xdr:rowOff>
    </xdr:from>
    <xdr:to>
      <xdr:col>22</xdr:col>
      <xdr:colOff>365125</xdr:colOff>
      <xdr:row>55</xdr:row>
      <xdr:rowOff>162720</xdr:rowOff>
    </xdr:to>
    <xdr:cxnSp macro="">
      <xdr:nvCxnSpPr>
        <xdr:cNvPr id="561" name="直線コネクタ 560"/>
        <xdr:cNvCxnSpPr/>
      </xdr:nvCxnSpPr>
      <xdr:spPr>
        <a:xfrm flipV="1">
          <a:off x="14592300" y="9527022"/>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117618</xdr:rowOff>
    </xdr:from>
    <xdr:to>
      <xdr:col>21</xdr:col>
      <xdr:colOff>161925</xdr:colOff>
      <xdr:row>55</xdr:row>
      <xdr:rowOff>162720</xdr:rowOff>
    </xdr:to>
    <xdr:cxnSp macro="">
      <xdr:nvCxnSpPr>
        <xdr:cNvPr id="564" name="直線コネクタ 563"/>
        <xdr:cNvCxnSpPr/>
      </xdr:nvCxnSpPr>
      <xdr:spPr>
        <a:xfrm>
          <a:off x="13703300" y="9547368"/>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108314</xdr:rowOff>
    </xdr:from>
    <xdr:to>
      <xdr:col>19</xdr:col>
      <xdr:colOff>644525</xdr:colOff>
      <xdr:row>55</xdr:row>
      <xdr:rowOff>117618</xdr:rowOff>
    </xdr:to>
    <xdr:cxnSp macro="">
      <xdr:nvCxnSpPr>
        <xdr:cNvPr id="567" name="直線コネクタ 566"/>
        <xdr:cNvCxnSpPr/>
      </xdr:nvCxnSpPr>
      <xdr:spPr>
        <a:xfrm>
          <a:off x="12814300" y="9538064"/>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15794</xdr:rowOff>
    </xdr:from>
    <xdr:to>
      <xdr:col>23</xdr:col>
      <xdr:colOff>568325</xdr:colOff>
      <xdr:row>55</xdr:row>
      <xdr:rowOff>117394</xdr:rowOff>
    </xdr:to>
    <xdr:sp macro="" textlink="">
      <xdr:nvSpPr>
        <xdr:cNvPr id="577" name="円/楕円 576"/>
        <xdr:cNvSpPr/>
      </xdr:nvSpPr>
      <xdr:spPr>
        <a:xfrm>
          <a:off x="162687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38671</xdr:rowOff>
    </xdr:from>
    <xdr:ext cx="534377" cy="259045"/>
    <xdr:sp macro="" textlink="">
      <xdr:nvSpPr>
        <xdr:cNvPr id="578" name="教育費該当値テキスト"/>
        <xdr:cNvSpPr txBox="1"/>
      </xdr:nvSpPr>
      <xdr:spPr>
        <a:xfrm>
          <a:off x="16370300" y="92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46472</xdr:rowOff>
    </xdr:from>
    <xdr:to>
      <xdr:col>22</xdr:col>
      <xdr:colOff>415925</xdr:colOff>
      <xdr:row>55</xdr:row>
      <xdr:rowOff>148072</xdr:rowOff>
    </xdr:to>
    <xdr:sp macro="" textlink="">
      <xdr:nvSpPr>
        <xdr:cNvPr id="579" name="円/楕円 578"/>
        <xdr:cNvSpPr/>
      </xdr:nvSpPr>
      <xdr:spPr>
        <a:xfrm>
          <a:off x="15430500" y="94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164599</xdr:rowOff>
    </xdr:from>
    <xdr:ext cx="534377" cy="259045"/>
    <xdr:sp macro="" textlink="">
      <xdr:nvSpPr>
        <xdr:cNvPr id="580" name="テキスト ボックス 579"/>
        <xdr:cNvSpPr txBox="1"/>
      </xdr:nvSpPr>
      <xdr:spPr>
        <a:xfrm>
          <a:off x="15201411" y="925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111920</xdr:rowOff>
    </xdr:from>
    <xdr:to>
      <xdr:col>21</xdr:col>
      <xdr:colOff>212725</xdr:colOff>
      <xdr:row>56</xdr:row>
      <xdr:rowOff>42070</xdr:rowOff>
    </xdr:to>
    <xdr:sp macro="" textlink="">
      <xdr:nvSpPr>
        <xdr:cNvPr id="581" name="円/楕円 580"/>
        <xdr:cNvSpPr/>
      </xdr:nvSpPr>
      <xdr:spPr>
        <a:xfrm>
          <a:off x="14541500" y="95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58597</xdr:rowOff>
    </xdr:from>
    <xdr:ext cx="534377" cy="259045"/>
    <xdr:sp macro="" textlink="">
      <xdr:nvSpPr>
        <xdr:cNvPr id="582" name="テキスト ボックス 581"/>
        <xdr:cNvSpPr txBox="1"/>
      </xdr:nvSpPr>
      <xdr:spPr>
        <a:xfrm>
          <a:off x="14325111" y="93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66818</xdr:rowOff>
    </xdr:from>
    <xdr:to>
      <xdr:col>20</xdr:col>
      <xdr:colOff>9525</xdr:colOff>
      <xdr:row>55</xdr:row>
      <xdr:rowOff>168418</xdr:rowOff>
    </xdr:to>
    <xdr:sp macro="" textlink="">
      <xdr:nvSpPr>
        <xdr:cNvPr id="583" name="円/楕円 582"/>
        <xdr:cNvSpPr/>
      </xdr:nvSpPr>
      <xdr:spPr>
        <a:xfrm>
          <a:off x="13652500" y="94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13495</xdr:rowOff>
    </xdr:from>
    <xdr:ext cx="534377" cy="259045"/>
    <xdr:sp macro="" textlink="">
      <xdr:nvSpPr>
        <xdr:cNvPr id="584" name="テキスト ボックス 583"/>
        <xdr:cNvSpPr txBox="1"/>
      </xdr:nvSpPr>
      <xdr:spPr>
        <a:xfrm>
          <a:off x="13436111" y="927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57514</xdr:rowOff>
    </xdr:from>
    <xdr:to>
      <xdr:col>18</xdr:col>
      <xdr:colOff>492125</xdr:colOff>
      <xdr:row>55</xdr:row>
      <xdr:rowOff>159114</xdr:rowOff>
    </xdr:to>
    <xdr:sp macro="" textlink="">
      <xdr:nvSpPr>
        <xdr:cNvPr id="585" name="円/楕円 584"/>
        <xdr:cNvSpPr/>
      </xdr:nvSpPr>
      <xdr:spPr>
        <a:xfrm>
          <a:off x="12763500" y="94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4191</xdr:rowOff>
    </xdr:from>
    <xdr:ext cx="534377" cy="259045"/>
    <xdr:sp macro="" textlink="">
      <xdr:nvSpPr>
        <xdr:cNvPr id="586" name="テキスト ボックス 585"/>
        <xdr:cNvSpPr txBox="1"/>
      </xdr:nvSpPr>
      <xdr:spPr>
        <a:xfrm>
          <a:off x="12547111" y="92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114965</xdr:rowOff>
    </xdr:from>
    <xdr:to>
      <xdr:col>23</xdr:col>
      <xdr:colOff>517525</xdr:colOff>
      <xdr:row>78</xdr:row>
      <xdr:rowOff>117069</xdr:rowOff>
    </xdr:to>
    <xdr:cxnSp macro="">
      <xdr:nvCxnSpPr>
        <xdr:cNvPr id="611" name="直線コネクタ 610"/>
        <xdr:cNvCxnSpPr/>
      </xdr:nvCxnSpPr>
      <xdr:spPr>
        <a:xfrm>
          <a:off x="15481300" y="13488065"/>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114965</xdr:rowOff>
    </xdr:from>
    <xdr:to>
      <xdr:col>22</xdr:col>
      <xdr:colOff>365125</xdr:colOff>
      <xdr:row>78</xdr:row>
      <xdr:rowOff>128704</xdr:rowOff>
    </xdr:to>
    <xdr:cxnSp macro="">
      <xdr:nvCxnSpPr>
        <xdr:cNvPr id="614" name="直線コネクタ 613"/>
        <xdr:cNvCxnSpPr/>
      </xdr:nvCxnSpPr>
      <xdr:spPr>
        <a:xfrm flipV="1">
          <a:off x="14592300" y="13488065"/>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128704</xdr:rowOff>
    </xdr:from>
    <xdr:to>
      <xdr:col>21</xdr:col>
      <xdr:colOff>161925</xdr:colOff>
      <xdr:row>78</xdr:row>
      <xdr:rowOff>130305</xdr:rowOff>
    </xdr:to>
    <xdr:cxnSp macro="">
      <xdr:nvCxnSpPr>
        <xdr:cNvPr id="617" name="直線コネクタ 616"/>
        <xdr:cNvCxnSpPr/>
      </xdr:nvCxnSpPr>
      <xdr:spPr>
        <a:xfrm flipV="1">
          <a:off x="13703300" y="1350180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106553</xdr:rowOff>
    </xdr:from>
    <xdr:to>
      <xdr:col>19</xdr:col>
      <xdr:colOff>644525</xdr:colOff>
      <xdr:row>78</xdr:row>
      <xdr:rowOff>130305</xdr:rowOff>
    </xdr:to>
    <xdr:cxnSp macro="">
      <xdr:nvCxnSpPr>
        <xdr:cNvPr id="620" name="直線コネクタ 619"/>
        <xdr:cNvCxnSpPr/>
      </xdr:nvCxnSpPr>
      <xdr:spPr>
        <a:xfrm>
          <a:off x="12814300" y="13479653"/>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66269</xdr:rowOff>
    </xdr:from>
    <xdr:to>
      <xdr:col>23</xdr:col>
      <xdr:colOff>568325</xdr:colOff>
      <xdr:row>78</xdr:row>
      <xdr:rowOff>167869</xdr:rowOff>
    </xdr:to>
    <xdr:sp macro="" textlink="">
      <xdr:nvSpPr>
        <xdr:cNvPr id="630" name="円/楕円 629"/>
        <xdr:cNvSpPr/>
      </xdr:nvSpPr>
      <xdr:spPr>
        <a:xfrm>
          <a:off x="162687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152646</xdr:rowOff>
    </xdr:from>
    <xdr:ext cx="378565" cy="259045"/>
    <xdr:sp macro="" textlink="">
      <xdr:nvSpPr>
        <xdr:cNvPr id="631" name="災害復旧費該当値テキスト"/>
        <xdr:cNvSpPr txBox="1"/>
      </xdr:nvSpPr>
      <xdr:spPr>
        <a:xfrm>
          <a:off x="16370300" y="13354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64165</xdr:rowOff>
    </xdr:from>
    <xdr:to>
      <xdr:col>22</xdr:col>
      <xdr:colOff>415925</xdr:colOff>
      <xdr:row>78</xdr:row>
      <xdr:rowOff>165765</xdr:rowOff>
    </xdr:to>
    <xdr:sp macro="" textlink="">
      <xdr:nvSpPr>
        <xdr:cNvPr id="632" name="円/楕円 631"/>
        <xdr:cNvSpPr/>
      </xdr:nvSpPr>
      <xdr:spPr>
        <a:xfrm>
          <a:off x="15430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156892</xdr:rowOff>
    </xdr:from>
    <xdr:ext cx="469744" cy="259045"/>
    <xdr:sp macro="" textlink="">
      <xdr:nvSpPr>
        <xdr:cNvPr id="633" name="テキスト ボックス 632"/>
        <xdr:cNvSpPr txBox="1"/>
      </xdr:nvSpPr>
      <xdr:spPr>
        <a:xfrm>
          <a:off x="15233727"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77904</xdr:rowOff>
    </xdr:from>
    <xdr:to>
      <xdr:col>21</xdr:col>
      <xdr:colOff>212725</xdr:colOff>
      <xdr:row>79</xdr:row>
      <xdr:rowOff>8054</xdr:rowOff>
    </xdr:to>
    <xdr:sp macro="" textlink="">
      <xdr:nvSpPr>
        <xdr:cNvPr id="634" name="円/楕円 633"/>
        <xdr:cNvSpPr/>
      </xdr:nvSpPr>
      <xdr:spPr>
        <a:xfrm>
          <a:off x="14541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170631</xdr:rowOff>
    </xdr:from>
    <xdr:ext cx="378565" cy="259045"/>
    <xdr:sp macro="" textlink="">
      <xdr:nvSpPr>
        <xdr:cNvPr id="635" name="テキスト ボックス 634"/>
        <xdr:cNvSpPr txBox="1"/>
      </xdr:nvSpPr>
      <xdr:spPr>
        <a:xfrm>
          <a:off x="14403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79505</xdr:rowOff>
    </xdr:from>
    <xdr:to>
      <xdr:col>20</xdr:col>
      <xdr:colOff>9525</xdr:colOff>
      <xdr:row>79</xdr:row>
      <xdr:rowOff>9655</xdr:rowOff>
    </xdr:to>
    <xdr:sp macro="" textlink="">
      <xdr:nvSpPr>
        <xdr:cNvPr id="636" name="円/楕円 635"/>
        <xdr:cNvSpPr/>
      </xdr:nvSpPr>
      <xdr:spPr>
        <a:xfrm>
          <a:off x="13652500" y="134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782</xdr:rowOff>
    </xdr:from>
    <xdr:ext cx="378565" cy="259045"/>
    <xdr:sp macro="" textlink="">
      <xdr:nvSpPr>
        <xdr:cNvPr id="637" name="テキスト ボックス 636"/>
        <xdr:cNvSpPr txBox="1"/>
      </xdr:nvSpPr>
      <xdr:spPr>
        <a:xfrm>
          <a:off x="13514017" y="135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55753</xdr:rowOff>
    </xdr:from>
    <xdr:to>
      <xdr:col>18</xdr:col>
      <xdr:colOff>492125</xdr:colOff>
      <xdr:row>78</xdr:row>
      <xdr:rowOff>157353</xdr:rowOff>
    </xdr:to>
    <xdr:sp macro="" textlink="">
      <xdr:nvSpPr>
        <xdr:cNvPr id="638" name="円/楕円 637"/>
        <xdr:cNvSpPr/>
      </xdr:nvSpPr>
      <xdr:spPr>
        <a:xfrm>
          <a:off x="12763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148480</xdr:rowOff>
    </xdr:from>
    <xdr:ext cx="469744" cy="259045"/>
    <xdr:sp macro="" textlink="">
      <xdr:nvSpPr>
        <xdr:cNvPr id="639" name="テキスト ボックス 638"/>
        <xdr:cNvSpPr txBox="1"/>
      </xdr:nvSpPr>
      <xdr:spPr>
        <a:xfrm>
          <a:off x="12579427"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89370</xdr:rowOff>
    </xdr:from>
    <xdr:to>
      <xdr:col>23</xdr:col>
      <xdr:colOff>517525</xdr:colOff>
      <xdr:row>93</xdr:row>
      <xdr:rowOff>127203</xdr:rowOff>
    </xdr:to>
    <xdr:cxnSp macro="">
      <xdr:nvCxnSpPr>
        <xdr:cNvPr id="667" name="直線コネクタ 666"/>
        <xdr:cNvCxnSpPr/>
      </xdr:nvCxnSpPr>
      <xdr:spPr>
        <a:xfrm flipV="1">
          <a:off x="15481300" y="16034220"/>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127203</xdr:rowOff>
    </xdr:from>
    <xdr:to>
      <xdr:col>22</xdr:col>
      <xdr:colOff>365125</xdr:colOff>
      <xdr:row>94</xdr:row>
      <xdr:rowOff>86627</xdr:rowOff>
    </xdr:to>
    <xdr:cxnSp macro="">
      <xdr:nvCxnSpPr>
        <xdr:cNvPr id="670" name="直線コネクタ 669"/>
        <xdr:cNvCxnSpPr/>
      </xdr:nvCxnSpPr>
      <xdr:spPr>
        <a:xfrm flipV="1">
          <a:off x="14592300" y="16072053"/>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77330</xdr:rowOff>
    </xdr:from>
    <xdr:to>
      <xdr:col>21</xdr:col>
      <xdr:colOff>161925</xdr:colOff>
      <xdr:row>94</xdr:row>
      <xdr:rowOff>86627</xdr:rowOff>
    </xdr:to>
    <xdr:cxnSp macro="">
      <xdr:nvCxnSpPr>
        <xdr:cNvPr id="673" name="直線コネクタ 672"/>
        <xdr:cNvCxnSpPr/>
      </xdr:nvCxnSpPr>
      <xdr:spPr>
        <a:xfrm>
          <a:off x="13703300" y="1619363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71958</xdr:rowOff>
    </xdr:from>
    <xdr:to>
      <xdr:col>19</xdr:col>
      <xdr:colOff>644525</xdr:colOff>
      <xdr:row>94</xdr:row>
      <xdr:rowOff>77330</xdr:rowOff>
    </xdr:to>
    <xdr:cxnSp macro="">
      <xdr:nvCxnSpPr>
        <xdr:cNvPr id="676" name="直線コネクタ 675"/>
        <xdr:cNvCxnSpPr/>
      </xdr:nvCxnSpPr>
      <xdr:spPr>
        <a:xfrm>
          <a:off x="12814300" y="1618825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38570</xdr:rowOff>
    </xdr:from>
    <xdr:to>
      <xdr:col>23</xdr:col>
      <xdr:colOff>568325</xdr:colOff>
      <xdr:row>93</xdr:row>
      <xdr:rowOff>140170</xdr:rowOff>
    </xdr:to>
    <xdr:sp macro="" textlink="">
      <xdr:nvSpPr>
        <xdr:cNvPr id="686" name="円/楕円 685"/>
        <xdr:cNvSpPr/>
      </xdr:nvSpPr>
      <xdr:spPr>
        <a:xfrm>
          <a:off x="16268700" y="159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61447</xdr:rowOff>
    </xdr:from>
    <xdr:ext cx="534377" cy="259045"/>
    <xdr:sp macro="" textlink="">
      <xdr:nvSpPr>
        <xdr:cNvPr id="687" name="公債費該当値テキスト"/>
        <xdr:cNvSpPr txBox="1"/>
      </xdr:nvSpPr>
      <xdr:spPr>
        <a:xfrm>
          <a:off x="16370300" y="158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76403</xdr:rowOff>
    </xdr:from>
    <xdr:to>
      <xdr:col>22</xdr:col>
      <xdr:colOff>415925</xdr:colOff>
      <xdr:row>94</xdr:row>
      <xdr:rowOff>6553</xdr:rowOff>
    </xdr:to>
    <xdr:sp macro="" textlink="">
      <xdr:nvSpPr>
        <xdr:cNvPr id="688" name="円/楕円 687"/>
        <xdr:cNvSpPr/>
      </xdr:nvSpPr>
      <xdr:spPr>
        <a:xfrm>
          <a:off x="15430500" y="16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23080</xdr:rowOff>
    </xdr:from>
    <xdr:ext cx="534377" cy="259045"/>
    <xdr:sp macro="" textlink="">
      <xdr:nvSpPr>
        <xdr:cNvPr id="689" name="テキスト ボックス 688"/>
        <xdr:cNvSpPr txBox="1"/>
      </xdr:nvSpPr>
      <xdr:spPr>
        <a:xfrm>
          <a:off x="15201411" y="15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35827</xdr:rowOff>
    </xdr:from>
    <xdr:to>
      <xdr:col>21</xdr:col>
      <xdr:colOff>212725</xdr:colOff>
      <xdr:row>94</xdr:row>
      <xdr:rowOff>137427</xdr:rowOff>
    </xdr:to>
    <xdr:sp macro="" textlink="">
      <xdr:nvSpPr>
        <xdr:cNvPr id="690" name="円/楕円 689"/>
        <xdr:cNvSpPr/>
      </xdr:nvSpPr>
      <xdr:spPr>
        <a:xfrm>
          <a:off x="14541500" y="161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153954</xdr:rowOff>
    </xdr:from>
    <xdr:ext cx="534377" cy="259045"/>
    <xdr:sp macro="" textlink="">
      <xdr:nvSpPr>
        <xdr:cNvPr id="691" name="テキスト ボックス 690"/>
        <xdr:cNvSpPr txBox="1"/>
      </xdr:nvSpPr>
      <xdr:spPr>
        <a:xfrm>
          <a:off x="14325111" y="15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26530</xdr:rowOff>
    </xdr:from>
    <xdr:to>
      <xdr:col>20</xdr:col>
      <xdr:colOff>9525</xdr:colOff>
      <xdr:row>94</xdr:row>
      <xdr:rowOff>128130</xdr:rowOff>
    </xdr:to>
    <xdr:sp macro="" textlink="">
      <xdr:nvSpPr>
        <xdr:cNvPr id="692" name="円/楕円 691"/>
        <xdr:cNvSpPr/>
      </xdr:nvSpPr>
      <xdr:spPr>
        <a:xfrm>
          <a:off x="13652500" y="161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144657</xdr:rowOff>
    </xdr:from>
    <xdr:ext cx="534377" cy="259045"/>
    <xdr:sp macro="" textlink="">
      <xdr:nvSpPr>
        <xdr:cNvPr id="693" name="テキスト ボックス 692"/>
        <xdr:cNvSpPr txBox="1"/>
      </xdr:nvSpPr>
      <xdr:spPr>
        <a:xfrm>
          <a:off x="13436111" y="159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21158</xdr:rowOff>
    </xdr:from>
    <xdr:to>
      <xdr:col>18</xdr:col>
      <xdr:colOff>492125</xdr:colOff>
      <xdr:row>94</xdr:row>
      <xdr:rowOff>122758</xdr:rowOff>
    </xdr:to>
    <xdr:sp macro="" textlink="">
      <xdr:nvSpPr>
        <xdr:cNvPr id="694" name="円/楕円 693"/>
        <xdr:cNvSpPr/>
      </xdr:nvSpPr>
      <xdr:spPr>
        <a:xfrm>
          <a:off x="12763500" y="161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139285</xdr:rowOff>
    </xdr:from>
    <xdr:ext cx="534377" cy="259045"/>
    <xdr:sp macro="" textlink="">
      <xdr:nvSpPr>
        <xdr:cNvPr id="695" name="テキスト ボックス 694"/>
        <xdr:cNvSpPr txBox="1"/>
      </xdr:nvSpPr>
      <xdr:spPr>
        <a:xfrm>
          <a:off x="12547111" y="159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・全体の</a:t>
          </a:r>
          <a:r>
            <a:rPr kumimoji="1" lang="en-US" altLang="ja-JP" sz="1300">
              <a:latin typeface="ＭＳ Ｐゴシック"/>
            </a:rPr>
            <a:t>26.4</a:t>
          </a:r>
          <a:r>
            <a:rPr kumimoji="1" lang="ja-JP" altLang="en-US" sz="1300">
              <a:latin typeface="ＭＳ Ｐゴシック"/>
            </a:rPr>
            <a:t>％を占める教育費については，住民一人当たり</a:t>
          </a:r>
          <a:r>
            <a:rPr kumimoji="1" lang="en-US" altLang="ja-JP" sz="1300">
              <a:latin typeface="ＭＳ Ｐゴシック"/>
            </a:rPr>
            <a:t>85,698</a:t>
          </a:r>
          <a:r>
            <a:rPr kumimoji="1" lang="ja-JP" altLang="en-US" sz="1300">
              <a:latin typeface="ＭＳ Ｐゴシック"/>
            </a:rPr>
            <a:t>円となっており，類似団体を</a:t>
          </a:r>
          <a:r>
            <a:rPr kumimoji="1" lang="en-US" altLang="ja-JP" sz="1300">
              <a:latin typeface="ＭＳ Ｐゴシック"/>
            </a:rPr>
            <a:t>5,000</a:t>
          </a:r>
          <a:r>
            <a:rPr kumimoji="1" lang="ja-JP" altLang="en-US" sz="1300">
              <a:latin typeface="ＭＳ Ｐゴシック"/>
            </a:rPr>
            <a:t>円程度上回る高い水準で推移しています。これは，</a:t>
          </a:r>
          <a:r>
            <a:rPr kumimoji="1" lang="en-US" altLang="ja-JP" sz="1300">
              <a:latin typeface="ＭＳ Ｐゴシック"/>
            </a:rPr>
            <a:t>H27</a:t>
          </a:r>
          <a:r>
            <a:rPr kumimoji="1" lang="ja-JP" altLang="en-US" sz="1300">
              <a:latin typeface="ＭＳ Ｐゴシック"/>
            </a:rPr>
            <a:t>年度末までの完了を目指して県立学校の耐震化に取り組んできたことが主な要因であり，計画どおり</a:t>
          </a:r>
          <a:r>
            <a:rPr kumimoji="1" lang="en-US" altLang="ja-JP" sz="1300">
              <a:latin typeface="ＭＳ Ｐゴシック"/>
            </a:rPr>
            <a:t>H27</a:t>
          </a:r>
          <a:r>
            <a:rPr kumimoji="1" lang="ja-JP" altLang="en-US" sz="1300">
              <a:latin typeface="ＭＳ Ｐゴシック"/>
            </a:rPr>
            <a:t>年度末で県立学校の耐震化率</a:t>
          </a:r>
          <a:r>
            <a:rPr kumimoji="1" lang="en-US" altLang="ja-JP" sz="1300">
              <a:latin typeface="ＭＳ Ｐゴシック"/>
            </a:rPr>
            <a:t>100</a:t>
          </a:r>
          <a:r>
            <a:rPr kumimoji="1" lang="ja-JP" altLang="en-US" sz="1300">
              <a:latin typeface="ＭＳ Ｐゴシック"/>
            </a:rPr>
            <a:t>％を達成したことから，今後減少傾向が見込まれます。</a:t>
          </a:r>
          <a:endParaRPr kumimoji="1" lang="en-US" altLang="ja-JP" sz="1300">
            <a:latin typeface="ＭＳ Ｐゴシック"/>
          </a:endParaRPr>
        </a:p>
        <a:p>
          <a:r>
            <a:rPr kumimoji="1" lang="ja-JP" altLang="en-US" sz="1300">
              <a:latin typeface="ＭＳ Ｐゴシック"/>
            </a:rPr>
            <a:t>・公債費については，過去数次にわたる経済対策等において県債を増発したことにより，類似団体を</a:t>
          </a:r>
          <a:r>
            <a:rPr kumimoji="1" lang="en-US" altLang="ja-JP" sz="1300">
              <a:latin typeface="ＭＳ Ｐゴシック"/>
            </a:rPr>
            <a:t>10,000</a:t>
          </a:r>
          <a:r>
            <a:rPr kumimoji="1" lang="ja-JP" altLang="en-US" sz="1300">
              <a:latin typeface="ＭＳ Ｐゴシック"/>
            </a:rPr>
            <a:t>円程度上回る高い水準で推移しています。臨時財政対策債を除く県債にかかる元利償還は，</a:t>
          </a:r>
          <a:r>
            <a:rPr kumimoji="1" lang="en-US" altLang="ja-JP" sz="1300">
              <a:latin typeface="ＭＳ Ｐゴシック"/>
            </a:rPr>
            <a:t>H26</a:t>
          </a:r>
          <a:r>
            <a:rPr kumimoji="1" lang="ja-JP" altLang="en-US" sz="1300">
              <a:latin typeface="ＭＳ Ｐゴシック"/>
            </a:rPr>
            <a:t>年度をピークに減少に転じたものの，臨時財政対策債にかかる元利償還が引き続き増加したことから，</a:t>
          </a:r>
          <a:r>
            <a:rPr kumimoji="1" lang="en-US" altLang="ja-JP" sz="1300">
              <a:latin typeface="ＭＳ Ｐゴシック"/>
            </a:rPr>
            <a:t>H26</a:t>
          </a:r>
          <a:r>
            <a:rPr kumimoji="1" lang="ja-JP" altLang="en-US" sz="1300">
              <a:latin typeface="ＭＳ Ｐゴシック"/>
            </a:rPr>
            <a:t>年度に比べて</a:t>
          </a:r>
          <a:r>
            <a:rPr kumimoji="1" lang="en-US" altLang="ja-JP" sz="1300">
              <a:latin typeface="ＭＳ Ｐゴシック"/>
            </a:rPr>
            <a:t>9,893</a:t>
          </a:r>
          <a:r>
            <a:rPr kumimoji="1" lang="ja-JP" altLang="en-US" sz="1300">
              <a:latin typeface="ＭＳ Ｐゴシック"/>
            </a:rPr>
            <a:t>円高い</a:t>
          </a:r>
          <a:r>
            <a:rPr kumimoji="1" lang="en-US" altLang="ja-JP" sz="1300">
              <a:latin typeface="ＭＳ Ｐゴシック"/>
            </a:rPr>
            <a:t>55,821</a:t>
          </a:r>
          <a:r>
            <a:rPr kumimoji="1" lang="ja-JP" altLang="en-US" sz="1300">
              <a:latin typeface="ＭＳ Ｐゴシック"/>
            </a:rPr>
            <a:t>円となっています。今後とも，「中期財政運営方針（</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H32</a:t>
          </a:r>
          <a:r>
            <a:rPr kumimoji="1" lang="ja-JP" altLang="en-US" sz="1300">
              <a:latin typeface="ＭＳ Ｐゴシック"/>
            </a:rPr>
            <a:t>）」に基づき，県債発行額の適切なマネジメントを行うことにより，将来の公債費負担を軽減し，特別の財源対策に頼らない財政運営を目指します。</a:t>
          </a:r>
          <a:endParaRPr kumimoji="1" lang="en-US" altLang="ja-JP" sz="1300">
            <a:latin typeface="ＭＳ Ｐゴシック"/>
          </a:endParaRPr>
        </a:p>
        <a:p>
          <a:r>
            <a:rPr kumimoji="1" lang="ja-JP" altLang="en-US" sz="1300">
              <a:latin typeface="ＭＳ Ｐゴシック"/>
            </a:rPr>
            <a:t>・衛生費については，住民一人当たり</a:t>
          </a:r>
          <a:r>
            <a:rPr kumimoji="1" lang="en-US" altLang="ja-JP" sz="1300">
              <a:latin typeface="ＭＳ Ｐゴシック"/>
            </a:rPr>
            <a:t>15,442</a:t>
          </a:r>
          <a:r>
            <a:rPr kumimoji="1" lang="ja-JP" altLang="en-US" sz="1300">
              <a:latin typeface="ＭＳ Ｐゴシック"/>
            </a:rPr>
            <a:t>円となっており，類似団体を</a:t>
          </a:r>
          <a:r>
            <a:rPr kumimoji="1" lang="en-US" altLang="ja-JP" sz="1300">
              <a:latin typeface="ＭＳ Ｐゴシック"/>
            </a:rPr>
            <a:t>4,000</a:t>
          </a:r>
          <a:r>
            <a:rPr kumimoji="1" lang="ja-JP" altLang="en-US" sz="1300">
              <a:latin typeface="ＭＳ Ｐゴシック"/>
            </a:rPr>
            <a:t>円程度上回る高い水準で推移しています。これは，原爆被爆者支援に要する経費によるものであり，引き続き，適切な支援に努めてまいります。</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景気回復を受け，法人２税等の増収傾向が続く一方で，社会保障関係費の増加や公債費の高止まりなどにより，今後も厳しい財政運営が見込まれることから，可能な限り取崩しの抑制や積立に取り組んできた結果，財政調整基金を積み増した（</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億円）ことにより，財政調整基金残高の標準財政規模比は，Ｈ</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に比べ</a:t>
          </a:r>
          <a:r>
            <a:rPr kumimoji="1" lang="en-US" altLang="ja-JP" sz="800">
              <a:latin typeface="ＭＳ ゴシック" pitchFamily="49" charset="-128"/>
              <a:ea typeface="ＭＳ ゴシック" pitchFamily="49" charset="-128"/>
            </a:rPr>
            <a:t>0.36</a:t>
          </a:r>
          <a:r>
            <a:rPr kumimoji="1" lang="ja-JP" altLang="en-US" sz="800">
              <a:latin typeface="ＭＳ ゴシック" pitchFamily="49" charset="-128"/>
              <a:ea typeface="ＭＳ ゴシック" pitchFamily="49" charset="-128"/>
            </a:rPr>
            <a:t>ポイント増加しています。（財政調整基金残高</a:t>
          </a:r>
          <a:r>
            <a:rPr kumimoji="1" lang="ja-JP" altLang="en-US" sz="800" baseline="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～Ｈ</a:t>
          </a:r>
          <a:r>
            <a:rPr kumimoji="1" lang="en-US" altLang="ja-JP" sz="800">
              <a:latin typeface="ＭＳ ゴシック" pitchFamily="49" charset="-128"/>
              <a:ea typeface="ＭＳ ゴシック" pitchFamily="49" charset="-128"/>
            </a:rPr>
            <a:t>23</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114</a:t>
          </a:r>
          <a:r>
            <a:rPr kumimoji="1" lang="ja-JP" altLang="en-US" sz="800">
              <a:latin typeface="ＭＳ ゴシック" pitchFamily="49" charset="-128"/>
              <a:ea typeface="ＭＳ ゴシック" pitchFamily="49" charset="-128"/>
            </a:rPr>
            <a:t>億円→Ｈ</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179</a:t>
          </a:r>
          <a:r>
            <a:rPr kumimoji="1" lang="ja-JP" altLang="en-US" sz="800">
              <a:latin typeface="ＭＳ ゴシック" pitchFamily="49" charset="-128"/>
              <a:ea typeface="ＭＳ ゴシック" pitchFamily="49" charset="-128"/>
            </a:rPr>
            <a:t>億円→Ｈ</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246</a:t>
          </a:r>
          <a:r>
            <a:rPr kumimoji="1" lang="ja-JP" altLang="en-US" sz="800">
              <a:latin typeface="ＭＳ ゴシック" pitchFamily="49" charset="-128"/>
              <a:ea typeface="ＭＳ ゴシック" pitchFamily="49" charset="-128"/>
            </a:rPr>
            <a:t>億円→Ｈ</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276</a:t>
          </a:r>
          <a:r>
            <a:rPr kumimoji="1" lang="ja-JP" altLang="en-US" sz="800">
              <a:latin typeface="ＭＳ ゴシック" pitchFamily="49" charset="-128"/>
              <a:ea typeface="ＭＳ ゴシック" pitchFamily="49" charset="-128"/>
            </a:rPr>
            <a:t>億円）</a:t>
          </a:r>
        </a:p>
        <a:p>
          <a:r>
            <a:rPr kumimoji="1" lang="ja-JP" altLang="en-US" sz="800">
              <a:latin typeface="ＭＳ ゴシック" pitchFamily="49" charset="-128"/>
              <a:ea typeface="ＭＳ ゴシック" pitchFamily="49" charset="-128"/>
            </a:rPr>
            <a:t>・実質収支額は，Ｈ</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と比べ，歳入において，地方消費税の増などにより</a:t>
          </a:r>
          <a:r>
            <a:rPr kumimoji="1" lang="en-US" altLang="ja-JP" sz="800">
              <a:latin typeface="ＭＳ ゴシック" pitchFamily="49" charset="-128"/>
              <a:ea typeface="ＭＳ ゴシック" pitchFamily="49" charset="-128"/>
            </a:rPr>
            <a:t>178</a:t>
          </a:r>
          <a:r>
            <a:rPr kumimoji="1" lang="ja-JP" altLang="en-US" sz="800">
              <a:latin typeface="ＭＳ ゴシック" pitchFamily="49" charset="-128"/>
              <a:ea typeface="ＭＳ ゴシック" pitchFamily="49" charset="-128"/>
            </a:rPr>
            <a:t>億円増加したものの，歳出において，地方消費税交付金や社会保障関係費の増により，歳入を上回る</a:t>
          </a:r>
          <a:r>
            <a:rPr kumimoji="1" lang="en-US" altLang="ja-JP" sz="800">
              <a:latin typeface="ＭＳ ゴシック" pitchFamily="49" charset="-128"/>
              <a:ea typeface="ＭＳ ゴシック" pitchFamily="49" charset="-128"/>
            </a:rPr>
            <a:t>210</a:t>
          </a:r>
          <a:r>
            <a:rPr kumimoji="1" lang="ja-JP" altLang="en-US" sz="800">
              <a:latin typeface="ＭＳ ゴシック" pitchFamily="49" charset="-128"/>
              <a:ea typeface="ＭＳ ゴシック" pitchFamily="49" charset="-128"/>
            </a:rPr>
            <a:t>億円の増加となり，形式収支額が</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億円減少したことから，標準財政規模比はＨ</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に比べ</a:t>
          </a:r>
          <a:r>
            <a:rPr kumimoji="1" lang="en-US" altLang="ja-JP" sz="800">
              <a:latin typeface="ＭＳ ゴシック" pitchFamily="49" charset="-128"/>
              <a:ea typeface="ＭＳ ゴシック" pitchFamily="49" charset="-128"/>
            </a:rPr>
            <a:t>0.35</a:t>
          </a:r>
          <a:r>
            <a:rPr kumimoji="1" lang="ja-JP" altLang="en-US" sz="800">
              <a:latin typeface="ＭＳ ゴシック" pitchFamily="49" charset="-128"/>
              <a:ea typeface="ＭＳ ゴシック" pitchFamily="49" charset="-128"/>
            </a:rPr>
            <a:t>ポイント減少しています。</a:t>
          </a:r>
        </a:p>
        <a:p>
          <a:r>
            <a:rPr kumimoji="1" lang="ja-JP" altLang="en-US" sz="800">
              <a:latin typeface="ＭＳ ゴシック" pitchFamily="49" charset="-128"/>
              <a:ea typeface="ＭＳ ゴシック" pitchFamily="49" charset="-128"/>
            </a:rPr>
            <a:t>・実質単年度収支は，単年度収支が減少（▲</a:t>
          </a:r>
          <a:r>
            <a:rPr kumimoji="1" lang="en-US" altLang="ja-JP" sz="800">
              <a:latin typeface="ＭＳ ゴシック" pitchFamily="49" charset="-128"/>
              <a:ea typeface="ＭＳ ゴシック" pitchFamily="49" charset="-128"/>
            </a:rPr>
            <a:t>19</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年度比</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億円減）するとともに，財政調整基金積立金が減少（</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年度比</a:t>
          </a:r>
          <a:r>
            <a:rPr kumimoji="1" lang="en-US" altLang="ja-JP" sz="800">
              <a:latin typeface="ＭＳ ゴシック" pitchFamily="49" charset="-128"/>
              <a:ea typeface="ＭＳ ゴシック" pitchFamily="49" charset="-128"/>
            </a:rPr>
            <a:t>37</a:t>
          </a:r>
          <a:r>
            <a:rPr kumimoji="1" lang="ja-JP" altLang="en-US" sz="800">
              <a:latin typeface="ＭＳ ゴシック" pitchFamily="49" charset="-128"/>
              <a:ea typeface="ＭＳ ゴシック" pitchFamily="49" charset="-128"/>
            </a:rPr>
            <a:t>億円減）したため，標準財政規模比はＨ</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に比べ</a:t>
          </a:r>
          <a:r>
            <a:rPr kumimoji="1" lang="en-US" altLang="ja-JP" sz="800">
              <a:latin typeface="ＭＳ ゴシック" pitchFamily="49" charset="-128"/>
              <a:ea typeface="ＭＳ ゴシック" pitchFamily="49" charset="-128"/>
            </a:rPr>
            <a:t>1.05</a:t>
          </a:r>
          <a:r>
            <a:rPr kumimoji="1" lang="ja-JP" altLang="en-US" sz="800">
              <a:latin typeface="ＭＳ ゴシック" pitchFamily="49" charset="-128"/>
              <a:ea typeface="ＭＳ ゴシック" pitchFamily="49" charset="-128"/>
            </a:rPr>
            <a:t>ポイント減少しています。</a:t>
          </a:r>
        </a:p>
        <a:p>
          <a:r>
            <a:rPr kumimoji="1" lang="ja-JP" altLang="en-US" sz="800">
              <a:latin typeface="ＭＳ ゴシック" pitchFamily="49" charset="-128"/>
              <a:ea typeface="ＭＳ ゴシック" pitchFamily="49" charset="-128"/>
            </a:rPr>
            <a:t>・今後とも，「中期財政運営方針（</a:t>
          </a:r>
          <a:r>
            <a:rPr kumimoji="1" lang="en-US" altLang="ja-JP" sz="800">
              <a:latin typeface="ＭＳ ゴシック" pitchFamily="49" charset="-128"/>
              <a:ea typeface="ＭＳ ゴシック" pitchFamily="49" charset="-128"/>
            </a:rPr>
            <a:t>H28</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H32</a:t>
          </a:r>
          <a:r>
            <a:rPr kumimoji="1" lang="ja-JP" altLang="en-US" sz="800">
              <a:latin typeface="ＭＳ ゴシック" pitchFamily="49" charset="-128"/>
              <a:ea typeface="ＭＳ ゴシック" pitchFamily="49" charset="-128"/>
            </a:rPr>
            <a:t>）」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年度と比べて，歳入において，法人２税や地方消費税の増などにより，</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億円増加したものの，歳出において，地方消費税交付金や社会保障関係費の増により，歳入を上回る</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億円の増加となり，形式収支額が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億円減少したことから，標準財政規模比が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ポイント減少しているものの，全ての会計で実質赤字額・資金不足額が生じていないことから，Ｈ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においても連結実質赤字額は発生していません。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・「元利償還金等」は，元利償還金において，Ｈ</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に臨時財政対策債を除く県債にかかる償還のピークを迎え，その後減少に転じたことなどから，Ｈ</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百万円減少しました。</a:t>
          </a:r>
        </a:p>
        <a:p>
          <a:r>
            <a:rPr kumimoji="1" lang="ja-JP" altLang="en-US" sz="1100">
              <a:latin typeface="ＭＳ ゴシック" pitchFamily="49" charset="-128"/>
              <a:ea typeface="ＭＳ ゴシック" pitchFamily="49" charset="-128"/>
            </a:rPr>
            <a:t>・一方，「算入公債費等」については，基準財政需要額算入額が増加したことなどによりＨ</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に比べて</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百万円増加したことから，「元利償還金等」から「算入公債費等」を控除した実質公債費比率の分子は，Ｈ</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62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百万円の減となっています。</a:t>
          </a:r>
        </a:p>
        <a:p>
          <a:r>
            <a:rPr kumimoji="1" lang="ja-JP" altLang="en-US" sz="1100">
              <a:latin typeface="ＭＳ ゴシック" pitchFamily="49" charset="-128"/>
              <a:ea typeface="ＭＳ ゴシック" pitchFamily="49" charset="-128"/>
            </a:rPr>
            <a:t>・ 引き続き，「中期財政運営方針（</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H32</a:t>
          </a:r>
          <a:r>
            <a:rPr kumimoji="1" lang="ja-JP" altLang="en-US" sz="1100">
              <a:latin typeface="ＭＳ ゴシック" pitchFamily="49" charset="-128"/>
              <a:ea typeface="ＭＳ ゴシック" pitchFamily="49" charset="-128"/>
            </a:rPr>
            <a:t>）」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「将来負担額」は，臨時財政対策債の増加等により「一般会計等に係る地方債の現在高」が増加したものの，退職手当支給率の減や対象職員数の減により「退職手当負担見込額」が減少したことにより，Ｈ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に比べ</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億円の減少となりました。</a:t>
          </a:r>
        </a:p>
        <a:p>
          <a:r>
            <a:rPr kumimoji="1" lang="ja-JP" altLang="en-US" sz="1200">
              <a:latin typeface="ＭＳ ゴシック" pitchFamily="49" charset="-128"/>
              <a:ea typeface="ＭＳ ゴシック" pitchFamily="49" charset="-128"/>
            </a:rPr>
            <a:t>・　一方，「充当可能財源等」は，決算剰余額等の財政調整基金への積立等により「充当可能基金」が増加したことから，Ｈ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に比べ</a:t>
          </a:r>
          <a:r>
            <a:rPr kumimoji="1" lang="en-US" altLang="ja-JP" sz="1200">
              <a:latin typeface="ＭＳ ゴシック" pitchFamily="49" charset="-128"/>
              <a:ea typeface="ＭＳ ゴシック" pitchFamily="49" charset="-128"/>
            </a:rPr>
            <a:t>242</a:t>
          </a:r>
          <a:r>
            <a:rPr kumimoji="1" lang="ja-JP" altLang="en-US" sz="1200">
              <a:latin typeface="ＭＳ ゴシック" pitchFamily="49" charset="-128"/>
              <a:ea typeface="ＭＳ ゴシック" pitchFamily="49" charset="-128"/>
            </a:rPr>
            <a:t>億円増加しました。</a:t>
          </a:r>
        </a:p>
        <a:p>
          <a:r>
            <a:rPr kumimoji="1" lang="ja-JP" altLang="en-US" sz="1200">
              <a:latin typeface="ＭＳ ゴシック" pitchFamily="49" charset="-128"/>
              <a:ea typeface="ＭＳ ゴシック" pitchFamily="49" charset="-128"/>
            </a:rPr>
            <a:t>・　この結果，「将来負担額」から「充当可能財源等」を控除した将来負担比率の分子は，Ｈ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に比べ</a:t>
          </a:r>
          <a:r>
            <a:rPr kumimoji="1" lang="en-US" altLang="ja-JP" sz="1200">
              <a:latin typeface="ＭＳ ゴシック" pitchFamily="49" charset="-128"/>
              <a:ea typeface="ＭＳ ゴシック" pitchFamily="49" charset="-128"/>
            </a:rPr>
            <a:t>366</a:t>
          </a:r>
          <a:r>
            <a:rPr kumimoji="1" lang="ja-JP" altLang="en-US" sz="1200">
              <a:latin typeface="ＭＳ ゴシック" pitchFamily="49" charset="-128"/>
              <a:ea typeface="ＭＳ ゴシック" pitchFamily="49" charset="-128"/>
            </a:rPr>
            <a:t>億円減少しました。</a:t>
          </a:r>
        </a:p>
        <a:p>
          <a:r>
            <a:rPr kumimoji="1" lang="ja-JP" altLang="en-US" sz="1200">
              <a:latin typeface="ＭＳ ゴシック" pitchFamily="49" charset="-128"/>
              <a:ea typeface="ＭＳ ゴシック" pitchFamily="49" charset="-128"/>
            </a:rPr>
            <a:t>・　今後とも「中期財政運営方針（</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H32</a:t>
          </a:r>
          <a:r>
            <a:rPr kumimoji="1" lang="ja-JP" altLang="en-US" sz="1200">
              <a:latin typeface="ＭＳ ゴシック" pitchFamily="49" charset="-128"/>
              <a:ea typeface="ＭＳ ゴシック" pitchFamily="49" charset="-128"/>
            </a:rPr>
            <a:t>）」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2,863,211
2,820,988
8,479.45
941,890,334
930,253,256
2,631,035
608,404,644
2,142,805,733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941890334</v>
      </c>
      <c r="BO4" s="376"/>
      <c r="BP4" s="376"/>
      <c r="BQ4" s="376"/>
      <c r="BR4" s="376"/>
      <c r="BS4" s="376"/>
      <c r="BT4" s="376"/>
      <c r="BU4" s="377"/>
      <c r="BV4" s="375">
        <v>924099816</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0.8</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930253256</v>
      </c>
      <c r="BO5" s="388"/>
      <c r="BP5" s="388"/>
      <c r="BQ5" s="388"/>
      <c r="BR5" s="388"/>
      <c r="BS5" s="388"/>
      <c r="BT5" s="388"/>
      <c r="BU5" s="389"/>
      <c r="BV5" s="387">
        <v>909885208</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94.4</v>
      </c>
      <c r="CU5" s="394"/>
      <c r="CV5" s="394"/>
      <c r="CW5" s="394"/>
      <c r="CX5" s="394"/>
      <c r="CY5" s="394"/>
      <c r="CZ5" s="394"/>
      <c r="DA5" s="395"/>
      <c r="DB5" s="393">
        <v>91.2</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13890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11637078</v>
      </c>
      <c r="BO6" s="388"/>
      <c r="BP6" s="388"/>
      <c r="BQ6" s="388"/>
      <c r="BR6" s="388"/>
      <c r="BS6" s="388"/>
      <c r="BT6" s="388"/>
      <c r="BU6" s="389"/>
      <c r="BV6" s="387">
        <v>14214608</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105.8</v>
      </c>
      <c r="CU6" s="410"/>
      <c r="CV6" s="410"/>
      <c r="CW6" s="410"/>
      <c r="CX6" s="410"/>
      <c r="CY6" s="410"/>
      <c r="CZ6" s="410"/>
      <c r="DA6" s="411"/>
      <c r="DB6" s="409">
        <v>106.1</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10910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9006043</v>
      </c>
      <c r="BO7" s="388"/>
      <c r="BP7" s="388"/>
      <c r="BQ7" s="388"/>
      <c r="BR7" s="388"/>
      <c r="BS7" s="388"/>
      <c r="BT7" s="388"/>
      <c r="BU7" s="389"/>
      <c r="BV7" s="387">
        <v>9639095</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608404644</v>
      </c>
      <c r="CU7" s="388"/>
      <c r="CV7" s="388"/>
      <c r="CW7" s="388"/>
      <c r="CX7" s="388"/>
      <c r="CY7" s="388"/>
      <c r="CZ7" s="388"/>
      <c r="DA7" s="389"/>
      <c r="DB7" s="387">
        <v>589041192</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8100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2631035</v>
      </c>
      <c r="BO8" s="388"/>
      <c r="BP8" s="388"/>
      <c r="BQ8" s="388"/>
      <c r="BR8" s="388"/>
      <c r="BS8" s="388"/>
      <c r="BT8" s="388"/>
      <c r="BU8" s="389"/>
      <c r="BV8" s="387">
        <v>4575513</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0.58581000000000005</v>
      </c>
      <c r="CU8" s="407"/>
      <c r="CV8" s="407"/>
      <c r="CW8" s="407"/>
      <c r="CX8" s="407"/>
      <c r="CY8" s="407"/>
      <c r="CZ8" s="407"/>
      <c r="DA8" s="408"/>
      <c r="DB8" s="406">
        <v>0.56621999999999995</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2843990</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11130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-1944478</v>
      </c>
      <c r="BO9" s="388"/>
      <c r="BP9" s="388"/>
      <c r="BQ9" s="388"/>
      <c r="BR9" s="388"/>
      <c r="BS9" s="388"/>
      <c r="BT9" s="388"/>
      <c r="BU9" s="389"/>
      <c r="BV9" s="387">
        <v>480762</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21.6</v>
      </c>
      <c r="CU9" s="394"/>
      <c r="CV9" s="394"/>
      <c r="CW9" s="394"/>
      <c r="CX9" s="394"/>
      <c r="CY9" s="394"/>
      <c r="CZ9" s="394"/>
      <c r="DA9" s="395"/>
      <c r="DB9" s="393">
        <v>22.2</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2860750</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9640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3004727</v>
      </c>
      <c r="BO10" s="388"/>
      <c r="BP10" s="388"/>
      <c r="BQ10" s="388"/>
      <c r="BR10" s="388"/>
      <c r="BS10" s="388"/>
      <c r="BT10" s="388"/>
      <c r="BU10" s="389"/>
      <c r="BV10" s="387">
        <v>6688433</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62</v>
      </c>
      <c r="AJ11" s="403"/>
      <c r="AK11" s="403"/>
      <c r="AL11" s="403"/>
      <c r="AM11" s="403"/>
      <c r="AN11" s="403"/>
      <c r="AO11" s="403"/>
      <c r="AP11" s="404"/>
      <c r="AQ11" s="402">
        <v>9010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2863211</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t="s">
        <v>107</v>
      </c>
      <c r="BO12" s="388"/>
      <c r="BP12" s="388"/>
      <c r="BQ12" s="388"/>
      <c r="BR12" s="388"/>
      <c r="BS12" s="388"/>
      <c r="BT12" s="388"/>
      <c r="BU12" s="389"/>
      <c r="BV12" s="387" t="s">
        <v>107</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107</v>
      </c>
      <c r="CU12" s="460"/>
      <c r="CV12" s="460"/>
      <c r="CW12" s="460"/>
      <c r="CX12" s="460"/>
      <c r="CY12" s="460"/>
      <c r="CZ12" s="460"/>
      <c r="DA12" s="461"/>
      <c r="DB12" s="459" t="s">
        <v>107</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2820988</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1060249</v>
      </c>
      <c r="BO13" s="388"/>
      <c r="BP13" s="388"/>
      <c r="BQ13" s="388"/>
      <c r="BR13" s="388"/>
      <c r="BS13" s="388"/>
      <c r="BT13" s="388"/>
      <c r="BU13" s="389"/>
      <c r="BV13" s="387">
        <v>7169195</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14.9</v>
      </c>
      <c r="CU13" s="394"/>
      <c r="CV13" s="394"/>
      <c r="CW13" s="394"/>
      <c r="CX13" s="394"/>
      <c r="CY13" s="394"/>
      <c r="CZ13" s="394"/>
      <c r="DA13" s="395"/>
      <c r="DB13" s="393">
        <v>14.6</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2869159</v>
      </c>
      <c r="S14" s="503"/>
      <c r="T14" s="503"/>
      <c r="U14" s="503"/>
      <c r="V14" s="504"/>
      <c r="W14" s="429"/>
      <c r="X14" s="430"/>
      <c r="Y14" s="431"/>
      <c r="Z14" s="456" t="s">
        <v>113</v>
      </c>
      <c r="AA14" s="457"/>
      <c r="AB14" s="457"/>
      <c r="AC14" s="457"/>
      <c r="AD14" s="457"/>
      <c r="AE14" s="457"/>
      <c r="AF14" s="457"/>
      <c r="AG14" s="457"/>
      <c r="AH14" s="458"/>
      <c r="AI14" s="402">
        <v>6385</v>
      </c>
      <c r="AJ14" s="403"/>
      <c r="AK14" s="403"/>
      <c r="AL14" s="403"/>
      <c r="AM14" s="404"/>
      <c r="AN14" s="402">
        <v>21964400</v>
      </c>
      <c r="AO14" s="403"/>
      <c r="AP14" s="403"/>
      <c r="AQ14" s="403"/>
      <c r="AR14" s="403"/>
      <c r="AS14" s="404"/>
      <c r="AT14" s="402">
        <v>3440</v>
      </c>
      <c r="AU14" s="403"/>
      <c r="AV14" s="403"/>
      <c r="AW14" s="403"/>
      <c r="AX14" s="403"/>
      <c r="AY14" s="405"/>
      <c r="AZ14" s="396" t="s">
        <v>114</v>
      </c>
      <c r="BA14" s="397"/>
      <c r="BB14" s="397"/>
      <c r="BC14" s="397"/>
      <c r="BD14" s="397"/>
      <c r="BE14" s="397"/>
      <c r="BF14" s="397"/>
      <c r="BG14" s="397"/>
      <c r="BH14" s="397"/>
      <c r="BI14" s="397"/>
      <c r="BJ14" s="397"/>
      <c r="BK14" s="397"/>
      <c r="BL14" s="397"/>
      <c r="BM14" s="398"/>
      <c r="BN14" s="375">
        <v>288639072</v>
      </c>
      <c r="BO14" s="376"/>
      <c r="BP14" s="376"/>
      <c r="BQ14" s="376"/>
      <c r="BR14" s="376"/>
      <c r="BS14" s="376"/>
      <c r="BT14" s="376"/>
      <c r="BU14" s="377"/>
      <c r="BV14" s="375">
        <v>253238027</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226.2</v>
      </c>
      <c r="CU14" s="497"/>
      <c r="CV14" s="497"/>
      <c r="CW14" s="497"/>
      <c r="CX14" s="497"/>
      <c r="CY14" s="497"/>
      <c r="CZ14" s="497"/>
      <c r="DA14" s="498"/>
      <c r="DB14" s="496">
        <v>241.8</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2829993</v>
      </c>
      <c r="S15" s="503"/>
      <c r="T15" s="503"/>
      <c r="U15" s="503"/>
      <c r="V15" s="504"/>
      <c r="W15" s="429"/>
      <c r="X15" s="430"/>
      <c r="Y15" s="431"/>
      <c r="Z15" s="456" t="s">
        <v>116</v>
      </c>
      <c r="AA15" s="457"/>
      <c r="AB15" s="457"/>
      <c r="AC15" s="457"/>
      <c r="AD15" s="457"/>
      <c r="AE15" s="457"/>
      <c r="AF15" s="457"/>
      <c r="AG15" s="457"/>
      <c r="AH15" s="458"/>
      <c r="AI15" s="402" t="s">
        <v>107</v>
      </c>
      <c r="AJ15" s="403"/>
      <c r="AK15" s="403"/>
      <c r="AL15" s="403"/>
      <c r="AM15" s="404"/>
      <c r="AN15" s="402" t="s">
        <v>107</v>
      </c>
      <c r="AO15" s="403"/>
      <c r="AP15" s="403"/>
      <c r="AQ15" s="403"/>
      <c r="AR15" s="403"/>
      <c r="AS15" s="404"/>
      <c r="AT15" s="402" t="s">
        <v>107</v>
      </c>
      <c r="AU15" s="403"/>
      <c r="AV15" s="403"/>
      <c r="AW15" s="403"/>
      <c r="AX15" s="403"/>
      <c r="AY15" s="405"/>
      <c r="AZ15" s="384" t="s">
        <v>117</v>
      </c>
      <c r="BA15" s="385"/>
      <c r="BB15" s="385"/>
      <c r="BC15" s="385"/>
      <c r="BD15" s="385"/>
      <c r="BE15" s="385"/>
      <c r="BF15" s="385"/>
      <c r="BG15" s="385"/>
      <c r="BH15" s="385"/>
      <c r="BI15" s="385"/>
      <c r="BJ15" s="385"/>
      <c r="BK15" s="385"/>
      <c r="BL15" s="385"/>
      <c r="BM15" s="386"/>
      <c r="BN15" s="387">
        <v>470306124</v>
      </c>
      <c r="BO15" s="388"/>
      <c r="BP15" s="388"/>
      <c r="BQ15" s="388"/>
      <c r="BR15" s="388"/>
      <c r="BS15" s="388"/>
      <c r="BT15" s="388"/>
      <c r="BU15" s="389"/>
      <c r="BV15" s="387">
        <v>437312221</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t="s">
        <v>107</v>
      </c>
      <c r="AJ16" s="403"/>
      <c r="AK16" s="403"/>
      <c r="AL16" s="403"/>
      <c r="AM16" s="404"/>
      <c r="AN16" s="402" t="s">
        <v>107</v>
      </c>
      <c r="AO16" s="403"/>
      <c r="AP16" s="403"/>
      <c r="AQ16" s="403"/>
      <c r="AR16" s="403"/>
      <c r="AS16" s="404"/>
      <c r="AT16" s="402" t="s">
        <v>107</v>
      </c>
      <c r="AU16" s="403"/>
      <c r="AV16" s="403"/>
      <c r="AW16" s="403"/>
      <c r="AX16" s="403"/>
      <c r="AY16" s="405"/>
      <c r="AZ16" s="384" t="s">
        <v>122</v>
      </c>
      <c r="BA16" s="385"/>
      <c r="BB16" s="385"/>
      <c r="BC16" s="385"/>
      <c r="BD16" s="385"/>
      <c r="BE16" s="385"/>
      <c r="BF16" s="385"/>
      <c r="BG16" s="385"/>
      <c r="BH16" s="385"/>
      <c r="BI16" s="385"/>
      <c r="BJ16" s="385"/>
      <c r="BK16" s="385"/>
      <c r="BL16" s="385"/>
      <c r="BM16" s="386"/>
      <c r="BN16" s="387">
        <v>360590875</v>
      </c>
      <c r="BO16" s="388"/>
      <c r="BP16" s="388"/>
      <c r="BQ16" s="388"/>
      <c r="BR16" s="388"/>
      <c r="BS16" s="388"/>
      <c r="BT16" s="388"/>
      <c r="BU16" s="389"/>
      <c r="BV16" s="387">
        <v>319287419</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5163</v>
      </c>
      <c r="AJ17" s="403"/>
      <c r="AK17" s="403"/>
      <c r="AL17" s="403"/>
      <c r="AM17" s="404"/>
      <c r="AN17" s="402">
        <v>16516437</v>
      </c>
      <c r="AO17" s="403"/>
      <c r="AP17" s="403"/>
      <c r="AQ17" s="403"/>
      <c r="AR17" s="403"/>
      <c r="AS17" s="404"/>
      <c r="AT17" s="402">
        <v>3199</v>
      </c>
      <c r="AU17" s="403"/>
      <c r="AV17" s="403"/>
      <c r="AW17" s="403"/>
      <c r="AX17" s="403"/>
      <c r="AY17" s="405"/>
      <c r="AZ17" s="384" t="s">
        <v>126</v>
      </c>
      <c r="BA17" s="385"/>
      <c r="BB17" s="385"/>
      <c r="BC17" s="385"/>
      <c r="BD17" s="385"/>
      <c r="BE17" s="385"/>
      <c r="BF17" s="385"/>
      <c r="BG17" s="385"/>
      <c r="BH17" s="385"/>
      <c r="BI17" s="385"/>
      <c r="BJ17" s="385"/>
      <c r="BK17" s="385"/>
      <c r="BL17" s="385"/>
      <c r="BM17" s="386"/>
      <c r="BN17" s="387">
        <v>578116974</v>
      </c>
      <c r="BO17" s="388"/>
      <c r="BP17" s="388"/>
      <c r="BQ17" s="388"/>
      <c r="BR17" s="388"/>
      <c r="BS17" s="388"/>
      <c r="BT17" s="388"/>
      <c r="BU17" s="389"/>
      <c r="BV17" s="387">
        <v>554933650</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8479</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17652</v>
      </c>
      <c r="AJ18" s="403"/>
      <c r="AK18" s="403"/>
      <c r="AL18" s="403"/>
      <c r="AM18" s="404"/>
      <c r="AN18" s="402">
        <v>64489137</v>
      </c>
      <c r="AO18" s="403"/>
      <c r="AP18" s="403"/>
      <c r="AQ18" s="403"/>
      <c r="AR18" s="403"/>
      <c r="AS18" s="404"/>
      <c r="AT18" s="402">
        <v>3653</v>
      </c>
      <c r="AU18" s="403"/>
      <c r="AV18" s="403"/>
      <c r="AW18" s="403"/>
      <c r="AX18" s="403"/>
      <c r="AY18" s="405"/>
      <c r="AZ18" s="487" t="s">
        <v>129</v>
      </c>
      <c r="BA18" s="488"/>
      <c r="BB18" s="488"/>
      <c r="BC18" s="488"/>
      <c r="BD18" s="488"/>
      <c r="BE18" s="488"/>
      <c r="BF18" s="488"/>
      <c r="BG18" s="488"/>
      <c r="BH18" s="488"/>
      <c r="BI18" s="488"/>
      <c r="BJ18" s="488"/>
      <c r="BK18" s="488"/>
      <c r="BL18" s="488"/>
      <c r="BM18" s="489"/>
      <c r="BN18" s="521">
        <v>710383778</v>
      </c>
      <c r="BO18" s="522"/>
      <c r="BP18" s="522"/>
      <c r="BQ18" s="522"/>
      <c r="BR18" s="522"/>
      <c r="BS18" s="522"/>
      <c r="BT18" s="522"/>
      <c r="BU18" s="523"/>
      <c r="BV18" s="521">
        <v>680220498</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338</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2142805733</v>
      </c>
      <c r="BO19" s="376"/>
      <c r="BP19" s="376"/>
      <c r="BQ19" s="376"/>
      <c r="BR19" s="376"/>
      <c r="BS19" s="376"/>
      <c r="BT19" s="376"/>
      <c r="BU19" s="377"/>
      <c r="BV19" s="375">
        <v>2153988232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1211425</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29200</v>
      </c>
      <c r="AJ20" s="403"/>
      <c r="AK20" s="403"/>
      <c r="AL20" s="403"/>
      <c r="AM20" s="404"/>
      <c r="AN20" s="402">
        <v>102969974</v>
      </c>
      <c r="AO20" s="403"/>
      <c r="AP20" s="403"/>
      <c r="AQ20" s="403"/>
      <c r="AR20" s="403"/>
      <c r="AS20" s="404"/>
      <c r="AT20" s="402">
        <v>3526</v>
      </c>
      <c r="AU20" s="403"/>
      <c r="AV20" s="403"/>
      <c r="AW20" s="403"/>
      <c r="AX20" s="403"/>
      <c r="AY20" s="405"/>
      <c r="AZ20" s="487" t="s">
        <v>135</v>
      </c>
      <c r="BA20" s="488"/>
      <c r="BB20" s="488"/>
      <c r="BC20" s="488"/>
      <c r="BD20" s="488"/>
      <c r="BE20" s="488"/>
      <c r="BF20" s="488"/>
      <c r="BG20" s="488"/>
      <c r="BH20" s="488"/>
      <c r="BI20" s="488"/>
      <c r="BJ20" s="488"/>
      <c r="BK20" s="488"/>
      <c r="BL20" s="488"/>
      <c r="BM20" s="489"/>
      <c r="BN20" s="521">
        <v>641896393</v>
      </c>
      <c r="BO20" s="522"/>
      <c r="BP20" s="522"/>
      <c r="BQ20" s="522"/>
      <c r="BR20" s="522"/>
      <c r="BS20" s="522"/>
      <c r="BT20" s="522"/>
      <c r="BU20" s="523"/>
      <c r="BV20" s="521">
        <v>665775928</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100.6</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63460307</v>
      </c>
      <c r="BO21" s="376"/>
      <c r="BP21" s="376"/>
      <c r="BQ21" s="376"/>
      <c r="BR21" s="376"/>
      <c r="BS21" s="376"/>
      <c r="BT21" s="376"/>
      <c r="BU21" s="377"/>
      <c r="BV21" s="375">
        <v>84609598</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4769564</v>
      </c>
      <c r="BO22" s="388"/>
      <c r="BP22" s="388"/>
      <c r="BQ22" s="388"/>
      <c r="BR22" s="388"/>
      <c r="BS22" s="388"/>
      <c r="BT22" s="388"/>
      <c r="BU22" s="389"/>
      <c r="BV22" s="387">
        <v>4751418</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8903595</v>
      </c>
      <c r="BO23" s="388"/>
      <c r="BP23" s="388"/>
      <c r="BQ23" s="388"/>
      <c r="BR23" s="388"/>
      <c r="BS23" s="388"/>
      <c r="BT23" s="388"/>
      <c r="BU23" s="389"/>
      <c r="BV23" s="387">
        <v>8891378</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t="s">
        <v>98</v>
      </c>
      <c r="BO24" s="522"/>
      <c r="BP24" s="522"/>
      <c r="BQ24" s="522"/>
      <c r="BR24" s="522"/>
      <c r="BS24" s="522"/>
      <c r="BT24" s="522"/>
      <c r="BU24" s="523"/>
      <c r="BV24" s="521" t="s">
        <v>98</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27590847</v>
      </c>
      <c r="BO25" s="376"/>
      <c r="BP25" s="376"/>
      <c r="BQ25" s="376"/>
      <c r="BR25" s="376"/>
      <c r="BS25" s="376"/>
      <c r="BT25" s="376"/>
      <c r="BU25" s="377"/>
      <c r="BV25" s="375">
        <v>24586120</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18771003</v>
      </c>
      <c r="BO26" s="388"/>
      <c r="BP26" s="388"/>
      <c r="BQ26" s="388"/>
      <c r="BR26" s="388"/>
      <c r="BS26" s="388"/>
      <c r="BT26" s="388"/>
      <c r="BU26" s="389"/>
      <c r="BV26" s="387">
        <v>18562060</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109842866</v>
      </c>
      <c r="BO27" s="522"/>
      <c r="BP27" s="522"/>
      <c r="BQ27" s="522"/>
      <c r="BR27" s="522"/>
      <c r="BS27" s="522"/>
      <c r="BT27" s="522"/>
      <c r="BU27" s="523"/>
      <c r="BV27" s="521">
        <v>110436687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流域下水道事業費特別会計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（公財）ひろしま国際センター</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証紙等特別会計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16</v>
      </c>
      <c r="BF32" s="541"/>
      <c r="BG32" s="542" t="str">
        <f>IF('各会計、関係団体の財政状況及び健全化判断比率'!B33="","",'各会計、関係団体の財政状況及び健全化判断比率'!B33)</f>
        <v>港湾特別整備事業費特別会計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（公財）ひろしま文化振興財団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管理事務費特別会計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水道用水供給事業会計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（公財）広島県男女共同参画財団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公共用地等取得事業特別会計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土地造成事業会計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（一財）もみのき森林公園協会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母子・父子・寡婦福祉資金特別会計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（一財）中央森林公園協会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中小企業支援資金特別会計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 xml:space="preserve"> 福山リサイクル発電（株）</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農林水産振興資金特別会計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（一財）広島県環境保全公社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県営林事業費特別会計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 xml:space="preserve"> 公立大学法人県立広島大学</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県営住宅事業費特別会計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（公財）ひろしまこども夢財団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高等学校等奨学金特別会計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（公財）広島原爆被爆者援護事業団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380256383</v>
      </c>
      <c r="S5" s="556"/>
      <c r="T5" s="556"/>
      <c r="U5" s="556"/>
      <c r="V5" s="556"/>
      <c r="W5" s="556"/>
      <c r="X5" s="556"/>
      <c r="Y5" s="557"/>
      <c r="Z5" s="558">
        <v>40.4</v>
      </c>
      <c r="AA5" s="558"/>
      <c r="AB5" s="558"/>
      <c r="AC5" s="558"/>
      <c r="AD5" s="559">
        <v>307159444</v>
      </c>
      <c r="AE5" s="559"/>
      <c r="AF5" s="559"/>
      <c r="AG5" s="559"/>
      <c r="AH5" s="559"/>
      <c r="AI5" s="559"/>
      <c r="AJ5" s="559"/>
      <c r="AK5" s="559"/>
      <c r="AL5" s="560">
        <v>56.2</v>
      </c>
      <c r="AM5" s="561"/>
      <c r="AN5" s="561"/>
      <c r="AO5" s="562"/>
      <c r="AP5" s="552" t="s">
        <v>177</v>
      </c>
      <c r="AQ5" s="553"/>
      <c r="AR5" s="553"/>
      <c r="AS5" s="553"/>
      <c r="AT5" s="553"/>
      <c r="AU5" s="553"/>
      <c r="AV5" s="553"/>
      <c r="AW5" s="553"/>
      <c r="AX5" s="553"/>
      <c r="AY5" s="553"/>
      <c r="AZ5" s="553"/>
      <c r="BA5" s="553"/>
      <c r="BB5" s="553"/>
      <c r="BC5" s="554"/>
      <c r="BD5" s="566">
        <v>379710814</v>
      </c>
      <c r="BE5" s="567"/>
      <c r="BF5" s="567"/>
      <c r="BG5" s="567"/>
      <c r="BH5" s="567"/>
      <c r="BI5" s="567"/>
      <c r="BJ5" s="567"/>
      <c r="BK5" s="568"/>
      <c r="BL5" s="569">
        <v>99.9</v>
      </c>
      <c r="BM5" s="569"/>
      <c r="BN5" s="569"/>
      <c r="BO5" s="569"/>
      <c r="BP5" s="570">
        <v>2529462</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51177509</v>
      </c>
      <c r="S6" s="567"/>
      <c r="T6" s="567"/>
      <c r="U6" s="567"/>
      <c r="V6" s="567"/>
      <c r="W6" s="567"/>
      <c r="X6" s="567"/>
      <c r="Y6" s="568"/>
      <c r="Z6" s="569">
        <v>5.4</v>
      </c>
      <c r="AA6" s="569"/>
      <c r="AB6" s="569"/>
      <c r="AC6" s="569"/>
      <c r="AD6" s="570">
        <v>51177509</v>
      </c>
      <c r="AE6" s="570"/>
      <c r="AF6" s="570"/>
      <c r="AG6" s="570"/>
      <c r="AH6" s="570"/>
      <c r="AI6" s="570"/>
      <c r="AJ6" s="570"/>
      <c r="AK6" s="570"/>
      <c r="AL6" s="571">
        <v>9.4</v>
      </c>
      <c r="AM6" s="572"/>
      <c r="AN6" s="572"/>
      <c r="AO6" s="573"/>
      <c r="AP6" s="563" t="s">
        <v>182</v>
      </c>
      <c r="AQ6" s="564"/>
      <c r="AR6" s="564"/>
      <c r="AS6" s="564"/>
      <c r="AT6" s="564"/>
      <c r="AU6" s="564"/>
      <c r="AV6" s="564"/>
      <c r="AW6" s="564"/>
      <c r="AX6" s="564"/>
      <c r="AY6" s="564"/>
      <c r="AZ6" s="564"/>
      <c r="BA6" s="564"/>
      <c r="BB6" s="564"/>
      <c r="BC6" s="565"/>
      <c r="BD6" s="566">
        <v>379710814</v>
      </c>
      <c r="BE6" s="567"/>
      <c r="BF6" s="567"/>
      <c r="BG6" s="567"/>
      <c r="BH6" s="567"/>
      <c r="BI6" s="567"/>
      <c r="BJ6" s="567"/>
      <c r="BK6" s="568"/>
      <c r="BL6" s="569">
        <v>99.9</v>
      </c>
      <c r="BM6" s="569"/>
      <c r="BN6" s="569"/>
      <c r="BO6" s="569"/>
      <c r="BP6" s="570">
        <v>2529462</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1956668</v>
      </c>
      <c r="CN6" s="567"/>
      <c r="CO6" s="567"/>
      <c r="CP6" s="567"/>
      <c r="CQ6" s="567"/>
      <c r="CR6" s="567"/>
      <c r="CS6" s="567"/>
      <c r="CT6" s="568"/>
      <c r="CU6" s="569">
        <v>0.2</v>
      </c>
      <c r="CV6" s="569"/>
      <c r="CW6" s="569"/>
      <c r="CX6" s="569"/>
      <c r="CY6" s="575" t="s">
        <v>184</v>
      </c>
      <c r="CZ6" s="567"/>
      <c r="DA6" s="567"/>
      <c r="DB6" s="567"/>
      <c r="DC6" s="567"/>
      <c r="DD6" s="567"/>
      <c r="DE6" s="567"/>
      <c r="DF6" s="567"/>
      <c r="DG6" s="567"/>
      <c r="DH6" s="567"/>
      <c r="DI6" s="567"/>
      <c r="DJ6" s="567"/>
      <c r="DK6" s="568"/>
      <c r="DL6" s="575">
        <v>1952354</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3495493</v>
      </c>
      <c r="S7" s="567"/>
      <c r="T7" s="567"/>
      <c r="U7" s="567"/>
      <c r="V7" s="567"/>
      <c r="W7" s="567"/>
      <c r="X7" s="567"/>
      <c r="Y7" s="568"/>
      <c r="Z7" s="569">
        <v>0.4</v>
      </c>
      <c r="AA7" s="569"/>
      <c r="AB7" s="569"/>
      <c r="AC7" s="569"/>
      <c r="AD7" s="570">
        <v>3495493</v>
      </c>
      <c r="AE7" s="570"/>
      <c r="AF7" s="570"/>
      <c r="AG7" s="570"/>
      <c r="AH7" s="570"/>
      <c r="AI7" s="570"/>
      <c r="AJ7" s="570"/>
      <c r="AK7" s="570"/>
      <c r="AL7" s="571">
        <v>0.6</v>
      </c>
      <c r="AM7" s="572"/>
      <c r="AN7" s="572"/>
      <c r="AO7" s="573"/>
      <c r="AP7" s="563" t="s">
        <v>186</v>
      </c>
      <c r="AQ7" s="564"/>
      <c r="AR7" s="564"/>
      <c r="AS7" s="564"/>
      <c r="AT7" s="564"/>
      <c r="AU7" s="564"/>
      <c r="AV7" s="564"/>
      <c r="AW7" s="564"/>
      <c r="AX7" s="564"/>
      <c r="AY7" s="564"/>
      <c r="AZ7" s="564"/>
      <c r="BA7" s="564"/>
      <c r="BB7" s="564"/>
      <c r="BC7" s="565"/>
      <c r="BD7" s="566">
        <v>124409054</v>
      </c>
      <c r="BE7" s="567"/>
      <c r="BF7" s="567"/>
      <c r="BG7" s="567"/>
      <c r="BH7" s="567"/>
      <c r="BI7" s="567"/>
      <c r="BJ7" s="567"/>
      <c r="BK7" s="568"/>
      <c r="BL7" s="569">
        <v>32.700000000000003</v>
      </c>
      <c r="BM7" s="569"/>
      <c r="BN7" s="569"/>
      <c r="BO7" s="569"/>
      <c r="BP7" s="570">
        <v>2529462</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39180691</v>
      </c>
      <c r="CN7" s="567"/>
      <c r="CO7" s="567"/>
      <c r="CP7" s="567"/>
      <c r="CQ7" s="567"/>
      <c r="CR7" s="567"/>
      <c r="CS7" s="567"/>
      <c r="CT7" s="568"/>
      <c r="CU7" s="569">
        <v>4.2</v>
      </c>
      <c r="CV7" s="569"/>
      <c r="CW7" s="569"/>
      <c r="CX7" s="569"/>
      <c r="CY7" s="575">
        <v>456796</v>
      </c>
      <c r="CZ7" s="567"/>
      <c r="DA7" s="567"/>
      <c r="DB7" s="567"/>
      <c r="DC7" s="567"/>
      <c r="DD7" s="567"/>
      <c r="DE7" s="567"/>
      <c r="DF7" s="567"/>
      <c r="DG7" s="567"/>
      <c r="DH7" s="567"/>
      <c r="DI7" s="567"/>
      <c r="DJ7" s="567"/>
      <c r="DK7" s="568"/>
      <c r="DL7" s="575">
        <v>35953340</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189</v>
      </c>
      <c r="AQ8" s="564"/>
      <c r="AR8" s="564"/>
      <c r="AS8" s="564"/>
      <c r="AT8" s="564"/>
      <c r="AU8" s="564"/>
      <c r="AV8" s="564"/>
      <c r="AW8" s="564"/>
      <c r="AX8" s="564"/>
      <c r="AY8" s="564"/>
      <c r="AZ8" s="564"/>
      <c r="BA8" s="564"/>
      <c r="BB8" s="564"/>
      <c r="BC8" s="565"/>
      <c r="BD8" s="566">
        <v>2702823</v>
      </c>
      <c r="BE8" s="567"/>
      <c r="BF8" s="567"/>
      <c r="BG8" s="567"/>
      <c r="BH8" s="567"/>
      <c r="BI8" s="567"/>
      <c r="BJ8" s="567"/>
      <c r="BK8" s="568"/>
      <c r="BL8" s="569">
        <v>0.7</v>
      </c>
      <c r="BM8" s="569"/>
      <c r="BN8" s="569"/>
      <c r="BO8" s="569"/>
      <c r="BP8" s="570">
        <v>664581</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153559438</v>
      </c>
      <c r="CN8" s="567"/>
      <c r="CO8" s="567"/>
      <c r="CP8" s="567"/>
      <c r="CQ8" s="567"/>
      <c r="CR8" s="567"/>
      <c r="CS8" s="567"/>
      <c r="CT8" s="568"/>
      <c r="CU8" s="569">
        <v>16.5</v>
      </c>
      <c r="CV8" s="569"/>
      <c r="CW8" s="569"/>
      <c r="CX8" s="569"/>
      <c r="CY8" s="575">
        <v>4044179</v>
      </c>
      <c r="CZ8" s="567"/>
      <c r="DA8" s="567"/>
      <c r="DB8" s="567"/>
      <c r="DC8" s="567"/>
      <c r="DD8" s="567"/>
      <c r="DE8" s="567"/>
      <c r="DF8" s="567"/>
      <c r="DG8" s="567"/>
      <c r="DH8" s="567"/>
      <c r="DI8" s="567"/>
      <c r="DJ8" s="567"/>
      <c r="DK8" s="568"/>
      <c r="DL8" s="575">
        <v>142963009</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192</v>
      </c>
      <c r="AQ9" s="564"/>
      <c r="AR9" s="564"/>
      <c r="AS9" s="564"/>
      <c r="AT9" s="564"/>
      <c r="AU9" s="564"/>
      <c r="AV9" s="564"/>
      <c r="AW9" s="564"/>
      <c r="AX9" s="564"/>
      <c r="AY9" s="564"/>
      <c r="AZ9" s="564"/>
      <c r="BA9" s="564"/>
      <c r="BB9" s="564"/>
      <c r="BC9" s="565"/>
      <c r="BD9" s="566">
        <v>96759819</v>
      </c>
      <c r="BE9" s="567"/>
      <c r="BF9" s="567"/>
      <c r="BG9" s="567"/>
      <c r="BH9" s="567"/>
      <c r="BI9" s="567"/>
      <c r="BJ9" s="567"/>
      <c r="BK9" s="568"/>
      <c r="BL9" s="569">
        <v>25.4</v>
      </c>
      <c r="BM9" s="569"/>
      <c r="BN9" s="569"/>
      <c r="BO9" s="569"/>
      <c r="BP9" s="570" t="s">
        <v>98</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44213298</v>
      </c>
      <c r="CN9" s="567"/>
      <c r="CO9" s="567"/>
      <c r="CP9" s="567"/>
      <c r="CQ9" s="567"/>
      <c r="CR9" s="567"/>
      <c r="CS9" s="567"/>
      <c r="CT9" s="568"/>
      <c r="CU9" s="569">
        <v>4.8</v>
      </c>
      <c r="CV9" s="569"/>
      <c r="CW9" s="569"/>
      <c r="CX9" s="569"/>
      <c r="CY9" s="575">
        <v>6426091</v>
      </c>
      <c r="CZ9" s="567"/>
      <c r="DA9" s="567"/>
      <c r="DB9" s="567"/>
      <c r="DC9" s="567"/>
      <c r="DD9" s="567"/>
      <c r="DE9" s="567"/>
      <c r="DF9" s="567"/>
      <c r="DG9" s="567"/>
      <c r="DH9" s="567"/>
      <c r="DI9" s="567"/>
      <c r="DJ9" s="567"/>
      <c r="DK9" s="568"/>
      <c r="DL9" s="575">
        <v>14124600</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205100</v>
      </c>
      <c r="S10" s="567"/>
      <c r="T10" s="567"/>
      <c r="U10" s="567"/>
      <c r="V10" s="567"/>
      <c r="W10" s="567"/>
      <c r="X10" s="567"/>
      <c r="Y10" s="568"/>
      <c r="Z10" s="569">
        <v>0</v>
      </c>
      <c r="AA10" s="569"/>
      <c r="AB10" s="569"/>
      <c r="AC10" s="569"/>
      <c r="AD10" s="570">
        <v>205100</v>
      </c>
      <c r="AE10" s="570"/>
      <c r="AF10" s="570"/>
      <c r="AG10" s="570"/>
      <c r="AH10" s="570"/>
      <c r="AI10" s="570"/>
      <c r="AJ10" s="570"/>
      <c r="AK10" s="570"/>
      <c r="AL10" s="571">
        <v>0</v>
      </c>
      <c r="AM10" s="572"/>
      <c r="AN10" s="572"/>
      <c r="AO10" s="573"/>
      <c r="AP10" s="563" t="s">
        <v>195</v>
      </c>
      <c r="AQ10" s="564"/>
      <c r="AR10" s="564"/>
      <c r="AS10" s="564"/>
      <c r="AT10" s="564"/>
      <c r="AU10" s="564"/>
      <c r="AV10" s="564"/>
      <c r="AW10" s="564"/>
      <c r="AX10" s="564"/>
      <c r="AY10" s="564"/>
      <c r="AZ10" s="564"/>
      <c r="BA10" s="564"/>
      <c r="BB10" s="564"/>
      <c r="BC10" s="565"/>
      <c r="BD10" s="566">
        <v>3681642</v>
      </c>
      <c r="BE10" s="567"/>
      <c r="BF10" s="567"/>
      <c r="BG10" s="567"/>
      <c r="BH10" s="567"/>
      <c r="BI10" s="567"/>
      <c r="BJ10" s="567"/>
      <c r="BK10" s="568"/>
      <c r="BL10" s="569">
        <v>1</v>
      </c>
      <c r="BM10" s="569"/>
      <c r="BN10" s="569"/>
      <c r="BO10" s="569"/>
      <c r="BP10" s="570">
        <v>175181</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4242396</v>
      </c>
      <c r="CN10" s="567"/>
      <c r="CO10" s="567"/>
      <c r="CP10" s="567"/>
      <c r="CQ10" s="567"/>
      <c r="CR10" s="567"/>
      <c r="CS10" s="567"/>
      <c r="CT10" s="568"/>
      <c r="CU10" s="569">
        <v>0.5</v>
      </c>
      <c r="CV10" s="569"/>
      <c r="CW10" s="569"/>
      <c r="CX10" s="569"/>
      <c r="CY10" s="575" t="s">
        <v>98</v>
      </c>
      <c r="CZ10" s="567"/>
      <c r="DA10" s="567"/>
      <c r="DB10" s="567"/>
      <c r="DC10" s="567"/>
      <c r="DD10" s="567"/>
      <c r="DE10" s="567"/>
      <c r="DF10" s="567"/>
      <c r="DG10" s="567"/>
      <c r="DH10" s="567"/>
      <c r="DI10" s="567"/>
      <c r="DJ10" s="567"/>
      <c r="DK10" s="568"/>
      <c r="DL10" s="575">
        <v>1372370</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v>12222</v>
      </c>
      <c r="S11" s="567"/>
      <c r="T11" s="567"/>
      <c r="U11" s="567"/>
      <c r="V11" s="567"/>
      <c r="W11" s="567"/>
      <c r="X11" s="567"/>
      <c r="Y11" s="568"/>
      <c r="Z11" s="569">
        <v>0</v>
      </c>
      <c r="AA11" s="569"/>
      <c r="AB11" s="569"/>
      <c r="AC11" s="569"/>
      <c r="AD11" s="570">
        <v>12222</v>
      </c>
      <c r="AE11" s="570"/>
      <c r="AF11" s="570"/>
      <c r="AG11" s="570"/>
      <c r="AH11" s="570"/>
      <c r="AI11" s="570"/>
      <c r="AJ11" s="570"/>
      <c r="AK11" s="570"/>
      <c r="AL11" s="571">
        <v>0</v>
      </c>
      <c r="AM11" s="572"/>
      <c r="AN11" s="572"/>
      <c r="AO11" s="573"/>
      <c r="AP11" s="563" t="s">
        <v>198</v>
      </c>
      <c r="AQ11" s="564"/>
      <c r="AR11" s="564"/>
      <c r="AS11" s="564"/>
      <c r="AT11" s="564"/>
      <c r="AU11" s="564"/>
      <c r="AV11" s="564"/>
      <c r="AW11" s="564"/>
      <c r="AX11" s="564"/>
      <c r="AY11" s="564"/>
      <c r="AZ11" s="564"/>
      <c r="BA11" s="564"/>
      <c r="BB11" s="564"/>
      <c r="BC11" s="565"/>
      <c r="BD11" s="566">
        <v>12302594</v>
      </c>
      <c r="BE11" s="567"/>
      <c r="BF11" s="567"/>
      <c r="BG11" s="567"/>
      <c r="BH11" s="567"/>
      <c r="BI11" s="567"/>
      <c r="BJ11" s="567"/>
      <c r="BK11" s="568"/>
      <c r="BL11" s="569">
        <v>3.2</v>
      </c>
      <c r="BM11" s="569"/>
      <c r="BN11" s="569"/>
      <c r="BO11" s="569"/>
      <c r="BP11" s="570">
        <v>1689700</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30451441</v>
      </c>
      <c r="CN11" s="567"/>
      <c r="CO11" s="567"/>
      <c r="CP11" s="567"/>
      <c r="CQ11" s="567"/>
      <c r="CR11" s="567"/>
      <c r="CS11" s="567"/>
      <c r="CT11" s="568"/>
      <c r="CU11" s="569">
        <v>3.3</v>
      </c>
      <c r="CV11" s="569"/>
      <c r="CW11" s="569"/>
      <c r="CX11" s="569"/>
      <c r="CY11" s="575">
        <v>13026376</v>
      </c>
      <c r="CZ11" s="567"/>
      <c r="DA11" s="567"/>
      <c r="DB11" s="567"/>
      <c r="DC11" s="567"/>
      <c r="DD11" s="567"/>
      <c r="DE11" s="567"/>
      <c r="DF11" s="567"/>
      <c r="DG11" s="567"/>
      <c r="DH11" s="567"/>
      <c r="DI11" s="567"/>
      <c r="DJ11" s="567"/>
      <c r="DK11" s="568"/>
      <c r="DL11" s="575">
        <v>12828890</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47464694</v>
      </c>
      <c r="S12" s="567"/>
      <c r="T12" s="567"/>
      <c r="U12" s="567"/>
      <c r="V12" s="567"/>
      <c r="W12" s="567"/>
      <c r="X12" s="567"/>
      <c r="Y12" s="568"/>
      <c r="Z12" s="569">
        <v>5</v>
      </c>
      <c r="AA12" s="569"/>
      <c r="AB12" s="569"/>
      <c r="AC12" s="569"/>
      <c r="AD12" s="570">
        <v>47464694</v>
      </c>
      <c r="AE12" s="570"/>
      <c r="AF12" s="570"/>
      <c r="AG12" s="570"/>
      <c r="AH12" s="570"/>
      <c r="AI12" s="570"/>
      <c r="AJ12" s="570"/>
      <c r="AK12" s="570"/>
      <c r="AL12" s="571">
        <v>8.6999999999999993</v>
      </c>
      <c r="AM12" s="572"/>
      <c r="AN12" s="572"/>
      <c r="AO12" s="573"/>
      <c r="AP12" s="563" t="s">
        <v>201</v>
      </c>
      <c r="AQ12" s="564"/>
      <c r="AR12" s="564"/>
      <c r="AS12" s="564"/>
      <c r="AT12" s="564"/>
      <c r="AU12" s="564"/>
      <c r="AV12" s="564"/>
      <c r="AW12" s="564"/>
      <c r="AX12" s="564"/>
      <c r="AY12" s="564"/>
      <c r="AZ12" s="564"/>
      <c r="BA12" s="564"/>
      <c r="BB12" s="564"/>
      <c r="BC12" s="565"/>
      <c r="BD12" s="566">
        <v>1703880</v>
      </c>
      <c r="BE12" s="567"/>
      <c r="BF12" s="567"/>
      <c r="BG12" s="567"/>
      <c r="BH12" s="567"/>
      <c r="BI12" s="567"/>
      <c r="BJ12" s="567"/>
      <c r="BK12" s="568"/>
      <c r="BL12" s="569">
        <v>0.4</v>
      </c>
      <c r="BM12" s="569"/>
      <c r="BN12" s="569"/>
      <c r="BO12" s="569"/>
      <c r="BP12" s="570" t="s">
        <v>98</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41143474</v>
      </c>
      <c r="CN12" s="567"/>
      <c r="CO12" s="567"/>
      <c r="CP12" s="567"/>
      <c r="CQ12" s="567"/>
      <c r="CR12" s="567"/>
      <c r="CS12" s="567"/>
      <c r="CT12" s="568"/>
      <c r="CU12" s="569">
        <v>4.4000000000000004</v>
      </c>
      <c r="CV12" s="569"/>
      <c r="CW12" s="569"/>
      <c r="CX12" s="569"/>
      <c r="CY12" s="575">
        <v>5518088</v>
      </c>
      <c r="CZ12" s="567"/>
      <c r="DA12" s="567"/>
      <c r="DB12" s="567"/>
      <c r="DC12" s="567"/>
      <c r="DD12" s="567"/>
      <c r="DE12" s="567"/>
      <c r="DF12" s="567"/>
      <c r="DG12" s="567"/>
      <c r="DH12" s="567"/>
      <c r="DI12" s="567"/>
      <c r="DJ12" s="567"/>
      <c r="DK12" s="568"/>
      <c r="DL12" s="575">
        <v>12497918</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204</v>
      </c>
      <c r="AQ13" s="564"/>
      <c r="AR13" s="564"/>
      <c r="AS13" s="564"/>
      <c r="AT13" s="564"/>
      <c r="AU13" s="564"/>
      <c r="AV13" s="564"/>
      <c r="AW13" s="564"/>
      <c r="AX13" s="564"/>
      <c r="AY13" s="564"/>
      <c r="AZ13" s="564"/>
      <c r="BA13" s="564"/>
      <c r="BB13" s="564"/>
      <c r="BC13" s="565"/>
      <c r="BD13" s="566">
        <v>3806859</v>
      </c>
      <c r="BE13" s="567"/>
      <c r="BF13" s="567"/>
      <c r="BG13" s="567"/>
      <c r="BH13" s="567"/>
      <c r="BI13" s="567"/>
      <c r="BJ13" s="567"/>
      <c r="BK13" s="568"/>
      <c r="BL13" s="569">
        <v>1</v>
      </c>
      <c r="BM13" s="569"/>
      <c r="BN13" s="569"/>
      <c r="BO13" s="569"/>
      <c r="BP13" s="570" t="s">
        <v>98</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77120408</v>
      </c>
      <c r="CN13" s="567"/>
      <c r="CO13" s="567"/>
      <c r="CP13" s="567"/>
      <c r="CQ13" s="567"/>
      <c r="CR13" s="567"/>
      <c r="CS13" s="567"/>
      <c r="CT13" s="568"/>
      <c r="CU13" s="569">
        <v>8.3000000000000007</v>
      </c>
      <c r="CV13" s="569"/>
      <c r="CW13" s="569"/>
      <c r="CX13" s="569"/>
      <c r="CY13" s="575">
        <v>54758631</v>
      </c>
      <c r="CZ13" s="567"/>
      <c r="DA13" s="567"/>
      <c r="DB13" s="567"/>
      <c r="DC13" s="567"/>
      <c r="DD13" s="567"/>
      <c r="DE13" s="567"/>
      <c r="DF13" s="567"/>
      <c r="DG13" s="567"/>
      <c r="DH13" s="567"/>
      <c r="DI13" s="567"/>
      <c r="DJ13" s="567"/>
      <c r="DK13" s="568"/>
      <c r="DL13" s="575">
        <v>22740994</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1043372</v>
      </c>
      <c r="S14" s="567"/>
      <c r="T14" s="567"/>
      <c r="U14" s="567"/>
      <c r="V14" s="567"/>
      <c r="W14" s="567"/>
      <c r="X14" s="567"/>
      <c r="Y14" s="568"/>
      <c r="Z14" s="569">
        <v>0.1</v>
      </c>
      <c r="AA14" s="569"/>
      <c r="AB14" s="569"/>
      <c r="AC14" s="569"/>
      <c r="AD14" s="570">
        <v>1043372</v>
      </c>
      <c r="AE14" s="570"/>
      <c r="AF14" s="570"/>
      <c r="AG14" s="570"/>
      <c r="AH14" s="570"/>
      <c r="AI14" s="570"/>
      <c r="AJ14" s="570"/>
      <c r="AK14" s="570"/>
      <c r="AL14" s="571">
        <v>0.2</v>
      </c>
      <c r="AM14" s="572"/>
      <c r="AN14" s="572"/>
      <c r="AO14" s="573"/>
      <c r="AP14" s="563" t="s">
        <v>207</v>
      </c>
      <c r="AQ14" s="564"/>
      <c r="AR14" s="564"/>
      <c r="AS14" s="564"/>
      <c r="AT14" s="564"/>
      <c r="AU14" s="564"/>
      <c r="AV14" s="564"/>
      <c r="AW14" s="564"/>
      <c r="AX14" s="564"/>
      <c r="AY14" s="564"/>
      <c r="AZ14" s="564"/>
      <c r="BA14" s="564"/>
      <c r="BB14" s="564"/>
      <c r="BC14" s="565"/>
      <c r="BD14" s="566">
        <v>3451437</v>
      </c>
      <c r="BE14" s="567"/>
      <c r="BF14" s="567"/>
      <c r="BG14" s="567"/>
      <c r="BH14" s="567"/>
      <c r="BI14" s="567"/>
      <c r="BJ14" s="567"/>
      <c r="BK14" s="568"/>
      <c r="BL14" s="569">
        <v>0.9</v>
      </c>
      <c r="BM14" s="569"/>
      <c r="BN14" s="569"/>
      <c r="BO14" s="569"/>
      <c r="BP14" s="570" t="s">
        <v>98</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60304594</v>
      </c>
      <c r="CN14" s="567"/>
      <c r="CO14" s="567"/>
      <c r="CP14" s="567"/>
      <c r="CQ14" s="567"/>
      <c r="CR14" s="567"/>
      <c r="CS14" s="567"/>
      <c r="CT14" s="568"/>
      <c r="CU14" s="569">
        <v>6.5</v>
      </c>
      <c r="CV14" s="569"/>
      <c r="CW14" s="569"/>
      <c r="CX14" s="569"/>
      <c r="CY14" s="575">
        <v>3151025</v>
      </c>
      <c r="CZ14" s="567"/>
      <c r="DA14" s="567"/>
      <c r="DB14" s="567"/>
      <c r="DC14" s="567"/>
      <c r="DD14" s="567"/>
      <c r="DE14" s="567"/>
      <c r="DF14" s="567"/>
      <c r="DG14" s="567"/>
      <c r="DH14" s="567"/>
      <c r="DI14" s="567"/>
      <c r="DJ14" s="567"/>
      <c r="DK14" s="568"/>
      <c r="DL14" s="575">
        <v>53917319</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183962203</v>
      </c>
      <c r="S15" s="567"/>
      <c r="T15" s="567"/>
      <c r="U15" s="567"/>
      <c r="V15" s="567"/>
      <c r="W15" s="567"/>
      <c r="X15" s="567"/>
      <c r="Y15" s="568"/>
      <c r="Z15" s="569">
        <v>19.5</v>
      </c>
      <c r="AA15" s="569"/>
      <c r="AB15" s="569"/>
      <c r="AC15" s="569"/>
      <c r="AD15" s="570">
        <v>181667052</v>
      </c>
      <c r="AE15" s="570"/>
      <c r="AF15" s="570"/>
      <c r="AG15" s="570"/>
      <c r="AH15" s="570"/>
      <c r="AI15" s="570"/>
      <c r="AJ15" s="570"/>
      <c r="AK15" s="570"/>
      <c r="AL15" s="571">
        <v>33.200000000000003</v>
      </c>
      <c r="AM15" s="572"/>
      <c r="AN15" s="572"/>
      <c r="AO15" s="573"/>
      <c r="AP15" s="563" t="s">
        <v>210</v>
      </c>
      <c r="AQ15" s="564"/>
      <c r="AR15" s="564"/>
      <c r="AS15" s="564"/>
      <c r="AT15" s="564"/>
      <c r="AU15" s="564"/>
      <c r="AV15" s="564"/>
      <c r="AW15" s="564"/>
      <c r="AX15" s="564"/>
      <c r="AY15" s="564"/>
      <c r="AZ15" s="564"/>
      <c r="BA15" s="564"/>
      <c r="BB15" s="564"/>
      <c r="BC15" s="565"/>
      <c r="BD15" s="566">
        <v>71742086</v>
      </c>
      <c r="BE15" s="567"/>
      <c r="BF15" s="567"/>
      <c r="BG15" s="567"/>
      <c r="BH15" s="567"/>
      <c r="BI15" s="567"/>
      <c r="BJ15" s="567"/>
      <c r="BK15" s="568"/>
      <c r="BL15" s="569">
        <v>18.899999999999999</v>
      </c>
      <c r="BM15" s="569"/>
      <c r="BN15" s="569"/>
      <c r="BO15" s="569"/>
      <c r="BP15" s="570" t="s">
        <v>98</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181667052</v>
      </c>
      <c r="S16" s="567"/>
      <c r="T16" s="567"/>
      <c r="U16" s="567"/>
      <c r="V16" s="567"/>
      <c r="W16" s="567"/>
      <c r="X16" s="567"/>
      <c r="Y16" s="568"/>
      <c r="Z16" s="571">
        <v>19.3</v>
      </c>
      <c r="AA16" s="572"/>
      <c r="AB16" s="572"/>
      <c r="AC16" s="577"/>
      <c r="AD16" s="575">
        <v>181667052</v>
      </c>
      <c r="AE16" s="567"/>
      <c r="AF16" s="567"/>
      <c r="AG16" s="567"/>
      <c r="AH16" s="567"/>
      <c r="AI16" s="567"/>
      <c r="AJ16" s="567"/>
      <c r="AK16" s="568"/>
      <c r="AL16" s="571">
        <v>33.200000000000003</v>
      </c>
      <c r="AM16" s="572"/>
      <c r="AN16" s="572"/>
      <c r="AO16" s="573"/>
      <c r="AP16" s="563" t="s">
        <v>213</v>
      </c>
      <c r="AQ16" s="564"/>
      <c r="AR16" s="564"/>
      <c r="AS16" s="564"/>
      <c r="AT16" s="564"/>
      <c r="AU16" s="564"/>
      <c r="AV16" s="564"/>
      <c r="AW16" s="564"/>
      <c r="AX16" s="564"/>
      <c r="AY16" s="564"/>
      <c r="AZ16" s="564"/>
      <c r="BA16" s="564"/>
      <c r="BB16" s="564"/>
      <c r="BC16" s="565"/>
      <c r="BD16" s="566">
        <v>3717571</v>
      </c>
      <c r="BE16" s="567"/>
      <c r="BF16" s="567"/>
      <c r="BG16" s="567"/>
      <c r="BH16" s="567"/>
      <c r="BI16" s="567"/>
      <c r="BJ16" s="567"/>
      <c r="BK16" s="568"/>
      <c r="BL16" s="569">
        <v>1</v>
      </c>
      <c r="BM16" s="569"/>
      <c r="BN16" s="569"/>
      <c r="BO16" s="569"/>
      <c r="BP16" s="570" t="s">
        <v>98</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245372690</v>
      </c>
      <c r="CN16" s="567"/>
      <c r="CO16" s="567"/>
      <c r="CP16" s="567"/>
      <c r="CQ16" s="567"/>
      <c r="CR16" s="567"/>
      <c r="CS16" s="567"/>
      <c r="CT16" s="568"/>
      <c r="CU16" s="569">
        <v>26.4</v>
      </c>
      <c r="CV16" s="569"/>
      <c r="CW16" s="569"/>
      <c r="CX16" s="569"/>
      <c r="CY16" s="575">
        <v>13960839</v>
      </c>
      <c r="CZ16" s="567"/>
      <c r="DA16" s="567"/>
      <c r="DB16" s="567"/>
      <c r="DC16" s="567"/>
      <c r="DD16" s="567"/>
      <c r="DE16" s="567"/>
      <c r="DF16" s="567"/>
      <c r="DG16" s="567"/>
      <c r="DH16" s="567"/>
      <c r="DI16" s="567"/>
      <c r="DJ16" s="567"/>
      <c r="DK16" s="568"/>
      <c r="DL16" s="575">
        <v>181213086</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2015002</v>
      </c>
      <c r="S17" s="567"/>
      <c r="T17" s="567"/>
      <c r="U17" s="567"/>
      <c r="V17" s="567"/>
      <c r="W17" s="567"/>
      <c r="X17" s="567"/>
      <c r="Y17" s="568"/>
      <c r="Z17" s="571">
        <v>0.2</v>
      </c>
      <c r="AA17" s="572"/>
      <c r="AB17" s="572"/>
      <c r="AC17" s="577"/>
      <c r="AD17" s="575" t="s">
        <v>98</v>
      </c>
      <c r="AE17" s="567"/>
      <c r="AF17" s="567"/>
      <c r="AG17" s="567"/>
      <c r="AH17" s="567"/>
      <c r="AI17" s="567"/>
      <c r="AJ17" s="567"/>
      <c r="AK17" s="568"/>
      <c r="AL17" s="571" t="s">
        <v>98</v>
      </c>
      <c r="AM17" s="572"/>
      <c r="AN17" s="572"/>
      <c r="AO17" s="573"/>
      <c r="AP17" s="563" t="s">
        <v>216</v>
      </c>
      <c r="AQ17" s="564"/>
      <c r="AR17" s="564"/>
      <c r="AS17" s="564"/>
      <c r="AT17" s="564"/>
      <c r="AU17" s="564"/>
      <c r="AV17" s="564"/>
      <c r="AW17" s="564"/>
      <c r="AX17" s="564"/>
      <c r="AY17" s="564"/>
      <c r="AZ17" s="564"/>
      <c r="BA17" s="564"/>
      <c r="BB17" s="564"/>
      <c r="BC17" s="565"/>
      <c r="BD17" s="566">
        <v>68024515</v>
      </c>
      <c r="BE17" s="567"/>
      <c r="BF17" s="567"/>
      <c r="BG17" s="567"/>
      <c r="BH17" s="567"/>
      <c r="BI17" s="567"/>
      <c r="BJ17" s="567"/>
      <c r="BK17" s="568"/>
      <c r="BL17" s="569">
        <v>17.899999999999999</v>
      </c>
      <c r="BM17" s="569"/>
      <c r="BN17" s="569"/>
      <c r="BO17" s="569"/>
      <c r="BP17" s="570" t="s">
        <v>98</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2833944</v>
      </c>
      <c r="CN17" s="567"/>
      <c r="CO17" s="567"/>
      <c r="CP17" s="567"/>
      <c r="CQ17" s="567"/>
      <c r="CR17" s="567"/>
      <c r="CS17" s="567"/>
      <c r="CT17" s="568"/>
      <c r="CU17" s="569">
        <v>0.3</v>
      </c>
      <c r="CV17" s="569"/>
      <c r="CW17" s="569"/>
      <c r="CX17" s="569"/>
      <c r="CY17" s="575" t="s">
        <v>98</v>
      </c>
      <c r="CZ17" s="567"/>
      <c r="DA17" s="567"/>
      <c r="DB17" s="567"/>
      <c r="DC17" s="567"/>
      <c r="DD17" s="567"/>
      <c r="DE17" s="567"/>
      <c r="DF17" s="567"/>
      <c r="DG17" s="567"/>
      <c r="DH17" s="567"/>
      <c r="DI17" s="567"/>
      <c r="DJ17" s="567"/>
      <c r="DK17" s="568"/>
      <c r="DL17" s="575">
        <v>536313</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v>280149</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219</v>
      </c>
      <c r="AQ18" s="564"/>
      <c r="AR18" s="564"/>
      <c r="AS18" s="564"/>
      <c r="AT18" s="564"/>
      <c r="AU18" s="564"/>
      <c r="AV18" s="564"/>
      <c r="AW18" s="564"/>
      <c r="AX18" s="564"/>
      <c r="AY18" s="564"/>
      <c r="AZ18" s="564"/>
      <c r="BA18" s="564"/>
      <c r="BB18" s="564"/>
      <c r="BC18" s="565"/>
      <c r="BD18" s="566">
        <v>113260462</v>
      </c>
      <c r="BE18" s="567"/>
      <c r="BF18" s="567"/>
      <c r="BG18" s="567"/>
      <c r="BH18" s="567"/>
      <c r="BI18" s="567"/>
      <c r="BJ18" s="567"/>
      <c r="BK18" s="568"/>
      <c r="BL18" s="569">
        <v>29.8</v>
      </c>
      <c r="BM18" s="569"/>
      <c r="BN18" s="569"/>
      <c r="BO18" s="569"/>
      <c r="BP18" s="570" t="s">
        <v>98</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159827028</v>
      </c>
      <c r="CN18" s="567"/>
      <c r="CO18" s="567"/>
      <c r="CP18" s="567"/>
      <c r="CQ18" s="567"/>
      <c r="CR18" s="567"/>
      <c r="CS18" s="567"/>
      <c r="CT18" s="568"/>
      <c r="CU18" s="569">
        <v>17.2</v>
      </c>
      <c r="CV18" s="569"/>
      <c r="CW18" s="569"/>
      <c r="CX18" s="569"/>
      <c r="CY18" s="575" t="s">
        <v>98</v>
      </c>
      <c r="CZ18" s="567"/>
      <c r="DA18" s="567"/>
      <c r="DB18" s="567"/>
      <c r="DC18" s="567"/>
      <c r="DD18" s="567"/>
      <c r="DE18" s="567"/>
      <c r="DF18" s="567"/>
      <c r="DG18" s="567"/>
      <c r="DH18" s="567"/>
      <c r="DI18" s="567"/>
      <c r="DJ18" s="567"/>
      <c r="DK18" s="568"/>
      <c r="DL18" s="575">
        <v>153874860</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616439467</v>
      </c>
      <c r="S19" s="567"/>
      <c r="T19" s="567"/>
      <c r="U19" s="567"/>
      <c r="V19" s="567"/>
      <c r="W19" s="567"/>
      <c r="X19" s="567"/>
      <c r="Y19" s="568"/>
      <c r="Z19" s="571">
        <v>65.400000000000006</v>
      </c>
      <c r="AA19" s="572"/>
      <c r="AB19" s="572"/>
      <c r="AC19" s="577"/>
      <c r="AD19" s="575">
        <v>541047377</v>
      </c>
      <c r="AE19" s="567"/>
      <c r="AF19" s="567"/>
      <c r="AG19" s="567"/>
      <c r="AH19" s="567"/>
      <c r="AI19" s="567"/>
      <c r="AJ19" s="567"/>
      <c r="AK19" s="568"/>
      <c r="AL19" s="571">
        <v>99</v>
      </c>
      <c r="AM19" s="572"/>
      <c r="AN19" s="572"/>
      <c r="AO19" s="573"/>
      <c r="AP19" s="563" t="s">
        <v>222</v>
      </c>
      <c r="AQ19" s="564"/>
      <c r="AR19" s="564"/>
      <c r="AS19" s="564"/>
      <c r="AT19" s="564"/>
      <c r="AU19" s="564"/>
      <c r="AV19" s="564"/>
      <c r="AW19" s="564"/>
      <c r="AX19" s="564"/>
      <c r="AY19" s="564"/>
      <c r="AZ19" s="564"/>
      <c r="BA19" s="564"/>
      <c r="BB19" s="564"/>
      <c r="BC19" s="565"/>
      <c r="BD19" s="566">
        <v>7519183</v>
      </c>
      <c r="BE19" s="567"/>
      <c r="BF19" s="567"/>
      <c r="BG19" s="567"/>
      <c r="BH19" s="567"/>
      <c r="BI19" s="567"/>
      <c r="BJ19" s="567"/>
      <c r="BK19" s="568"/>
      <c r="BL19" s="569">
        <v>2</v>
      </c>
      <c r="BM19" s="569"/>
      <c r="BN19" s="569"/>
      <c r="BO19" s="569"/>
      <c r="BP19" s="570" t="s">
        <v>98</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688576</v>
      </c>
      <c r="S20" s="567"/>
      <c r="T20" s="567"/>
      <c r="U20" s="567"/>
      <c r="V20" s="567"/>
      <c r="W20" s="567"/>
      <c r="X20" s="567"/>
      <c r="Y20" s="568"/>
      <c r="Z20" s="571">
        <v>0.1</v>
      </c>
      <c r="AA20" s="572"/>
      <c r="AB20" s="572"/>
      <c r="AC20" s="577"/>
      <c r="AD20" s="575">
        <v>688576</v>
      </c>
      <c r="AE20" s="567"/>
      <c r="AF20" s="567"/>
      <c r="AG20" s="567"/>
      <c r="AH20" s="567"/>
      <c r="AI20" s="567"/>
      <c r="AJ20" s="567"/>
      <c r="AK20" s="568"/>
      <c r="AL20" s="571">
        <v>0.1</v>
      </c>
      <c r="AM20" s="572"/>
      <c r="AN20" s="572"/>
      <c r="AO20" s="573"/>
      <c r="AP20" s="578" t="s">
        <v>225</v>
      </c>
      <c r="AQ20" s="579"/>
      <c r="AR20" s="579"/>
      <c r="AS20" s="579"/>
      <c r="AT20" s="579"/>
      <c r="AU20" s="579"/>
      <c r="AV20" s="579"/>
      <c r="AW20" s="579"/>
      <c r="AX20" s="579"/>
      <c r="AY20" s="579"/>
      <c r="AZ20" s="579"/>
      <c r="BA20" s="579"/>
      <c r="BB20" s="579"/>
      <c r="BC20" s="580"/>
      <c r="BD20" s="566">
        <v>3141288</v>
      </c>
      <c r="BE20" s="567"/>
      <c r="BF20" s="567"/>
      <c r="BG20" s="567"/>
      <c r="BH20" s="567"/>
      <c r="BI20" s="567"/>
      <c r="BJ20" s="567"/>
      <c r="BK20" s="568"/>
      <c r="BL20" s="569">
        <v>0.8</v>
      </c>
      <c r="BM20" s="569"/>
      <c r="BN20" s="569"/>
      <c r="BO20" s="569"/>
      <c r="BP20" s="570" t="s">
        <v>98</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4001589</v>
      </c>
      <c r="S21" s="567"/>
      <c r="T21" s="567"/>
      <c r="U21" s="567"/>
      <c r="V21" s="567"/>
      <c r="W21" s="567"/>
      <c r="X21" s="567"/>
      <c r="Y21" s="568"/>
      <c r="Z21" s="571">
        <v>0.4</v>
      </c>
      <c r="AA21" s="572"/>
      <c r="AB21" s="572"/>
      <c r="AC21" s="577"/>
      <c r="AD21" s="575" t="s">
        <v>98</v>
      </c>
      <c r="AE21" s="567"/>
      <c r="AF21" s="567"/>
      <c r="AG21" s="567"/>
      <c r="AH21" s="567"/>
      <c r="AI21" s="567"/>
      <c r="AJ21" s="567"/>
      <c r="AK21" s="568"/>
      <c r="AL21" s="571" t="s">
        <v>98</v>
      </c>
      <c r="AM21" s="572"/>
      <c r="AN21" s="572"/>
      <c r="AO21" s="573"/>
      <c r="AP21" s="578" t="s">
        <v>228</v>
      </c>
      <c r="AQ21" s="579"/>
      <c r="AR21" s="579"/>
      <c r="AS21" s="579"/>
      <c r="AT21" s="579"/>
      <c r="AU21" s="579"/>
      <c r="AV21" s="579"/>
      <c r="AW21" s="579"/>
      <c r="AX21" s="579"/>
      <c r="AY21" s="579"/>
      <c r="AZ21" s="579"/>
      <c r="BA21" s="579"/>
      <c r="BB21" s="579"/>
      <c r="BC21" s="580"/>
      <c r="BD21" s="566">
        <v>779372</v>
      </c>
      <c r="BE21" s="567"/>
      <c r="BF21" s="567"/>
      <c r="BG21" s="567"/>
      <c r="BH21" s="567"/>
      <c r="BI21" s="567"/>
      <c r="BJ21" s="567"/>
      <c r="BK21" s="568"/>
      <c r="BL21" s="569">
        <v>0.2</v>
      </c>
      <c r="BM21" s="569"/>
      <c r="BN21" s="569"/>
      <c r="BO21" s="569"/>
      <c r="BP21" s="570" t="s">
        <v>98</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820401</v>
      </c>
      <c r="CN21" s="567"/>
      <c r="CO21" s="567"/>
      <c r="CP21" s="567"/>
      <c r="CQ21" s="567"/>
      <c r="CR21" s="567"/>
      <c r="CS21" s="567"/>
      <c r="CT21" s="568"/>
      <c r="CU21" s="569">
        <v>0.1</v>
      </c>
      <c r="CV21" s="569"/>
      <c r="CW21" s="569"/>
      <c r="CX21" s="569"/>
      <c r="CY21" s="575" t="s">
        <v>98</v>
      </c>
      <c r="CZ21" s="567"/>
      <c r="DA21" s="567"/>
      <c r="DB21" s="567"/>
      <c r="DC21" s="567"/>
      <c r="DD21" s="567"/>
      <c r="DE21" s="567"/>
      <c r="DF21" s="567"/>
      <c r="DG21" s="567"/>
      <c r="DH21" s="567"/>
      <c r="DI21" s="567"/>
      <c r="DJ21" s="567"/>
      <c r="DK21" s="568"/>
      <c r="DL21" s="575">
        <v>820401</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8398093</v>
      </c>
      <c r="S22" s="567"/>
      <c r="T22" s="567"/>
      <c r="U22" s="567"/>
      <c r="V22" s="567"/>
      <c r="W22" s="567"/>
      <c r="X22" s="567"/>
      <c r="Y22" s="568"/>
      <c r="Z22" s="571">
        <v>0.9</v>
      </c>
      <c r="AA22" s="572"/>
      <c r="AB22" s="572"/>
      <c r="AC22" s="577"/>
      <c r="AD22" s="575">
        <v>1315442</v>
      </c>
      <c r="AE22" s="567"/>
      <c r="AF22" s="567"/>
      <c r="AG22" s="567"/>
      <c r="AH22" s="567"/>
      <c r="AI22" s="567"/>
      <c r="AJ22" s="567"/>
      <c r="AK22" s="568"/>
      <c r="AL22" s="571">
        <v>0.2</v>
      </c>
      <c r="AM22" s="572"/>
      <c r="AN22" s="572"/>
      <c r="AO22" s="573"/>
      <c r="AP22" s="578" t="s">
        <v>231</v>
      </c>
      <c r="AQ22" s="579"/>
      <c r="AR22" s="579"/>
      <c r="AS22" s="579"/>
      <c r="AT22" s="579"/>
      <c r="AU22" s="579"/>
      <c r="AV22" s="579"/>
      <c r="AW22" s="579"/>
      <c r="AX22" s="579"/>
      <c r="AY22" s="579"/>
      <c r="AZ22" s="579"/>
      <c r="BA22" s="579"/>
      <c r="BB22" s="579"/>
      <c r="BC22" s="580"/>
      <c r="BD22" s="566">
        <v>2922756</v>
      </c>
      <c r="BE22" s="567"/>
      <c r="BF22" s="567"/>
      <c r="BG22" s="567"/>
      <c r="BH22" s="567"/>
      <c r="BI22" s="567"/>
      <c r="BJ22" s="567"/>
      <c r="BK22" s="568"/>
      <c r="BL22" s="569">
        <v>0.8</v>
      </c>
      <c r="BM22" s="569"/>
      <c r="BN22" s="569"/>
      <c r="BO22" s="569"/>
      <c r="BP22" s="570" t="s">
        <v>98</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2268239</v>
      </c>
      <c r="CN22" s="567"/>
      <c r="CO22" s="567"/>
      <c r="CP22" s="567"/>
      <c r="CQ22" s="567"/>
      <c r="CR22" s="567"/>
      <c r="CS22" s="567"/>
      <c r="CT22" s="568"/>
      <c r="CU22" s="569">
        <v>0.2</v>
      </c>
      <c r="CV22" s="569"/>
      <c r="CW22" s="569"/>
      <c r="CX22" s="569"/>
      <c r="CY22" s="575" t="s">
        <v>98</v>
      </c>
      <c r="CZ22" s="567"/>
      <c r="DA22" s="567"/>
      <c r="DB22" s="567"/>
      <c r="DC22" s="567"/>
      <c r="DD22" s="567"/>
      <c r="DE22" s="567"/>
      <c r="DF22" s="567"/>
      <c r="DG22" s="567"/>
      <c r="DH22" s="567"/>
      <c r="DI22" s="567"/>
      <c r="DJ22" s="567"/>
      <c r="DK22" s="568"/>
      <c r="DL22" s="575">
        <v>2268239</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4093949</v>
      </c>
      <c r="S23" s="567"/>
      <c r="T23" s="567"/>
      <c r="U23" s="567"/>
      <c r="V23" s="567"/>
      <c r="W23" s="567"/>
      <c r="X23" s="567"/>
      <c r="Y23" s="568"/>
      <c r="Z23" s="571">
        <v>0.4</v>
      </c>
      <c r="AA23" s="572"/>
      <c r="AB23" s="572"/>
      <c r="AC23" s="577"/>
      <c r="AD23" s="575">
        <v>209222</v>
      </c>
      <c r="AE23" s="567"/>
      <c r="AF23" s="567"/>
      <c r="AG23" s="567"/>
      <c r="AH23" s="567"/>
      <c r="AI23" s="567"/>
      <c r="AJ23" s="567"/>
      <c r="AK23" s="568"/>
      <c r="AL23" s="571">
        <v>0</v>
      </c>
      <c r="AM23" s="572"/>
      <c r="AN23" s="572"/>
      <c r="AO23" s="573"/>
      <c r="AP23" s="578" t="s">
        <v>234</v>
      </c>
      <c r="AQ23" s="579"/>
      <c r="AR23" s="579"/>
      <c r="AS23" s="579"/>
      <c r="AT23" s="579"/>
      <c r="AU23" s="579"/>
      <c r="AV23" s="579"/>
      <c r="AW23" s="579"/>
      <c r="AX23" s="579"/>
      <c r="AY23" s="579"/>
      <c r="AZ23" s="579"/>
      <c r="BA23" s="579"/>
      <c r="BB23" s="579"/>
      <c r="BC23" s="580"/>
      <c r="BD23" s="566">
        <v>22774202</v>
      </c>
      <c r="BE23" s="567"/>
      <c r="BF23" s="567"/>
      <c r="BG23" s="567"/>
      <c r="BH23" s="567"/>
      <c r="BI23" s="567"/>
      <c r="BJ23" s="567"/>
      <c r="BK23" s="568"/>
      <c r="BL23" s="569">
        <v>6</v>
      </c>
      <c r="BM23" s="569"/>
      <c r="BN23" s="569"/>
      <c r="BO23" s="569"/>
      <c r="BP23" s="570" t="s">
        <v>98</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2051688</v>
      </c>
      <c r="CN23" s="567"/>
      <c r="CO23" s="567"/>
      <c r="CP23" s="567"/>
      <c r="CQ23" s="567"/>
      <c r="CR23" s="567"/>
      <c r="CS23" s="567"/>
      <c r="CT23" s="568"/>
      <c r="CU23" s="569">
        <v>0.2</v>
      </c>
      <c r="CV23" s="569"/>
      <c r="CW23" s="569"/>
      <c r="CX23" s="569"/>
      <c r="CY23" s="575" t="s">
        <v>98</v>
      </c>
      <c r="CZ23" s="567"/>
      <c r="DA23" s="567"/>
      <c r="DB23" s="567"/>
      <c r="DC23" s="567"/>
      <c r="DD23" s="567"/>
      <c r="DE23" s="567"/>
      <c r="DF23" s="567"/>
      <c r="DG23" s="567"/>
      <c r="DH23" s="567"/>
      <c r="DI23" s="567"/>
      <c r="DJ23" s="567"/>
      <c r="DK23" s="568"/>
      <c r="DL23" s="575">
        <v>2051688</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108149460</v>
      </c>
      <c r="S24" s="567"/>
      <c r="T24" s="567"/>
      <c r="U24" s="567"/>
      <c r="V24" s="567"/>
      <c r="W24" s="567"/>
      <c r="X24" s="567"/>
      <c r="Y24" s="568"/>
      <c r="Z24" s="571">
        <v>11.5</v>
      </c>
      <c r="AA24" s="572"/>
      <c r="AB24" s="572"/>
      <c r="AC24" s="577"/>
      <c r="AD24" s="575" t="s">
        <v>98</v>
      </c>
      <c r="AE24" s="567"/>
      <c r="AF24" s="567"/>
      <c r="AG24" s="567"/>
      <c r="AH24" s="567"/>
      <c r="AI24" s="567"/>
      <c r="AJ24" s="567"/>
      <c r="AK24" s="568"/>
      <c r="AL24" s="571" t="s">
        <v>98</v>
      </c>
      <c r="AM24" s="572"/>
      <c r="AN24" s="572"/>
      <c r="AO24" s="573"/>
      <c r="AP24" s="578" t="s">
        <v>237</v>
      </c>
      <c r="AQ24" s="579"/>
      <c r="AR24" s="579"/>
      <c r="AS24" s="579"/>
      <c r="AT24" s="579"/>
      <c r="AU24" s="579"/>
      <c r="AV24" s="579"/>
      <c r="AW24" s="579"/>
      <c r="AX24" s="579"/>
      <c r="AY24" s="579"/>
      <c r="AZ24" s="579"/>
      <c r="BA24" s="579"/>
      <c r="BB24" s="579"/>
      <c r="BC24" s="580"/>
      <c r="BD24" s="566">
        <v>33157631</v>
      </c>
      <c r="BE24" s="567"/>
      <c r="BF24" s="567"/>
      <c r="BG24" s="567"/>
      <c r="BH24" s="567"/>
      <c r="BI24" s="567"/>
      <c r="BJ24" s="567"/>
      <c r="BK24" s="568"/>
      <c r="BL24" s="569">
        <v>8.6999999999999993</v>
      </c>
      <c r="BM24" s="569"/>
      <c r="BN24" s="569"/>
      <c r="BO24" s="569"/>
      <c r="BP24" s="570" t="s">
        <v>98</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56571608</v>
      </c>
      <c r="CN24" s="567"/>
      <c r="CO24" s="567"/>
      <c r="CP24" s="567"/>
      <c r="CQ24" s="567"/>
      <c r="CR24" s="567"/>
      <c r="CS24" s="567"/>
      <c r="CT24" s="568"/>
      <c r="CU24" s="569">
        <v>6.1</v>
      </c>
      <c r="CV24" s="569"/>
      <c r="CW24" s="569"/>
      <c r="CX24" s="569"/>
      <c r="CY24" s="575" t="s">
        <v>98</v>
      </c>
      <c r="CZ24" s="567"/>
      <c r="DA24" s="567"/>
      <c r="DB24" s="567"/>
      <c r="DC24" s="567"/>
      <c r="DD24" s="567"/>
      <c r="DE24" s="567"/>
      <c r="DF24" s="567"/>
      <c r="DG24" s="567"/>
      <c r="DH24" s="567"/>
      <c r="DI24" s="567"/>
      <c r="DJ24" s="567"/>
      <c r="DK24" s="568"/>
      <c r="DL24" s="575">
        <v>56571608</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240</v>
      </c>
      <c r="AQ25" s="579"/>
      <c r="AR25" s="579"/>
      <c r="AS25" s="579"/>
      <c r="AT25" s="579"/>
      <c r="AU25" s="579"/>
      <c r="AV25" s="579"/>
      <c r="AW25" s="579"/>
      <c r="AX25" s="579"/>
      <c r="AY25" s="579"/>
      <c r="AZ25" s="579"/>
      <c r="BA25" s="579"/>
      <c r="BB25" s="579"/>
      <c r="BC25" s="580"/>
      <c r="BD25" s="566">
        <v>4780</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544000</v>
      </c>
      <c r="CN25" s="567"/>
      <c r="CO25" s="567"/>
      <c r="CP25" s="567"/>
      <c r="CQ25" s="567"/>
      <c r="CR25" s="567"/>
      <c r="CS25" s="567"/>
      <c r="CT25" s="568"/>
      <c r="CU25" s="569">
        <v>0.1</v>
      </c>
      <c r="CV25" s="569"/>
      <c r="CW25" s="569"/>
      <c r="CX25" s="569"/>
      <c r="CY25" s="575" t="s">
        <v>98</v>
      </c>
      <c r="CZ25" s="567"/>
      <c r="DA25" s="567"/>
      <c r="DB25" s="567"/>
      <c r="DC25" s="567"/>
      <c r="DD25" s="567"/>
      <c r="DE25" s="567"/>
      <c r="DF25" s="567"/>
      <c r="DG25" s="567"/>
      <c r="DH25" s="567"/>
      <c r="DI25" s="567"/>
      <c r="DJ25" s="567"/>
      <c r="DK25" s="568"/>
      <c r="DL25" s="575">
        <v>544000</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3873262</v>
      </c>
      <c r="S26" s="567"/>
      <c r="T26" s="567"/>
      <c r="U26" s="567"/>
      <c r="V26" s="567"/>
      <c r="W26" s="567"/>
      <c r="X26" s="567"/>
      <c r="Y26" s="568"/>
      <c r="Z26" s="571">
        <v>0.4</v>
      </c>
      <c r="AA26" s="572"/>
      <c r="AB26" s="572"/>
      <c r="AC26" s="577"/>
      <c r="AD26" s="575">
        <v>356334</v>
      </c>
      <c r="AE26" s="567"/>
      <c r="AF26" s="567"/>
      <c r="AG26" s="567"/>
      <c r="AH26" s="567"/>
      <c r="AI26" s="567"/>
      <c r="AJ26" s="567"/>
      <c r="AK26" s="568"/>
      <c r="AL26" s="571">
        <v>0.1</v>
      </c>
      <c r="AM26" s="572"/>
      <c r="AN26" s="572"/>
      <c r="AO26" s="573"/>
      <c r="AP26" s="578" t="s">
        <v>243</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30349</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246</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2230789</v>
      </c>
      <c r="CN27" s="567"/>
      <c r="CO27" s="567"/>
      <c r="CP27" s="567"/>
      <c r="CQ27" s="567"/>
      <c r="CR27" s="567"/>
      <c r="CS27" s="567"/>
      <c r="CT27" s="568"/>
      <c r="CU27" s="569">
        <v>0.2</v>
      </c>
      <c r="CV27" s="569"/>
      <c r="CW27" s="569"/>
      <c r="CX27" s="569"/>
      <c r="CY27" s="575" t="s">
        <v>98</v>
      </c>
      <c r="CZ27" s="567"/>
      <c r="DA27" s="567"/>
      <c r="DB27" s="567"/>
      <c r="DC27" s="567"/>
      <c r="DD27" s="567"/>
      <c r="DE27" s="567"/>
      <c r="DF27" s="567"/>
      <c r="DG27" s="567"/>
      <c r="DH27" s="567"/>
      <c r="DI27" s="567"/>
      <c r="DJ27" s="567"/>
      <c r="DK27" s="568"/>
      <c r="DL27" s="575">
        <v>2230789</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13778384</v>
      </c>
      <c r="S28" s="567"/>
      <c r="T28" s="567"/>
      <c r="U28" s="567"/>
      <c r="V28" s="567"/>
      <c r="W28" s="567"/>
      <c r="X28" s="567"/>
      <c r="Y28" s="568"/>
      <c r="Z28" s="571">
        <v>1.5</v>
      </c>
      <c r="AA28" s="572"/>
      <c r="AB28" s="572"/>
      <c r="AC28" s="577"/>
      <c r="AD28" s="575" t="s">
        <v>98</v>
      </c>
      <c r="AE28" s="567"/>
      <c r="AF28" s="567"/>
      <c r="AG28" s="567"/>
      <c r="AH28" s="567"/>
      <c r="AI28" s="567"/>
      <c r="AJ28" s="567"/>
      <c r="AK28" s="568"/>
      <c r="AL28" s="571" t="s">
        <v>98</v>
      </c>
      <c r="AM28" s="572"/>
      <c r="AN28" s="572"/>
      <c r="AO28" s="573"/>
      <c r="AP28" s="578" t="s">
        <v>249</v>
      </c>
      <c r="AQ28" s="579"/>
      <c r="AR28" s="579"/>
      <c r="AS28" s="579"/>
      <c r="AT28" s="579"/>
      <c r="AU28" s="579"/>
      <c r="AV28" s="579"/>
      <c r="AW28" s="579"/>
      <c r="AX28" s="579"/>
      <c r="AY28" s="579"/>
      <c r="AZ28" s="579"/>
      <c r="BA28" s="579"/>
      <c r="BB28" s="579"/>
      <c r="BC28" s="580"/>
      <c r="BD28" s="566">
        <v>545569</v>
      </c>
      <c r="BE28" s="567"/>
      <c r="BF28" s="567"/>
      <c r="BG28" s="567"/>
      <c r="BH28" s="567"/>
      <c r="BI28" s="567"/>
      <c r="BJ28" s="567"/>
      <c r="BK28" s="568"/>
      <c r="BL28" s="569">
        <v>0.1</v>
      </c>
      <c r="BM28" s="569"/>
      <c r="BN28" s="569"/>
      <c r="BO28" s="569"/>
      <c r="BP28" s="570" t="s">
        <v>98</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v>5560461</v>
      </c>
      <c r="CN28" s="567"/>
      <c r="CO28" s="567"/>
      <c r="CP28" s="567"/>
      <c r="CQ28" s="567"/>
      <c r="CR28" s="567"/>
      <c r="CS28" s="567"/>
      <c r="CT28" s="568"/>
      <c r="CU28" s="569">
        <v>0.6</v>
      </c>
      <c r="CV28" s="569"/>
      <c r="CW28" s="569"/>
      <c r="CX28" s="569"/>
      <c r="CY28" s="575" t="s">
        <v>98</v>
      </c>
      <c r="CZ28" s="567"/>
      <c r="DA28" s="567"/>
      <c r="DB28" s="567"/>
      <c r="DC28" s="567"/>
      <c r="DD28" s="567"/>
      <c r="DE28" s="567"/>
      <c r="DF28" s="567"/>
      <c r="DG28" s="567"/>
      <c r="DH28" s="567"/>
      <c r="DI28" s="567"/>
      <c r="DJ28" s="567"/>
      <c r="DK28" s="568"/>
      <c r="DL28" s="575">
        <v>5560461</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14214608</v>
      </c>
      <c r="S29" s="567"/>
      <c r="T29" s="567"/>
      <c r="U29" s="567"/>
      <c r="V29" s="567"/>
      <c r="W29" s="567"/>
      <c r="X29" s="567"/>
      <c r="Y29" s="568"/>
      <c r="Z29" s="571">
        <v>1.5</v>
      </c>
      <c r="AA29" s="572"/>
      <c r="AB29" s="572"/>
      <c r="AC29" s="577"/>
      <c r="AD29" s="575" t="s">
        <v>98</v>
      </c>
      <c r="AE29" s="567"/>
      <c r="AF29" s="567"/>
      <c r="AG29" s="567"/>
      <c r="AH29" s="567"/>
      <c r="AI29" s="567"/>
      <c r="AJ29" s="567"/>
      <c r="AK29" s="568"/>
      <c r="AL29" s="571" t="s">
        <v>98</v>
      </c>
      <c r="AM29" s="572"/>
      <c r="AN29" s="572"/>
      <c r="AO29" s="573"/>
      <c r="AP29" s="578" t="s">
        <v>252</v>
      </c>
      <c r="AQ29" s="579"/>
      <c r="AR29" s="579"/>
      <c r="AS29" s="579"/>
      <c r="AT29" s="579"/>
      <c r="AU29" s="579"/>
      <c r="AV29" s="579"/>
      <c r="AW29" s="579"/>
      <c r="AX29" s="579"/>
      <c r="AY29" s="579"/>
      <c r="AZ29" s="579"/>
      <c r="BA29" s="579"/>
      <c r="BB29" s="579"/>
      <c r="BC29" s="580"/>
      <c r="BD29" s="566">
        <v>25278</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49394640</v>
      </c>
      <c r="S30" s="567"/>
      <c r="T30" s="567"/>
      <c r="U30" s="567"/>
      <c r="V30" s="567"/>
      <c r="W30" s="567"/>
      <c r="X30" s="567"/>
      <c r="Y30" s="568"/>
      <c r="Z30" s="571">
        <v>5.2</v>
      </c>
      <c r="AA30" s="572"/>
      <c r="AB30" s="572"/>
      <c r="AC30" s="577"/>
      <c r="AD30" s="575">
        <v>2881975</v>
      </c>
      <c r="AE30" s="567"/>
      <c r="AF30" s="567"/>
      <c r="AG30" s="567"/>
      <c r="AH30" s="567"/>
      <c r="AI30" s="567"/>
      <c r="AJ30" s="567"/>
      <c r="AK30" s="568"/>
      <c r="AL30" s="571">
        <v>0.5</v>
      </c>
      <c r="AM30" s="572"/>
      <c r="AN30" s="572"/>
      <c r="AO30" s="573"/>
      <c r="AP30" s="578" t="s">
        <v>255</v>
      </c>
      <c r="AQ30" s="579"/>
      <c r="AR30" s="579"/>
      <c r="AS30" s="579"/>
      <c r="AT30" s="579"/>
      <c r="AU30" s="579"/>
      <c r="AV30" s="579"/>
      <c r="AW30" s="579"/>
      <c r="AX30" s="579"/>
      <c r="AY30" s="579"/>
      <c r="AZ30" s="579"/>
      <c r="BA30" s="579"/>
      <c r="BB30" s="579"/>
      <c r="BC30" s="580"/>
      <c r="BD30" s="566">
        <v>25278</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930253256</v>
      </c>
      <c r="CN30" s="567"/>
      <c r="CO30" s="567"/>
      <c r="CP30" s="567"/>
      <c r="CQ30" s="567"/>
      <c r="CR30" s="567"/>
      <c r="CS30" s="567"/>
      <c r="CT30" s="568"/>
      <c r="CU30" s="569">
        <v>100</v>
      </c>
      <c r="CV30" s="569"/>
      <c r="CW30" s="569"/>
      <c r="CX30" s="569"/>
      <c r="CY30" s="575">
        <v>101342025</v>
      </c>
      <c r="CZ30" s="567"/>
      <c r="DA30" s="567"/>
      <c r="DB30" s="567"/>
      <c r="DC30" s="567"/>
      <c r="DD30" s="567"/>
      <c r="DE30" s="567"/>
      <c r="DF30" s="567"/>
      <c r="DG30" s="567"/>
      <c r="DH30" s="567"/>
      <c r="DI30" s="567"/>
      <c r="DJ30" s="567"/>
      <c r="DK30" s="568"/>
      <c r="DL30" s="575">
        <v>704022239</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118827957</v>
      </c>
      <c r="S31" s="567"/>
      <c r="T31" s="567"/>
      <c r="U31" s="567"/>
      <c r="V31" s="567"/>
      <c r="W31" s="567"/>
      <c r="X31" s="567"/>
      <c r="Y31" s="568"/>
      <c r="Z31" s="571">
        <v>12.6</v>
      </c>
      <c r="AA31" s="572"/>
      <c r="AB31" s="572"/>
      <c r="AC31" s="577"/>
      <c r="AD31" s="575" t="s">
        <v>98</v>
      </c>
      <c r="AE31" s="567"/>
      <c r="AF31" s="567"/>
      <c r="AG31" s="567"/>
      <c r="AH31" s="567"/>
      <c r="AI31" s="567"/>
      <c r="AJ31" s="567"/>
      <c r="AK31" s="568"/>
      <c r="AL31" s="571" t="s">
        <v>98</v>
      </c>
      <c r="AM31" s="572"/>
      <c r="AN31" s="572"/>
      <c r="AO31" s="573"/>
      <c r="AP31" s="578" t="s">
        <v>258</v>
      </c>
      <c r="AQ31" s="579"/>
      <c r="AR31" s="579"/>
      <c r="AS31" s="579"/>
      <c r="AT31" s="579"/>
      <c r="AU31" s="579"/>
      <c r="AV31" s="579"/>
      <c r="AW31" s="579"/>
      <c r="AX31" s="579"/>
      <c r="AY31" s="579"/>
      <c r="AZ31" s="579"/>
      <c r="BA31" s="579"/>
      <c r="BB31" s="579"/>
      <c r="BC31" s="580"/>
      <c r="BD31" s="566">
        <v>520291</v>
      </c>
      <c r="BE31" s="567"/>
      <c r="BF31" s="567"/>
      <c r="BG31" s="567"/>
      <c r="BH31" s="567"/>
      <c r="BI31" s="567"/>
      <c r="BJ31" s="567"/>
      <c r="BK31" s="568"/>
      <c r="BL31" s="569">
        <v>0.1</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t="s">
        <v>98</v>
      </c>
      <c r="S32" s="567"/>
      <c r="T32" s="567"/>
      <c r="U32" s="567"/>
      <c r="V32" s="567"/>
      <c r="W32" s="567"/>
      <c r="X32" s="567"/>
      <c r="Y32" s="568"/>
      <c r="Z32" s="571" t="s">
        <v>98</v>
      </c>
      <c r="AA32" s="572"/>
      <c r="AB32" s="572"/>
      <c r="AC32" s="577"/>
      <c r="AD32" s="575" t="s">
        <v>98</v>
      </c>
      <c r="AE32" s="567"/>
      <c r="AF32" s="567"/>
      <c r="AG32" s="567"/>
      <c r="AH32" s="567"/>
      <c r="AI32" s="567"/>
      <c r="AJ32" s="567"/>
      <c r="AK32" s="568"/>
      <c r="AL32" s="571" t="s">
        <v>98</v>
      </c>
      <c r="AM32" s="572"/>
      <c r="AN32" s="572"/>
      <c r="AO32" s="573"/>
      <c r="AP32" s="578" t="s">
        <v>260</v>
      </c>
      <c r="AQ32" s="579"/>
      <c r="AR32" s="579"/>
      <c r="AS32" s="579"/>
      <c r="AT32" s="579"/>
      <c r="AU32" s="579"/>
      <c r="AV32" s="579"/>
      <c r="AW32" s="579"/>
      <c r="AX32" s="579"/>
      <c r="AY32" s="579"/>
      <c r="AZ32" s="579"/>
      <c r="BA32" s="579"/>
      <c r="BB32" s="579"/>
      <c r="BC32" s="580"/>
      <c r="BD32" s="566" t="s">
        <v>98</v>
      </c>
      <c r="BE32" s="567"/>
      <c r="BF32" s="567"/>
      <c r="BG32" s="567"/>
      <c r="BH32" s="567"/>
      <c r="BI32" s="567"/>
      <c r="BJ32" s="567"/>
      <c r="BK32" s="568"/>
      <c r="BL32" s="569" t="s">
        <v>98</v>
      </c>
      <c r="BM32" s="569"/>
      <c r="BN32" s="569"/>
      <c r="BO32" s="569"/>
      <c r="BP32" s="570" t="s">
        <v>98</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66146717</v>
      </c>
      <c r="S33" s="567"/>
      <c r="T33" s="567"/>
      <c r="U33" s="567"/>
      <c r="V33" s="567"/>
      <c r="W33" s="567"/>
      <c r="X33" s="567"/>
      <c r="Y33" s="568"/>
      <c r="Z33" s="571">
        <v>7</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380256383</v>
      </c>
      <c r="BE33" s="567"/>
      <c r="BF33" s="567"/>
      <c r="BG33" s="567"/>
      <c r="BH33" s="567"/>
      <c r="BI33" s="567"/>
      <c r="BJ33" s="567"/>
      <c r="BK33" s="568"/>
      <c r="BL33" s="569">
        <v>100</v>
      </c>
      <c r="BM33" s="569"/>
      <c r="BN33" s="569"/>
      <c r="BO33" s="569"/>
      <c r="BP33" s="570">
        <v>2529462</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941890334</v>
      </c>
      <c r="S34" s="567"/>
      <c r="T34" s="567"/>
      <c r="U34" s="567"/>
      <c r="V34" s="567"/>
      <c r="W34" s="567"/>
      <c r="X34" s="567"/>
      <c r="Y34" s="568"/>
      <c r="Z34" s="569">
        <v>100</v>
      </c>
      <c r="AA34" s="569"/>
      <c r="AB34" s="569"/>
      <c r="AC34" s="569"/>
      <c r="AD34" s="570">
        <v>546498926</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471993962</v>
      </c>
      <c r="CN34" s="556"/>
      <c r="CO34" s="556"/>
      <c r="CP34" s="556"/>
      <c r="CQ34" s="556"/>
      <c r="CR34" s="556"/>
      <c r="CS34" s="556"/>
      <c r="CT34" s="557"/>
      <c r="CU34" s="596">
        <v>50.7</v>
      </c>
      <c r="CV34" s="597"/>
      <c r="CW34" s="597"/>
      <c r="CX34" s="599"/>
      <c r="CY34" s="595">
        <v>404009194</v>
      </c>
      <c r="CZ34" s="556"/>
      <c r="DA34" s="556"/>
      <c r="DB34" s="556"/>
      <c r="DC34" s="556"/>
      <c r="DD34" s="556"/>
      <c r="DE34" s="556"/>
      <c r="DF34" s="557"/>
      <c r="DG34" s="595">
        <v>397238065</v>
      </c>
      <c r="DH34" s="556"/>
      <c r="DI34" s="556"/>
      <c r="DJ34" s="556"/>
      <c r="DK34" s="556"/>
      <c r="DL34" s="556"/>
      <c r="DM34" s="556"/>
      <c r="DN34" s="556"/>
      <c r="DO34" s="556"/>
      <c r="DP34" s="556"/>
      <c r="DQ34" s="557"/>
      <c r="DR34" s="596">
        <v>64.8</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287878853</v>
      </c>
      <c r="CN35" s="591"/>
      <c r="CO35" s="591"/>
      <c r="CP35" s="591"/>
      <c r="CQ35" s="591"/>
      <c r="CR35" s="591"/>
      <c r="CS35" s="591"/>
      <c r="CT35" s="592"/>
      <c r="CU35" s="588">
        <v>30.9</v>
      </c>
      <c r="CV35" s="589"/>
      <c r="CW35" s="589"/>
      <c r="CX35" s="590"/>
      <c r="CY35" s="575">
        <v>243519333</v>
      </c>
      <c r="CZ35" s="591"/>
      <c r="DA35" s="591"/>
      <c r="DB35" s="591"/>
      <c r="DC35" s="591"/>
      <c r="DD35" s="591"/>
      <c r="DE35" s="591"/>
      <c r="DF35" s="592"/>
      <c r="DG35" s="575">
        <v>236814183</v>
      </c>
      <c r="DH35" s="591"/>
      <c r="DI35" s="591"/>
      <c r="DJ35" s="591"/>
      <c r="DK35" s="591"/>
      <c r="DL35" s="591"/>
      <c r="DM35" s="591"/>
      <c r="DN35" s="591"/>
      <c r="DO35" s="591"/>
      <c r="DP35" s="591"/>
      <c r="DQ35" s="592"/>
      <c r="DR35" s="588">
        <v>38.700000000000003</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207485636</v>
      </c>
      <c r="CN36" s="567"/>
      <c r="CO36" s="567"/>
      <c r="CP36" s="567"/>
      <c r="CQ36" s="567"/>
      <c r="CR36" s="567"/>
      <c r="CS36" s="567"/>
      <c r="CT36" s="568"/>
      <c r="CU36" s="588">
        <v>22.3</v>
      </c>
      <c r="CV36" s="589"/>
      <c r="CW36" s="589"/>
      <c r="CX36" s="590"/>
      <c r="CY36" s="575">
        <v>166315736</v>
      </c>
      <c r="CZ36" s="591"/>
      <c r="DA36" s="591"/>
      <c r="DB36" s="591"/>
      <c r="DC36" s="591"/>
      <c r="DD36" s="591"/>
      <c r="DE36" s="591"/>
      <c r="DF36" s="592"/>
      <c r="DG36" s="575">
        <v>166186170</v>
      </c>
      <c r="DH36" s="591"/>
      <c r="DI36" s="591"/>
      <c r="DJ36" s="591"/>
      <c r="DK36" s="591"/>
      <c r="DL36" s="591"/>
      <c r="DM36" s="591"/>
      <c r="DN36" s="591"/>
      <c r="DO36" s="591"/>
      <c r="DP36" s="591"/>
      <c r="DQ36" s="592"/>
      <c r="DR36" s="588">
        <v>27.1</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24951254</v>
      </c>
      <c r="CN37" s="591"/>
      <c r="CO37" s="591"/>
      <c r="CP37" s="591"/>
      <c r="CQ37" s="591"/>
      <c r="CR37" s="591"/>
      <c r="CS37" s="591"/>
      <c r="CT37" s="592"/>
      <c r="CU37" s="588">
        <v>2.7</v>
      </c>
      <c r="CV37" s="589"/>
      <c r="CW37" s="589"/>
      <c r="CX37" s="590"/>
      <c r="CY37" s="575">
        <v>7278174</v>
      </c>
      <c r="CZ37" s="591"/>
      <c r="DA37" s="591"/>
      <c r="DB37" s="591"/>
      <c r="DC37" s="591"/>
      <c r="DD37" s="591"/>
      <c r="DE37" s="591"/>
      <c r="DF37" s="592"/>
      <c r="DG37" s="575">
        <v>7212195</v>
      </c>
      <c r="DH37" s="591"/>
      <c r="DI37" s="591"/>
      <c r="DJ37" s="591"/>
      <c r="DK37" s="591"/>
      <c r="DL37" s="591"/>
      <c r="DM37" s="591"/>
      <c r="DN37" s="591"/>
      <c r="DO37" s="591"/>
      <c r="DP37" s="591"/>
      <c r="DQ37" s="592"/>
      <c r="DR37" s="588">
        <v>1.2</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134</v>
      </c>
      <c r="AY38" s="553"/>
      <c r="AZ38" s="553"/>
      <c r="BA38" s="553"/>
      <c r="BB38" s="553"/>
      <c r="BC38" s="554"/>
      <c r="BD38" s="593">
        <v>99.1</v>
      </c>
      <c r="BE38" s="561"/>
      <c r="BF38" s="561"/>
      <c r="BG38" s="561"/>
      <c r="BH38" s="561"/>
      <c r="BI38" s="561">
        <v>98</v>
      </c>
      <c r="BJ38" s="561"/>
      <c r="BK38" s="561"/>
      <c r="BL38" s="561"/>
      <c r="BM38" s="562"/>
      <c r="BN38" s="593">
        <v>99</v>
      </c>
      <c r="BO38" s="561"/>
      <c r="BP38" s="561"/>
      <c r="BQ38" s="561"/>
      <c r="BR38" s="561"/>
      <c r="BS38" s="561">
        <v>97.5</v>
      </c>
      <c r="BT38" s="561"/>
      <c r="BU38" s="561"/>
      <c r="BV38" s="561"/>
      <c r="BW38" s="562"/>
      <c r="BY38" s="563" t="s">
        <v>278</v>
      </c>
      <c r="BZ38" s="564"/>
      <c r="CA38" s="564"/>
      <c r="CB38" s="564"/>
      <c r="CC38" s="564"/>
      <c r="CD38" s="564"/>
      <c r="CE38" s="564"/>
      <c r="CF38" s="564"/>
      <c r="CG38" s="564"/>
      <c r="CH38" s="564"/>
      <c r="CI38" s="564"/>
      <c r="CJ38" s="564"/>
      <c r="CK38" s="564"/>
      <c r="CL38" s="565"/>
      <c r="CM38" s="566">
        <v>159163855</v>
      </c>
      <c r="CN38" s="567"/>
      <c r="CO38" s="567"/>
      <c r="CP38" s="567"/>
      <c r="CQ38" s="567"/>
      <c r="CR38" s="567"/>
      <c r="CS38" s="567"/>
      <c r="CT38" s="568"/>
      <c r="CU38" s="588">
        <v>17.100000000000001</v>
      </c>
      <c r="CV38" s="589"/>
      <c r="CW38" s="589"/>
      <c r="CX38" s="590"/>
      <c r="CY38" s="575">
        <v>153211687</v>
      </c>
      <c r="CZ38" s="591"/>
      <c r="DA38" s="591"/>
      <c r="DB38" s="591"/>
      <c r="DC38" s="591"/>
      <c r="DD38" s="591"/>
      <c r="DE38" s="591"/>
      <c r="DF38" s="592"/>
      <c r="DG38" s="575">
        <v>153211687</v>
      </c>
      <c r="DH38" s="591"/>
      <c r="DI38" s="591"/>
      <c r="DJ38" s="591"/>
      <c r="DK38" s="591"/>
      <c r="DL38" s="591"/>
      <c r="DM38" s="591"/>
      <c r="DN38" s="591"/>
      <c r="DO38" s="591"/>
      <c r="DP38" s="591"/>
      <c r="DQ38" s="592"/>
      <c r="DR38" s="588">
        <v>25</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98.9</v>
      </c>
      <c r="BE39" s="572"/>
      <c r="BF39" s="572"/>
      <c r="BG39" s="572"/>
      <c r="BH39" s="572"/>
      <c r="BI39" s="572">
        <v>95.9</v>
      </c>
      <c r="BJ39" s="572"/>
      <c r="BK39" s="572"/>
      <c r="BL39" s="572"/>
      <c r="BM39" s="573"/>
      <c r="BN39" s="600">
        <v>98.8</v>
      </c>
      <c r="BO39" s="572"/>
      <c r="BP39" s="572"/>
      <c r="BQ39" s="572"/>
      <c r="BR39" s="572"/>
      <c r="BS39" s="572">
        <v>95.5</v>
      </c>
      <c r="BT39" s="572"/>
      <c r="BU39" s="572"/>
      <c r="BV39" s="572"/>
      <c r="BW39" s="573"/>
      <c r="BY39" s="601" t="s">
        <v>281</v>
      </c>
      <c r="BZ39" s="602"/>
      <c r="CA39" s="563" t="s">
        <v>52</v>
      </c>
      <c r="CB39" s="564"/>
      <c r="CC39" s="564"/>
      <c r="CD39" s="564"/>
      <c r="CE39" s="564"/>
      <c r="CF39" s="564"/>
      <c r="CG39" s="564"/>
      <c r="CH39" s="564"/>
      <c r="CI39" s="564"/>
      <c r="CJ39" s="564"/>
      <c r="CK39" s="564"/>
      <c r="CL39" s="565"/>
      <c r="CM39" s="566">
        <v>159163851</v>
      </c>
      <c r="CN39" s="591"/>
      <c r="CO39" s="591"/>
      <c r="CP39" s="591"/>
      <c r="CQ39" s="591"/>
      <c r="CR39" s="591"/>
      <c r="CS39" s="591"/>
      <c r="CT39" s="592"/>
      <c r="CU39" s="588">
        <v>17.100000000000001</v>
      </c>
      <c r="CV39" s="589"/>
      <c r="CW39" s="589"/>
      <c r="CX39" s="590"/>
      <c r="CY39" s="575">
        <v>153211683</v>
      </c>
      <c r="CZ39" s="591"/>
      <c r="DA39" s="591"/>
      <c r="DB39" s="591"/>
      <c r="DC39" s="591"/>
      <c r="DD39" s="591"/>
      <c r="DE39" s="591"/>
      <c r="DF39" s="592"/>
      <c r="DG39" s="575">
        <v>153211683</v>
      </c>
      <c r="DH39" s="591"/>
      <c r="DI39" s="591"/>
      <c r="DJ39" s="591"/>
      <c r="DK39" s="591"/>
      <c r="DL39" s="591"/>
      <c r="DM39" s="591"/>
      <c r="DN39" s="591"/>
      <c r="DO39" s="591"/>
      <c r="DP39" s="591"/>
      <c r="DQ39" s="592"/>
      <c r="DR39" s="588">
        <v>25</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99.9</v>
      </c>
      <c r="BE40" s="608"/>
      <c r="BF40" s="608"/>
      <c r="BG40" s="608"/>
      <c r="BH40" s="608"/>
      <c r="BI40" s="608">
        <v>99.6</v>
      </c>
      <c r="BJ40" s="608"/>
      <c r="BK40" s="608"/>
      <c r="BL40" s="608"/>
      <c r="BM40" s="609"/>
      <c r="BN40" s="607">
        <v>99.8</v>
      </c>
      <c r="BO40" s="608"/>
      <c r="BP40" s="608"/>
      <c r="BQ40" s="608"/>
      <c r="BR40" s="608"/>
      <c r="BS40" s="608">
        <v>99.4</v>
      </c>
      <c r="BT40" s="608"/>
      <c r="BU40" s="608"/>
      <c r="BV40" s="608"/>
      <c r="BW40" s="609"/>
      <c r="BY40" s="603"/>
      <c r="BZ40" s="604"/>
      <c r="CA40" s="563" t="s">
        <v>283</v>
      </c>
      <c r="CB40" s="564"/>
      <c r="CC40" s="564"/>
      <c r="CD40" s="564"/>
      <c r="CE40" s="564"/>
      <c r="CF40" s="564"/>
      <c r="CG40" s="564"/>
      <c r="CH40" s="564"/>
      <c r="CI40" s="564"/>
      <c r="CJ40" s="564"/>
      <c r="CK40" s="564"/>
      <c r="CL40" s="565"/>
      <c r="CM40" s="566">
        <v>130010456</v>
      </c>
      <c r="CN40" s="567"/>
      <c r="CO40" s="567"/>
      <c r="CP40" s="567"/>
      <c r="CQ40" s="567"/>
      <c r="CR40" s="567"/>
      <c r="CS40" s="567"/>
      <c r="CT40" s="568"/>
      <c r="CU40" s="588">
        <v>14</v>
      </c>
      <c r="CV40" s="589"/>
      <c r="CW40" s="589"/>
      <c r="CX40" s="590"/>
      <c r="CY40" s="575">
        <v>124102209</v>
      </c>
      <c r="CZ40" s="591"/>
      <c r="DA40" s="591"/>
      <c r="DB40" s="591"/>
      <c r="DC40" s="591"/>
      <c r="DD40" s="591"/>
      <c r="DE40" s="591"/>
      <c r="DF40" s="592"/>
      <c r="DG40" s="575">
        <v>124102209</v>
      </c>
      <c r="DH40" s="591"/>
      <c r="DI40" s="591"/>
      <c r="DJ40" s="591"/>
      <c r="DK40" s="591"/>
      <c r="DL40" s="591"/>
      <c r="DM40" s="591"/>
      <c r="DN40" s="591"/>
      <c r="DO40" s="591"/>
      <c r="DP40" s="591"/>
      <c r="DQ40" s="592"/>
      <c r="DR40" s="588">
        <v>20.3</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29153395</v>
      </c>
      <c r="CN41" s="591"/>
      <c r="CO41" s="591"/>
      <c r="CP41" s="591"/>
      <c r="CQ41" s="591"/>
      <c r="CR41" s="591"/>
      <c r="CS41" s="591"/>
      <c r="CT41" s="592"/>
      <c r="CU41" s="588">
        <v>3.1</v>
      </c>
      <c r="CV41" s="589"/>
      <c r="CW41" s="589"/>
      <c r="CX41" s="590"/>
      <c r="CY41" s="575">
        <v>29109474</v>
      </c>
      <c r="CZ41" s="591"/>
      <c r="DA41" s="591"/>
      <c r="DB41" s="591"/>
      <c r="DC41" s="591"/>
      <c r="DD41" s="591"/>
      <c r="DE41" s="591"/>
      <c r="DF41" s="592"/>
      <c r="DG41" s="575">
        <v>29109474</v>
      </c>
      <c r="DH41" s="591"/>
      <c r="DI41" s="591"/>
      <c r="DJ41" s="591"/>
      <c r="DK41" s="591"/>
      <c r="DL41" s="591"/>
      <c r="DM41" s="591"/>
      <c r="DN41" s="591"/>
      <c r="DO41" s="591"/>
      <c r="DP41" s="591"/>
      <c r="DQ41" s="592"/>
      <c r="DR41" s="588">
        <v>4.8</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4</v>
      </c>
      <c r="CN42" s="567"/>
      <c r="CO42" s="567"/>
      <c r="CP42" s="567"/>
      <c r="CQ42" s="567"/>
      <c r="CR42" s="567"/>
      <c r="CS42" s="567"/>
      <c r="CT42" s="568"/>
      <c r="CU42" s="588">
        <v>0</v>
      </c>
      <c r="CV42" s="589"/>
      <c r="CW42" s="589"/>
      <c r="CX42" s="590"/>
      <c r="CY42" s="575">
        <v>4</v>
      </c>
      <c r="CZ42" s="591"/>
      <c r="DA42" s="591"/>
      <c r="DB42" s="591"/>
      <c r="DC42" s="591"/>
      <c r="DD42" s="591"/>
      <c r="DE42" s="591"/>
      <c r="DF42" s="592"/>
      <c r="DG42" s="575">
        <v>4</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354083325</v>
      </c>
      <c r="CN43" s="591"/>
      <c r="CO43" s="591"/>
      <c r="CP43" s="591"/>
      <c r="CQ43" s="591"/>
      <c r="CR43" s="591"/>
      <c r="CS43" s="591"/>
      <c r="CT43" s="592"/>
      <c r="CU43" s="588">
        <v>38.1</v>
      </c>
      <c r="CV43" s="589"/>
      <c r="CW43" s="589"/>
      <c r="CX43" s="590"/>
      <c r="CY43" s="575">
        <v>284404970</v>
      </c>
      <c r="CZ43" s="591"/>
      <c r="DA43" s="591"/>
      <c r="DB43" s="591"/>
      <c r="DC43" s="591"/>
      <c r="DD43" s="591"/>
      <c r="DE43" s="591"/>
      <c r="DF43" s="592"/>
      <c r="DG43" s="575">
        <v>180878909</v>
      </c>
      <c r="DH43" s="591"/>
      <c r="DI43" s="591"/>
      <c r="DJ43" s="591"/>
      <c r="DK43" s="591"/>
      <c r="DL43" s="591"/>
      <c r="DM43" s="591"/>
      <c r="DN43" s="591"/>
      <c r="DO43" s="591"/>
      <c r="DP43" s="591"/>
      <c r="DQ43" s="592"/>
      <c r="DR43" s="588">
        <v>29.5</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25573412</v>
      </c>
      <c r="CN44" s="567"/>
      <c r="CO44" s="567"/>
      <c r="CP44" s="567"/>
      <c r="CQ44" s="567"/>
      <c r="CR44" s="567"/>
      <c r="CS44" s="567"/>
      <c r="CT44" s="568"/>
      <c r="CU44" s="588">
        <v>2.7</v>
      </c>
      <c r="CV44" s="589"/>
      <c r="CW44" s="589"/>
      <c r="CX44" s="590"/>
      <c r="CY44" s="575">
        <v>17579752</v>
      </c>
      <c r="CZ44" s="591"/>
      <c r="DA44" s="591"/>
      <c r="DB44" s="591"/>
      <c r="DC44" s="591"/>
      <c r="DD44" s="591"/>
      <c r="DE44" s="591"/>
      <c r="DF44" s="592"/>
      <c r="DG44" s="575">
        <v>14764859</v>
      </c>
      <c r="DH44" s="591"/>
      <c r="DI44" s="591"/>
      <c r="DJ44" s="591"/>
      <c r="DK44" s="591"/>
      <c r="DL44" s="591"/>
      <c r="DM44" s="591"/>
      <c r="DN44" s="591"/>
      <c r="DO44" s="591"/>
      <c r="DP44" s="591"/>
      <c r="DQ44" s="592"/>
      <c r="DR44" s="588">
        <v>2.4</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10062065</v>
      </c>
      <c r="CN45" s="591"/>
      <c r="CO45" s="591"/>
      <c r="CP45" s="591"/>
      <c r="CQ45" s="591"/>
      <c r="CR45" s="591"/>
      <c r="CS45" s="591"/>
      <c r="CT45" s="592"/>
      <c r="CU45" s="588">
        <v>1.1000000000000001</v>
      </c>
      <c r="CV45" s="589"/>
      <c r="CW45" s="589"/>
      <c r="CX45" s="590"/>
      <c r="CY45" s="575">
        <v>8738075</v>
      </c>
      <c r="CZ45" s="591"/>
      <c r="DA45" s="591"/>
      <c r="DB45" s="591"/>
      <c r="DC45" s="591"/>
      <c r="DD45" s="591"/>
      <c r="DE45" s="591"/>
      <c r="DF45" s="592"/>
      <c r="DG45" s="575">
        <v>8736239</v>
      </c>
      <c r="DH45" s="591"/>
      <c r="DI45" s="591"/>
      <c r="DJ45" s="591"/>
      <c r="DK45" s="591"/>
      <c r="DL45" s="591"/>
      <c r="DM45" s="591"/>
      <c r="DN45" s="591"/>
      <c r="DO45" s="591"/>
      <c r="DP45" s="591"/>
      <c r="DQ45" s="592"/>
      <c r="DR45" s="588">
        <v>1.4</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270288125</v>
      </c>
      <c r="CN46" s="567"/>
      <c r="CO46" s="567"/>
      <c r="CP46" s="567"/>
      <c r="CQ46" s="567"/>
      <c r="CR46" s="567"/>
      <c r="CS46" s="567"/>
      <c r="CT46" s="568"/>
      <c r="CU46" s="588">
        <v>29.1</v>
      </c>
      <c r="CV46" s="589"/>
      <c r="CW46" s="589"/>
      <c r="CX46" s="590"/>
      <c r="CY46" s="575">
        <v>246537782</v>
      </c>
      <c r="CZ46" s="591"/>
      <c r="DA46" s="591"/>
      <c r="DB46" s="591"/>
      <c r="DC46" s="591"/>
      <c r="DD46" s="591"/>
      <c r="DE46" s="591"/>
      <c r="DF46" s="592"/>
      <c r="DG46" s="575">
        <v>157296750</v>
      </c>
      <c r="DH46" s="591"/>
      <c r="DI46" s="591"/>
      <c r="DJ46" s="591"/>
      <c r="DK46" s="591"/>
      <c r="DL46" s="591"/>
      <c r="DM46" s="591"/>
      <c r="DN46" s="591"/>
      <c r="DO46" s="591"/>
      <c r="DP46" s="591"/>
      <c r="DQ46" s="592"/>
      <c r="DR46" s="588">
        <v>25.7</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2505331</v>
      </c>
      <c r="CN47" s="591"/>
      <c r="CO47" s="591"/>
      <c r="CP47" s="591"/>
      <c r="CQ47" s="591"/>
      <c r="CR47" s="591"/>
      <c r="CS47" s="591"/>
      <c r="CT47" s="592"/>
      <c r="CU47" s="588">
        <v>0.3</v>
      </c>
      <c r="CV47" s="589"/>
      <c r="CW47" s="589"/>
      <c r="CX47" s="590"/>
      <c r="CY47" s="575">
        <v>2470214</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16169590</v>
      </c>
      <c r="CN48" s="567"/>
      <c r="CO48" s="567"/>
      <c r="CP48" s="567"/>
      <c r="CQ48" s="567"/>
      <c r="CR48" s="567"/>
      <c r="CS48" s="567"/>
      <c r="CT48" s="568"/>
      <c r="CU48" s="588">
        <v>1.7</v>
      </c>
      <c r="CV48" s="589"/>
      <c r="CW48" s="589"/>
      <c r="CX48" s="590"/>
      <c r="CY48" s="575">
        <v>8854842</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354925</v>
      </c>
      <c r="CN49" s="591"/>
      <c r="CO49" s="591"/>
      <c r="CP49" s="591"/>
      <c r="CQ49" s="591"/>
      <c r="CR49" s="591"/>
      <c r="CS49" s="591"/>
      <c r="CT49" s="592"/>
      <c r="CU49" s="588">
        <v>0</v>
      </c>
      <c r="CV49" s="589"/>
      <c r="CW49" s="589"/>
      <c r="CX49" s="590"/>
      <c r="CY49" s="575">
        <v>20625</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29129877</v>
      </c>
      <c r="CN50" s="567"/>
      <c r="CO50" s="567"/>
      <c r="CP50" s="567"/>
      <c r="CQ50" s="567"/>
      <c r="CR50" s="567"/>
      <c r="CS50" s="567"/>
      <c r="CT50" s="568"/>
      <c r="CU50" s="588">
        <v>3.1</v>
      </c>
      <c r="CV50" s="589"/>
      <c r="CW50" s="589"/>
      <c r="CX50" s="590"/>
      <c r="CY50" s="575">
        <v>203680</v>
      </c>
      <c r="CZ50" s="591"/>
      <c r="DA50" s="591"/>
      <c r="DB50" s="591"/>
      <c r="DC50" s="591"/>
      <c r="DD50" s="591"/>
      <c r="DE50" s="591"/>
      <c r="DF50" s="592"/>
      <c r="DG50" s="575">
        <v>81061</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104175969</v>
      </c>
      <c r="CN52" s="567"/>
      <c r="CO52" s="567"/>
      <c r="CP52" s="567"/>
      <c r="CQ52" s="567"/>
      <c r="CR52" s="567"/>
      <c r="CS52" s="567"/>
      <c r="CT52" s="568"/>
      <c r="CU52" s="588">
        <v>11.2</v>
      </c>
      <c r="CV52" s="589"/>
      <c r="CW52" s="589"/>
      <c r="CX52" s="590"/>
      <c r="CY52" s="575">
        <v>15608075</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2581807</v>
      </c>
      <c r="CN53" s="567"/>
      <c r="CO53" s="567"/>
      <c r="CP53" s="567"/>
      <c r="CQ53" s="567"/>
      <c r="CR53" s="567"/>
      <c r="CS53" s="567"/>
      <c r="CT53" s="568"/>
      <c r="CU53" s="588">
        <v>0.3</v>
      </c>
      <c r="CV53" s="589"/>
      <c r="CW53" s="589"/>
      <c r="CX53" s="590"/>
      <c r="CY53" s="575">
        <v>268333</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101342025</v>
      </c>
      <c r="CN54" s="567"/>
      <c r="CO54" s="567"/>
      <c r="CP54" s="567"/>
      <c r="CQ54" s="567"/>
      <c r="CR54" s="567"/>
      <c r="CS54" s="567"/>
      <c r="CT54" s="568"/>
      <c r="CU54" s="588">
        <v>10.9</v>
      </c>
      <c r="CV54" s="589"/>
      <c r="CW54" s="589"/>
      <c r="CX54" s="590"/>
      <c r="CY54" s="575">
        <v>15071762</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52778572</v>
      </c>
      <c r="CN55" s="567"/>
      <c r="CO55" s="567"/>
      <c r="CP55" s="567"/>
      <c r="CQ55" s="567"/>
      <c r="CR55" s="567"/>
      <c r="CS55" s="567"/>
      <c r="CT55" s="568"/>
      <c r="CU55" s="588">
        <v>5.7</v>
      </c>
      <c r="CV55" s="589"/>
      <c r="CW55" s="589"/>
      <c r="CX55" s="590"/>
      <c r="CY55" s="575">
        <v>1470756</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39871893</v>
      </c>
      <c r="CN56" s="567"/>
      <c r="CO56" s="567"/>
      <c r="CP56" s="567"/>
      <c r="CQ56" s="567"/>
      <c r="CR56" s="567"/>
      <c r="CS56" s="567"/>
      <c r="CT56" s="568"/>
      <c r="CU56" s="588">
        <v>4.3</v>
      </c>
      <c r="CV56" s="589"/>
      <c r="CW56" s="589"/>
      <c r="CX56" s="590"/>
      <c r="CY56" s="575">
        <v>13599842</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2833944</v>
      </c>
      <c r="CN57" s="567"/>
      <c r="CO57" s="567"/>
      <c r="CP57" s="567"/>
      <c r="CQ57" s="567"/>
      <c r="CR57" s="567"/>
      <c r="CS57" s="567"/>
      <c r="CT57" s="568"/>
      <c r="CU57" s="588">
        <v>0.3</v>
      </c>
      <c r="CV57" s="589"/>
      <c r="CW57" s="589"/>
      <c r="CX57" s="590"/>
      <c r="CY57" s="575">
        <v>536313</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930253256</v>
      </c>
      <c r="CN59" s="628"/>
      <c r="CO59" s="628"/>
      <c r="CP59" s="628"/>
      <c r="CQ59" s="628"/>
      <c r="CR59" s="628"/>
      <c r="CS59" s="628"/>
      <c r="CT59" s="629"/>
      <c r="CU59" s="630">
        <v>100</v>
      </c>
      <c r="CV59" s="631"/>
      <c r="CW59" s="631"/>
      <c r="CX59" s="632"/>
      <c r="CY59" s="633">
        <v>704022239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328</v>
      </c>
      <c r="C7" s="657"/>
      <c r="D7" s="657"/>
      <c r="E7" s="657"/>
      <c r="F7" s="657"/>
      <c r="G7" s="657"/>
      <c r="H7" s="657"/>
      <c r="I7" s="657"/>
      <c r="J7" s="657"/>
      <c r="K7" s="657"/>
      <c r="L7" s="657"/>
      <c r="M7" s="657"/>
      <c r="N7" s="657"/>
      <c r="O7" s="657"/>
      <c r="P7" s="658"/>
      <c r="Q7" s="659">
        <v>1002920</v>
      </c>
      <c r="R7" s="660"/>
      <c r="S7" s="660"/>
      <c r="T7" s="660"/>
      <c r="U7" s="660"/>
      <c r="V7" s="660">
        <v>996613</v>
      </c>
      <c r="W7" s="660"/>
      <c r="X7" s="660"/>
      <c r="Y7" s="660"/>
      <c r="Z7" s="660"/>
      <c r="AA7" s="660">
        <v>6307</v>
      </c>
      <c r="AB7" s="660"/>
      <c r="AC7" s="660"/>
      <c r="AD7" s="660"/>
      <c r="AE7" s="661"/>
      <c r="AF7" s="662">
        <v>2259</v>
      </c>
      <c r="AG7" s="663"/>
      <c r="AH7" s="663"/>
      <c r="AI7" s="663"/>
      <c r="AJ7" s="664"/>
      <c r="AK7" s="699">
        <v>683</v>
      </c>
      <c r="AL7" s="700"/>
      <c r="AM7" s="700"/>
      <c r="AN7" s="700"/>
      <c r="AO7" s="700"/>
      <c r="AP7" s="700">
        <v>2324786</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-5</v>
      </c>
      <c r="CI7" s="697"/>
      <c r="CJ7" s="697"/>
      <c r="CK7" s="697"/>
      <c r="CL7" s="698"/>
      <c r="CM7" s="696">
        <v>1193</v>
      </c>
      <c r="CN7" s="697"/>
      <c r="CO7" s="697"/>
      <c r="CP7" s="697"/>
      <c r="CQ7" s="698"/>
      <c r="CR7" s="696">
        <v>748</v>
      </c>
      <c r="CS7" s="697"/>
      <c r="CT7" s="697"/>
      <c r="CU7" s="697"/>
      <c r="CV7" s="698"/>
      <c r="CW7" s="696">
        <v>33</v>
      </c>
      <c r="CX7" s="697"/>
      <c r="CY7" s="697"/>
      <c r="CZ7" s="697"/>
      <c r="DA7" s="698"/>
      <c r="DB7" s="696" t="s">
        <v>539</v>
      </c>
      <c r="DC7" s="697"/>
      <c r="DD7" s="697"/>
      <c r="DE7" s="697"/>
      <c r="DF7" s="698"/>
      <c r="DG7" s="696" t="s">
        <v>541</v>
      </c>
      <c r="DH7" s="697"/>
      <c r="DI7" s="697"/>
      <c r="DJ7" s="697"/>
      <c r="DK7" s="698"/>
      <c r="DL7" s="696" t="s">
        <v>539</v>
      </c>
      <c r="DM7" s="697"/>
      <c r="DN7" s="697"/>
      <c r="DO7" s="697"/>
      <c r="DP7" s="698"/>
      <c r="DQ7" s="696" t="s">
        <v>538</v>
      </c>
      <c r="DR7" s="697"/>
      <c r="DS7" s="697"/>
      <c r="DT7" s="697"/>
      <c r="DU7" s="698"/>
      <c r="DV7" s="677"/>
      <c r="DW7" s="678"/>
      <c r="DX7" s="678"/>
      <c r="DY7" s="678"/>
      <c r="DZ7" s="679"/>
      <c r="EA7" s="197"/>
    </row>
    <row r="8" spans="1:131" s="198" customFormat="1" ht="26.25" customHeight="1" x14ac:dyDescent="0.15">
      <c r="A8" s="204">
        <v>2</v>
      </c>
      <c r="B8" s="680" t="s">
        <v>329</v>
      </c>
      <c r="C8" s="681"/>
      <c r="D8" s="681"/>
      <c r="E8" s="681"/>
      <c r="F8" s="681"/>
      <c r="G8" s="681"/>
      <c r="H8" s="681"/>
      <c r="I8" s="681"/>
      <c r="J8" s="681"/>
      <c r="K8" s="681"/>
      <c r="L8" s="681"/>
      <c r="M8" s="681"/>
      <c r="N8" s="681"/>
      <c r="O8" s="681"/>
      <c r="P8" s="682"/>
      <c r="Q8" s="683">
        <v>4560</v>
      </c>
      <c r="R8" s="684"/>
      <c r="S8" s="684"/>
      <c r="T8" s="684"/>
      <c r="U8" s="684"/>
      <c r="V8" s="684">
        <v>4315</v>
      </c>
      <c r="W8" s="684"/>
      <c r="X8" s="684"/>
      <c r="Y8" s="684"/>
      <c r="Z8" s="684"/>
      <c r="AA8" s="684">
        <v>245</v>
      </c>
      <c r="AB8" s="684"/>
      <c r="AC8" s="684"/>
      <c r="AD8" s="684"/>
      <c r="AE8" s="685"/>
      <c r="AF8" s="686">
        <v>245</v>
      </c>
      <c r="AG8" s="687"/>
      <c r="AH8" s="687"/>
      <c r="AI8" s="687"/>
      <c r="AJ8" s="688"/>
      <c r="AK8" s="689" t="s">
        <v>538</v>
      </c>
      <c r="AL8" s="690"/>
      <c r="AM8" s="690"/>
      <c r="AN8" s="690"/>
      <c r="AO8" s="690"/>
      <c r="AP8" s="690" t="s">
        <v>538</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-1</v>
      </c>
      <c r="CI8" s="707"/>
      <c r="CJ8" s="707"/>
      <c r="CK8" s="707"/>
      <c r="CL8" s="708"/>
      <c r="CM8" s="706">
        <v>541</v>
      </c>
      <c r="CN8" s="707"/>
      <c r="CO8" s="707"/>
      <c r="CP8" s="707"/>
      <c r="CQ8" s="708"/>
      <c r="CR8" s="706">
        <v>440</v>
      </c>
      <c r="CS8" s="707"/>
      <c r="CT8" s="707"/>
      <c r="CU8" s="707"/>
      <c r="CV8" s="708"/>
      <c r="CW8" s="706" t="s">
        <v>538</v>
      </c>
      <c r="CX8" s="707"/>
      <c r="CY8" s="707"/>
      <c r="CZ8" s="707"/>
      <c r="DA8" s="708"/>
      <c r="DB8" s="706" t="s">
        <v>538</v>
      </c>
      <c r="DC8" s="707"/>
      <c r="DD8" s="707"/>
      <c r="DE8" s="707"/>
      <c r="DF8" s="708"/>
      <c r="DG8" s="706" t="s">
        <v>538</v>
      </c>
      <c r="DH8" s="707"/>
      <c r="DI8" s="707"/>
      <c r="DJ8" s="707"/>
      <c r="DK8" s="708"/>
      <c r="DL8" s="706" t="s">
        <v>538</v>
      </c>
      <c r="DM8" s="707"/>
      <c r="DN8" s="707"/>
      <c r="DO8" s="707"/>
      <c r="DP8" s="708"/>
      <c r="DQ8" s="706" t="s">
        <v>538</v>
      </c>
      <c r="DR8" s="707"/>
      <c r="DS8" s="707"/>
      <c r="DT8" s="707"/>
      <c r="DU8" s="708"/>
      <c r="DV8" s="709"/>
      <c r="DW8" s="710"/>
      <c r="DX8" s="710"/>
      <c r="DY8" s="710"/>
      <c r="DZ8" s="711"/>
      <c r="EA8" s="197"/>
    </row>
    <row r="9" spans="1:131" s="198" customFormat="1" ht="26.25" customHeight="1" x14ac:dyDescent="0.15">
      <c r="A9" s="204">
        <v>3</v>
      </c>
      <c r="B9" s="680" t="s">
        <v>330</v>
      </c>
      <c r="C9" s="681"/>
      <c r="D9" s="681"/>
      <c r="E9" s="681"/>
      <c r="F9" s="681"/>
      <c r="G9" s="681"/>
      <c r="H9" s="681"/>
      <c r="I9" s="681"/>
      <c r="J9" s="681"/>
      <c r="K9" s="681"/>
      <c r="L9" s="681"/>
      <c r="M9" s="681"/>
      <c r="N9" s="681"/>
      <c r="O9" s="681"/>
      <c r="P9" s="682"/>
      <c r="Q9" s="683">
        <v>455</v>
      </c>
      <c r="R9" s="684"/>
      <c r="S9" s="684"/>
      <c r="T9" s="684"/>
      <c r="U9" s="684"/>
      <c r="V9" s="684">
        <v>446</v>
      </c>
      <c r="W9" s="684"/>
      <c r="X9" s="684"/>
      <c r="Y9" s="684"/>
      <c r="Z9" s="684"/>
      <c r="AA9" s="684">
        <v>9</v>
      </c>
      <c r="AB9" s="684"/>
      <c r="AC9" s="684"/>
      <c r="AD9" s="684"/>
      <c r="AE9" s="685"/>
      <c r="AF9" s="686">
        <v>9</v>
      </c>
      <c r="AG9" s="687"/>
      <c r="AH9" s="687"/>
      <c r="AI9" s="687"/>
      <c r="AJ9" s="688"/>
      <c r="AK9" s="689" t="s">
        <v>538</v>
      </c>
      <c r="AL9" s="690"/>
      <c r="AM9" s="690"/>
      <c r="AN9" s="690"/>
      <c r="AO9" s="690"/>
      <c r="AP9" s="690" t="s">
        <v>538</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7</v>
      </c>
      <c r="CI9" s="707"/>
      <c r="CJ9" s="707"/>
      <c r="CK9" s="707"/>
      <c r="CL9" s="708"/>
      <c r="CM9" s="706">
        <v>81</v>
      </c>
      <c r="CN9" s="707"/>
      <c r="CO9" s="707"/>
      <c r="CP9" s="707"/>
      <c r="CQ9" s="708"/>
      <c r="CR9" s="706">
        <v>30</v>
      </c>
      <c r="CS9" s="707"/>
      <c r="CT9" s="707"/>
      <c r="CU9" s="707"/>
      <c r="CV9" s="708"/>
      <c r="CW9" s="706">
        <v>39</v>
      </c>
      <c r="CX9" s="707"/>
      <c r="CY9" s="707"/>
      <c r="CZ9" s="707"/>
      <c r="DA9" s="708"/>
      <c r="DB9" s="706" t="s">
        <v>540</v>
      </c>
      <c r="DC9" s="707"/>
      <c r="DD9" s="707"/>
      <c r="DE9" s="707"/>
      <c r="DF9" s="708"/>
      <c r="DG9" s="706" t="s">
        <v>540</v>
      </c>
      <c r="DH9" s="707"/>
      <c r="DI9" s="707"/>
      <c r="DJ9" s="707"/>
      <c r="DK9" s="708"/>
      <c r="DL9" s="706" t="s">
        <v>540</v>
      </c>
      <c r="DM9" s="707"/>
      <c r="DN9" s="707"/>
      <c r="DO9" s="707"/>
      <c r="DP9" s="708"/>
      <c r="DQ9" s="706" t="s">
        <v>540</v>
      </c>
      <c r="DR9" s="707"/>
      <c r="DS9" s="707"/>
      <c r="DT9" s="707"/>
      <c r="DU9" s="708"/>
      <c r="DV9" s="709"/>
      <c r="DW9" s="710"/>
      <c r="DX9" s="710"/>
      <c r="DY9" s="710"/>
      <c r="DZ9" s="711"/>
      <c r="EA9" s="197"/>
    </row>
    <row r="10" spans="1:131" s="198" customFormat="1" ht="26.25" customHeight="1" x14ac:dyDescent="0.15">
      <c r="A10" s="204">
        <v>4</v>
      </c>
      <c r="B10" s="680" t="s">
        <v>331</v>
      </c>
      <c r="C10" s="681"/>
      <c r="D10" s="681"/>
      <c r="E10" s="681"/>
      <c r="F10" s="681"/>
      <c r="G10" s="681"/>
      <c r="H10" s="681"/>
      <c r="I10" s="681"/>
      <c r="J10" s="681"/>
      <c r="K10" s="681"/>
      <c r="L10" s="681"/>
      <c r="M10" s="681"/>
      <c r="N10" s="681"/>
      <c r="O10" s="681"/>
      <c r="P10" s="682"/>
      <c r="Q10" s="683" t="s">
        <v>538</v>
      </c>
      <c r="R10" s="684"/>
      <c r="S10" s="684"/>
      <c r="T10" s="684"/>
      <c r="U10" s="684"/>
      <c r="V10" s="684" t="s">
        <v>539</v>
      </c>
      <c r="W10" s="684"/>
      <c r="X10" s="684"/>
      <c r="Y10" s="684"/>
      <c r="Z10" s="684"/>
      <c r="AA10" s="684" t="s">
        <v>538</v>
      </c>
      <c r="AB10" s="684"/>
      <c r="AC10" s="684"/>
      <c r="AD10" s="684"/>
      <c r="AE10" s="685"/>
      <c r="AF10" s="686" t="s">
        <v>98</v>
      </c>
      <c r="AG10" s="687"/>
      <c r="AH10" s="687"/>
      <c r="AI10" s="687"/>
      <c r="AJ10" s="688"/>
      <c r="AK10" s="689" t="s">
        <v>538</v>
      </c>
      <c r="AL10" s="690"/>
      <c r="AM10" s="690"/>
      <c r="AN10" s="690"/>
      <c r="AO10" s="690"/>
      <c r="AP10" s="690" t="s">
        <v>538</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-3</v>
      </c>
      <c r="CI10" s="707"/>
      <c r="CJ10" s="707"/>
      <c r="CK10" s="707"/>
      <c r="CL10" s="708"/>
      <c r="CM10" s="706">
        <v>22</v>
      </c>
      <c r="CN10" s="707"/>
      <c r="CO10" s="707"/>
      <c r="CP10" s="707"/>
      <c r="CQ10" s="708"/>
      <c r="CR10" s="706">
        <v>5</v>
      </c>
      <c r="CS10" s="707"/>
      <c r="CT10" s="707"/>
      <c r="CU10" s="707"/>
      <c r="CV10" s="708"/>
      <c r="CW10" s="706" t="s">
        <v>538</v>
      </c>
      <c r="CX10" s="707"/>
      <c r="CY10" s="707"/>
      <c r="CZ10" s="707"/>
      <c r="DA10" s="708"/>
      <c r="DB10" s="706" t="s">
        <v>538</v>
      </c>
      <c r="DC10" s="707"/>
      <c r="DD10" s="707"/>
      <c r="DE10" s="707"/>
      <c r="DF10" s="708"/>
      <c r="DG10" s="706" t="s">
        <v>538</v>
      </c>
      <c r="DH10" s="707"/>
      <c r="DI10" s="707"/>
      <c r="DJ10" s="707"/>
      <c r="DK10" s="708"/>
      <c r="DL10" s="706" t="s">
        <v>538</v>
      </c>
      <c r="DM10" s="707"/>
      <c r="DN10" s="707"/>
      <c r="DO10" s="707"/>
      <c r="DP10" s="708"/>
      <c r="DQ10" s="706" t="s">
        <v>538</v>
      </c>
      <c r="DR10" s="707"/>
      <c r="DS10" s="707"/>
      <c r="DT10" s="707"/>
      <c r="DU10" s="708"/>
      <c r="DV10" s="709"/>
      <c r="DW10" s="710"/>
      <c r="DX10" s="710"/>
      <c r="DY10" s="710"/>
      <c r="DZ10" s="711"/>
      <c r="EA10" s="197"/>
    </row>
    <row r="11" spans="1:131" s="198" customFormat="1" ht="26.25" customHeight="1" x14ac:dyDescent="0.15">
      <c r="A11" s="204">
        <v>5</v>
      </c>
      <c r="B11" s="680" t="s">
        <v>536</v>
      </c>
      <c r="C11" s="681"/>
      <c r="D11" s="681"/>
      <c r="E11" s="681"/>
      <c r="F11" s="681"/>
      <c r="G11" s="681"/>
      <c r="H11" s="681"/>
      <c r="I11" s="681"/>
      <c r="J11" s="681"/>
      <c r="K11" s="681"/>
      <c r="L11" s="681"/>
      <c r="M11" s="681"/>
      <c r="N11" s="681"/>
      <c r="O11" s="681"/>
      <c r="P11" s="682"/>
      <c r="Q11" s="683">
        <v>516</v>
      </c>
      <c r="R11" s="684"/>
      <c r="S11" s="684"/>
      <c r="T11" s="684"/>
      <c r="U11" s="684"/>
      <c r="V11" s="684">
        <v>207</v>
      </c>
      <c r="W11" s="684"/>
      <c r="X11" s="684"/>
      <c r="Y11" s="684"/>
      <c r="Z11" s="684"/>
      <c r="AA11" s="684">
        <v>309</v>
      </c>
      <c r="AB11" s="684"/>
      <c r="AC11" s="684"/>
      <c r="AD11" s="684"/>
      <c r="AE11" s="685"/>
      <c r="AF11" s="686" t="s">
        <v>98</v>
      </c>
      <c r="AG11" s="687"/>
      <c r="AH11" s="687"/>
      <c r="AI11" s="687"/>
      <c r="AJ11" s="688"/>
      <c r="AK11" s="689">
        <v>2</v>
      </c>
      <c r="AL11" s="690"/>
      <c r="AM11" s="690"/>
      <c r="AN11" s="690"/>
      <c r="AO11" s="690"/>
      <c r="AP11" s="690">
        <v>1899</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v>1</v>
      </c>
      <c r="CI11" s="707"/>
      <c r="CJ11" s="707"/>
      <c r="CK11" s="707"/>
      <c r="CL11" s="708"/>
      <c r="CM11" s="706">
        <v>60</v>
      </c>
      <c r="CN11" s="707"/>
      <c r="CO11" s="707"/>
      <c r="CP11" s="707"/>
      <c r="CQ11" s="708"/>
      <c r="CR11" s="706">
        <v>14</v>
      </c>
      <c r="CS11" s="707"/>
      <c r="CT11" s="707"/>
      <c r="CU11" s="707"/>
      <c r="CV11" s="708"/>
      <c r="CW11" s="706" t="s">
        <v>540</v>
      </c>
      <c r="CX11" s="707"/>
      <c r="CY11" s="707"/>
      <c r="CZ11" s="707"/>
      <c r="DA11" s="708"/>
      <c r="DB11" s="706" t="s">
        <v>538</v>
      </c>
      <c r="DC11" s="707"/>
      <c r="DD11" s="707"/>
      <c r="DE11" s="707"/>
      <c r="DF11" s="708"/>
      <c r="DG11" s="706" t="s">
        <v>540</v>
      </c>
      <c r="DH11" s="707"/>
      <c r="DI11" s="707"/>
      <c r="DJ11" s="707"/>
      <c r="DK11" s="708"/>
      <c r="DL11" s="706" t="s">
        <v>540</v>
      </c>
      <c r="DM11" s="707"/>
      <c r="DN11" s="707"/>
      <c r="DO11" s="707"/>
      <c r="DP11" s="708"/>
      <c r="DQ11" s="706" t="s">
        <v>540</v>
      </c>
      <c r="DR11" s="707"/>
      <c r="DS11" s="707"/>
      <c r="DT11" s="707"/>
      <c r="DU11" s="708"/>
      <c r="DV11" s="709"/>
      <c r="DW11" s="710"/>
      <c r="DX11" s="710"/>
      <c r="DY11" s="710"/>
      <c r="DZ11" s="711"/>
      <c r="EA11" s="197"/>
    </row>
    <row r="12" spans="1:131" s="198" customFormat="1" ht="26.25" customHeight="1" x14ac:dyDescent="0.15">
      <c r="A12" s="204">
        <v>6</v>
      </c>
      <c r="B12" s="680" t="s">
        <v>332</v>
      </c>
      <c r="C12" s="681"/>
      <c r="D12" s="681"/>
      <c r="E12" s="681"/>
      <c r="F12" s="681"/>
      <c r="G12" s="681"/>
      <c r="H12" s="681"/>
      <c r="I12" s="681"/>
      <c r="J12" s="681"/>
      <c r="K12" s="681"/>
      <c r="L12" s="681"/>
      <c r="M12" s="681"/>
      <c r="N12" s="681"/>
      <c r="O12" s="681"/>
      <c r="P12" s="682"/>
      <c r="Q12" s="683">
        <v>3052</v>
      </c>
      <c r="R12" s="684"/>
      <c r="S12" s="684"/>
      <c r="T12" s="684"/>
      <c r="U12" s="684"/>
      <c r="V12" s="684">
        <v>1926</v>
      </c>
      <c r="W12" s="684"/>
      <c r="X12" s="684"/>
      <c r="Y12" s="684"/>
      <c r="Z12" s="684"/>
      <c r="AA12" s="684">
        <v>1126</v>
      </c>
      <c r="AB12" s="684"/>
      <c r="AC12" s="684"/>
      <c r="AD12" s="684"/>
      <c r="AE12" s="685"/>
      <c r="AF12" s="686" t="s">
        <v>98</v>
      </c>
      <c r="AG12" s="687"/>
      <c r="AH12" s="687"/>
      <c r="AI12" s="687"/>
      <c r="AJ12" s="688"/>
      <c r="AK12" s="689">
        <v>54</v>
      </c>
      <c r="AL12" s="690"/>
      <c r="AM12" s="690"/>
      <c r="AN12" s="690"/>
      <c r="AO12" s="690"/>
      <c r="AP12" s="690">
        <v>8197</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510</v>
      </c>
      <c r="BT12" s="694"/>
      <c r="BU12" s="694"/>
      <c r="BV12" s="694"/>
      <c r="BW12" s="694"/>
      <c r="BX12" s="694"/>
      <c r="BY12" s="694"/>
      <c r="BZ12" s="694"/>
      <c r="CA12" s="694"/>
      <c r="CB12" s="694"/>
      <c r="CC12" s="694"/>
      <c r="CD12" s="694"/>
      <c r="CE12" s="694"/>
      <c r="CF12" s="694"/>
      <c r="CG12" s="695"/>
      <c r="CH12" s="706">
        <v>776</v>
      </c>
      <c r="CI12" s="707"/>
      <c r="CJ12" s="707"/>
      <c r="CK12" s="707"/>
      <c r="CL12" s="708"/>
      <c r="CM12" s="706">
        <v>3613</v>
      </c>
      <c r="CN12" s="707"/>
      <c r="CO12" s="707"/>
      <c r="CP12" s="707"/>
      <c r="CQ12" s="708"/>
      <c r="CR12" s="706">
        <v>400</v>
      </c>
      <c r="CS12" s="707"/>
      <c r="CT12" s="707"/>
      <c r="CU12" s="707"/>
      <c r="CV12" s="708"/>
      <c r="CW12" s="706" t="s">
        <v>538</v>
      </c>
      <c r="CX12" s="707"/>
      <c r="CY12" s="707"/>
      <c r="CZ12" s="707"/>
      <c r="DA12" s="708"/>
      <c r="DB12" s="706" t="s">
        <v>540</v>
      </c>
      <c r="DC12" s="707"/>
      <c r="DD12" s="707"/>
      <c r="DE12" s="707"/>
      <c r="DF12" s="708"/>
      <c r="DG12" s="706" t="s">
        <v>538</v>
      </c>
      <c r="DH12" s="707"/>
      <c r="DI12" s="707"/>
      <c r="DJ12" s="707"/>
      <c r="DK12" s="708"/>
      <c r="DL12" s="706" t="s">
        <v>538</v>
      </c>
      <c r="DM12" s="707"/>
      <c r="DN12" s="707"/>
      <c r="DO12" s="707"/>
      <c r="DP12" s="708"/>
      <c r="DQ12" s="706" t="s">
        <v>538</v>
      </c>
      <c r="DR12" s="707"/>
      <c r="DS12" s="707"/>
      <c r="DT12" s="707"/>
      <c r="DU12" s="708"/>
      <c r="DV12" s="709"/>
      <c r="DW12" s="710"/>
      <c r="DX12" s="710"/>
      <c r="DY12" s="710"/>
      <c r="DZ12" s="711"/>
      <c r="EA12" s="197"/>
    </row>
    <row r="13" spans="1:131" s="198" customFormat="1" ht="26.25" customHeight="1" x14ac:dyDescent="0.15">
      <c r="A13" s="204">
        <v>7</v>
      </c>
      <c r="B13" s="680" t="s">
        <v>333</v>
      </c>
      <c r="C13" s="681"/>
      <c r="D13" s="681"/>
      <c r="E13" s="681"/>
      <c r="F13" s="681"/>
      <c r="G13" s="681"/>
      <c r="H13" s="681"/>
      <c r="I13" s="681"/>
      <c r="J13" s="681"/>
      <c r="K13" s="681"/>
      <c r="L13" s="681"/>
      <c r="M13" s="681"/>
      <c r="N13" s="681"/>
      <c r="O13" s="681"/>
      <c r="P13" s="682"/>
      <c r="Q13" s="683">
        <v>116</v>
      </c>
      <c r="R13" s="684"/>
      <c r="S13" s="684"/>
      <c r="T13" s="684"/>
      <c r="U13" s="684"/>
      <c r="V13" s="684">
        <v>25</v>
      </c>
      <c r="W13" s="684"/>
      <c r="X13" s="684"/>
      <c r="Y13" s="684"/>
      <c r="Z13" s="684"/>
      <c r="AA13" s="684">
        <v>91</v>
      </c>
      <c r="AB13" s="684"/>
      <c r="AC13" s="684"/>
      <c r="AD13" s="684"/>
      <c r="AE13" s="685"/>
      <c r="AF13" s="686" t="s">
        <v>98</v>
      </c>
      <c r="AG13" s="687"/>
      <c r="AH13" s="687"/>
      <c r="AI13" s="687"/>
      <c r="AJ13" s="688"/>
      <c r="AK13" s="689" t="s">
        <v>538</v>
      </c>
      <c r="AL13" s="690"/>
      <c r="AM13" s="690"/>
      <c r="AN13" s="690"/>
      <c r="AO13" s="690"/>
      <c r="AP13" s="690">
        <v>22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511</v>
      </c>
      <c r="BT13" s="694"/>
      <c r="BU13" s="694"/>
      <c r="BV13" s="694"/>
      <c r="BW13" s="694"/>
      <c r="BX13" s="694"/>
      <c r="BY13" s="694"/>
      <c r="BZ13" s="694"/>
      <c r="CA13" s="694"/>
      <c r="CB13" s="694"/>
      <c r="CC13" s="694"/>
      <c r="CD13" s="694"/>
      <c r="CE13" s="694"/>
      <c r="CF13" s="694"/>
      <c r="CG13" s="695"/>
      <c r="CH13" s="706">
        <v>-502</v>
      </c>
      <c r="CI13" s="707"/>
      <c r="CJ13" s="707"/>
      <c r="CK13" s="707"/>
      <c r="CL13" s="708"/>
      <c r="CM13" s="706">
        <v>4489</v>
      </c>
      <c r="CN13" s="707"/>
      <c r="CO13" s="707"/>
      <c r="CP13" s="707"/>
      <c r="CQ13" s="708"/>
      <c r="CR13" s="706">
        <v>250</v>
      </c>
      <c r="CS13" s="707"/>
      <c r="CT13" s="707"/>
      <c r="CU13" s="707"/>
      <c r="CV13" s="708"/>
      <c r="CW13" s="706" t="s">
        <v>538</v>
      </c>
      <c r="CX13" s="707"/>
      <c r="CY13" s="707"/>
      <c r="CZ13" s="707"/>
      <c r="DA13" s="708"/>
      <c r="DB13" s="706" t="s">
        <v>538</v>
      </c>
      <c r="DC13" s="707"/>
      <c r="DD13" s="707"/>
      <c r="DE13" s="707"/>
      <c r="DF13" s="708"/>
      <c r="DG13" s="706" t="s">
        <v>538</v>
      </c>
      <c r="DH13" s="707"/>
      <c r="DI13" s="707"/>
      <c r="DJ13" s="707"/>
      <c r="DK13" s="708"/>
      <c r="DL13" s="706" t="s">
        <v>540</v>
      </c>
      <c r="DM13" s="707"/>
      <c r="DN13" s="707"/>
      <c r="DO13" s="707"/>
      <c r="DP13" s="708"/>
      <c r="DQ13" s="706" t="s">
        <v>540</v>
      </c>
      <c r="DR13" s="707"/>
      <c r="DS13" s="707"/>
      <c r="DT13" s="707"/>
      <c r="DU13" s="708"/>
      <c r="DV13" s="709"/>
      <c r="DW13" s="710"/>
      <c r="DX13" s="710"/>
      <c r="DY13" s="710"/>
      <c r="DZ13" s="711"/>
      <c r="EA13" s="197"/>
    </row>
    <row r="14" spans="1:131" s="198" customFormat="1" ht="26.25" customHeight="1" x14ac:dyDescent="0.15">
      <c r="A14" s="204">
        <v>8</v>
      </c>
      <c r="B14" s="680" t="s">
        <v>334</v>
      </c>
      <c r="C14" s="681"/>
      <c r="D14" s="681"/>
      <c r="E14" s="681"/>
      <c r="F14" s="681"/>
      <c r="G14" s="681"/>
      <c r="H14" s="681"/>
      <c r="I14" s="681"/>
      <c r="J14" s="681"/>
      <c r="K14" s="681"/>
      <c r="L14" s="681"/>
      <c r="M14" s="681"/>
      <c r="N14" s="681"/>
      <c r="O14" s="681"/>
      <c r="P14" s="682"/>
      <c r="Q14" s="683">
        <v>897</v>
      </c>
      <c r="R14" s="684"/>
      <c r="S14" s="684"/>
      <c r="T14" s="684"/>
      <c r="U14" s="684"/>
      <c r="V14" s="684">
        <v>870</v>
      </c>
      <c r="W14" s="684"/>
      <c r="X14" s="684"/>
      <c r="Y14" s="684"/>
      <c r="Z14" s="684"/>
      <c r="AA14" s="684">
        <v>27</v>
      </c>
      <c r="AB14" s="684"/>
      <c r="AC14" s="684"/>
      <c r="AD14" s="684"/>
      <c r="AE14" s="685"/>
      <c r="AF14" s="686" t="s">
        <v>98</v>
      </c>
      <c r="AG14" s="687"/>
      <c r="AH14" s="687"/>
      <c r="AI14" s="687"/>
      <c r="AJ14" s="688"/>
      <c r="AK14" s="689">
        <v>180</v>
      </c>
      <c r="AL14" s="690"/>
      <c r="AM14" s="690"/>
      <c r="AN14" s="690"/>
      <c r="AO14" s="690"/>
      <c r="AP14" s="690">
        <v>1731</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512</v>
      </c>
      <c r="BT14" s="694"/>
      <c r="BU14" s="694"/>
      <c r="BV14" s="694"/>
      <c r="BW14" s="694"/>
      <c r="BX14" s="694"/>
      <c r="BY14" s="694"/>
      <c r="BZ14" s="694"/>
      <c r="CA14" s="694"/>
      <c r="CB14" s="694"/>
      <c r="CC14" s="694"/>
      <c r="CD14" s="694"/>
      <c r="CE14" s="694"/>
      <c r="CF14" s="694"/>
      <c r="CG14" s="695"/>
      <c r="CH14" s="706">
        <v>43</v>
      </c>
      <c r="CI14" s="707"/>
      <c r="CJ14" s="707"/>
      <c r="CK14" s="707"/>
      <c r="CL14" s="708"/>
      <c r="CM14" s="706">
        <v>16078</v>
      </c>
      <c r="CN14" s="707"/>
      <c r="CO14" s="707"/>
      <c r="CP14" s="707"/>
      <c r="CQ14" s="708"/>
      <c r="CR14" s="706">
        <v>17467</v>
      </c>
      <c r="CS14" s="707"/>
      <c r="CT14" s="707"/>
      <c r="CU14" s="707"/>
      <c r="CV14" s="708"/>
      <c r="CW14" s="706">
        <v>3743</v>
      </c>
      <c r="CX14" s="707"/>
      <c r="CY14" s="707"/>
      <c r="CZ14" s="707"/>
      <c r="DA14" s="708"/>
      <c r="DB14" s="706" t="s">
        <v>538</v>
      </c>
      <c r="DC14" s="707"/>
      <c r="DD14" s="707"/>
      <c r="DE14" s="707"/>
      <c r="DF14" s="708"/>
      <c r="DG14" s="706" t="s">
        <v>540</v>
      </c>
      <c r="DH14" s="707"/>
      <c r="DI14" s="707"/>
      <c r="DJ14" s="707"/>
      <c r="DK14" s="708"/>
      <c r="DL14" s="706" t="s">
        <v>540</v>
      </c>
      <c r="DM14" s="707"/>
      <c r="DN14" s="707"/>
      <c r="DO14" s="707"/>
      <c r="DP14" s="708"/>
      <c r="DQ14" s="706" t="s">
        <v>538</v>
      </c>
      <c r="DR14" s="707"/>
      <c r="DS14" s="707"/>
      <c r="DT14" s="707"/>
      <c r="DU14" s="708"/>
      <c r="DV14" s="709"/>
      <c r="DW14" s="710"/>
      <c r="DX14" s="710"/>
      <c r="DY14" s="710"/>
      <c r="DZ14" s="711"/>
      <c r="EA14" s="197"/>
    </row>
    <row r="15" spans="1:131" s="198" customFormat="1" ht="26.25" customHeight="1" x14ac:dyDescent="0.15">
      <c r="A15" s="204">
        <v>9</v>
      </c>
      <c r="B15" s="680" t="s">
        <v>335</v>
      </c>
      <c r="C15" s="681"/>
      <c r="D15" s="681"/>
      <c r="E15" s="681"/>
      <c r="F15" s="681"/>
      <c r="G15" s="681"/>
      <c r="H15" s="681"/>
      <c r="I15" s="681"/>
      <c r="J15" s="681"/>
      <c r="K15" s="681"/>
      <c r="L15" s="681"/>
      <c r="M15" s="681"/>
      <c r="N15" s="681"/>
      <c r="O15" s="681"/>
      <c r="P15" s="682"/>
      <c r="Q15" s="683">
        <v>4965</v>
      </c>
      <c r="R15" s="684"/>
      <c r="S15" s="684"/>
      <c r="T15" s="684"/>
      <c r="U15" s="684"/>
      <c r="V15" s="684">
        <v>4847</v>
      </c>
      <c r="W15" s="684"/>
      <c r="X15" s="684"/>
      <c r="Y15" s="684"/>
      <c r="Z15" s="684"/>
      <c r="AA15" s="684">
        <v>118</v>
      </c>
      <c r="AB15" s="684"/>
      <c r="AC15" s="684"/>
      <c r="AD15" s="684"/>
      <c r="AE15" s="685"/>
      <c r="AF15" s="686">
        <v>118</v>
      </c>
      <c r="AG15" s="687"/>
      <c r="AH15" s="687"/>
      <c r="AI15" s="687"/>
      <c r="AJ15" s="688"/>
      <c r="AK15" s="689">
        <v>48</v>
      </c>
      <c r="AL15" s="690"/>
      <c r="AM15" s="690"/>
      <c r="AN15" s="690"/>
      <c r="AO15" s="690"/>
      <c r="AP15" s="690">
        <v>14182</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513</v>
      </c>
      <c r="BT15" s="694"/>
      <c r="BU15" s="694"/>
      <c r="BV15" s="694"/>
      <c r="BW15" s="694"/>
      <c r="BX15" s="694"/>
      <c r="BY15" s="694"/>
      <c r="BZ15" s="694"/>
      <c r="CA15" s="694"/>
      <c r="CB15" s="694"/>
      <c r="CC15" s="694"/>
      <c r="CD15" s="694"/>
      <c r="CE15" s="694"/>
      <c r="CF15" s="694"/>
      <c r="CG15" s="695"/>
      <c r="CH15" s="706" t="s">
        <v>538</v>
      </c>
      <c r="CI15" s="707"/>
      <c r="CJ15" s="707"/>
      <c r="CK15" s="707"/>
      <c r="CL15" s="708"/>
      <c r="CM15" s="706">
        <v>78</v>
      </c>
      <c r="CN15" s="707"/>
      <c r="CO15" s="707"/>
      <c r="CP15" s="707"/>
      <c r="CQ15" s="708"/>
      <c r="CR15" s="706">
        <v>50</v>
      </c>
      <c r="CS15" s="707"/>
      <c r="CT15" s="707"/>
      <c r="CU15" s="707"/>
      <c r="CV15" s="708"/>
      <c r="CW15" s="706" t="s">
        <v>538</v>
      </c>
      <c r="CX15" s="707"/>
      <c r="CY15" s="707"/>
      <c r="CZ15" s="707"/>
      <c r="DA15" s="708"/>
      <c r="DB15" s="706" t="s">
        <v>538</v>
      </c>
      <c r="DC15" s="707"/>
      <c r="DD15" s="707"/>
      <c r="DE15" s="707"/>
      <c r="DF15" s="708"/>
      <c r="DG15" s="706" t="s">
        <v>538</v>
      </c>
      <c r="DH15" s="707"/>
      <c r="DI15" s="707"/>
      <c r="DJ15" s="707"/>
      <c r="DK15" s="708"/>
      <c r="DL15" s="706" t="s">
        <v>540</v>
      </c>
      <c r="DM15" s="707"/>
      <c r="DN15" s="707"/>
      <c r="DO15" s="707"/>
      <c r="DP15" s="708"/>
      <c r="DQ15" s="706" t="s">
        <v>542</v>
      </c>
      <c r="DR15" s="707"/>
      <c r="DS15" s="707"/>
      <c r="DT15" s="707"/>
      <c r="DU15" s="708"/>
      <c r="DV15" s="709"/>
      <c r="DW15" s="710"/>
      <c r="DX15" s="710"/>
      <c r="DY15" s="710"/>
      <c r="DZ15" s="711"/>
      <c r="EA15" s="197"/>
    </row>
    <row r="16" spans="1:131" s="198" customFormat="1" ht="26.25" customHeight="1" x14ac:dyDescent="0.15">
      <c r="A16" s="204">
        <v>10</v>
      </c>
      <c r="B16" s="680" t="s">
        <v>336</v>
      </c>
      <c r="C16" s="681"/>
      <c r="D16" s="681"/>
      <c r="E16" s="681"/>
      <c r="F16" s="681"/>
      <c r="G16" s="681"/>
      <c r="H16" s="681"/>
      <c r="I16" s="681"/>
      <c r="J16" s="681"/>
      <c r="K16" s="681"/>
      <c r="L16" s="681"/>
      <c r="M16" s="681"/>
      <c r="N16" s="681"/>
      <c r="O16" s="681"/>
      <c r="P16" s="682"/>
      <c r="Q16" s="683">
        <v>3743</v>
      </c>
      <c r="R16" s="684"/>
      <c r="S16" s="684"/>
      <c r="T16" s="684"/>
      <c r="U16" s="684"/>
      <c r="V16" s="684">
        <v>338</v>
      </c>
      <c r="W16" s="684"/>
      <c r="X16" s="684"/>
      <c r="Y16" s="684"/>
      <c r="Z16" s="684"/>
      <c r="AA16" s="684">
        <v>3405</v>
      </c>
      <c r="AB16" s="684"/>
      <c r="AC16" s="684"/>
      <c r="AD16" s="684"/>
      <c r="AE16" s="685"/>
      <c r="AF16" s="686" t="s">
        <v>98</v>
      </c>
      <c r="AG16" s="687"/>
      <c r="AH16" s="687"/>
      <c r="AI16" s="687"/>
      <c r="AJ16" s="688"/>
      <c r="AK16" s="689" t="s">
        <v>540</v>
      </c>
      <c r="AL16" s="690"/>
      <c r="AM16" s="690"/>
      <c r="AN16" s="690"/>
      <c r="AO16" s="690"/>
      <c r="AP16" s="690" t="s">
        <v>538</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514</v>
      </c>
      <c r="BT16" s="694"/>
      <c r="BU16" s="694"/>
      <c r="BV16" s="694"/>
      <c r="BW16" s="694"/>
      <c r="BX16" s="694"/>
      <c r="BY16" s="694"/>
      <c r="BZ16" s="694"/>
      <c r="CA16" s="694"/>
      <c r="CB16" s="694"/>
      <c r="CC16" s="694"/>
      <c r="CD16" s="694"/>
      <c r="CE16" s="694"/>
      <c r="CF16" s="694"/>
      <c r="CG16" s="695"/>
      <c r="CH16" s="706">
        <v>-47</v>
      </c>
      <c r="CI16" s="707"/>
      <c r="CJ16" s="707"/>
      <c r="CK16" s="707"/>
      <c r="CL16" s="708"/>
      <c r="CM16" s="706">
        <v>1008</v>
      </c>
      <c r="CN16" s="707"/>
      <c r="CO16" s="707"/>
      <c r="CP16" s="707"/>
      <c r="CQ16" s="708"/>
      <c r="CR16" s="706">
        <v>394</v>
      </c>
      <c r="CS16" s="707"/>
      <c r="CT16" s="707"/>
      <c r="CU16" s="707"/>
      <c r="CV16" s="708"/>
      <c r="CW16" s="706" t="s">
        <v>538</v>
      </c>
      <c r="CX16" s="707"/>
      <c r="CY16" s="707"/>
      <c r="CZ16" s="707"/>
      <c r="DA16" s="708"/>
      <c r="DB16" s="706" t="s">
        <v>540</v>
      </c>
      <c r="DC16" s="707"/>
      <c r="DD16" s="707"/>
      <c r="DE16" s="707"/>
      <c r="DF16" s="708"/>
      <c r="DG16" s="706" t="s">
        <v>538</v>
      </c>
      <c r="DH16" s="707"/>
      <c r="DI16" s="707"/>
      <c r="DJ16" s="707"/>
      <c r="DK16" s="708"/>
      <c r="DL16" s="706" t="s">
        <v>538</v>
      </c>
      <c r="DM16" s="707"/>
      <c r="DN16" s="707"/>
      <c r="DO16" s="707"/>
      <c r="DP16" s="708"/>
      <c r="DQ16" s="706" t="s">
        <v>538</v>
      </c>
      <c r="DR16" s="707"/>
      <c r="DS16" s="707"/>
      <c r="DT16" s="707"/>
      <c r="DU16" s="708"/>
      <c r="DV16" s="709"/>
      <c r="DW16" s="710"/>
      <c r="DX16" s="710"/>
      <c r="DY16" s="710"/>
      <c r="DZ16" s="711"/>
      <c r="EA16" s="197"/>
    </row>
    <row r="17" spans="1:131" s="198" customFormat="1" ht="26.25" customHeight="1" x14ac:dyDescent="0.15">
      <c r="A17" s="204">
        <v>11</v>
      </c>
      <c r="B17" s="680" t="s">
        <v>337</v>
      </c>
      <c r="C17" s="681"/>
      <c r="D17" s="681"/>
      <c r="E17" s="681"/>
      <c r="F17" s="681"/>
      <c r="G17" s="681"/>
      <c r="H17" s="681"/>
      <c r="I17" s="681"/>
      <c r="J17" s="681"/>
      <c r="K17" s="681"/>
      <c r="L17" s="681"/>
      <c r="M17" s="681"/>
      <c r="N17" s="681"/>
      <c r="O17" s="681"/>
      <c r="P17" s="682"/>
      <c r="Q17" s="683">
        <v>305704</v>
      </c>
      <c r="R17" s="684"/>
      <c r="S17" s="684"/>
      <c r="T17" s="684"/>
      <c r="U17" s="684"/>
      <c r="V17" s="684">
        <v>305704</v>
      </c>
      <c r="W17" s="684"/>
      <c r="X17" s="684"/>
      <c r="Y17" s="684"/>
      <c r="Z17" s="684"/>
      <c r="AA17" s="684">
        <v>0</v>
      </c>
      <c r="AB17" s="684"/>
      <c r="AC17" s="684"/>
      <c r="AD17" s="684"/>
      <c r="AE17" s="685"/>
      <c r="AF17" s="686" t="s">
        <v>98</v>
      </c>
      <c r="AG17" s="687"/>
      <c r="AH17" s="687"/>
      <c r="AI17" s="687"/>
      <c r="AJ17" s="688"/>
      <c r="AK17" s="689">
        <v>157863</v>
      </c>
      <c r="AL17" s="690"/>
      <c r="AM17" s="690"/>
      <c r="AN17" s="690"/>
      <c r="AO17" s="690"/>
      <c r="AP17" s="690" t="s">
        <v>538</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515</v>
      </c>
      <c r="BT17" s="694"/>
      <c r="BU17" s="694"/>
      <c r="BV17" s="694"/>
      <c r="BW17" s="694"/>
      <c r="BX17" s="694"/>
      <c r="BY17" s="694"/>
      <c r="BZ17" s="694"/>
      <c r="CA17" s="694"/>
      <c r="CB17" s="694"/>
      <c r="CC17" s="694"/>
      <c r="CD17" s="694"/>
      <c r="CE17" s="694"/>
      <c r="CF17" s="694"/>
      <c r="CG17" s="695"/>
      <c r="CH17" s="706">
        <v>59</v>
      </c>
      <c r="CI17" s="707"/>
      <c r="CJ17" s="707"/>
      <c r="CK17" s="707"/>
      <c r="CL17" s="708"/>
      <c r="CM17" s="706">
        <v>755</v>
      </c>
      <c r="CN17" s="707"/>
      <c r="CO17" s="707"/>
      <c r="CP17" s="707"/>
      <c r="CQ17" s="708"/>
      <c r="CR17" s="706">
        <v>40</v>
      </c>
      <c r="CS17" s="707"/>
      <c r="CT17" s="707"/>
      <c r="CU17" s="707"/>
      <c r="CV17" s="708"/>
      <c r="CW17" s="706" t="s">
        <v>538</v>
      </c>
      <c r="CX17" s="707"/>
      <c r="CY17" s="707"/>
      <c r="CZ17" s="707"/>
      <c r="DA17" s="708"/>
      <c r="DB17" s="706" t="s">
        <v>538</v>
      </c>
      <c r="DC17" s="707"/>
      <c r="DD17" s="707"/>
      <c r="DE17" s="707"/>
      <c r="DF17" s="708"/>
      <c r="DG17" s="706" t="s">
        <v>538</v>
      </c>
      <c r="DH17" s="707"/>
      <c r="DI17" s="707"/>
      <c r="DJ17" s="707"/>
      <c r="DK17" s="708"/>
      <c r="DL17" s="706" t="s">
        <v>540</v>
      </c>
      <c r="DM17" s="707"/>
      <c r="DN17" s="707"/>
      <c r="DO17" s="707"/>
      <c r="DP17" s="708"/>
      <c r="DQ17" s="706" t="s">
        <v>538</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t="s">
        <v>537</v>
      </c>
      <c r="BS18" s="693" t="s">
        <v>516</v>
      </c>
      <c r="BT18" s="694"/>
      <c r="BU18" s="694"/>
      <c r="BV18" s="694"/>
      <c r="BW18" s="694"/>
      <c r="BX18" s="694"/>
      <c r="BY18" s="694"/>
      <c r="BZ18" s="694"/>
      <c r="CA18" s="694"/>
      <c r="CB18" s="694"/>
      <c r="CC18" s="694"/>
      <c r="CD18" s="694"/>
      <c r="CE18" s="694"/>
      <c r="CF18" s="694"/>
      <c r="CG18" s="695"/>
      <c r="CH18" s="706">
        <v>-73</v>
      </c>
      <c r="CI18" s="707"/>
      <c r="CJ18" s="707"/>
      <c r="CK18" s="707"/>
      <c r="CL18" s="708"/>
      <c r="CM18" s="706">
        <v>6563</v>
      </c>
      <c r="CN18" s="707"/>
      <c r="CO18" s="707"/>
      <c r="CP18" s="707"/>
      <c r="CQ18" s="708"/>
      <c r="CR18" s="706">
        <v>66</v>
      </c>
      <c r="CS18" s="707"/>
      <c r="CT18" s="707"/>
      <c r="CU18" s="707"/>
      <c r="CV18" s="708"/>
      <c r="CW18" s="706">
        <v>398</v>
      </c>
      <c r="CX18" s="707"/>
      <c r="CY18" s="707"/>
      <c r="CZ18" s="707"/>
      <c r="DA18" s="708"/>
      <c r="DB18" s="706">
        <v>1672</v>
      </c>
      <c r="DC18" s="707"/>
      <c r="DD18" s="707"/>
      <c r="DE18" s="707"/>
      <c r="DF18" s="708"/>
      <c r="DG18" s="706" t="s">
        <v>538</v>
      </c>
      <c r="DH18" s="707"/>
      <c r="DI18" s="707"/>
      <c r="DJ18" s="707"/>
      <c r="DK18" s="708"/>
      <c r="DL18" s="706" t="s">
        <v>540</v>
      </c>
      <c r="DM18" s="707"/>
      <c r="DN18" s="707"/>
      <c r="DO18" s="707"/>
      <c r="DP18" s="708"/>
      <c r="DQ18" s="706" t="s">
        <v>540</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517</v>
      </c>
      <c r="BT19" s="694"/>
      <c r="BU19" s="694"/>
      <c r="BV19" s="694"/>
      <c r="BW19" s="694"/>
      <c r="BX19" s="694"/>
      <c r="BY19" s="694"/>
      <c r="BZ19" s="694"/>
      <c r="CA19" s="694"/>
      <c r="CB19" s="694"/>
      <c r="CC19" s="694"/>
      <c r="CD19" s="694"/>
      <c r="CE19" s="694"/>
      <c r="CF19" s="694"/>
      <c r="CG19" s="695"/>
      <c r="CH19" s="706">
        <v>18</v>
      </c>
      <c r="CI19" s="707"/>
      <c r="CJ19" s="707"/>
      <c r="CK19" s="707"/>
      <c r="CL19" s="708"/>
      <c r="CM19" s="706">
        <v>1986</v>
      </c>
      <c r="CN19" s="707"/>
      <c r="CO19" s="707"/>
      <c r="CP19" s="707"/>
      <c r="CQ19" s="708"/>
      <c r="CR19" s="706">
        <v>800</v>
      </c>
      <c r="CS19" s="707"/>
      <c r="CT19" s="707"/>
      <c r="CU19" s="707"/>
      <c r="CV19" s="708"/>
      <c r="CW19" s="706" t="s">
        <v>538</v>
      </c>
      <c r="CX19" s="707"/>
      <c r="CY19" s="707"/>
      <c r="CZ19" s="707"/>
      <c r="DA19" s="708"/>
      <c r="DB19" s="706" t="s">
        <v>538</v>
      </c>
      <c r="DC19" s="707"/>
      <c r="DD19" s="707"/>
      <c r="DE19" s="707"/>
      <c r="DF19" s="708"/>
      <c r="DG19" s="706" t="s">
        <v>540</v>
      </c>
      <c r="DH19" s="707"/>
      <c r="DI19" s="707"/>
      <c r="DJ19" s="707"/>
      <c r="DK19" s="708"/>
      <c r="DL19" s="706" t="s">
        <v>538</v>
      </c>
      <c r="DM19" s="707"/>
      <c r="DN19" s="707"/>
      <c r="DO19" s="707"/>
      <c r="DP19" s="708"/>
      <c r="DQ19" s="706" t="s">
        <v>538</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518</v>
      </c>
      <c r="BT20" s="694"/>
      <c r="BU20" s="694"/>
      <c r="BV20" s="694"/>
      <c r="BW20" s="694"/>
      <c r="BX20" s="694"/>
      <c r="BY20" s="694"/>
      <c r="BZ20" s="694"/>
      <c r="CA20" s="694"/>
      <c r="CB20" s="694"/>
      <c r="CC20" s="694"/>
      <c r="CD20" s="694"/>
      <c r="CE20" s="694"/>
      <c r="CF20" s="694"/>
      <c r="CG20" s="695"/>
      <c r="CH20" s="706">
        <v>38</v>
      </c>
      <c r="CI20" s="707"/>
      <c r="CJ20" s="707"/>
      <c r="CK20" s="707"/>
      <c r="CL20" s="708"/>
      <c r="CM20" s="706">
        <v>227</v>
      </c>
      <c r="CN20" s="707"/>
      <c r="CO20" s="707"/>
      <c r="CP20" s="707"/>
      <c r="CQ20" s="708"/>
      <c r="CR20" s="706">
        <v>100</v>
      </c>
      <c r="CS20" s="707"/>
      <c r="CT20" s="707"/>
      <c r="CU20" s="707"/>
      <c r="CV20" s="708"/>
      <c r="CW20" s="706" t="s">
        <v>538</v>
      </c>
      <c r="CX20" s="707"/>
      <c r="CY20" s="707"/>
      <c r="CZ20" s="707"/>
      <c r="DA20" s="708"/>
      <c r="DB20" s="706" t="s">
        <v>540</v>
      </c>
      <c r="DC20" s="707"/>
      <c r="DD20" s="707"/>
      <c r="DE20" s="707"/>
      <c r="DF20" s="708"/>
      <c r="DG20" s="706" t="s">
        <v>538</v>
      </c>
      <c r="DH20" s="707"/>
      <c r="DI20" s="707"/>
      <c r="DJ20" s="707"/>
      <c r="DK20" s="708"/>
      <c r="DL20" s="706" t="s">
        <v>538</v>
      </c>
      <c r="DM20" s="707"/>
      <c r="DN20" s="707"/>
      <c r="DO20" s="707"/>
      <c r="DP20" s="708"/>
      <c r="DQ20" s="706" t="s">
        <v>538</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519</v>
      </c>
      <c r="BT21" s="694"/>
      <c r="BU21" s="694"/>
      <c r="BV21" s="694"/>
      <c r="BW21" s="694"/>
      <c r="BX21" s="694"/>
      <c r="BY21" s="694"/>
      <c r="BZ21" s="694"/>
      <c r="CA21" s="694"/>
      <c r="CB21" s="694"/>
      <c r="CC21" s="694"/>
      <c r="CD21" s="694"/>
      <c r="CE21" s="694"/>
      <c r="CF21" s="694"/>
      <c r="CG21" s="695"/>
      <c r="CH21" s="706">
        <v>-1</v>
      </c>
      <c r="CI21" s="707"/>
      <c r="CJ21" s="707"/>
      <c r="CK21" s="707"/>
      <c r="CL21" s="708"/>
      <c r="CM21" s="706">
        <v>54</v>
      </c>
      <c r="CN21" s="707"/>
      <c r="CO21" s="707"/>
      <c r="CP21" s="707"/>
      <c r="CQ21" s="708"/>
      <c r="CR21" s="706">
        <v>5</v>
      </c>
      <c r="CS21" s="707"/>
      <c r="CT21" s="707"/>
      <c r="CU21" s="707"/>
      <c r="CV21" s="708"/>
      <c r="CW21" s="706">
        <v>41</v>
      </c>
      <c r="CX21" s="707"/>
      <c r="CY21" s="707"/>
      <c r="CZ21" s="707"/>
      <c r="DA21" s="708"/>
      <c r="DB21" s="706" t="s">
        <v>538</v>
      </c>
      <c r="DC21" s="707"/>
      <c r="DD21" s="707"/>
      <c r="DE21" s="707"/>
      <c r="DF21" s="708"/>
      <c r="DG21" s="706" t="s">
        <v>538</v>
      </c>
      <c r="DH21" s="707"/>
      <c r="DI21" s="707"/>
      <c r="DJ21" s="707"/>
      <c r="DK21" s="708"/>
      <c r="DL21" s="706" t="s">
        <v>540</v>
      </c>
      <c r="DM21" s="707"/>
      <c r="DN21" s="707"/>
      <c r="DO21" s="707"/>
      <c r="DP21" s="708"/>
      <c r="DQ21" s="706" t="s">
        <v>538</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338</v>
      </c>
      <c r="BA22" s="737"/>
      <c r="BB22" s="737"/>
      <c r="BC22" s="737"/>
      <c r="BD22" s="738"/>
      <c r="BE22" s="196"/>
      <c r="BF22" s="196"/>
      <c r="BG22" s="196"/>
      <c r="BH22" s="196"/>
      <c r="BI22" s="196"/>
      <c r="BJ22" s="196"/>
      <c r="BK22" s="196"/>
      <c r="BL22" s="196"/>
      <c r="BM22" s="196"/>
      <c r="BN22" s="196"/>
      <c r="BO22" s="196"/>
      <c r="BP22" s="196"/>
      <c r="BQ22" s="205">
        <v>16</v>
      </c>
      <c r="BR22" s="206"/>
      <c r="BS22" s="693" t="s">
        <v>520</v>
      </c>
      <c r="BT22" s="694"/>
      <c r="BU22" s="694"/>
      <c r="BV22" s="694"/>
      <c r="BW22" s="694"/>
      <c r="BX22" s="694"/>
      <c r="BY22" s="694"/>
      <c r="BZ22" s="694"/>
      <c r="CA22" s="694"/>
      <c r="CB22" s="694"/>
      <c r="CC22" s="694"/>
      <c r="CD22" s="694"/>
      <c r="CE22" s="694"/>
      <c r="CF22" s="694"/>
      <c r="CG22" s="695"/>
      <c r="CH22" s="706">
        <v>-50</v>
      </c>
      <c r="CI22" s="707"/>
      <c r="CJ22" s="707"/>
      <c r="CK22" s="707"/>
      <c r="CL22" s="708"/>
      <c r="CM22" s="706">
        <v>1652</v>
      </c>
      <c r="CN22" s="707"/>
      <c r="CO22" s="707"/>
      <c r="CP22" s="707"/>
      <c r="CQ22" s="708"/>
      <c r="CR22" s="706">
        <v>3</v>
      </c>
      <c r="CS22" s="707"/>
      <c r="CT22" s="707"/>
      <c r="CU22" s="707"/>
      <c r="CV22" s="708"/>
      <c r="CW22" s="706">
        <v>165</v>
      </c>
      <c r="CX22" s="707"/>
      <c r="CY22" s="707"/>
      <c r="CZ22" s="707"/>
      <c r="DA22" s="708"/>
      <c r="DB22" s="706">
        <v>25</v>
      </c>
      <c r="DC22" s="707"/>
      <c r="DD22" s="707"/>
      <c r="DE22" s="707"/>
      <c r="DF22" s="708"/>
      <c r="DG22" s="706" t="s">
        <v>540</v>
      </c>
      <c r="DH22" s="707"/>
      <c r="DI22" s="707"/>
      <c r="DJ22" s="707"/>
      <c r="DK22" s="708"/>
      <c r="DL22" s="706" t="s">
        <v>538</v>
      </c>
      <c r="DM22" s="707"/>
      <c r="DN22" s="707"/>
      <c r="DO22" s="707"/>
      <c r="DP22" s="708"/>
      <c r="DQ22" s="706" t="s">
        <v>538</v>
      </c>
      <c r="DR22" s="707"/>
      <c r="DS22" s="707"/>
      <c r="DT22" s="707"/>
      <c r="DU22" s="708"/>
      <c r="DV22" s="709"/>
      <c r="DW22" s="710"/>
      <c r="DX22" s="710"/>
      <c r="DY22" s="710"/>
      <c r="DZ22" s="711"/>
      <c r="EA22" s="197"/>
    </row>
    <row r="23" spans="1:131" s="198" customFormat="1" ht="26.25" customHeight="1" thickBot="1" x14ac:dyDescent="0.2">
      <c r="A23" s="207" t="s">
        <v>339</v>
      </c>
      <c r="B23" s="721" t="s">
        <v>340</v>
      </c>
      <c r="C23" s="722"/>
      <c r="D23" s="722"/>
      <c r="E23" s="722"/>
      <c r="F23" s="722"/>
      <c r="G23" s="722"/>
      <c r="H23" s="722"/>
      <c r="I23" s="722"/>
      <c r="J23" s="722"/>
      <c r="K23" s="722"/>
      <c r="L23" s="722"/>
      <c r="M23" s="722"/>
      <c r="N23" s="722"/>
      <c r="O23" s="722"/>
      <c r="P23" s="723"/>
      <c r="Q23" s="724">
        <v>947133</v>
      </c>
      <c r="R23" s="725"/>
      <c r="S23" s="725"/>
      <c r="T23" s="725"/>
      <c r="U23" s="725"/>
      <c r="V23" s="725">
        <v>935496</v>
      </c>
      <c r="W23" s="725"/>
      <c r="X23" s="725"/>
      <c r="Y23" s="725"/>
      <c r="Z23" s="725"/>
      <c r="AA23" s="725">
        <v>11637</v>
      </c>
      <c r="AB23" s="725"/>
      <c r="AC23" s="725"/>
      <c r="AD23" s="725"/>
      <c r="AE23" s="726"/>
      <c r="AF23" s="727">
        <v>2631</v>
      </c>
      <c r="AG23" s="725"/>
      <c r="AH23" s="725"/>
      <c r="AI23" s="725"/>
      <c r="AJ23" s="728"/>
      <c r="AK23" s="729"/>
      <c r="AL23" s="730"/>
      <c r="AM23" s="730"/>
      <c r="AN23" s="730"/>
      <c r="AO23" s="730"/>
      <c r="AP23" s="725">
        <v>2350817</v>
      </c>
      <c r="AQ23" s="725"/>
      <c r="AR23" s="725"/>
      <c r="AS23" s="725"/>
      <c r="AT23" s="725"/>
      <c r="AU23" s="731"/>
      <c r="AV23" s="731"/>
      <c r="AW23" s="731"/>
      <c r="AX23" s="731"/>
      <c r="AY23" s="732"/>
      <c r="AZ23" s="741" t="s">
        <v>98</v>
      </c>
      <c r="BA23" s="742"/>
      <c r="BB23" s="742"/>
      <c r="BC23" s="742"/>
      <c r="BD23" s="743"/>
      <c r="BE23" s="196"/>
      <c r="BF23" s="196"/>
      <c r="BG23" s="196"/>
      <c r="BH23" s="196"/>
      <c r="BI23" s="196"/>
      <c r="BJ23" s="196"/>
      <c r="BK23" s="196"/>
      <c r="BL23" s="196"/>
      <c r="BM23" s="196"/>
      <c r="BN23" s="196"/>
      <c r="BO23" s="196"/>
      <c r="BP23" s="196"/>
      <c r="BQ23" s="205">
        <v>17</v>
      </c>
      <c r="BR23" s="206"/>
      <c r="BS23" s="693" t="s">
        <v>521</v>
      </c>
      <c r="BT23" s="694"/>
      <c r="BU23" s="694"/>
      <c r="BV23" s="694"/>
      <c r="BW23" s="694"/>
      <c r="BX23" s="694"/>
      <c r="BY23" s="694"/>
      <c r="BZ23" s="694"/>
      <c r="CA23" s="694"/>
      <c r="CB23" s="694"/>
      <c r="CC23" s="694"/>
      <c r="CD23" s="694"/>
      <c r="CE23" s="694"/>
      <c r="CF23" s="694"/>
      <c r="CG23" s="695"/>
      <c r="CH23" s="706">
        <v>-11</v>
      </c>
      <c r="CI23" s="707"/>
      <c r="CJ23" s="707"/>
      <c r="CK23" s="707"/>
      <c r="CL23" s="708"/>
      <c r="CM23" s="706">
        <v>275</v>
      </c>
      <c r="CN23" s="707"/>
      <c r="CO23" s="707"/>
      <c r="CP23" s="707"/>
      <c r="CQ23" s="708"/>
      <c r="CR23" s="706">
        <v>13</v>
      </c>
      <c r="CS23" s="707"/>
      <c r="CT23" s="707"/>
      <c r="CU23" s="707"/>
      <c r="CV23" s="708"/>
      <c r="CW23" s="706">
        <v>8</v>
      </c>
      <c r="CX23" s="707"/>
      <c r="CY23" s="707"/>
      <c r="CZ23" s="707"/>
      <c r="DA23" s="708"/>
      <c r="DB23" s="706" t="s">
        <v>540</v>
      </c>
      <c r="DC23" s="707"/>
      <c r="DD23" s="707"/>
      <c r="DE23" s="707"/>
      <c r="DF23" s="708"/>
      <c r="DG23" s="739" t="s">
        <v>539</v>
      </c>
      <c r="DH23" s="707"/>
      <c r="DI23" s="707"/>
      <c r="DJ23" s="707"/>
      <c r="DK23" s="708"/>
      <c r="DL23" s="706" t="s">
        <v>540</v>
      </c>
      <c r="DM23" s="707"/>
      <c r="DN23" s="707"/>
      <c r="DO23" s="707"/>
      <c r="DP23" s="708"/>
      <c r="DQ23" s="706" t="s">
        <v>538</v>
      </c>
      <c r="DR23" s="707"/>
      <c r="DS23" s="707"/>
      <c r="DT23" s="707"/>
      <c r="DU23" s="708"/>
      <c r="DV23" s="709"/>
      <c r="DW23" s="710"/>
      <c r="DX23" s="710"/>
      <c r="DY23" s="710"/>
      <c r="DZ23" s="711"/>
      <c r="EA23" s="197"/>
    </row>
    <row r="24" spans="1:131" s="198" customFormat="1" ht="26.25" customHeight="1" x14ac:dyDescent="0.15">
      <c r="A24" s="740" t="s">
        <v>341</v>
      </c>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195"/>
      <c r="BA24" s="195"/>
      <c r="BB24" s="195"/>
      <c r="BC24" s="195"/>
      <c r="BD24" s="195"/>
      <c r="BE24" s="196"/>
      <c r="BF24" s="196"/>
      <c r="BG24" s="196"/>
      <c r="BH24" s="196"/>
      <c r="BI24" s="196"/>
      <c r="BJ24" s="196"/>
      <c r="BK24" s="196"/>
      <c r="BL24" s="196"/>
      <c r="BM24" s="196"/>
      <c r="BN24" s="196"/>
      <c r="BO24" s="196"/>
      <c r="BP24" s="196"/>
      <c r="BQ24" s="205">
        <v>18</v>
      </c>
      <c r="BR24" s="206"/>
      <c r="BS24" s="693" t="s">
        <v>522</v>
      </c>
      <c r="BT24" s="694"/>
      <c r="BU24" s="694"/>
      <c r="BV24" s="694"/>
      <c r="BW24" s="694"/>
      <c r="BX24" s="694"/>
      <c r="BY24" s="694"/>
      <c r="BZ24" s="694"/>
      <c r="CA24" s="694"/>
      <c r="CB24" s="694"/>
      <c r="CC24" s="694"/>
      <c r="CD24" s="694"/>
      <c r="CE24" s="694"/>
      <c r="CF24" s="694"/>
      <c r="CG24" s="695"/>
      <c r="CH24" s="706">
        <v>31</v>
      </c>
      <c r="CI24" s="707"/>
      <c r="CJ24" s="707"/>
      <c r="CK24" s="707"/>
      <c r="CL24" s="708"/>
      <c r="CM24" s="706">
        <v>35</v>
      </c>
      <c r="CN24" s="707"/>
      <c r="CO24" s="707"/>
      <c r="CP24" s="707"/>
      <c r="CQ24" s="708"/>
      <c r="CR24" s="706">
        <v>25</v>
      </c>
      <c r="CS24" s="707"/>
      <c r="CT24" s="707"/>
      <c r="CU24" s="707"/>
      <c r="CV24" s="708"/>
      <c r="CW24" s="706" t="s">
        <v>538</v>
      </c>
      <c r="CX24" s="707"/>
      <c r="CY24" s="707"/>
      <c r="CZ24" s="707"/>
      <c r="DA24" s="708"/>
      <c r="DB24" s="706" t="s">
        <v>540</v>
      </c>
      <c r="DC24" s="707"/>
      <c r="DD24" s="707"/>
      <c r="DE24" s="707"/>
      <c r="DF24" s="708"/>
      <c r="DG24" s="706" t="s">
        <v>539</v>
      </c>
      <c r="DH24" s="707"/>
      <c r="DI24" s="707"/>
      <c r="DJ24" s="707"/>
      <c r="DK24" s="708"/>
      <c r="DL24" s="706" t="s">
        <v>538</v>
      </c>
      <c r="DM24" s="707"/>
      <c r="DN24" s="707"/>
      <c r="DO24" s="707"/>
      <c r="DP24" s="708"/>
      <c r="DQ24" s="706" t="s">
        <v>538</v>
      </c>
      <c r="DR24" s="707"/>
      <c r="DS24" s="707"/>
      <c r="DT24" s="707"/>
      <c r="DU24" s="708"/>
      <c r="DV24" s="709"/>
      <c r="DW24" s="710"/>
      <c r="DX24" s="710"/>
      <c r="DY24" s="710"/>
      <c r="DZ24" s="711"/>
      <c r="EA24" s="197"/>
    </row>
    <row r="25" spans="1:131" s="190" customFormat="1" ht="26.25" customHeight="1" thickBot="1" x14ac:dyDescent="0.2">
      <c r="A25" s="674" t="s">
        <v>342</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523</v>
      </c>
      <c r="BT25" s="694"/>
      <c r="BU25" s="694"/>
      <c r="BV25" s="694"/>
      <c r="BW25" s="694"/>
      <c r="BX25" s="694"/>
      <c r="BY25" s="694"/>
      <c r="BZ25" s="694"/>
      <c r="CA25" s="694"/>
      <c r="CB25" s="694"/>
      <c r="CC25" s="694"/>
      <c r="CD25" s="694"/>
      <c r="CE25" s="694"/>
      <c r="CF25" s="694"/>
      <c r="CG25" s="695"/>
      <c r="CH25" s="706">
        <v>122</v>
      </c>
      <c r="CI25" s="707"/>
      <c r="CJ25" s="707"/>
      <c r="CK25" s="707"/>
      <c r="CL25" s="708"/>
      <c r="CM25" s="706">
        <v>1842</v>
      </c>
      <c r="CN25" s="707"/>
      <c r="CO25" s="707"/>
      <c r="CP25" s="707"/>
      <c r="CQ25" s="708"/>
      <c r="CR25" s="706">
        <v>58</v>
      </c>
      <c r="CS25" s="707"/>
      <c r="CT25" s="707"/>
      <c r="CU25" s="707"/>
      <c r="CV25" s="708"/>
      <c r="CW25" s="706" t="s">
        <v>538</v>
      </c>
      <c r="CX25" s="707"/>
      <c r="CY25" s="707"/>
      <c r="CZ25" s="707"/>
      <c r="DA25" s="708"/>
      <c r="DB25" s="706" t="s">
        <v>539</v>
      </c>
      <c r="DC25" s="707"/>
      <c r="DD25" s="707"/>
      <c r="DE25" s="707"/>
      <c r="DF25" s="708"/>
      <c r="DG25" s="706" t="s">
        <v>538</v>
      </c>
      <c r="DH25" s="707"/>
      <c r="DI25" s="707"/>
      <c r="DJ25" s="707"/>
      <c r="DK25" s="708"/>
      <c r="DL25" s="706" t="s">
        <v>538</v>
      </c>
      <c r="DM25" s="707"/>
      <c r="DN25" s="707"/>
      <c r="DO25" s="707"/>
      <c r="DP25" s="708"/>
      <c r="DQ25" s="706" t="s">
        <v>538</v>
      </c>
      <c r="DR25" s="707"/>
      <c r="DS25" s="707"/>
      <c r="DT25" s="707"/>
      <c r="DU25" s="708"/>
      <c r="DV25" s="709"/>
      <c r="DW25" s="710"/>
      <c r="DX25" s="710"/>
      <c r="DY25" s="710"/>
      <c r="DZ25" s="711"/>
      <c r="EA25" s="189"/>
    </row>
    <row r="26" spans="1:131" s="190" customFormat="1" ht="26.25" customHeight="1" x14ac:dyDescent="0.15">
      <c r="A26" s="665" t="s">
        <v>311</v>
      </c>
      <c r="B26" s="666"/>
      <c r="C26" s="666"/>
      <c r="D26" s="666"/>
      <c r="E26" s="666"/>
      <c r="F26" s="666"/>
      <c r="G26" s="666"/>
      <c r="H26" s="666"/>
      <c r="I26" s="666"/>
      <c r="J26" s="666"/>
      <c r="K26" s="666"/>
      <c r="L26" s="666"/>
      <c r="M26" s="666"/>
      <c r="N26" s="666"/>
      <c r="O26" s="666"/>
      <c r="P26" s="667"/>
      <c r="Q26" s="642" t="s">
        <v>343</v>
      </c>
      <c r="R26" s="643"/>
      <c r="S26" s="643"/>
      <c r="T26" s="643"/>
      <c r="U26" s="644"/>
      <c r="V26" s="642" t="s">
        <v>344</v>
      </c>
      <c r="W26" s="643"/>
      <c r="X26" s="643"/>
      <c r="Y26" s="643"/>
      <c r="Z26" s="644"/>
      <c r="AA26" s="642" t="s">
        <v>345</v>
      </c>
      <c r="AB26" s="643"/>
      <c r="AC26" s="643"/>
      <c r="AD26" s="643"/>
      <c r="AE26" s="643"/>
      <c r="AF26" s="744" t="s">
        <v>346</v>
      </c>
      <c r="AG26" s="745"/>
      <c r="AH26" s="745"/>
      <c r="AI26" s="745"/>
      <c r="AJ26" s="746"/>
      <c r="AK26" s="643" t="s">
        <v>347</v>
      </c>
      <c r="AL26" s="643"/>
      <c r="AM26" s="643"/>
      <c r="AN26" s="643"/>
      <c r="AO26" s="644"/>
      <c r="AP26" s="642" t="s">
        <v>348</v>
      </c>
      <c r="AQ26" s="643"/>
      <c r="AR26" s="643"/>
      <c r="AS26" s="643"/>
      <c r="AT26" s="644"/>
      <c r="AU26" s="642" t="s">
        <v>349</v>
      </c>
      <c r="AV26" s="643"/>
      <c r="AW26" s="643"/>
      <c r="AX26" s="643"/>
      <c r="AY26" s="644"/>
      <c r="AZ26" s="642" t="s">
        <v>350</v>
      </c>
      <c r="BA26" s="643"/>
      <c r="BB26" s="643"/>
      <c r="BC26" s="643"/>
      <c r="BD26" s="644"/>
      <c r="BE26" s="642" t="s">
        <v>318</v>
      </c>
      <c r="BF26" s="643"/>
      <c r="BG26" s="643"/>
      <c r="BH26" s="643"/>
      <c r="BI26" s="654"/>
      <c r="BJ26" s="195"/>
      <c r="BK26" s="195"/>
      <c r="BL26" s="195"/>
      <c r="BM26" s="195"/>
      <c r="BN26" s="195"/>
      <c r="BO26" s="208"/>
      <c r="BP26" s="208"/>
      <c r="BQ26" s="205">
        <v>20</v>
      </c>
      <c r="BR26" s="206"/>
      <c r="BS26" s="693" t="s">
        <v>524</v>
      </c>
      <c r="BT26" s="694"/>
      <c r="BU26" s="694"/>
      <c r="BV26" s="694"/>
      <c r="BW26" s="694"/>
      <c r="BX26" s="694"/>
      <c r="BY26" s="694"/>
      <c r="BZ26" s="694"/>
      <c r="CA26" s="694"/>
      <c r="CB26" s="694"/>
      <c r="CC26" s="694"/>
      <c r="CD26" s="694"/>
      <c r="CE26" s="694"/>
      <c r="CF26" s="694"/>
      <c r="CG26" s="695"/>
      <c r="CH26" s="706">
        <v>-5</v>
      </c>
      <c r="CI26" s="707"/>
      <c r="CJ26" s="707"/>
      <c r="CK26" s="707"/>
      <c r="CL26" s="708"/>
      <c r="CM26" s="706">
        <v>116</v>
      </c>
      <c r="CN26" s="707"/>
      <c r="CO26" s="707"/>
      <c r="CP26" s="707"/>
      <c r="CQ26" s="708"/>
      <c r="CR26" s="706">
        <v>17</v>
      </c>
      <c r="CS26" s="707"/>
      <c r="CT26" s="707"/>
      <c r="CU26" s="707"/>
      <c r="CV26" s="708"/>
      <c r="CW26" s="706" t="s">
        <v>538</v>
      </c>
      <c r="CX26" s="707"/>
      <c r="CY26" s="707"/>
      <c r="CZ26" s="707"/>
      <c r="DA26" s="708"/>
      <c r="DB26" s="706" t="s">
        <v>540</v>
      </c>
      <c r="DC26" s="707"/>
      <c r="DD26" s="707"/>
      <c r="DE26" s="707"/>
      <c r="DF26" s="708"/>
      <c r="DG26" s="706" t="s">
        <v>538</v>
      </c>
      <c r="DH26" s="707"/>
      <c r="DI26" s="707"/>
      <c r="DJ26" s="707"/>
      <c r="DK26" s="708"/>
      <c r="DL26" s="706" t="s">
        <v>538</v>
      </c>
      <c r="DM26" s="707"/>
      <c r="DN26" s="707"/>
      <c r="DO26" s="707"/>
      <c r="DP26" s="708"/>
      <c r="DQ26" s="706" t="s">
        <v>538</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7"/>
      <c r="AG27" s="748"/>
      <c r="AH27" s="748"/>
      <c r="AI27" s="748"/>
      <c r="AJ27" s="749"/>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525</v>
      </c>
      <c r="BT27" s="694"/>
      <c r="BU27" s="694"/>
      <c r="BV27" s="694"/>
      <c r="BW27" s="694"/>
      <c r="BX27" s="694"/>
      <c r="BY27" s="694"/>
      <c r="BZ27" s="694"/>
      <c r="CA27" s="694"/>
      <c r="CB27" s="694"/>
      <c r="CC27" s="694"/>
      <c r="CD27" s="694"/>
      <c r="CE27" s="694"/>
      <c r="CF27" s="694"/>
      <c r="CG27" s="695"/>
      <c r="CH27" s="706">
        <v>184</v>
      </c>
      <c r="CI27" s="707"/>
      <c r="CJ27" s="707"/>
      <c r="CK27" s="707"/>
      <c r="CL27" s="708"/>
      <c r="CM27" s="706">
        <v>20151</v>
      </c>
      <c r="CN27" s="707"/>
      <c r="CO27" s="707"/>
      <c r="CP27" s="707"/>
      <c r="CQ27" s="708"/>
      <c r="CR27" s="706">
        <v>30</v>
      </c>
      <c r="CS27" s="707"/>
      <c r="CT27" s="707"/>
      <c r="CU27" s="707"/>
      <c r="CV27" s="708"/>
      <c r="CW27" s="706" t="s">
        <v>538</v>
      </c>
      <c r="CX27" s="707"/>
      <c r="CY27" s="707"/>
      <c r="CZ27" s="707"/>
      <c r="DA27" s="708"/>
      <c r="DB27" s="706">
        <v>1533</v>
      </c>
      <c r="DC27" s="707"/>
      <c r="DD27" s="707"/>
      <c r="DE27" s="707"/>
      <c r="DF27" s="708"/>
      <c r="DG27" s="706">
        <v>183</v>
      </c>
      <c r="DH27" s="707"/>
      <c r="DI27" s="707"/>
      <c r="DJ27" s="707"/>
      <c r="DK27" s="708"/>
      <c r="DL27" s="706" t="s">
        <v>539</v>
      </c>
      <c r="DM27" s="707"/>
      <c r="DN27" s="707"/>
      <c r="DO27" s="707"/>
      <c r="DP27" s="708"/>
      <c r="DQ27" s="706" t="s">
        <v>538</v>
      </c>
      <c r="DR27" s="707"/>
      <c r="DS27" s="707"/>
      <c r="DT27" s="707"/>
      <c r="DU27" s="708"/>
      <c r="DV27" s="709"/>
      <c r="DW27" s="710"/>
      <c r="DX27" s="710"/>
      <c r="DY27" s="710"/>
      <c r="DZ27" s="711"/>
      <c r="EA27" s="189"/>
    </row>
    <row r="28" spans="1:131" s="190" customFormat="1" ht="26.25" customHeight="1" thickTop="1" x14ac:dyDescent="0.15">
      <c r="A28" s="209">
        <v>1</v>
      </c>
      <c r="B28" s="656" t="s">
        <v>351</v>
      </c>
      <c r="C28" s="657"/>
      <c r="D28" s="657"/>
      <c r="E28" s="657"/>
      <c r="F28" s="657"/>
      <c r="G28" s="657"/>
      <c r="H28" s="657"/>
      <c r="I28" s="657"/>
      <c r="J28" s="657"/>
      <c r="K28" s="657"/>
      <c r="L28" s="657"/>
      <c r="M28" s="657"/>
      <c r="N28" s="657"/>
      <c r="O28" s="657"/>
      <c r="P28" s="658"/>
      <c r="Q28" s="754">
        <v>24456</v>
      </c>
      <c r="R28" s="755"/>
      <c r="S28" s="755"/>
      <c r="T28" s="755"/>
      <c r="U28" s="755"/>
      <c r="V28" s="755">
        <v>25403</v>
      </c>
      <c r="W28" s="755"/>
      <c r="X28" s="755"/>
      <c r="Y28" s="755"/>
      <c r="Z28" s="755"/>
      <c r="AA28" s="755">
        <v>947</v>
      </c>
      <c r="AB28" s="755"/>
      <c r="AC28" s="755"/>
      <c r="AD28" s="755"/>
      <c r="AE28" s="756"/>
      <c r="AF28" s="757">
        <v>4366</v>
      </c>
      <c r="AG28" s="755"/>
      <c r="AH28" s="755"/>
      <c r="AI28" s="755"/>
      <c r="AJ28" s="758"/>
      <c r="AK28" s="759">
        <v>1838</v>
      </c>
      <c r="AL28" s="750"/>
      <c r="AM28" s="750"/>
      <c r="AN28" s="750"/>
      <c r="AO28" s="750"/>
      <c r="AP28" s="750">
        <v>17498</v>
      </c>
      <c r="AQ28" s="750"/>
      <c r="AR28" s="750"/>
      <c r="AS28" s="750"/>
      <c r="AT28" s="750"/>
      <c r="AU28" s="750">
        <v>6002</v>
      </c>
      <c r="AV28" s="750"/>
      <c r="AW28" s="750"/>
      <c r="AX28" s="750"/>
      <c r="AY28" s="750"/>
      <c r="AZ28" s="751" t="s">
        <v>452</v>
      </c>
      <c r="BA28" s="751"/>
      <c r="BB28" s="751"/>
      <c r="BC28" s="751"/>
      <c r="BD28" s="751"/>
      <c r="BE28" s="752" t="s">
        <v>352</v>
      </c>
      <c r="BF28" s="752"/>
      <c r="BG28" s="752"/>
      <c r="BH28" s="752"/>
      <c r="BI28" s="753"/>
      <c r="BJ28" s="195"/>
      <c r="BK28" s="195"/>
      <c r="BL28" s="195"/>
      <c r="BM28" s="195"/>
      <c r="BN28" s="195"/>
      <c r="BO28" s="208"/>
      <c r="BP28" s="208"/>
      <c r="BQ28" s="205">
        <v>22</v>
      </c>
      <c r="BR28" s="206"/>
      <c r="BS28" s="693" t="s">
        <v>526</v>
      </c>
      <c r="BT28" s="694"/>
      <c r="BU28" s="694"/>
      <c r="BV28" s="694"/>
      <c r="BW28" s="694"/>
      <c r="BX28" s="694"/>
      <c r="BY28" s="694"/>
      <c r="BZ28" s="694"/>
      <c r="CA28" s="694"/>
      <c r="CB28" s="694"/>
      <c r="CC28" s="694"/>
      <c r="CD28" s="694"/>
      <c r="CE28" s="694"/>
      <c r="CF28" s="694"/>
      <c r="CG28" s="695"/>
      <c r="CH28" s="706">
        <v>714</v>
      </c>
      <c r="CI28" s="707"/>
      <c r="CJ28" s="707"/>
      <c r="CK28" s="707"/>
      <c r="CL28" s="708"/>
      <c r="CM28" s="706">
        <v>6325</v>
      </c>
      <c r="CN28" s="707"/>
      <c r="CO28" s="707"/>
      <c r="CP28" s="707"/>
      <c r="CQ28" s="708"/>
      <c r="CR28" s="706">
        <v>6325</v>
      </c>
      <c r="CS28" s="707"/>
      <c r="CT28" s="707"/>
      <c r="CU28" s="707"/>
      <c r="CV28" s="708"/>
      <c r="CW28" s="706" t="s">
        <v>538</v>
      </c>
      <c r="CX28" s="707"/>
      <c r="CY28" s="707"/>
      <c r="CZ28" s="707"/>
      <c r="DA28" s="708"/>
      <c r="DB28" s="706" t="s">
        <v>539</v>
      </c>
      <c r="DC28" s="707"/>
      <c r="DD28" s="707"/>
      <c r="DE28" s="707"/>
      <c r="DF28" s="708"/>
      <c r="DG28" s="706">
        <v>1429</v>
      </c>
      <c r="DH28" s="707"/>
      <c r="DI28" s="707"/>
      <c r="DJ28" s="707"/>
      <c r="DK28" s="708"/>
      <c r="DL28" s="706" t="s">
        <v>538</v>
      </c>
      <c r="DM28" s="707"/>
      <c r="DN28" s="707"/>
      <c r="DO28" s="707"/>
      <c r="DP28" s="708"/>
      <c r="DQ28" s="706" t="s">
        <v>538</v>
      </c>
      <c r="DR28" s="707"/>
      <c r="DS28" s="707"/>
      <c r="DT28" s="707"/>
      <c r="DU28" s="708"/>
      <c r="DV28" s="709"/>
      <c r="DW28" s="710"/>
      <c r="DX28" s="710"/>
      <c r="DY28" s="710"/>
      <c r="DZ28" s="711"/>
      <c r="EA28" s="189"/>
    </row>
    <row r="29" spans="1:131" s="190" customFormat="1" ht="26.25" customHeight="1" x14ac:dyDescent="0.15">
      <c r="A29" s="209">
        <v>2</v>
      </c>
      <c r="B29" s="680" t="s">
        <v>353</v>
      </c>
      <c r="C29" s="681"/>
      <c r="D29" s="681"/>
      <c r="E29" s="681"/>
      <c r="F29" s="681"/>
      <c r="G29" s="681"/>
      <c r="H29" s="681"/>
      <c r="I29" s="681"/>
      <c r="J29" s="681"/>
      <c r="K29" s="681"/>
      <c r="L29" s="681"/>
      <c r="M29" s="681"/>
      <c r="N29" s="681"/>
      <c r="O29" s="681"/>
      <c r="P29" s="682"/>
      <c r="Q29" s="683">
        <v>2661.1443060000001</v>
      </c>
      <c r="R29" s="684"/>
      <c r="S29" s="684"/>
      <c r="T29" s="684"/>
      <c r="U29" s="684"/>
      <c r="V29" s="684">
        <v>2488.2946510000002</v>
      </c>
      <c r="W29" s="684"/>
      <c r="X29" s="684"/>
      <c r="Y29" s="684"/>
      <c r="Z29" s="684"/>
      <c r="AA29" s="684">
        <v>173</v>
      </c>
      <c r="AB29" s="684"/>
      <c r="AC29" s="684"/>
      <c r="AD29" s="684"/>
      <c r="AE29" s="685"/>
      <c r="AF29" s="760">
        <v>4003</v>
      </c>
      <c r="AG29" s="684"/>
      <c r="AH29" s="684"/>
      <c r="AI29" s="684"/>
      <c r="AJ29" s="761"/>
      <c r="AK29" s="764">
        <v>16</v>
      </c>
      <c r="AL29" s="765"/>
      <c r="AM29" s="765"/>
      <c r="AN29" s="765"/>
      <c r="AO29" s="765"/>
      <c r="AP29" s="765">
        <v>9513</v>
      </c>
      <c r="AQ29" s="765"/>
      <c r="AR29" s="765"/>
      <c r="AS29" s="765"/>
      <c r="AT29" s="765"/>
      <c r="AU29" s="765">
        <v>171</v>
      </c>
      <c r="AV29" s="765"/>
      <c r="AW29" s="765"/>
      <c r="AX29" s="765"/>
      <c r="AY29" s="765"/>
      <c r="AZ29" s="766" t="s">
        <v>452</v>
      </c>
      <c r="BA29" s="766"/>
      <c r="BB29" s="766"/>
      <c r="BC29" s="766"/>
      <c r="BD29" s="766"/>
      <c r="BE29" s="762" t="s">
        <v>354</v>
      </c>
      <c r="BF29" s="762"/>
      <c r="BG29" s="762"/>
      <c r="BH29" s="762"/>
      <c r="BI29" s="763"/>
      <c r="BJ29" s="195"/>
      <c r="BK29" s="195"/>
      <c r="BL29" s="195"/>
      <c r="BM29" s="195"/>
      <c r="BN29" s="195"/>
      <c r="BO29" s="208"/>
      <c r="BP29" s="208"/>
      <c r="BQ29" s="205">
        <v>23</v>
      </c>
      <c r="BR29" s="206"/>
      <c r="BS29" s="693" t="s">
        <v>527</v>
      </c>
      <c r="BT29" s="694"/>
      <c r="BU29" s="694"/>
      <c r="BV29" s="694"/>
      <c r="BW29" s="694"/>
      <c r="BX29" s="694"/>
      <c r="BY29" s="694"/>
      <c r="BZ29" s="694"/>
      <c r="CA29" s="694"/>
      <c r="CB29" s="694"/>
      <c r="CC29" s="694"/>
      <c r="CD29" s="694"/>
      <c r="CE29" s="694"/>
      <c r="CF29" s="694"/>
      <c r="CG29" s="695"/>
      <c r="CH29" s="706">
        <v>5612</v>
      </c>
      <c r="CI29" s="707"/>
      <c r="CJ29" s="707"/>
      <c r="CK29" s="707"/>
      <c r="CL29" s="708"/>
      <c r="CM29" s="706">
        <v>79589</v>
      </c>
      <c r="CN29" s="707"/>
      <c r="CO29" s="707"/>
      <c r="CP29" s="707"/>
      <c r="CQ29" s="708"/>
      <c r="CR29" s="706">
        <v>39727</v>
      </c>
      <c r="CS29" s="707"/>
      <c r="CT29" s="707"/>
      <c r="CU29" s="707"/>
      <c r="CV29" s="708"/>
      <c r="CW29" s="706" t="s">
        <v>540</v>
      </c>
      <c r="CX29" s="707"/>
      <c r="CY29" s="707"/>
      <c r="CZ29" s="707"/>
      <c r="DA29" s="708"/>
      <c r="DB29" s="706">
        <v>33811</v>
      </c>
      <c r="DC29" s="707"/>
      <c r="DD29" s="707"/>
      <c r="DE29" s="707"/>
      <c r="DF29" s="708"/>
      <c r="DG29" s="706">
        <v>88392</v>
      </c>
      <c r="DH29" s="707"/>
      <c r="DI29" s="707"/>
      <c r="DJ29" s="707"/>
      <c r="DK29" s="708"/>
      <c r="DL29" s="706" t="s">
        <v>538</v>
      </c>
      <c r="DM29" s="707"/>
      <c r="DN29" s="707"/>
      <c r="DO29" s="707"/>
      <c r="DP29" s="708"/>
      <c r="DQ29" s="706" t="s">
        <v>540</v>
      </c>
      <c r="DR29" s="707"/>
      <c r="DS29" s="707"/>
      <c r="DT29" s="707"/>
      <c r="DU29" s="708"/>
      <c r="DV29" s="709"/>
      <c r="DW29" s="710"/>
      <c r="DX29" s="710"/>
      <c r="DY29" s="710"/>
      <c r="DZ29" s="711"/>
      <c r="EA29" s="189"/>
    </row>
    <row r="30" spans="1:131" s="190" customFormat="1" ht="26.25" customHeight="1" x14ac:dyDescent="0.15">
      <c r="A30" s="209">
        <v>3</v>
      </c>
      <c r="B30" s="680" t="s">
        <v>355</v>
      </c>
      <c r="C30" s="681"/>
      <c r="D30" s="681"/>
      <c r="E30" s="681"/>
      <c r="F30" s="681"/>
      <c r="G30" s="681"/>
      <c r="H30" s="681"/>
      <c r="I30" s="681"/>
      <c r="J30" s="681"/>
      <c r="K30" s="681"/>
      <c r="L30" s="681"/>
      <c r="M30" s="681"/>
      <c r="N30" s="681"/>
      <c r="O30" s="681"/>
      <c r="P30" s="682"/>
      <c r="Q30" s="683">
        <v>11243.246907999999</v>
      </c>
      <c r="R30" s="684"/>
      <c r="S30" s="684"/>
      <c r="T30" s="684"/>
      <c r="U30" s="684"/>
      <c r="V30" s="684">
        <v>9117.1845369999992</v>
      </c>
      <c r="W30" s="684"/>
      <c r="X30" s="684"/>
      <c r="Y30" s="684"/>
      <c r="Z30" s="684"/>
      <c r="AA30" s="684">
        <v>2126</v>
      </c>
      <c r="AB30" s="684"/>
      <c r="AC30" s="684"/>
      <c r="AD30" s="684"/>
      <c r="AE30" s="685"/>
      <c r="AF30" s="760">
        <v>13692</v>
      </c>
      <c r="AG30" s="684"/>
      <c r="AH30" s="684"/>
      <c r="AI30" s="684"/>
      <c r="AJ30" s="761"/>
      <c r="AK30" s="764">
        <v>48</v>
      </c>
      <c r="AL30" s="765"/>
      <c r="AM30" s="765"/>
      <c r="AN30" s="765"/>
      <c r="AO30" s="765"/>
      <c r="AP30" s="765">
        <v>28445</v>
      </c>
      <c r="AQ30" s="765"/>
      <c r="AR30" s="765"/>
      <c r="AS30" s="765"/>
      <c r="AT30" s="765"/>
      <c r="AU30" s="765">
        <v>427</v>
      </c>
      <c r="AV30" s="765"/>
      <c r="AW30" s="765"/>
      <c r="AX30" s="765"/>
      <c r="AY30" s="765"/>
      <c r="AZ30" s="766" t="s">
        <v>452</v>
      </c>
      <c r="BA30" s="766"/>
      <c r="BB30" s="766"/>
      <c r="BC30" s="766"/>
      <c r="BD30" s="766"/>
      <c r="BE30" s="762" t="s">
        <v>354</v>
      </c>
      <c r="BF30" s="762"/>
      <c r="BG30" s="762"/>
      <c r="BH30" s="762"/>
      <c r="BI30" s="763"/>
      <c r="BJ30" s="195"/>
      <c r="BK30" s="195"/>
      <c r="BL30" s="195"/>
      <c r="BM30" s="195"/>
      <c r="BN30" s="195"/>
      <c r="BO30" s="208"/>
      <c r="BP30" s="208"/>
      <c r="BQ30" s="205">
        <v>24</v>
      </c>
      <c r="BR30" s="206"/>
      <c r="BS30" s="693" t="s">
        <v>528</v>
      </c>
      <c r="BT30" s="694"/>
      <c r="BU30" s="694"/>
      <c r="BV30" s="694"/>
      <c r="BW30" s="694"/>
      <c r="BX30" s="694"/>
      <c r="BY30" s="694"/>
      <c r="BZ30" s="694"/>
      <c r="CA30" s="694"/>
      <c r="CB30" s="694"/>
      <c r="CC30" s="694"/>
      <c r="CD30" s="694"/>
      <c r="CE30" s="694"/>
      <c r="CF30" s="694"/>
      <c r="CG30" s="695"/>
      <c r="CH30" s="706">
        <v>435</v>
      </c>
      <c r="CI30" s="707"/>
      <c r="CJ30" s="707"/>
      <c r="CK30" s="707"/>
      <c r="CL30" s="708"/>
      <c r="CM30" s="706">
        <v>7633</v>
      </c>
      <c r="CN30" s="707"/>
      <c r="CO30" s="707"/>
      <c r="CP30" s="707"/>
      <c r="CQ30" s="708"/>
      <c r="CR30" s="706">
        <v>1372</v>
      </c>
      <c r="CS30" s="707"/>
      <c r="CT30" s="707"/>
      <c r="CU30" s="707"/>
      <c r="CV30" s="708"/>
      <c r="CW30" s="706" t="s">
        <v>539</v>
      </c>
      <c r="CX30" s="707"/>
      <c r="CY30" s="707"/>
      <c r="CZ30" s="707"/>
      <c r="DA30" s="708"/>
      <c r="DB30" s="706" t="s">
        <v>540</v>
      </c>
      <c r="DC30" s="707"/>
      <c r="DD30" s="707"/>
      <c r="DE30" s="707"/>
      <c r="DF30" s="708"/>
      <c r="DG30" s="706" t="s">
        <v>538</v>
      </c>
      <c r="DH30" s="707"/>
      <c r="DI30" s="707"/>
      <c r="DJ30" s="707"/>
      <c r="DK30" s="708"/>
      <c r="DL30" s="706" t="s">
        <v>539</v>
      </c>
      <c r="DM30" s="707"/>
      <c r="DN30" s="707"/>
      <c r="DO30" s="707"/>
      <c r="DP30" s="708"/>
      <c r="DQ30" s="706" t="s">
        <v>538</v>
      </c>
      <c r="DR30" s="707"/>
      <c r="DS30" s="707"/>
      <c r="DT30" s="707"/>
      <c r="DU30" s="708"/>
      <c r="DV30" s="709"/>
      <c r="DW30" s="710"/>
      <c r="DX30" s="710"/>
      <c r="DY30" s="710"/>
      <c r="DZ30" s="711"/>
      <c r="EA30" s="189"/>
    </row>
    <row r="31" spans="1:131" s="190" customFormat="1" ht="26.25" customHeight="1" x14ac:dyDescent="0.15">
      <c r="A31" s="209">
        <v>4</v>
      </c>
      <c r="B31" s="680" t="s">
        <v>356</v>
      </c>
      <c r="C31" s="681"/>
      <c r="D31" s="681"/>
      <c r="E31" s="681"/>
      <c r="F31" s="681"/>
      <c r="G31" s="681"/>
      <c r="H31" s="681"/>
      <c r="I31" s="681"/>
      <c r="J31" s="681"/>
      <c r="K31" s="681"/>
      <c r="L31" s="681"/>
      <c r="M31" s="681"/>
      <c r="N31" s="681"/>
      <c r="O31" s="681"/>
      <c r="P31" s="682"/>
      <c r="Q31" s="683">
        <v>4539.968887</v>
      </c>
      <c r="R31" s="684"/>
      <c r="S31" s="684"/>
      <c r="T31" s="684"/>
      <c r="U31" s="684"/>
      <c r="V31" s="684">
        <v>4690.1218209999997</v>
      </c>
      <c r="W31" s="684"/>
      <c r="X31" s="684"/>
      <c r="Y31" s="684"/>
      <c r="Z31" s="684"/>
      <c r="AA31" s="684">
        <v>-150</v>
      </c>
      <c r="AB31" s="684"/>
      <c r="AC31" s="684"/>
      <c r="AD31" s="684"/>
      <c r="AE31" s="685"/>
      <c r="AF31" s="760" t="s">
        <v>357</v>
      </c>
      <c r="AG31" s="684"/>
      <c r="AH31" s="684"/>
      <c r="AI31" s="684"/>
      <c r="AJ31" s="761"/>
      <c r="AK31" s="764" t="s">
        <v>539</v>
      </c>
      <c r="AL31" s="765"/>
      <c r="AM31" s="765"/>
      <c r="AN31" s="765"/>
      <c r="AO31" s="765"/>
      <c r="AP31" s="765">
        <v>29514</v>
      </c>
      <c r="AQ31" s="765"/>
      <c r="AR31" s="765"/>
      <c r="AS31" s="765"/>
      <c r="AT31" s="765"/>
      <c r="AU31" s="765">
        <v>10295</v>
      </c>
      <c r="AV31" s="765"/>
      <c r="AW31" s="765"/>
      <c r="AX31" s="765"/>
      <c r="AY31" s="765"/>
      <c r="AZ31" s="766" t="s">
        <v>452</v>
      </c>
      <c r="BA31" s="766"/>
      <c r="BB31" s="766"/>
      <c r="BC31" s="766"/>
      <c r="BD31" s="766"/>
      <c r="BE31" s="762" t="s">
        <v>354</v>
      </c>
      <c r="BF31" s="762"/>
      <c r="BG31" s="762"/>
      <c r="BH31" s="762"/>
      <c r="BI31" s="763"/>
      <c r="BJ31" s="195"/>
      <c r="BK31" s="195"/>
      <c r="BL31" s="195"/>
      <c r="BM31" s="195"/>
      <c r="BN31" s="195"/>
      <c r="BO31" s="208"/>
      <c r="BP31" s="208"/>
      <c r="BQ31" s="205">
        <v>25</v>
      </c>
      <c r="BR31" s="206"/>
      <c r="BS31" s="693" t="s">
        <v>529</v>
      </c>
      <c r="BT31" s="694"/>
      <c r="BU31" s="694"/>
      <c r="BV31" s="694"/>
      <c r="BW31" s="694"/>
      <c r="BX31" s="694"/>
      <c r="BY31" s="694"/>
      <c r="BZ31" s="694"/>
      <c r="CA31" s="694"/>
      <c r="CB31" s="694"/>
      <c r="CC31" s="694"/>
      <c r="CD31" s="694"/>
      <c r="CE31" s="694"/>
      <c r="CF31" s="694"/>
      <c r="CG31" s="695"/>
      <c r="CH31" s="706">
        <v>55</v>
      </c>
      <c r="CI31" s="707"/>
      <c r="CJ31" s="707"/>
      <c r="CK31" s="707"/>
      <c r="CL31" s="708"/>
      <c r="CM31" s="706">
        <v>1200</v>
      </c>
      <c r="CN31" s="707"/>
      <c r="CO31" s="707"/>
      <c r="CP31" s="707"/>
      <c r="CQ31" s="708"/>
      <c r="CR31" s="706">
        <v>510</v>
      </c>
      <c r="CS31" s="707"/>
      <c r="CT31" s="707"/>
      <c r="CU31" s="707"/>
      <c r="CV31" s="708"/>
      <c r="CW31" s="706" t="s">
        <v>539</v>
      </c>
      <c r="CX31" s="707"/>
      <c r="CY31" s="707"/>
      <c r="CZ31" s="707"/>
      <c r="DA31" s="708"/>
      <c r="DB31" s="706" t="s">
        <v>538</v>
      </c>
      <c r="DC31" s="707"/>
      <c r="DD31" s="707"/>
      <c r="DE31" s="707"/>
      <c r="DF31" s="708"/>
      <c r="DG31" s="706" t="s">
        <v>540</v>
      </c>
      <c r="DH31" s="707"/>
      <c r="DI31" s="707"/>
      <c r="DJ31" s="707"/>
      <c r="DK31" s="708"/>
      <c r="DL31" s="706" t="s">
        <v>538</v>
      </c>
      <c r="DM31" s="707"/>
      <c r="DN31" s="707"/>
      <c r="DO31" s="707"/>
      <c r="DP31" s="708"/>
      <c r="DQ31" s="706" t="s">
        <v>538</v>
      </c>
      <c r="DR31" s="707"/>
      <c r="DS31" s="707"/>
      <c r="DT31" s="707"/>
      <c r="DU31" s="708"/>
      <c r="DV31" s="709"/>
      <c r="DW31" s="710"/>
      <c r="DX31" s="710"/>
      <c r="DY31" s="710"/>
      <c r="DZ31" s="711"/>
      <c r="EA31" s="189"/>
    </row>
    <row r="32" spans="1:131" s="190" customFormat="1" ht="26.25" customHeight="1" x14ac:dyDescent="0.15">
      <c r="A32" s="209">
        <v>5</v>
      </c>
      <c r="B32" s="680" t="s">
        <v>358</v>
      </c>
      <c r="C32" s="681"/>
      <c r="D32" s="681"/>
      <c r="E32" s="681"/>
      <c r="F32" s="681"/>
      <c r="G32" s="681"/>
      <c r="H32" s="681"/>
      <c r="I32" s="681"/>
      <c r="J32" s="681"/>
      <c r="K32" s="681"/>
      <c r="L32" s="681"/>
      <c r="M32" s="681"/>
      <c r="N32" s="681"/>
      <c r="O32" s="681"/>
      <c r="P32" s="682"/>
      <c r="Q32" s="683">
        <v>7991</v>
      </c>
      <c r="R32" s="684"/>
      <c r="S32" s="684"/>
      <c r="T32" s="684"/>
      <c r="U32" s="684"/>
      <c r="V32" s="684">
        <v>7963</v>
      </c>
      <c r="W32" s="684"/>
      <c r="X32" s="684"/>
      <c r="Y32" s="684"/>
      <c r="Z32" s="684"/>
      <c r="AA32" s="684">
        <v>28</v>
      </c>
      <c r="AB32" s="684"/>
      <c r="AC32" s="684"/>
      <c r="AD32" s="684"/>
      <c r="AE32" s="685"/>
      <c r="AF32" s="760">
        <v>1</v>
      </c>
      <c r="AG32" s="684"/>
      <c r="AH32" s="684"/>
      <c r="AI32" s="684"/>
      <c r="AJ32" s="761"/>
      <c r="AK32" s="764">
        <v>2140</v>
      </c>
      <c r="AL32" s="765"/>
      <c r="AM32" s="765"/>
      <c r="AN32" s="765"/>
      <c r="AO32" s="765"/>
      <c r="AP32" s="765">
        <v>19292</v>
      </c>
      <c r="AQ32" s="765"/>
      <c r="AR32" s="765"/>
      <c r="AS32" s="765"/>
      <c r="AT32" s="765"/>
      <c r="AU32" s="765">
        <v>19195</v>
      </c>
      <c r="AV32" s="765"/>
      <c r="AW32" s="765"/>
      <c r="AX32" s="765"/>
      <c r="AY32" s="765"/>
      <c r="AZ32" s="766" t="s">
        <v>452</v>
      </c>
      <c r="BA32" s="766"/>
      <c r="BB32" s="766"/>
      <c r="BC32" s="766"/>
      <c r="BD32" s="766"/>
      <c r="BE32" s="762" t="s">
        <v>359</v>
      </c>
      <c r="BF32" s="762"/>
      <c r="BG32" s="762"/>
      <c r="BH32" s="762"/>
      <c r="BI32" s="763"/>
      <c r="BJ32" s="195"/>
      <c r="BK32" s="195"/>
      <c r="BL32" s="195"/>
      <c r="BM32" s="195"/>
      <c r="BN32" s="195"/>
      <c r="BO32" s="208"/>
      <c r="BP32" s="208"/>
      <c r="BQ32" s="205">
        <v>26</v>
      </c>
      <c r="BR32" s="206"/>
      <c r="BS32" s="693" t="s">
        <v>530</v>
      </c>
      <c r="BT32" s="694"/>
      <c r="BU32" s="694"/>
      <c r="BV32" s="694"/>
      <c r="BW32" s="694"/>
      <c r="BX32" s="694"/>
      <c r="BY32" s="694"/>
      <c r="BZ32" s="694"/>
      <c r="CA32" s="694"/>
      <c r="CB32" s="694"/>
      <c r="CC32" s="694"/>
      <c r="CD32" s="694"/>
      <c r="CE32" s="694"/>
      <c r="CF32" s="694"/>
      <c r="CG32" s="695"/>
      <c r="CH32" s="706">
        <v>3</v>
      </c>
      <c r="CI32" s="707"/>
      <c r="CJ32" s="707"/>
      <c r="CK32" s="707"/>
      <c r="CL32" s="708"/>
      <c r="CM32" s="706">
        <v>104</v>
      </c>
      <c r="CN32" s="707"/>
      <c r="CO32" s="707"/>
      <c r="CP32" s="707"/>
      <c r="CQ32" s="708"/>
      <c r="CR32" s="706">
        <v>40</v>
      </c>
      <c r="CS32" s="707"/>
      <c r="CT32" s="707"/>
      <c r="CU32" s="707"/>
      <c r="CV32" s="708"/>
      <c r="CW32" s="706" t="s">
        <v>538</v>
      </c>
      <c r="CX32" s="707"/>
      <c r="CY32" s="707"/>
      <c r="CZ32" s="707"/>
      <c r="DA32" s="708"/>
      <c r="DB32" s="706" t="s">
        <v>538</v>
      </c>
      <c r="DC32" s="707"/>
      <c r="DD32" s="707"/>
      <c r="DE32" s="707"/>
      <c r="DF32" s="708"/>
      <c r="DG32" s="706" t="s">
        <v>538</v>
      </c>
      <c r="DH32" s="707"/>
      <c r="DI32" s="707"/>
      <c r="DJ32" s="707"/>
      <c r="DK32" s="708"/>
      <c r="DL32" s="706" t="s">
        <v>539</v>
      </c>
      <c r="DM32" s="707"/>
      <c r="DN32" s="707"/>
      <c r="DO32" s="707"/>
      <c r="DP32" s="708"/>
      <c r="DQ32" s="706" t="s">
        <v>539</v>
      </c>
      <c r="DR32" s="707"/>
      <c r="DS32" s="707"/>
      <c r="DT32" s="707"/>
      <c r="DU32" s="708"/>
      <c r="DV32" s="709"/>
      <c r="DW32" s="710"/>
      <c r="DX32" s="710"/>
      <c r="DY32" s="710"/>
      <c r="DZ32" s="711"/>
      <c r="EA32" s="189"/>
    </row>
    <row r="33" spans="1:131" s="190" customFormat="1" ht="26.25" customHeight="1" x14ac:dyDescent="0.15">
      <c r="A33" s="209">
        <v>6</v>
      </c>
      <c r="B33" s="680" t="s">
        <v>360</v>
      </c>
      <c r="C33" s="681"/>
      <c r="D33" s="681"/>
      <c r="E33" s="681"/>
      <c r="F33" s="681"/>
      <c r="G33" s="681"/>
      <c r="H33" s="681"/>
      <c r="I33" s="681"/>
      <c r="J33" s="681"/>
      <c r="K33" s="681"/>
      <c r="L33" s="681"/>
      <c r="M33" s="681"/>
      <c r="N33" s="681"/>
      <c r="O33" s="681"/>
      <c r="P33" s="682"/>
      <c r="Q33" s="683">
        <v>15562</v>
      </c>
      <c r="R33" s="684"/>
      <c r="S33" s="684"/>
      <c r="T33" s="684"/>
      <c r="U33" s="684"/>
      <c r="V33" s="684">
        <v>15392</v>
      </c>
      <c r="W33" s="684"/>
      <c r="X33" s="684"/>
      <c r="Y33" s="684"/>
      <c r="Z33" s="684"/>
      <c r="AA33" s="684">
        <v>170</v>
      </c>
      <c r="AB33" s="684"/>
      <c r="AC33" s="684"/>
      <c r="AD33" s="684"/>
      <c r="AE33" s="685"/>
      <c r="AF33" s="760" t="s">
        <v>357</v>
      </c>
      <c r="AG33" s="684"/>
      <c r="AH33" s="684"/>
      <c r="AI33" s="684"/>
      <c r="AJ33" s="761"/>
      <c r="AK33" s="764">
        <v>293</v>
      </c>
      <c r="AL33" s="765"/>
      <c r="AM33" s="765"/>
      <c r="AN33" s="765"/>
      <c r="AO33" s="765"/>
      <c r="AP33" s="765">
        <v>79943</v>
      </c>
      <c r="AQ33" s="765"/>
      <c r="AR33" s="765"/>
      <c r="AS33" s="765"/>
      <c r="AT33" s="765"/>
      <c r="AU33" s="765">
        <v>22980</v>
      </c>
      <c r="AV33" s="765"/>
      <c r="AW33" s="765"/>
      <c r="AX33" s="765"/>
      <c r="AY33" s="765"/>
      <c r="AZ33" s="766" t="s">
        <v>452</v>
      </c>
      <c r="BA33" s="766"/>
      <c r="BB33" s="766"/>
      <c r="BC33" s="766"/>
      <c r="BD33" s="766"/>
      <c r="BE33" s="762" t="s">
        <v>359</v>
      </c>
      <c r="BF33" s="762"/>
      <c r="BG33" s="762"/>
      <c r="BH33" s="762"/>
      <c r="BI33" s="763"/>
      <c r="BJ33" s="195"/>
      <c r="BK33" s="195"/>
      <c r="BL33" s="195"/>
      <c r="BM33" s="195"/>
      <c r="BN33" s="195"/>
      <c r="BO33" s="208"/>
      <c r="BP33" s="208"/>
      <c r="BQ33" s="205">
        <v>27</v>
      </c>
      <c r="BR33" s="206"/>
      <c r="BS33" s="693" t="s">
        <v>531</v>
      </c>
      <c r="BT33" s="694"/>
      <c r="BU33" s="694"/>
      <c r="BV33" s="694"/>
      <c r="BW33" s="694"/>
      <c r="BX33" s="694"/>
      <c r="BY33" s="694"/>
      <c r="BZ33" s="694"/>
      <c r="CA33" s="694"/>
      <c r="CB33" s="694"/>
      <c r="CC33" s="694"/>
      <c r="CD33" s="694"/>
      <c r="CE33" s="694"/>
      <c r="CF33" s="694"/>
      <c r="CG33" s="695"/>
      <c r="CH33" s="706">
        <v>488</v>
      </c>
      <c r="CI33" s="707"/>
      <c r="CJ33" s="707"/>
      <c r="CK33" s="707"/>
      <c r="CL33" s="708"/>
      <c r="CM33" s="706">
        <v>8837</v>
      </c>
      <c r="CN33" s="707"/>
      <c r="CO33" s="707"/>
      <c r="CP33" s="707"/>
      <c r="CQ33" s="708"/>
      <c r="CR33" s="706">
        <v>8</v>
      </c>
      <c r="CS33" s="707"/>
      <c r="CT33" s="707"/>
      <c r="CU33" s="707"/>
      <c r="CV33" s="708"/>
      <c r="CW33" s="706" t="s">
        <v>539</v>
      </c>
      <c r="CX33" s="707"/>
      <c r="CY33" s="707"/>
      <c r="CZ33" s="707"/>
      <c r="DA33" s="708"/>
      <c r="DB33" s="706" t="s">
        <v>540</v>
      </c>
      <c r="DC33" s="707"/>
      <c r="DD33" s="707"/>
      <c r="DE33" s="707"/>
      <c r="DF33" s="708"/>
      <c r="DG33" s="706" t="s">
        <v>538</v>
      </c>
      <c r="DH33" s="707"/>
      <c r="DI33" s="707"/>
      <c r="DJ33" s="707"/>
      <c r="DK33" s="708"/>
      <c r="DL33" s="706" t="s">
        <v>538</v>
      </c>
      <c r="DM33" s="707"/>
      <c r="DN33" s="707"/>
      <c r="DO33" s="707"/>
      <c r="DP33" s="708"/>
      <c r="DQ33" s="706" t="s">
        <v>539</v>
      </c>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60"/>
      <c r="AG34" s="684"/>
      <c r="AH34" s="684"/>
      <c r="AI34" s="684"/>
      <c r="AJ34" s="761"/>
      <c r="AK34" s="764"/>
      <c r="AL34" s="765"/>
      <c r="AM34" s="765"/>
      <c r="AN34" s="765"/>
      <c r="AO34" s="765"/>
      <c r="AP34" s="765"/>
      <c r="AQ34" s="765"/>
      <c r="AR34" s="765"/>
      <c r="AS34" s="765"/>
      <c r="AT34" s="765"/>
      <c r="AU34" s="765"/>
      <c r="AV34" s="765"/>
      <c r="AW34" s="765"/>
      <c r="AX34" s="765"/>
      <c r="AY34" s="765"/>
      <c r="AZ34" s="766"/>
      <c r="BA34" s="766"/>
      <c r="BB34" s="766"/>
      <c r="BC34" s="766"/>
      <c r="BD34" s="766"/>
      <c r="BE34" s="762"/>
      <c r="BF34" s="762"/>
      <c r="BG34" s="762"/>
      <c r="BH34" s="762"/>
      <c r="BI34" s="763"/>
      <c r="BJ34" s="195"/>
      <c r="BK34" s="195"/>
      <c r="BL34" s="195"/>
      <c r="BM34" s="195"/>
      <c r="BN34" s="195"/>
      <c r="BO34" s="208"/>
      <c r="BP34" s="208"/>
      <c r="BQ34" s="205">
        <v>28</v>
      </c>
      <c r="BR34" s="206"/>
      <c r="BS34" s="693" t="s">
        <v>532</v>
      </c>
      <c r="BT34" s="694"/>
      <c r="BU34" s="694"/>
      <c r="BV34" s="694"/>
      <c r="BW34" s="694"/>
      <c r="BX34" s="694"/>
      <c r="BY34" s="694"/>
      <c r="BZ34" s="694"/>
      <c r="CA34" s="694"/>
      <c r="CB34" s="694"/>
      <c r="CC34" s="694"/>
      <c r="CD34" s="694"/>
      <c r="CE34" s="694"/>
      <c r="CF34" s="694"/>
      <c r="CG34" s="695"/>
      <c r="CH34" s="706">
        <v>19</v>
      </c>
      <c r="CI34" s="707"/>
      <c r="CJ34" s="707"/>
      <c r="CK34" s="707"/>
      <c r="CL34" s="708"/>
      <c r="CM34" s="706">
        <v>68</v>
      </c>
      <c r="CN34" s="707"/>
      <c r="CO34" s="707"/>
      <c r="CP34" s="707"/>
      <c r="CQ34" s="708"/>
      <c r="CR34" s="706">
        <v>21</v>
      </c>
      <c r="CS34" s="707"/>
      <c r="CT34" s="707"/>
      <c r="CU34" s="707"/>
      <c r="CV34" s="708"/>
      <c r="CW34" s="706" t="s">
        <v>539</v>
      </c>
      <c r="CX34" s="707"/>
      <c r="CY34" s="707"/>
      <c r="CZ34" s="707"/>
      <c r="DA34" s="708"/>
      <c r="DB34" s="706" t="s">
        <v>538</v>
      </c>
      <c r="DC34" s="707"/>
      <c r="DD34" s="707"/>
      <c r="DE34" s="707"/>
      <c r="DF34" s="708"/>
      <c r="DG34" s="706" t="s">
        <v>538</v>
      </c>
      <c r="DH34" s="707"/>
      <c r="DI34" s="707"/>
      <c r="DJ34" s="707"/>
      <c r="DK34" s="708"/>
      <c r="DL34" s="706" t="s">
        <v>539</v>
      </c>
      <c r="DM34" s="707"/>
      <c r="DN34" s="707"/>
      <c r="DO34" s="707"/>
      <c r="DP34" s="708"/>
      <c r="DQ34" s="706" t="s">
        <v>539</v>
      </c>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60"/>
      <c r="AG35" s="684"/>
      <c r="AH35" s="684"/>
      <c r="AI35" s="684"/>
      <c r="AJ35" s="761"/>
      <c r="AK35" s="764"/>
      <c r="AL35" s="765"/>
      <c r="AM35" s="765"/>
      <c r="AN35" s="765"/>
      <c r="AO35" s="765"/>
      <c r="AP35" s="765"/>
      <c r="AQ35" s="765"/>
      <c r="AR35" s="765"/>
      <c r="AS35" s="765"/>
      <c r="AT35" s="765"/>
      <c r="AU35" s="765"/>
      <c r="AV35" s="765"/>
      <c r="AW35" s="765"/>
      <c r="AX35" s="765"/>
      <c r="AY35" s="765"/>
      <c r="AZ35" s="766"/>
      <c r="BA35" s="766"/>
      <c r="BB35" s="766"/>
      <c r="BC35" s="766"/>
      <c r="BD35" s="766"/>
      <c r="BE35" s="762"/>
      <c r="BF35" s="762"/>
      <c r="BG35" s="762"/>
      <c r="BH35" s="762"/>
      <c r="BI35" s="763"/>
      <c r="BJ35" s="195"/>
      <c r="BK35" s="195"/>
      <c r="BL35" s="195"/>
      <c r="BM35" s="195"/>
      <c r="BN35" s="195"/>
      <c r="BO35" s="208"/>
      <c r="BP35" s="208"/>
      <c r="BQ35" s="205">
        <v>29</v>
      </c>
      <c r="BR35" s="206"/>
      <c r="BS35" s="693" t="s">
        <v>533</v>
      </c>
      <c r="BT35" s="694"/>
      <c r="BU35" s="694"/>
      <c r="BV35" s="694"/>
      <c r="BW35" s="694"/>
      <c r="BX35" s="694"/>
      <c r="BY35" s="694"/>
      <c r="BZ35" s="694"/>
      <c r="CA35" s="694"/>
      <c r="CB35" s="694"/>
      <c r="CC35" s="694"/>
      <c r="CD35" s="694"/>
      <c r="CE35" s="694"/>
      <c r="CF35" s="694"/>
      <c r="CG35" s="695"/>
      <c r="CH35" s="706">
        <v>16</v>
      </c>
      <c r="CI35" s="707"/>
      <c r="CJ35" s="707"/>
      <c r="CK35" s="707"/>
      <c r="CL35" s="708"/>
      <c r="CM35" s="706">
        <v>394</v>
      </c>
      <c r="CN35" s="707"/>
      <c r="CO35" s="707"/>
      <c r="CP35" s="707"/>
      <c r="CQ35" s="708"/>
      <c r="CR35" s="706">
        <v>20</v>
      </c>
      <c r="CS35" s="707"/>
      <c r="CT35" s="707"/>
      <c r="CU35" s="707"/>
      <c r="CV35" s="708"/>
      <c r="CW35" s="706">
        <v>1</v>
      </c>
      <c r="CX35" s="707"/>
      <c r="CY35" s="707"/>
      <c r="CZ35" s="707"/>
      <c r="DA35" s="708"/>
      <c r="DB35" s="706" t="s">
        <v>538</v>
      </c>
      <c r="DC35" s="707"/>
      <c r="DD35" s="707"/>
      <c r="DE35" s="707"/>
      <c r="DF35" s="708"/>
      <c r="DG35" s="706" t="s">
        <v>538</v>
      </c>
      <c r="DH35" s="707"/>
      <c r="DI35" s="707"/>
      <c r="DJ35" s="707"/>
      <c r="DK35" s="708"/>
      <c r="DL35" s="706" t="s">
        <v>538</v>
      </c>
      <c r="DM35" s="707"/>
      <c r="DN35" s="707"/>
      <c r="DO35" s="707"/>
      <c r="DP35" s="708"/>
      <c r="DQ35" s="706" t="s">
        <v>539</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0"/>
      <c r="AG36" s="684"/>
      <c r="AH36" s="684"/>
      <c r="AI36" s="684"/>
      <c r="AJ36" s="761"/>
      <c r="AK36" s="764"/>
      <c r="AL36" s="765"/>
      <c r="AM36" s="765"/>
      <c r="AN36" s="765"/>
      <c r="AO36" s="765"/>
      <c r="AP36" s="765"/>
      <c r="AQ36" s="765"/>
      <c r="AR36" s="765"/>
      <c r="AS36" s="765"/>
      <c r="AT36" s="765"/>
      <c r="AU36" s="765"/>
      <c r="AV36" s="765"/>
      <c r="AW36" s="765"/>
      <c r="AX36" s="765"/>
      <c r="AY36" s="765"/>
      <c r="AZ36" s="766"/>
      <c r="BA36" s="766"/>
      <c r="BB36" s="766"/>
      <c r="BC36" s="766"/>
      <c r="BD36" s="766"/>
      <c r="BE36" s="762"/>
      <c r="BF36" s="762"/>
      <c r="BG36" s="762"/>
      <c r="BH36" s="762"/>
      <c r="BI36" s="763"/>
      <c r="BJ36" s="195"/>
      <c r="BK36" s="195"/>
      <c r="BL36" s="195"/>
      <c r="BM36" s="195"/>
      <c r="BN36" s="195"/>
      <c r="BO36" s="208"/>
      <c r="BP36" s="208"/>
      <c r="BQ36" s="205">
        <v>30</v>
      </c>
      <c r="BR36" s="206"/>
      <c r="BS36" s="693" t="s">
        <v>534</v>
      </c>
      <c r="BT36" s="694"/>
      <c r="BU36" s="694"/>
      <c r="BV36" s="694"/>
      <c r="BW36" s="694"/>
      <c r="BX36" s="694"/>
      <c r="BY36" s="694"/>
      <c r="BZ36" s="694"/>
      <c r="CA36" s="694"/>
      <c r="CB36" s="694"/>
      <c r="CC36" s="694"/>
      <c r="CD36" s="694"/>
      <c r="CE36" s="694"/>
      <c r="CF36" s="694"/>
      <c r="CG36" s="695"/>
      <c r="CH36" s="706">
        <v>-7</v>
      </c>
      <c r="CI36" s="707"/>
      <c r="CJ36" s="707"/>
      <c r="CK36" s="707"/>
      <c r="CL36" s="708"/>
      <c r="CM36" s="706">
        <v>1055</v>
      </c>
      <c r="CN36" s="707"/>
      <c r="CO36" s="707"/>
      <c r="CP36" s="707"/>
      <c r="CQ36" s="708"/>
      <c r="CR36" s="706">
        <v>800</v>
      </c>
      <c r="CS36" s="707"/>
      <c r="CT36" s="707"/>
      <c r="CU36" s="707"/>
      <c r="CV36" s="708"/>
      <c r="CW36" s="706" t="s">
        <v>539</v>
      </c>
      <c r="CX36" s="707"/>
      <c r="CY36" s="707"/>
      <c r="CZ36" s="707"/>
      <c r="DA36" s="708"/>
      <c r="DB36" s="706" t="s">
        <v>540</v>
      </c>
      <c r="DC36" s="707"/>
      <c r="DD36" s="707"/>
      <c r="DE36" s="707"/>
      <c r="DF36" s="708"/>
      <c r="DG36" s="706" t="s">
        <v>538</v>
      </c>
      <c r="DH36" s="707"/>
      <c r="DI36" s="707"/>
      <c r="DJ36" s="707"/>
      <c r="DK36" s="708"/>
      <c r="DL36" s="706" t="s">
        <v>539</v>
      </c>
      <c r="DM36" s="707"/>
      <c r="DN36" s="707"/>
      <c r="DO36" s="707"/>
      <c r="DP36" s="708"/>
      <c r="DQ36" s="706" t="s">
        <v>539</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0"/>
      <c r="AG37" s="684"/>
      <c r="AH37" s="684"/>
      <c r="AI37" s="684"/>
      <c r="AJ37" s="761"/>
      <c r="AK37" s="764"/>
      <c r="AL37" s="765"/>
      <c r="AM37" s="765"/>
      <c r="AN37" s="765"/>
      <c r="AO37" s="765"/>
      <c r="AP37" s="765"/>
      <c r="AQ37" s="765"/>
      <c r="AR37" s="765"/>
      <c r="AS37" s="765"/>
      <c r="AT37" s="765"/>
      <c r="AU37" s="765"/>
      <c r="AV37" s="765"/>
      <c r="AW37" s="765"/>
      <c r="AX37" s="765"/>
      <c r="AY37" s="765"/>
      <c r="AZ37" s="766"/>
      <c r="BA37" s="766"/>
      <c r="BB37" s="766"/>
      <c r="BC37" s="766"/>
      <c r="BD37" s="766"/>
      <c r="BE37" s="762"/>
      <c r="BF37" s="762"/>
      <c r="BG37" s="762"/>
      <c r="BH37" s="762"/>
      <c r="BI37" s="763"/>
      <c r="BJ37" s="195"/>
      <c r="BK37" s="195"/>
      <c r="BL37" s="195"/>
      <c r="BM37" s="195"/>
      <c r="BN37" s="195"/>
      <c r="BO37" s="208"/>
      <c r="BP37" s="208"/>
      <c r="BQ37" s="205">
        <v>31</v>
      </c>
      <c r="BR37" s="206"/>
      <c r="BS37" s="693" t="s">
        <v>535</v>
      </c>
      <c r="BT37" s="694"/>
      <c r="BU37" s="694"/>
      <c r="BV37" s="694"/>
      <c r="BW37" s="694"/>
      <c r="BX37" s="694"/>
      <c r="BY37" s="694"/>
      <c r="BZ37" s="694"/>
      <c r="CA37" s="694"/>
      <c r="CB37" s="694"/>
      <c r="CC37" s="694"/>
      <c r="CD37" s="694"/>
      <c r="CE37" s="694"/>
      <c r="CF37" s="694"/>
      <c r="CG37" s="695"/>
      <c r="CH37" s="706">
        <v>6</v>
      </c>
      <c r="CI37" s="707"/>
      <c r="CJ37" s="707"/>
      <c r="CK37" s="707"/>
      <c r="CL37" s="708"/>
      <c r="CM37" s="706">
        <v>1019</v>
      </c>
      <c r="CN37" s="707"/>
      <c r="CO37" s="707"/>
      <c r="CP37" s="707"/>
      <c r="CQ37" s="708"/>
      <c r="CR37" s="706">
        <v>710</v>
      </c>
      <c r="CS37" s="707"/>
      <c r="CT37" s="707"/>
      <c r="CU37" s="707"/>
      <c r="CV37" s="708"/>
      <c r="CW37" s="706" t="s">
        <v>452</v>
      </c>
      <c r="CX37" s="707"/>
      <c r="CY37" s="707"/>
      <c r="CZ37" s="707"/>
      <c r="DA37" s="708"/>
      <c r="DB37" s="706" t="s">
        <v>538</v>
      </c>
      <c r="DC37" s="707"/>
      <c r="DD37" s="707"/>
      <c r="DE37" s="707"/>
      <c r="DF37" s="708"/>
      <c r="DG37" s="706" t="s">
        <v>538</v>
      </c>
      <c r="DH37" s="707"/>
      <c r="DI37" s="707"/>
      <c r="DJ37" s="707"/>
      <c r="DK37" s="708"/>
      <c r="DL37" s="706" t="s">
        <v>538</v>
      </c>
      <c r="DM37" s="707"/>
      <c r="DN37" s="707"/>
      <c r="DO37" s="707"/>
      <c r="DP37" s="708"/>
      <c r="DQ37" s="706" t="s">
        <v>539</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0"/>
      <c r="AG38" s="684"/>
      <c r="AH38" s="684"/>
      <c r="AI38" s="684"/>
      <c r="AJ38" s="761"/>
      <c r="AK38" s="764"/>
      <c r="AL38" s="765"/>
      <c r="AM38" s="765"/>
      <c r="AN38" s="765"/>
      <c r="AO38" s="765"/>
      <c r="AP38" s="765"/>
      <c r="AQ38" s="765"/>
      <c r="AR38" s="765"/>
      <c r="AS38" s="765"/>
      <c r="AT38" s="765"/>
      <c r="AU38" s="765"/>
      <c r="AV38" s="765"/>
      <c r="AW38" s="765"/>
      <c r="AX38" s="765"/>
      <c r="AY38" s="765"/>
      <c r="AZ38" s="766"/>
      <c r="BA38" s="766"/>
      <c r="BB38" s="766"/>
      <c r="BC38" s="766"/>
      <c r="BD38" s="766"/>
      <c r="BE38" s="762"/>
      <c r="BF38" s="762"/>
      <c r="BG38" s="762"/>
      <c r="BH38" s="762"/>
      <c r="BI38" s="763"/>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0"/>
      <c r="AG39" s="684"/>
      <c r="AH39" s="684"/>
      <c r="AI39" s="684"/>
      <c r="AJ39" s="761"/>
      <c r="AK39" s="764"/>
      <c r="AL39" s="765"/>
      <c r="AM39" s="765"/>
      <c r="AN39" s="765"/>
      <c r="AO39" s="765"/>
      <c r="AP39" s="765"/>
      <c r="AQ39" s="765"/>
      <c r="AR39" s="765"/>
      <c r="AS39" s="765"/>
      <c r="AT39" s="765"/>
      <c r="AU39" s="765"/>
      <c r="AV39" s="765"/>
      <c r="AW39" s="765"/>
      <c r="AX39" s="765"/>
      <c r="AY39" s="765"/>
      <c r="AZ39" s="766"/>
      <c r="BA39" s="766"/>
      <c r="BB39" s="766"/>
      <c r="BC39" s="766"/>
      <c r="BD39" s="766"/>
      <c r="BE39" s="762"/>
      <c r="BF39" s="762"/>
      <c r="BG39" s="762"/>
      <c r="BH39" s="762"/>
      <c r="BI39" s="763"/>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0"/>
      <c r="AG40" s="684"/>
      <c r="AH40" s="684"/>
      <c r="AI40" s="684"/>
      <c r="AJ40" s="761"/>
      <c r="AK40" s="764"/>
      <c r="AL40" s="765"/>
      <c r="AM40" s="765"/>
      <c r="AN40" s="765"/>
      <c r="AO40" s="765"/>
      <c r="AP40" s="765"/>
      <c r="AQ40" s="765"/>
      <c r="AR40" s="765"/>
      <c r="AS40" s="765"/>
      <c r="AT40" s="765"/>
      <c r="AU40" s="765"/>
      <c r="AV40" s="765"/>
      <c r="AW40" s="765"/>
      <c r="AX40" s="765"/>
      <c r="AY40" s="765"/>
      <c r="AZ40" s="766"/>
      <c r="BA40" s="766"/>
      <c r="BB40" s="766"/>
      <c r="BC40" s="766"/>
      <c r="BD40" s="766"/>
      <c r="BE40" s="762"/>
      <c r="BF40" s="762"/>
      <c r="BG40" s="762"/>
      <c r="BH40" s="762"/>
      <c r="BI40" s="763"/>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0"/>
      <c r="AG41" s="684"/>
      <c r="AH41" s="684"/>
      <c r="AI41" s="684"/>
      <c r="AJ41" s="761"/>
      <c r="AK41" s="764"/>
      <c r="AL41" s="765"/>
      <c r="AM41" s="765"/>
      <c r="AN41" s="765"/>
      <c r="AO41" s="765"/>
      <c r="AP41" s="765"/>
      <c r="AQ41" s="765"/>
      <c r="AR41" s="765"/>
      <c r="AS41" s="765"/>
      <c r="AT41" s="765"/>
      <c r="AU41" s="765"/>
      <c r="AV41" s="765"/>
      <c r="AW41" s="765"/>
      <c r="AX41" s="765"/>
      <c r="AY41" s="765"/>
      <c r="AZ41" s="766"/>
      <c r="BA41" s="766"/>
      <c r="BB41" s="766"/>
      <c r="BC41" s="766"/>
      <c r="BD41" s="766"/>
      <c r="BE41" s="762"/>
      <c r="BF41" s="762"/>
      <c r="BG41" s="762"/>
      <c r="BH41" s="762"/>
      <c r="BI41" s="763"/>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0"/>
      <c r="AG42" s="684"/>
      <c r="AH42" s="684"/>
      <c r="AI42" s="684"/>
      <c r="AJ42" s="761"/>
      <c r="AK42" s="764"/>
      <c r="AL42" s="765"/>
      <c r="AM42" s="765"/>
      <c r="AN42" s="765"/>
      <c r="AO42" s="765"/>
      <c r="AP42" s="765"/>
      <c r="AQ42" s="765"/>
      <c r="AR42" s="765"/>
      <c r="AS42" s="765"/>
      <c r="AT42" s="765"/>
      <c r="AU42" s="765"/>
      <c r="AV42" s="765"/>
      <c r="AW42" s="765"/>
      <c r="AX42" s="765"/>
      <c r="AY42" s="765"/>
      <c r="AZ42" s="766"/>
      <c r="BA42" s="766"/>
      <c r="BB42" s="766"/>
      <c r="BC42" s="766"/>
      <c r="BD42" s="766"/>
      <c r="BE42" s="762"/>
      <c r="BF42" s="762"/>
      <c r="BG42" s="762"/>
      <c r="BH42" s="762"/>
      <c r="BI42" s="763"/>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0"/>
      <c r="AG43" s="684"/>
      <c r="AH43" s="684"/>
      <c r="AI43" s="684"/>
      <c r="AJ43" s="761"/>
      <c r="AK43" s="764"/>
      <c r="AL43" s="765"/>
      <c r="AM43" s="765"/>
      <c r="AN43" s="765"/>
      <c r="AO43" s="765"/>
      <c r="AP43" s="765"/>
      <c r="AQ43" s="765"/>
      <c r="AR43" s="765"/>
      <c r="AS43" s="765"/>
      <c r="AT43" s="765"/>
      <c r="AU43" s="765"/>
      <c r="AV43" s="765"/>
      <c r="AW43" s="765"/>
      <c r="AX43" s="765"/>
      <c r="AY43" s="765"/>
      <c r="AZ43" s="766"/>
      <c r="BA43" s="766"/>
      <c r="BB43" s="766"/>
      <c r="BC43" s="766"/>
      <c r="BD43" s="766"/>
      <c r="BE43" s="762"/>
      <c r="BF43" s="762"/>
      <c r="BG43" s="762"/>
      <c r="BH43" s="762"/>
      <c r="BI43" s="763"/>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0"/>
      <c r="AG44" s="684"/>
      <c r="AH44" s="684"/>
      <c r="AI44" s="684"/>
      <c r="AJ44" s="761"/>
      <c r="AK44" s="764"/>
      <c r="AL44" s="765"/>
      <c r="AM44" s="765"/>
      <c r="AN44" s="765"/>
      <c r="AO44" s="765"/>
      <c r="AP44" s="765"/>
      <c r="AQ44" s="765"/>
      <c r="AR44" s="765"/>
      <c r="AS44" s="765"/>
      <c r="AT44" s="765"/>
      <c r="AU44" s="765"/>
      <c r="AV44" s="765"/>
      <c r="AW44" s="765"/>
      <c r="AX44" s="765"/>
      <c r="AY44" s="765"/>
      <c r="AZ44" s="766"/>
      <c r="BA44" s="766"/>
      <c r="BB44" s="766"/>
      <c r="BC44" s="766"/>
      <c r="BD44" s="766"/>
      <c r="BE44" s="762"/>
      <c r="BF44" s="762"/>
      <c r="BG44" s="762"/>
      <c r="BH44" s="762"/>
      <c r="BI44" s="763"/>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0"/>
      <c r="AG45" s="684"/>
      <c r="AH45" s="684"/>
      <c r="AI45" s="684"/>
      <c r="AJ45" s="761"/>
      <c r="AK45" s="764"/>
      <c r="AL45" s="765"/>
      <c r="AM45" s="765"/>
      <c r="AN45" s="765"/>
      <c r="AO45" s="765"/>
      <c r="AP45" s="765"/>
      <c r="AQ45" s="765"/>
      <c r="AR45" s="765"/>
      <c r="AS45" s="765"/>
      <c r="AT45" s="765"/>
      <c r="AU45" s="765"/>
      <c r="AV45" s="765"/>
      <c r="AW45" s="765"/>
      <c r="AX45" s="765"/>
      <c r="AY45" s="765"/>
      <c r="AZ45" s="766"/>
      <c r="BA45" s="766"/>
      <c r="BB45" s="766"/>
      <c r="BC45" s="766"/>
      <c r="BD45" s="766"/>
      <c r="BE45" s="762"/>
      <c r="BF45" s="762"/>
      <c r="BG45" s="762"/>
      <c r="BH45" s="762"/>
      <c r="BI45" s="763"/>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0"/>
      <c r="AG46" s="684"/>
      <c r="AH46" s="684"/>
      <c r="AI46" s="684"/>
      <c r="AJ46" s="761"/>
      <c r="AK46" s="764"/>
      <c r="AL46" s="765"/>
      <c r="AM46" s="765"/>
      <c r="AN46" s="765"/>
      <c r="AO46" s="765"/>
      <c r="AP46" s="765"/>
      <c r="AQ46" s="765"/>
      <c r="AR46" s="765"/>
      <c r="AS46" s="765"/>
      <c r="AT46" s="765"/>
      <c r="AU46" s="765"/>
      <c r="AV46" s="765"/>
      <c r="AW46" s="765"/>
      <c r="AX46" s="765"/>
      <c r="AY46" s="765"/>
      <c r="AZ46" s="766"/>
      <c r="BA46" s="766"/>
      <c r="BB46" s="766"/>
      <c r="BC46" s="766"/>
      <c r="BD46" s="766"/>
      <c r="BE46" s="762"/>
      <c r="BF46" s="762"/>
      <c r="BG46" s="762"/>
      <c r="BH46" s="762"/>
      <c r="BI46" s="763"/>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0"/>
      <c r="AG47" s="684"/>
      <c r="AH47" s="684"/>
      <c r="AI47" s="684"/>
      <c r="AJ47" s="761"/>
      <c r="AK47" s="764"/>
      <c r="AL47" s="765"/>
      <c r="AM47" s="765"/>
      <c r="AN47" s="765"/>
      <c r="AO47" s="765"/>
      <c r="AP47" s="765"/>
      <c r="AQ47" s="765"/>
      <c r="AR47" s="765"/>
      <c r="AS47" s="765"/>
      <c r="AT47" s="765"/>
      <c r="AU47" s="765"/>
      <c r="AV47" s="765"/>
      <c r="AW47" s="765"/>
      <c r="AX47" s="765"/>
      <c r="AY47" s="765"/>
      <c r="AZ47" s="766"/>
      <c r="BA47" s="766"/>
      <c r="BB47" s="766"/>
      <c r="BC47" s="766"/>
      <c r="BD47" s="766"/>
      <c r="BE47" s="762"/>
      <c r="BF47" s="762"/>
      <c r="BG47" s="762"/>
      <c r="BH47" s="762"/>
      <c r="BI47" s="763"/>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0"/>
      <c r="AG48" s="684"/>
      <c r="AH48" s="684"/>
      <c r="AI48" s="684"/>
      <c r="AJ48" s="761"/>
      <c r="AK48" s="764"/>
      <c r="AL48" s="765"/>
      <c r="AM48" s="765"/>
      <c r="AN48" s="765"/>
      <c r="AO48" s="765"/>
      <c r="AP48" s="765"/>
      <c r="AQ48" s="765"/>
      <c r="AR48" s="765"/>
      <c r="AS48" s="765"/>
      <c r="AT48" s="765"/>
      <c r="AU48" s="765"/>
      <c r="AV48" s="765"/>
      <c r="AW48" s="765"/>
      <c r="AX48" s="765"/>
      <c r="AY48" s="765"/>
      <c r="AZ48" s="766"/>
      <c r="BA48" s="766"/>
      <c r="BB48" s="766"/>
      <c r="BC48" s="766"/>
      <c r="BD48" s="766"/>
      <c r="BE48" s="762"/>
      <c r="BF48" s="762"/>
      <c r="BG48" s="762"/>
      <c r="BH48" s="762"/>
      <c r="BI48" s="763"/>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0"/>
      <c r="AG49" s="684"/>
      <c r="AH49" s="684"/>
      <c r="AI49" s="684"/>
      <c r="AJ49" s="761"/>
      <c r="AK49" s="764"/>
      <c r="AL49" s="765"/>
      <c r="AM49" s="765"/>
      <c r="AN49" s="765"/>
      <c r="AO49" s="765"/>
      <c r="AP49" s="765"/>
      <c r="AQ49" s="765"/>
      <c r="AR49" s="765"/>
      <c r="AS49" s="765"/>
      <c r="AT49" s="765"/>
      <c r="AU49" s="765"/>
      <c r="AV49" s="765"/>
      <c r="AW49" s="765"/>
      <c r="AX49" s="765"/>
      <c r="AY49" s="765"/>
      <c r="AZ49" s="766"/>
      <c r="BA49" s="766"/>
      <c r="BB49" s="766"/>
      <c r="BC49" s="766"/>
      <c r="BD49" s="766"/>
      <c r="BE49" s="762"/>
      <c r="BF49" s="762"/>
      <c r="BG49" s="762"/>
      <c r="BH49" s="762"/>
      <c r="BI49" s="763"/>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7"/>
      <c r="R50" s="768"/>
      <c r="S50" s="768"/>
      <c r="T50" s="768"/>
      <c r="U50" s="768"/>
      <c r="V50" s="768"/>
      <c r="W50" s="768"/>
      <c r="X50" s="768"/>
      <c r="Y50" s="768"/>
      <c r="Z50" s="768"/>
      <c r="AA50" s="768"/>
      <c r="AB50" s="768"/>
      <c r="AC50" s="768"/>
      <c r="AD50" s="768"/>
      <c r="AE50" s="769"/>
      <c r="AF50" s="760"/>
      <c r="AG50" s="684"/>
      <c r="AH50" s="684"/>
      <c r="AI50" s="684"/>
      <c r="AJ50" s="761"/>
      <c r="AK50" s="770"/>
      <c r="AL50" s="768"/>
      <c r="AM50" s="768"/>
      <c r="AN50" s="768"/>
      <c r="AO50" s="768"/>
      <c r="AP50" s="768"/>
      <c r="AQ50" s="768"/>
      <c r="AR50" s="768"/>
      <c r="AS50" s="768"/>
      <c r="AT50" s="768"/>
      <c r="AU50" s="768"/>
      <c r="AV50" s="768"/>
      <c r="AW50" s="768"/>
      <c r="AX50" s="768"/>
      <c r="AY50" s="768"/>
      <c r="AZ50" s="771"/>
      <c r="BA50" s="771"/>
      <c r="BB50" s="771"/>
      <c r="BC50" s="771"/>
      <c r="BD50" s="771"/>
      <c r="BE50" s="762"/>
      <c r="BF50" s="762"/>
      <c r="BG50" s="762"/>
      <c r="BH50" s="762"/>
      <c r="BI50" s="763"/>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7"/>
      <c r="R51" s="768"/>
      <c r="S51" s="768"/>
      <c r="T51" s="768"/>
      <c r="U51" s="768"/>
      <c r="V51" s="768"/>
      <c r="W51" s="768"/>
      <c r="X51" s="768"/>
      <c r="Y51" s="768"/>
      <c r="Z51" s="768"/>
      <c r="AA51" s="768"/>
      <c r="AB51" s="768"/>
      <c r="AC51" s="768"/>
      <c r="AD51" s="768"/>
      <c r="AE51" s="769"/>
      <c r="AF51" s="760"/>
      <c r="AG51" s="684"/>
      <c r="AH51" s="684"/>
      <c r="AI51" s="684"/>
      <c r="AJ51" s="761"/>
      <c r="AK51" s="770"/>
      <c r="AL51" s="768"/>
      <c r="AM51" s="768"/>
      <c r="AN51" s="768"/>
      <c r="AO51" s="768"/>
      <c r="AP51" s="768"/>
      <c r="AQ51" s="768"/>
      <c r="AR51" s="768"/>
      <c r="AS51" s="768"/>
      <c r="AT51" s="768"/>
      <c r="AU51" s="768"/>
      <c r="AV51" s="768"/>
      <c r="AW51" s="768"/>
      <c r="AX51" s="768"/>
      <c r="AY51" s="768"/>
      <c r="AZ51" s="771"/>
      <c r="BA51" s="771"/>
      <c r="BB51" s="771"/>
      <c r="BC51" s="771"/>
      <c r="BD51" s="771"/>
      <c r="BE51" s="762"/>
      <c r="BF51" s="762"/>
      <c r="BG51" s="762"/>
      <c r="BH51" s="762"/>
      <c r="BI51" s="763"/>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7"/>
      <c r="R52" s="768"/>
      <c r="S52" s="768"/>
      <c r="T52" s="768"/>
      <c r="U52" s="768"/>
      <c r="V52" s="768"/>
      <c r="W52" s="768"/>
      <c r="X52" s="768"/>
      <c r="Y52" s="768"/>
      <c r="Z52" s="768"/>
      <c r="AA52" s="768"/>
      <c r="AB52" s="768"/>
      <c r="AC52" s="768"/>
      <c r="AD52" s="768"/>
      <c r="AE52" s="769"/>
      <c r="AF52" s="760"/>
      <c r="AG52" s="684"/>
      <c r="AH52" s="684"/>
      <c r="AI52" s="684"/>
      <c r="AJ52" s="761"/>
      <c r="AK52" s="770"/>
      <c r="AL52" s="768"/>
      <c r="AM52" s="768"/>
      <c r="AN52" s="768"/>
      <c r="AO52" s="768"/>
      <c r="AP52" s="768"/>
      <c r="AQ52" s="768"/>
      <c r="AR52" s="768"/>
      <c r="AS52" s="768"/>
      <c r="AT52" s="768"/>
      <c r="AU52" s="768"/>
      <c r="AV52" s="768"/>
      <c r="AW52" s="768"/>
      <c r="AX52" s="768"/>
      <c r="AY52" s="768"/>
      <c r="AZ52" s="771"/>
      <c r="BA52" s="771"/>
      <c r="BB52" s="771"/>
      <c r="BC52" s="771"/>
      <c r="BD52" s="771"/>
      <c r="BE52" s="762"/>
      <c r="BF52" s="762"/>
      <c r="BG52" s="762"/>
      <c r="BH52" s="762"/>
      <c r="BI52" s="763"/>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7"/>
      <c r="R53" s="768"/>
      <c r="S53" s="768"/>
      <c r="T53" s="768"/>
      <c r="U53" s="768"/>
      <c r="V53" s="768"/>
      <c r="W53" s="768"/>
      <c r="X53" s="768"/>
      <c r="Y53" s="768"/>
      <c r="Z53" s="768"/>
      <c r="AA53" s="768"/>
      <c r="AB53" s="768"/>
      <c r="AC53" s="768"/>
      <c r="AD53" s="768"/>
      <c r="AE53" s="769"/>
      <c r="AF53" s="760"/>
      <c r="AG53" s="684"/>
      <c r="AH53" s="684"/>
      <c r="AI53" s="684"/>
      <c r="AJ53" s="761"/>
      <c r="AK53" s="770"/>
      <c r="AL53" s="768"/>
      <c r="AM53" s="768"/>
      <c r="AN53" s="768"/>
      <c r="AO53" s="768"/>
      <c r="AP53" s="768"/>
      <c r="AQ53" s="768"/>
      <c r="AR53" s="768"/>
      <c r="AS53" s="768"/>
      <c r="AT53" s="768"/>
      <c r="AU53" s="768"/>
      <c r="AV53" s="768"/>
      <c r="AW53" s="768"/>
      <c r="AX53" s="768"/>
      <c r="AY53" s="768"/>
      <c r="AZ53" s="771"/>
      <c r="BA53" s="771"/>
      <c r="BB53" s="771"/>
      <c r="BC53" s="771"/>
      <c r="BD53" s="771"/>
      <c r="BE53" s="762"/>
      <c r="BF53" s="762"/>
      <c r="BG53" s="762"/>
      <c r="BH53" s="762"/>
      <c r="BI53" s="763"/>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7"/>
      <c r="R54" s="768"/>
      <c r="S54" s="768"/>
      <c r="T54" s="768"/>
      <c r="U54" s="768"/>
      <c r="V54" s="768"/>
      <c r="W54" s="768"/>
      <c r="X54" s="768"/>
      <c r="Y54" s="768"/>
      <c r="Z54" s="768"/>
      <c r="AA54" s="768"/>
      <c r="AB54" s="768"/>
      <c r="AC54" s="768"/>
      <c r="AD54" s="768"/>
      <c r="AE54" s="769"/>
      <c r="AF54" s="760"/>
      <c r="AG54" s="684"/>
      <c r="AH54" s="684"/>
      <c r="AI54" s="684"/>
      <c r="AJ54" s="761"/>
      <c r="AK54" s="770"/>
      <c r="AL54" s="768"/>
      <c r="AM54" s="768"/>
      <c r="AN54" s="768"/>
      <c r="AO54" s="768"/>
      <c r="AP54" s="768"/>
      <c r="AQ54" s="768"/>
      <c r="AR54" s="768"/>
      <c r="AS54" s="768"/>
      <c r="AT54" s="768"/>
      <c r="AU54" s="768"/>
      <c r="AV54" s="768"/>
      <c r="AW54" s="768"/>
      <c r="AX54" s="768"/>
      <c r="AY54" s="768"/>
      <c r="AZ54" s="771"/>
      <c r="BA54" s="771"/>
      <c r="BB54" s="771"/>
      <c r="BC54" s="771"/>
      <c r="BD54" s="771"/>
      <c r="BE54" s="762"/>
      <c r="BF54" s="762"/>
      <c r="BG54" s="762"/>
      <c r="BH54" s="762"/>
      <c r="BI54" s="763"/>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7"/>
      <c r="R55" s="768"/>
      <c r="S55" s="768"/>
      <c r="T55" s="768"/>
      <c r="U55" s="768"/>
      <c r="V55" s="768"/>
      <c r="W55" s="768"/>
      <c r="X55" s="768"/>
      <c r="Y55" s="768"/>
      <c r="Z55" s="768"/>
      <c r="AA55" s="768"/>
      <c r="AB55" s="768"/>
      <c r="AC55" s="768"/>
      <c r="AD55" s="768"/>
      <c r="AE55" s="769"/>
      <c r="AF55" s="760"/>
      <c r="AG55" s="684"/>
      <c r="AH55" s="684"/>
      <c r="AI55" s="684"/>
      <c r="AJ55" s="761"/>
      <c r="AK55" s="770"/>
      <c r="AL55" s="768"/>
      <c r="AM55" s="768"/>
      <c r="AN55" s="768"/>
      <c r="AO55" s="768"/>
      <c r="AP55" s="768"/>
      <c r="AQ55" s="768"/>
      <c r="AR55" s="768"/>
      <c r="AS55" s="768"/>
      <c r="AT55" s="768"/>
      <c r="AU55" s="768"/>
      <c r="AV55" s="768"/>
      <c r="AW55" s="768"/>
      <c r="AX55" s="768"/>
      <c r="AY55" s="768"/>
      <c r="AZ55" s="771"/>
      <c r="BA55" s="771"/>
      <c r="BB55" s="771"/>
      <c r="BC55" s="771"/>
      <c r="BD55" s="771"/>
      <c r="BE55" s="762"/>
      <c r="BF55" s="762"/>
      <c r="BG55" s="762"/>
      <c r="BH55" s="762"/>
      <c r="BI55" s="763"/>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7"/>
      <c r="R56" s="768"/>
      <c r="S56" s="768"/>
      <c r="T56" s="768"/>
      <c r="U56" s="768"/>
      <c r="V56" s="768"/>
      <c r="W56" s="768"/>
      <c r="X56" s="768"/>
      <c r="Y56" s="768"/>
      <c r="Z56" s="768"/>
      <c r="AA56" s="768"/>
      <c r="AB56" s="768"/>
      <c r="AC56" s="768"/>
      <c r="AD56" s="768"/>
      <c r="AE56" s="769"/>
      <c r="AF56" s="760"/>
      <c r="AG56" s="684"/>
      <c r="AH56" s="684"/>
      <c r="AI56" s="684"/>
      <c r="AJ56" s="761"/>
      <c r="AK56" s="770"/>
      <c r="AL56" s="768"/>
      <c r="AM56" s="768"/>
      <c r="AN56" s="768"/>
      <c r="AO56" s="768"/>
      <c r="AP56" s="768"/>
      <c r="AQ56" s="768"/>
      <c r="AR56" s="768"/>
      <c r="AS56" s="768"/>
      <c r="AT56" s="768"/>
      <c r="AU56" s="768"/>
      <c r="AV56" s="768"/>
      <c r="AW56" s="768"/>
      <c r="AX56" s="768"/>
      <c r="AY56" s="768"/>
      <c r="AZ56" s="771"/>
      <c r="BA56" s="771"/>
      <c r="BB56" s="771"/>
      <c r="BC56" s="771"/>
      <c r="BD56" s="771"/>
      <c r="BE56" s="762"/>
      <c r="BF56" s="762"/>
      <c r="BG56" s="762"/>
      <c r="BH56" s="762"/>
      <c r="BI56" s="763"/>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7"/>
      <c r="R57" s="768"/>
      <c r="S57" s="768"/>
      <c r="T57" s="768"/>
      <c r="U57" s="768"/>
      <c r="V57" s="768"/>
      <c r="W57" s="768"/>
      <c r="X57" s="768"/>
      <c r="Y57" s="768"/>
      <c r="Z57" s="768"/>
      <c r="AA57" s="768"/>
      <c r="AB57" s="768"/>
      <c r="AC57" s="768"/>
      <c r="AD57" s="768"/>
      <c r="AE57" s="769"/>
      <c r="AF57" s="760"/>
      <c r="AG57" s="684"/>
      <c r="AH57" s="684"/>
      <c r="AI57" s="684"/>
      <c r="AJ57" s="761"/>
      <c r="AK57" s="770"/>
      <c r="AL57" s="768"/>
      <c r="AM57" s="768"/>
      <c r="AN57" s="768"/>
      <c r="AO57" s="768"/>
      <c r="AP57" s="768"/>
      <c r="AQ57" s="768"/>
      <c r="AR57" s="768"/>
      <c r="AS57" s="768"/>
      <c r="AT57" s="768"/>
      <c r="AU57" s="768"/>
      <c r="AV57" s="768"/>
      <c r="AW57" s="768"/>
      <c r="AX57" s="768"/>
      <c r="AY57" s="768"/>
      <c r="AZ57" s="771"/>
      <c r="BA57" s="771"/>
      <c r="BB57" s="771"/>
      <c r="BC57" s="771"/>
      <c r="BD57" s="771"/>
      <c r="BE57" s="762"/>
      <c r="BF57" s="762"/>
      <c r="BG57" s="762"/>
      <c r="BH57" s="762"/>
      <c r="BI57" s="763"/>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7"/>
      <c r="R58" s="768"/>
      <c r="S58" s="768"/>
      <c r="T58" s="768"/>
      <c r="U58" s="768"/>
      <c r="V58" s="768"/>
      <c r="W58" s="768"/>
      <c r="X58" s="768"/>
      <c r="Y58" s="768"/>
      <c r="Z58" s="768"/>
      <c r="AA58" s="768"/>
      <c r="AB58" s="768"/>
      <c r="AC58" s="768"/>
      <c r="AD58" s="768"/>
      <c r="AE58" s="769"/>
      <c r="AF58" s="760"/>
      <c r="AG58" s="684"/>
      <c r="AH58" s="684"/>
      <c r="AI58" s="684"/>
      <c r="AJ58" s="761"/>
      <c r="AK58" s="770"/>
      <c r="AL58" s="768"/>
      <c r="AM58" s="768"/>
      <c r="AN58" s="768"/>
      <c r="AO58" s="768"/>
      <c r="AP58" s="768"/>
      <c r="AQ58" s="768"/>
      <c r="AR58" s="768"/>
      <c r="AS58" s="768"/>
      <c r="AT58" s="768"/>
      <c r="AU58" s="768"/>
      <c r="AV58" s="768"/>
      <c r="AW58" s="768"/>
      <c r="AX58" s="768"/>
      <c r="AY58" s="768"/>
      <c r="AZ58" s="771"/>
      <c r="BA58" s="771"/>
      <c r="BB58" s="771"/>
      <c r="BC58" s="771"/>
      <c r="BD58" s="771"/>
      <c r="BE58" s="762"/>
      <c r="BF58" s="762"/>
      <c r="BG58" s="762"/>
      <c r="BH58" s="762"/>
      <c r="BI58" s="763"/>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7"/>
      <c r="R59" s="768"/>
      <c r="S59" s="768"/>
      <c r="T59" s="768"/>
      <c r="U59" s="768"/>
      <c r="V59" s="768"/>
      <c r="W59" s="768"/>
      <c r="X59" s="768"/>
      <c r="Y59" s="768"/>
      <c r="Z59" s="768"/>
      <c r="AA59" s="768"/>
      <c r="AB59" s="768"/>
      <c r="AC59" s="768"/>
      <c r="AD59" s="768"/>
      <c r="AE59" s="769"/>
      <c r="AF59" s="760"/>
      <c r="AG59" s="684"/>
      <c r="AH59" s="684"/>
      <c r="AI59" s="684"/>
      <c r="AJ59" s="761"/>
      <c r="AK59" s="770"/>
      <c r="AL59" s="768"/>
      <c r="AM59" s="768"/>
      <c r="AN59" s="768"/>
      <c r="AO59" s="768"/>
      <c r="AP59" s="768"/>
      <c r="AQ59" s="768"/>
      <c r="AR59" s="768"/>
      <c r="AS59" s="768"/>
      <c r="AT59" s="768"/>
      <c r="AU59" s="768"/>
      <c r="AV59" s="768"/>
      <c r="AW59" s="768"/>
      <c r="AX59" s="768"/>
      <c r="AY59" s="768"/>
      <c r="AZ59" s="771"/>
      <c r="BA59" s="771"/>
      <c r="BB59" s="771"/>
      <c r="BC59" s="771"/>
      <c r="BD59" s="771"/>
      <c r="BE59" s="762"/>
      <c r="BF59" s="762"/>
      <c r="BG59" s="762"/>
      <c r="BH59" s="762"/>
      <c r="BI59" s="763"/>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7"/>
      <c r="R60" s="768"/>
      <c r="S60" s="768"/>
      <c r="T60" s="768"/>
      <c r="U60" s="768"/>
      <c r="V60" s="768"/>
      <c r="W60" s="768"/>
      <c r="X60" s="768"/>
      <c r="Y60" s="768"/>
      <c r="Z60" s="768"/>
      <c r="AA60" s="768"/>
      <c r="AB60" s="768"/>
      <c r="AC60" s="768"/>
      <c r="AD60" s="768"/>
      <c r="AE60" s="769"/>
      <c r="AF60" s="760"/>
      <c r="AG60" s="684"/>
      <c r="AH60" s="684"/>
      <c r="AI60" s="684"/>
      <c r="AJ60" s="761"/>
      <c r="AK60" s="770"/>
      <c r="AL60" s="768"/>
      <c r="AM60" s="768"/>
      <c r="AN60" s="768"/>
      <c r="AO60" s="768"/>
      <c r="AP60" s="768"/>
      <c r="AQ60" s="768"/>
      <c r="AR60" s="768"/>
      <c r="AS60" s="768"/>
      <c r="AT60" s="768"/>
      <c r="AU60" s="768"/>
      <c r="AV60" s="768"/>
      <c r="AW60" s="768"/>
      <c r="AX60" s="768"/>
      <c r="AY60" s="768"/>
      <c r="AZ60" s="771"/>
      <c r="BA60" s="771"/>
      <c r="BB60" s="771"/>
      <c r="BC60" s="771"/>
      <c r="BD60" s="771"/>
      <c r="BE60" s="762"/>
      <c r="BF60" s="762"/>
      <c r="BG60" s="762"/>
      <c r="BH60" s="762"/>
      <c r="BI60" s="763"/>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7"/>
      <c r="R61" s="768"/>
      <c r="S61" s="768"/>
      <c r="T61" s="768"/>
      <c r="U61" s="768"/>
      <c r="V61" s="768"/>
      <c r="W61" s="768"/>
      <c r="X61" s="768"/>
      <c r="Y61" s="768"/>
      <c r="Z61" s="768"/>
      <c r="AA61" s="768"/>
      <c r="AB61" s="768"/>
      <c r="AC61" s="768"/>
      <c r="AD61" s="768"/>
      <c r="AE61" s="769"/>
      <c r="AF61" s="760"/>
      <c r="AG61" s="684"/>
      <c r="AH61" s="684"/>
      <c r="AI61" s="684"/>
      <c r="AJ61" s="761"/>
      <c r="AK61" s="770"/>
      <c r="AL61" s="768"/>
      <c r="AM61" s="768"/>
      <c r="AN61" s="768"/>
      <c r="AO61" s="768"/>
      <c r="AP61" s="768"/>
      <c r="AQ61" s="768"/>
      <c r="AR61" s="768"/>
      <c r="AS61" s="768"/>
      <c r="AT61" s="768"/>
      <c r="AU61" s="768"/>
      <c r="AV61" s="768"/>
      <c r="AW61" s="768"/>
      <c r="AX61" s="768"/>
      <c r="AY61" s="768"/>
      <c r="AZ61" s="771"/>
      <c r="BA61" s="771"/>
      <c r="BB61" s="771"/>
      <c r="BC61" s="771"/>
      <c r="BD61" s="771"/>
      <c r="BE61" s="762"/>
      <c r="BF61" s="762"/>
      <c r="BG61" s="762"/>
      <c r="BH61" s="762"/>
      <c r="BI61" s="763"/>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2"/>
      <c r="C62" s="783"/>
      <c r="D62" s="783"/>
      <c r="E62" s="783"/>
      <c r="F62" s="783"/>
      <c r="G62" s="783"/>
      <c r="H62" s="783"/>
      <c r="I62" s="783"/>
      <c r="J62" s="783"/>
      <c r="K62" s="783"/>
      <c r="L62" s="783"/>
      <c r="M62" s="783"/>
      <c r="N62" s="783"/>
      <c r="O62" s="783"/>
      <c r="P62" s="784"/>
      <c r="Q62" s="767"/>
      <c r="R62" s="768"/>
      <c r="S62" s="768"/>
      <c r="T62" s="768"/>
      <c r="U62" s="768"/>
      <c r="V62" s="768"/>
      <c r="W62" s="768"/>
      <c r="X62" s="768"/>
      <c r="Y62" s="768"/>
      <c r="Z62" s="768"/>
      <c r="AA62" s="768"/>
      <c r="AB62" s="768"/>
      <c r="AC62" s="768"/>
      <c r="AD62" s="768"/>
      <c r="AE62" s="769"/>
      <c r="AF62" s="785"/>
      <c r="AG62" s="768"/>
      <c r="AH62" s="768"/>
      <c r="AI62" s="768"/>
      <c r="AJ62" s="786"/>
      <c r="AK62" s="770"/>
      <c r="AL62" s="768"/>
      <c r="AM62" s="768"/>
      <c r="AN62" s="768"/>
      <c r="AO62" s="768"/>
      <c r="AP62" s="768"/>
      <c r="AQ62" s="768"/>
      <c r="AR62" s="768"/>
      <c r="AS62" s="768"/>
      <c r="AT62" s="768"/>
      <c r="AU62" s="768"/>
      <c r="AV62" s="768"/>
      <c r="AW62" s="768"/>
      <c r="AX62" s="768"/>
      <c r="AY62" s="768"/>
      <c r="AZ62" s="771"/>
      <c r="BA62" s="771"/>
      <c r="BB62" s="771"/>
      <c r="BC62" s="771"/>
      <c r="BD62" s="771"/>
      <c r="BE62" s="779"/>
      <c r="BF62" s="779"/>
      <c r="BG62" s="779"/>
      <c r="BH62" s="779"/>
      <c r="BI62" s="780"/>
      <c r="BJ62" s="781" t="s">
        <v>361</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339</v>
      </c>
      <c r="B63" s="721" t="s">
        <v>362</v>
      </c>
      <c r="C63" s="722"/>
      <c r="D63" s="722"/>
      <c r="E63" s="722"/>
      <c r="F63" s="722"/>
      <c r="G63" s="722"/>
      <c r="H63" s="722"/>
      <c r="I63" s="722"/>
      <c r="J63" s="722"/>
      <c r="K63" s="722"/>
      <c r="L63" s="722"/>
      <c r="M63" s="722"/>
      <c r="N63" s="722"/>
      <c r="O63" s="722"/>
      <c r="P63" s="723"/>
      <c r="Q63" s="772"/>
      <c r="R63" s="773"/>
      <c r="S63" s="773"/>
      <c r="T63" s="773"/>
      <c r="U63" s="773"/>
      <c r="V63" s="773"/>
      <c r="W63" s="773"/>
      <c r="X63" s="773"/>
      <c r="Y63" s="773"/>
      <c r="Z63" s="773"/>
      <c r="AA63" s="773"/>
      <c r="AB63" s="773"/>
      <c r="AC63" s="773"/>
      <c r="AD63" s="773"/>
      <c r="AE63" s="774"/>
      <c r="AF63" s="775">
        <v>22062</v>
      </c>
      <c r="AG63" s="776"/>
      <c r="AH63" s="776"/>
      <c r="AI63" s="776"/>
      <c r="AJ63" s="777"/>
      <c r="AK63" s="778"/>
      <c r="AL63" s="773"/>
      <c r="AM63" s="773"/>
      <c r="AN63" s="773"/>
      <c r="AO63" s="773"/>
      <c r="AP63" s="776">
        <f>AP28+AP29+AP30+AP31+AP32+AP33</f>
        <v>184205</v>
      </c>
      <c r="AQ63" s="776"/>
      <c r="AR63" s="776"/>
      <c r="AS63" s="776"/>
      <c r="AT63" s="776"/>
      <c r="AU63" s="776">
        <f>AU28+AU29+AU30+AU31+AU32+AU33</f>
        <v>59070</v>
      </c>
      <c r="AV63" s="776"/>
      <c r="AW63" s="776"/>
      <c r="AX63" s="776"/>
      <c r="AY63" s="776"/>
      <c r="AZ63" s="787"/>
      <c r="BA63" s="787"/>
      <c r="BB63" s="787"/>
      <c r="BC63" s="787"/>
      <c r="BD63" s="787"/>
      <c r="BE63" s="788"/>
      <c r="BF63" s="788"/>
      <c r="BG63" s="788"/>
      <c r="BH63" s="788"/>
      <c r="BI63" s="789"/>
      <c r="BJ63" s="790" t="s">
        <v>98</v>
      </c>
      <c r="BK63" s="791"/>
      <c r="BL63" s="791"/>
      <c r="BM63" s="791"/>
      <c r="BN63" s="792"/>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364</v>
      </c>
      <c r="B66" s="666"/>
      <c r="C66" s="666"/>
      <c r="D66" s="666"/>
      <c r="E66" s="666"/>
      <c r="F66" s="666"/>
      <c r="G66" s="666"/>
      <c r="H66" s="666"/>
      <c r="I66" s="666"/>
      <c r="J66" s="666"/>
      <c r="K66" s="666"/>
      <c r="L66" s="666"/>
      <c r="M66" s="666"/>
      <c r="N66" s="666"/>
      <c r="O66" s="666"/>
      <c r="P66" s="667"/>
      <c r="Q66" s="642" t="s">
        <v>343</v>
      </c>
      <c r="R66" s="643"/>
      <c r="S66" s="643"/>
      <c r="T66" s="643"/>
      <c r="U66" s="644"/>
      <c r="V66" s="642" t="s">
        <v>344</v>
      </c>
      <c r="W66" s="643"/>
      <c r="X66" s="643"/>
      <c r="Y66" s="643"/>
      <c r="Z66" s="644"/>
      <c r="AA66" s="642" t="s">
        <v>345</v>
      </c>
      <c r="AB66" s="643"/>
      <c r="AC66" s="643"/>
      <c r="AD66" s="643"/>
      <c r="AE66" s="644"/>
      <c r="AF66" s="793" t="s">
        <v>346</v>
      </c>
      <c r="AG66" s="745"/>
      <c r="AH66" s="745"/>
      <c r="AI66" s="745"/>
      <c r="AJ66" s="794"/>
      <c r="AK66" s="642" t="s">
        <v>347</v>
      </c>
      <c r="AL66" s="666"/>
      <c r="AM66" s="666"/>
      <c r="AN66" s="666"/>
      <c r="AO66" s="667"/>
      <c r="AP66" s="642" t="s">
        <v>348</v>
      </c>
      <c r="AQ66" s="643"/>
      <c r="AR66" s="643"/>
      <c r="AS66" s="643"/>
      <c r="AT66" s="644"/>
      <c r="AU66" s="642" t="s">
        <v>365</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4"/>
      <c r="BT66" s="805"/>
      <c r="BU66" s="805"/>
      <c r="BV66" s="805"/>
      <c r="BW66" s="805"/>
      <c r="BX66" s="805"/>
      <c r="BY66" s="805"/>
      <c r="BZ66" s="805"/>
      <c r="CA66" s="805"/>
      <c r="CB66" s="805"/>
      <c r="CC66" s="805"/>
      <c r="CD66" s="805"/>
      <c r="CE66" s="805"/>
      <c r="CF66" s="805"/>
      <c r="CG66" s="806"/>
      <c r="CH66" s="801"/>
      <c r="CI66" s="802"/>
      <c r="CJ66" s="802"/>
      <c r="CK66" s="802"/>
      <c r="CL66" s="803"/>
      <c r="CM66" s="801"/>
      <c r="CN66" s="802"/>
      <c r="CO66" s="802"/>
      <c r="CP66" s="802"/>
      <c r="CQ66" s="803"/>
      <c r="CR66" s="801"/>
      <c r="CS66" s="802"/>
      <c r="CT66" s="802"/>
      <c r="CU66" s="802"/>
      <c r="CV66" s="803"/>
      <c r="CW66" s="801"/>
      <c r="CX66" s="802"/>
      <c r="CY66" s="802"/>
      <c r="CZ66" s="802"/>
      <c r="DA66" s="803"/>
      <c r="DB66" s="801"/>
      <c r="DC66" s="802"/>
      <c r="DD66" s="802"/>
      <c r="DE66" s="802"/>
      <c r="DF66" s="803"/>
      <c r="DG66" s="801"/>
      <c r="DH66" s="802"/>
      <c r="DI66" s="802"/>
      <c r="DJ66" s="802"/>
      <c r="DK66" s="803"/>
      <c r="DL66" s="801"/>
      <c r="DM66" s="802"/>
      <c r="DN66" s="802"/>
      <c r="DO66" s="802"/>
      <c r="DP66" s="803"/>
      <c r="DQ66" s="801"/>
      <c r="DR66" s="802"/>
      <c r="DS66" s="802"/>
      <c r="DT66" s="802"/>
      <c r="DU66" s="803"/>
      <c r="DV66" s="798"/>
      <c r="DW66" s="799"/>
      <c r="DX66" s="799"/>
      <c r="DY66" s="799"/>
      <c r="DZ66" s="800"/>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5"/>
      <c r="AG67" s="748"/>
      <c r="AH67" s="748"/>
      <c r="AI67" s="748"/>
      <c r="AJ67" s="796"/>
      <c r="AK67" s="797"/>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4"/>
      <c r="BT67" s="805"/>
      <c r="BU67" s="805"/>
      <c r="BV67" s="805"/>
      <c r="BW67" s="805"/>
      <c r="BX67" s="805"/>
      <c r="BY67" s="805"/>
      <c r="BZ67" s="805"/>
      <c r="CA67" s="805"/>
      <c r="CB67" s="805"/>
      <c r="CC67" s="805"/>
      <c r="CD67" s="805"/>
      <c r="CE67" s="805"/>
      <c r="CF67" s="805"/>
      <c r="CG67" s="806"/>
      <c r="CH67" s="801"/>
      <c r="CI67" s="802"/>
      <c r="CJ67" s="802"/>
      <c r="CK67" s="802"/>
      <c r="CL67" s="803"/>
      <c r="CM67" s="801"/>
      <c r="CN67" s="802"/>
      <c r="CO67" s="802"/>
      <c r="CP67" s="802"/>
      <c r="CQ67" s="803"/>
      <c r="CR67" s="801"/>
      <c r="CS67" s="802"/>
      <c r="CT67" s="802"/>
      <c r="CU67" s="802"/>
      <c r="CV67" s="803"/>
      <c r="CW67" s="801"/>
      <c r="CX67" s="802"/>
      <c r="CY67" s="802"/>
      <c r="CZ67" s="802"/>
      <c r="DA67" s="803"/>
      <c r="DB67" s="801"/>
      <c r="DC67" s="802"/>
      <c r="DD67" s="802"/>
      <c r="DE67" s="802"/>
      <c r="DF67" s="803"/>
      <c r="DG67" s="801"/>
      <c r="DH67" s="802"/>
      <c r="DI67" s="802"/>
      <c r="DJ67" s="802"/>
      <c r="DK67" s="803"/>
      <c r="DL67" s="801"/>
      <c r="DM67" s="802"/>
      <c r="DN67" s="802"/>
      <c r="DO67" s="802"/>
      <c r="DP67" s="803"/>
      <c r="DQ67" s="801"/>
      <c r="DR67" s="802"/>
      <c r="DS67" s="802"/>
      <c r="DT67" s="802"/>
      <c r="DU67" s="803"/>
      <c r="DV67" s="798"/>
      <c r="DW67" s="799"/>
      <c r="DX67" s="799"/>
      <c r="DY67" s="799"/>
      <c r="DZ67" s="800"/>
      <c r="EA67" s="189"/>
    </row>
    <row r="68" spans="1:131" s="190" customFormat="1" ht="26.25" customHeight="1" thickTop="1" x14ac:dyDescent="0.15">
      <c r="A68" s="201">
        <v>1</v>
      </c>
      <c r="B68" s="810"/>
      <c r="C68" s="811"/>
      <c r="D68" s="811"/>
      <c r="E68" s="811"/>
      <c r="F68" s="811"/>
      <c r="G68" s="811"/>
      <c r="H68" s="811"/>
      <c r="I68" s="811"/>
      <c r="J68" s="811"/>
      <c r="K68" s="811"/>
      <c r="L68" s="811"/>
      <c r="M68" s="811"/>
      <c r="N68" s="811"/>
      <c r="O68" s="811"/>
      <c r="P68" s="812"/>
      <c r="Q68" s="813"/>
      <c r="R68" s="807"/>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8"/>
      <c r="BA68" s="808"/>
      <c r="BB68" s="808"/>
      <c r="BC68" s="808"/>
      <c r="BD68" s="809"/>
      <c r="BE68" s="208"/>
      <c r="BF68" s="208"/>
      <c r="BG68" s="208"/>
      <c r="BH68" s="208"/>
      <c r="BI68" s="208"/>
      <c r="BJ68" s="208"/>
      <c r="BK68" s="208"/>
      <c r="BL68" s="208"/>
      <c r="BM68" s="208"/>
      <c r="BN68" s="208"/>
      <c r="BO68" s="208"/>
      <c r="BP68" s="208"/>
      <c r="BQ68" s="205">
        <v>62</v>
      </c>
      <c r="BR68" s="210"/>
      <c r="BS68" s="804"/>
      <c r="BT68" s="805"/>
      <c r="BU68" s="805"/>
      <c r="BV68" s="805"/>
      <c r="BW68" s="805"/>
      <c r="BX68" s="805"/>
      <c r="BY68" s="805"/>
      <c r="BZ68" s="805"/>
      <c r="CA68" s="805"/>
      <c r="CB68" s="805"/>
      <c r="CC68" s="805"/>
      <c r="CD68" s="805"/>
      <c r="CE68" s="805"/>
      <c r="CF68" s="805"/>
      <c r="CG68" s="806"/>
      <c r="CH68" s="801"/>
      <c r="CI68" s="802"/>
      <c r="CJ68" s="802"/>
      <c r="CK68" s="802"/>
      <c r="CL68" s="803"/>
      <c r="CM68" s="801"/>
      <c r="CN68" s="802"/>
      <c r="CO68" s="802"/>
      <c r="CP68" s="802"/>
      <c r="CQ68" s="803"/>
      <c r="CR68" s="801"/>
      <c r="CS68" s="802"/>
      <c r="CT68" s="802"/>
      <c r="CU68" s="802"/>
      <c r="CV68" s="803"/>
      <c r="CW68" s="801"/>
      <c r="CX68" s="802"/>
      <c r="CY68" s="802"/>
      <c r="CZ68" s="802"/>
      <c r="DA68" s="803"/>
      <c r="DB68" s="801"/>
      <c r="DC68" s="802"/>
      <c r="DD68" s="802"/>
      <c r="DE68" s="802"/>
      <c r="DF68" s="803"/>
      <c r="DG68" s="801"/>
      <c r="DH68" s="802"/>
      <c r="DI68" s="802"/>
      <c r="DJ68" s="802"/>
      <c r="DK68" s="803"/>
      <c r="DL68" s="801"/>
      <c r="DM68" s="802"/>
      <c r="DN68" s="802"/>
      <c r="DO68" s="802"/>
      <c r="DP68" s="803"/>
      <c r="DQ68" s="801"/>
      <c r="DR68" s="802"/>
      <c r="DS68" s="802"/>
      <c r="DT68" s="802"/>
      <c r="DU68" s="803"/>
      <c r="DV68" s="798"/>
      <c r="DW68" s="799"/>
      <c r="DX68" s="799"/>
      <c r="DY68" s="799"/>
      <c r="DZ68" s="800"/>
      <c r="EA68" s="189"/>
    </row>
    <row r="69" spans="1:131" s="190" customFormat="1" ht="26.25" customHeight="1" x14ac:dyDescent="0.15">
      <c r="A69" s="204">
        <v>2</v>
      </c>
      <c r="B69" s="814"/>
      <c r="C69" s="815"/>
      <c r="D69" s="815"/>
      <c r="E69" s="815"/>
      <c r="F69" s="815"/>
      <c r="G69" s="815"/>
      <c r="H69" s="815"/>
      <c r="I69" s="815"/>
      <c r="J69" s="815"/>
      <c r="K69" s="815"/>
      <c r="L69" s="815"/>
      <c r="M69" s="815"/>
      <c r="N69" s="815"/>
      <c r="O69" s="815"/>
      <c r="P69" s="816"/>
      <c r="Q69" s="817"/>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5"/>
      <c r="AX69" s="765"/>
      <c r="AY69" s="765"/>
      <c r="AZ69" s="818"/>
      <c r="BA69" s="818"/>
      <c r="BB69" s="818"/>
      <c r="BC69" s="818"/>
      <c r="BD69" s="819"/>
      <c r="BE69" s="208"/>
      <c r="BF69" s="208"/>
      <c r="BG69" s="208"/>
      <c r="BH69" s="208"/>
      <c r="BI69" s="208"/>
      <c r="BJ69" s="208"/>
      <c r="BK69" s="208"/>
      <c r="BL69" s="208"/>
      <c r="BM69" s="208"/>
      <c r="BN69" s="208"/>
      <c r="BO69" s="208"/>
      <c r="BP69" s="208"/>
      <c r="BQ69" s="205">
        <v>63</v>
      </c>
      <c r="BR69" s="210"/>
      <c r="BS69" s="804"/>
      <c r="BT69" s="805"/>
      <c r="BU69" s="805"/>
      <c r="BV69" s="805"/>
      <c r="BW69" s="805"/>
      <c r="BX69" s="805"/>
      <c r="BY69" s="805"/>
      <c r="BZ69" s="805"/>
      <c r="CA69" s="805"/>
      <c r="CB69" s="805"/>
      <c r="CC69" s="805"/>
      <c r="CD69" s="805"/>
      <c r="CE69" s="805"/>
      <c r="CF69" s="805"/>
      <c r="CG69" s="806"/>
      <c r="CH69" s="801"/>
      <c r="CI69" s="802"/>
      <c r="CJ69" s="802"/>
      <c r="CK69" s="802"/>
      <c r="CL69" s="803"/>
      <c r="CM69" s="801"/>
      <c r="CN69" s="802"/>
      <c r="CO69" s="802"/>
      <c r="CP69" s="802"/>
      <c r="CQ69" s="803"/>
      <c r="CR69" s="801"/>
      <c r="CS69" s="802"/>
      <c r="CT69" s="802"/>
      <c r="CU69" s="802"/>
      <c r="CV69" s="803"/>
      <c r="CW69" s="801"/>
      <c r="CX69" s="802"/>
      <c r="CY69" s="802"/>
      <c r="CZ69" s="802"/>
      <c r="DA69" s="803"/>
      <c r="DB69" s="801"/>
      <c r="DC69" s="802"/>
      <c r="DD69" s="802"/>
      <c r="DE69" s="802"/>
      <c r="DF69" s="803"/>
      <c r="DG69" s="801"/>
      <c r="DH69" s="802"/>
      <c r="DI69" s="802"/>
      <c r="DJ69" s="802"/>
      <c r="DK69" s="803"/>
      <c r="DL69" s="801"/>
      <c r="DM69" s="802"/>
      <c r="DN69" s="802"/>
      <c r="DO69" s="802"/>
      <c r="DP69" s="803"/>
      <c r="DQ69" s="801"/>
      <c r="DR69" s="802"/>
      <c r="DS69" s="802"/>
      <c r="DT69" s="802"/>
      <c r="DU69" s="803"/>
      <c r="DV69" s="798"/>
      <c r="DW69" s="799"/>
      <c r="DX69" s="799"/>
      <c r="DY69" s="799"/>
      <c r="DZ69" s="800"/>
      <c r="EA69" s="189"/>
    </row>
    <row r="70" spans="1:131" s="190" customFormat="1" ht="26.25" customHeight="1" x14ac:dyDescent="0.15">
      <c r="A70" s="204">
        <v>3</v>
      </c>
      <c r="B70" s="814"/>
      <c r="C70" s="815"/>
      <c r="D70" s="815"/>
      <c r="E70" s="815"/>
      <c r="F70" s="815"/>
      <c r="G70" s="815"/>
      <c r="H70" s="815"/>
      <c r="I70" s="815"/>
      <c r="J70" s="815"/>
      <c r="K70" s="815"/>
      <c r="L70" s="815"/>
      <c r="M70" s="815"/>
      <c r="N70" s="815"/>
      <c r="O70" s="815"/>
      <c r="P70" s="816"/>
      <c r="Q70" s="817"/>
      <c r="R70" s="765"/>
      <c r="S70" s="765"/>
      <c r="T70" s="765"/>
      <c r="U70" s="765"/>
      <c r="V70" s="765"/>
      <c r="W70" s="765"/>
      <c r="X70" s="765"/>
      <c r="Y70" s="765"/>
      <c r="Z70" s="765"/>
      <c r="AA70" s="765"/>
      <c r="AB70" s="765"/>
      <c r="AC70" s="765"/>
      <c r="AD70" s="765"/>
      <c r="AE70" s="765"/>
      <c r="AF70" s="765"/>
      <c r="AG70" s="765"/>
      <c r="AH70" s="765"/>
      <c r="AI70" s="765"/>
      <c r="AJ70" s="765"/>
      <c r="AK70" s="765"/>
      <c r="AL70" s="765"/>
      <c r="AM70" s="765"/>
      <c r="AN70" s="765"/>
      <c r="AO70" s="765"/>
      <c r="AP70" s="765"/>
      <c r="AQ70" s="765"/>
      <c r="AR70" s="765"/>
      <c r="AS70" s="765"/>
      <c r="AT70" s="765"/>
      <c r="AU70" s="765"/>
      <c r="AV70" s="765"/>
      <c r="AW70" s="765"/>
      <c r="AX70" s="765"/>
      <c r="AY70" s="765"/>
      <c r="AZ70" s="818"/>
      <c r="BA70" s="818"/>
      <c r="BB70" s="818"/>
      <c r="BC70" s="818"/>
      <c r="BD70" s="819"/>
      <c r="BE70" s="208"/>
      <c r="BF70" s="208"/>
      <c r="BG70" s="208"/>
      <c r="BH70" s="208"/>
      <c r="BI70" s="208"/>
      <c r="BJ70" s="208"/>
      <c r="BK70" s="208"/>
      <c r="BL70" s="208"/>
      <c r="BM70" s="208"/>
      <c r="BN70" s="208"/>
      <c r="BO70" s="208"/>
      <c r="BP70" s="208"/>
      <c r="BQ70" s="205">
        <v>64</v>
      </c>
      <c r="BR70" s="210"/>
      <c r="BS70" s="804"/>
      <c r="BT70" s="805"/>
      <c r="BU70" s="805"/>
      <c r="BV70" s="805"/>
      <c r="BW70" s="805"/>
      <c r="BX70" s="805"/>
      <c r="BY70" s="805"/>
      <c r="BZ70" s="805"/>
      <c r="CA70" s="805"/>
      <c r="CB70" s="805"/>
      <c r="CC70" s="805"/>
      <c r="CD70" s="805"/>
      <c r="CE70" s="805"/>
      <c r="CF70" s="805"/>
      <c r="CG70" s="806"/>
      <c r="CH70" s="801"/>
      <c r="CI70" s="802"/>
      <c r="CJ70" s="802"/>
      <c r="CK70" s="802"/>
      <c r="CL70" s="803"/>
      <c r="CM70" s="801"/>
      <c r="CN70" s="802"/>
      <c r="CO70" s="802"/>
      <c r="CP70" s="802"/>
      <c r="CQ70" s="803"/>
      <c r="CR70" s="801"/>
      <c r="CS70" s="802"/>
      <c r="CT70" s="802"/>
      <c r="CU70" s="802"/>
      <c r="CV70" s="803"/>
      <c r="CW70" s="801"/>
      <c r="CX70" s="802"/>
      <c r="CY70" s="802"/>
      <c r="CZ70" s="802"/>
      <c r="DA70" s="803"/>
      <c r="DB70" s="801"/>
      <c r="DC70" s="802"/>
      <c r="DD70" s="802"/>
      <c r="DE70" s="802"/>
      <c r="DF70" s="803"/>
      <c r="DG70" s="801"/>
      <c r="DH70" s="802"/>
      <c r="DI70" s="802"/>
      <c r="DJ70" s="802"/>
      <c r="DK70" s="803"/>
      <c r="DL70" s="801"/>
      <c r="DM70" s="802"/>
      <c r="DN70" s="802"/>
      <c r="DO70" s="802"/>
      <c r="DP70" s="803"/>
      <c r="DQ70" s="801"/>
      <c r="DR70" s="802"/>
      <c r="DS70" s="802"/>
      <c r="DT70" s="802"/>
      <c r="DU70" s="803"/>
      <c r="DV70" s="798"/>
      <c r="DW70" s="799"/>
      <c r="DX70" s="799"/>
      <c r="DY70" s="799"/>
      <c r="DZ70" s="800"/>
      <c r="EA70" s="189"/>
    </row>
    <row r="71" spans="1:131" s="190" customFormat="1" ht="26.25" customHeight="1" x14ac:dyDescent="0.15">
      <c r="A71" s="204">
        <v>4</v>
      </c>
      <c r="B71" s="814"/>
      <c r="C71" s="815"/>
      <c r="D71" s="815"/>
      <c r="E71" s="815"/>
      <c r="F71" s="815"/>
      <c r="G71" s="815"/>
      <c r="H71" s="815"/>
      <c r="I71" s="815"/>
      <c r="J71" s="815"/>
      <c r="K71" s="815"/>
      <c r="L71" s="815"/>
      <c r="M71" s="815"/>
      <c r="N71" s="815"/>
      <c r="O71" s="815"/>
      <c r="P71" s="816"/>
      <c r="Q71" s="817"/>
      <c r="R71" s="765"/>
      <c r="S71" s="765"/>
      <c r="T71" s="765"/>
      <c r="U71" s="765"/>
      <c r="V71" s="765"/>
      <c r="W71" s="765"/>
      <c r="X71" s="765"/>
      <c r="Y71" s="765"/>
      <c r="Z71" s="765"/>
      <c r="AA71" s="765"/>
      <c r="AB71" s="765"/>
      <c r="AC71" s="765"/>
      <c r="AD71" s="765"/>
      <c r="AE71" s="765"/>
      <c r="AF71" s="765"/>
      <c r="AG71" s="765"/>
      <c r="AH71" s="765"/>
      <c r="AI71" s="765"/>
      <c r="AJ71" s="765"/>
      <c r="AK71" s="765"/>
      <c r="AL71" s="765"/>
      <c r="AM71" s="765"/>
      <c r="AN71" s="765"/>
      <c r="AO71" s="765"/>
      <c r="AP71" s="765"/>
      <c r="AQ71" s="765"/>
      <c r="AR71" s="765"/>
      <c r="AS71" s="765"/>
      <c r="AT71" s="765"/>
      <c r="AU71" s="765"/>
      <c r="AV71" s="765"/>
      <c r="AW71" s="765"/>
      <c r="AX71" s="765"/>
      <c r="AY71" s="765"/>
      <c r="AZ71" s="818"/>
      <c r="BA71" s="818"/>
      <c r="BB71" s="818"/>
      <c r="BC71" s="818"/>
      <c r="BD71" s="819"/>
      <c r="BE71" s="208"/>
      <c r="BF71" s="208"/>
      <c r="BG71" s="208"/>
      <c r="BH71" s="208"/>
      <c r="BI71" s="208"/>
      <c r="BJ71" s="208"/>
      <c r="BK71" s="208"/>
      <c r="BL71" s="208"/>
      <c r="BM71" s="208"/>
      <c r="BN71" s="208"/>
      <c r="BO71" s="208"/>
      <c r="BP71" s="208"/>
      <c r="BQ71" s="205">
        <v>65</v>
      </c>
      <c r="BR71" s="210"/>
      <c r="BS71" s="804"/>
      <c r="BT71" s="805"/>
      <c r="BU71" s="805"/>
      <c r="BV71" s="805"/>
      <c r="BW71" s="805"/>
      <c r="BX71" s="805"/>
      <c r="BY71" s="805"/>
      <c r="BZ71" s="805"/>
      <c r="CA71" s="805"/>
      <c r="CB71" s="805"/>
      <c r="CC71" s="805"/>
      <c r="CD71" s="805"/>
      <c r="CE71" s="805"/>
      <c r="CF71" s="805"/>
      <c r="CG71" s="806"/>
      <c r="CH71" s="801"/>
      <c r="CI71" s="802"/>
      <c r="CJ71" s="802"/>
      <c r="CK71" s="802"/>
      <c r="CL71" s="803"/>
      <c r="CM71" s="801"/>
      <c r="CN71" s="802"/>
      <c r="CO71" s="802"/>
      <c r="CP71" s="802"/>
      <c r="CQ71" s="803"/>
      <c r="CR71" s="801"/>
      <c r="CS71" s="802"/>
      <c r="CT71" s="802"/>
      <c r="CU71" s="802"/>
      <c r="CV71" s="803"/>
      <c r="CW71" s="801"/>
      <c r="CX71" s="802"/>
      <c r="CY71" s="802"/>
      <c r="CZ71" s="802"/>
      <c r="DA71" s="803"/>
      <c r="DB71" s="801"/>
      <c r="DC71" s="802"/>
      <c r="DD71" s="802"/>
      <c r="DE71" s="802"/>
      <c r="DF71" s="803"/>
      <c r="DG71" s="801"/>
      <c r="DH71" s="802"/>
      <c r="DI71" s="802"/>
      <c r="DJ71" s="802"/>
      <c r="DK71" s="803"/>
      <c r="DL71" s="801"/>
      <c r="DM71" s="802"/>
      <c r="DN71" s="802"/>
      <c r="DO71" s="802"/>
      <c r="DP71" s="803"/>
      <c r="DQ71" s="801"/>
      <c r="DR71" s="802"/>
      <c r="DS71" s="802"/>
      <c r="DT71" s="802"/>
      <c r="DU71" s="803"/>
      <c r="DV71" s="798"/>
      <c r="DW71" s="799"/>
      <c r="DX71" s="799"/>
      <c r="DY71" s="799"/>
      <c r="DZ71" s="800"/>
      <c r="EA71" s="189"/>
    </row>
    <row r="72" spans="1:131" s="190" customFormat="1" ht="26.25" customHeight="1" x14ac:dyDescent="0.15">
      <c r="A72" s="204">
        <v>5</v>
      </c>
      <c r="B72" s="814"/>
      <c r="C72" s="815"/>
      <c r="D72" s="815"/>
      <c r="E72" s="815"/>
      <c r="F72" s="815"/>
      <c r="G72" s="815"/>
      <c r="H72" s="815"/>
      <c r="I72" s="815"/>
      <c r="J72" s="815"/>
      <c r="K72" s="815"/>
      <c r="L72" s="815"/>
      <c r="M72" s="815"/>
      <c r="N72" s="815"/>
      <c r="O72" s="815"/>
      <c r="P72" s="816"/>
      <c r="Q72" s="817"/>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5"/>
      <c r="AY72" s="765"/>
      <c r="AZ72" s="818"/>
      <c r="BA72" s="818"/>
      <c r="BB72" s="818"/>
      <c r="BC72" s="818"/>
      <c r="BD72" s="819"/>
      <c r="BE72" s="208"/>
      <c r="BF72" s="208"/>
      <c r="BG72" s="208"/>
      <c r="BH72" s="208"/>
      <c r="BI72" s="208"/>
      <c r="BJ72" s="208"/>
      <c r="BK72" s="208"/>
      <c r="BL72" s="208"/>
      <c r="BM72" s="208"/>
      <c r="BN72" s="208"/>
      <c r="BO72" s="208"/>
      <c r="BP72" s="208"/>
      <c r="BQ72" s="205">
        <v>66</v>
      </c>
      <c r="BR72" s="210"/>
      <c r="BS72" s="804"/>
      <c r="BT72" s="805"/>
      <c r="BU72" s="805"/>
      <c r="BV72" s="805"/>
      <c r="BW72" s="805"/>
      <c r="BX72" s="805"/>
      <c r="BY72" s="805"/>
      <c r="BZ72" s="805"/>
      <c r="CA72" s="805"/>
      <c r="CB72" s="805"/>
      <c r="CC72" s="805"/>
      <c r="CD72" s="805"/>
      <c r="CE72" s="805"/>
      <c r="CF72" s="805"/>
      <c r="CG72" s="806"/>
      <c r="CH72" s="801"/>
      <c r="CI72" s="802"/>
      <c r="CJ72" s="802"/>
      <c r="CK72" s="802"/>
      <c r="CL72" s="803"/>
      <c r="CM72" s="801"/>
      <c r="CN72" s="802"/>
      <c r="CO72" s="802"/>
      <c r="CP72" s="802"/>
      <c r="CQ72" s="803"/>
      <c r="CR72" s="801"/>
      <c r="CS72" s="802"/>
      <c r="CT72" s="802"/>
      <c r="CU72" s="802"/>
      <c r="CV72" s="803"/>
      <c r="CW72" s="801"/>
      <c r="CX72" s="802"/>
      <c r="CY72" s="802"/>
      <c r="CZ72" s="802"/>
      <c r="DA72" s="803"/>
      <c r="DB72" s="801"/>
      <c r="DC72" s="802"/>
      <c r="DD72" s="802"/>
      <c r="DE72" s="802"/>
      <c r="DF72" s="803"/>
      <c r="DG72" s="801"/>
      <c r="DH72" s="802"/>
      <c r="DI72" s="802"/>
      <c r="DJ72" s="802"/>
      <c r="DK72" s="803"/>
      <c r="DL72" s="801"/>
      <c r="DM72" s="802"/>
      <c r="DN72" s="802"/>
      <c r="DO72" s="802"/>
      <c r="DP72" s="803"/>
      <c r="DQ72" s="801"/>
      <c r="DR72" s="802"/>
      <c r="DS72" s="802"/>
      <c r="DT72" s="802"/>
      <c r="DU72" s="803"/>
      <c r="DV72" s="798"/>
      <c r="DW72" s="799"/>
      <c r="DX72" s="799"/>
      <c r="DY72" s="799"/>
      <c r="DZ72" s="800"/>
      <c r="EA72" s="189"/>
    </row>
    <row r="73" spans="1:131" s="190" customFormat="1" ht="26.25" customHeight="1" x14ac:dyDescent="0.15">
      <c r="A73" s="204">
        <v>6</v>
      </c>
      <c r="B73" s="814"/>
      <c r="C73" s="815"/>
      <c r="D73" s="815"/>
      <c r="E73" s="815"/>
      <c r="F73" s="815"/>
      <c r="G73" s="815"/>
      <c r="H73" s="815"/>
      <c r="I73" s="815"/>
      <c r="J73" s="815"/>
      <c r="K73" s="815"/>
      <c r="L73" s="815"/>
      <c r="M73" s="815"/>
      <c r="N73" s="815"/>
      <c r="O73" s="815"/>
      <c r="P73" s="816"/>
      <c r="Q73" s="817"/>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5"/>
      <c r="AY73" s="765"/>
      <c r="AZ73" s="818"/>
      <c r="BA73" s="818"/>
      <c r="BB73" s="818"/>
      <c r="BC73" s="818"/>
      <c r="BD73" s="819"/>
      <c r="BE73" s="208"/>
      <c r="BF73" s="208"/>
      <c r="BG73" s="208"/>
      <c r="BH73" s="208"/>
      <c r="BI73" s="208"/>
      <c r="BJ73" s="208"/>
      <c r="BK73" s="208"/>
      <c r="BL73" s="208"/>
      <c r="BM73" s="208"/>
      <c r="BN73" s="208"/>
      <c r="BO73" s="208"/>
      <c r="BP73" s="208"/>
      <c r="BQ73" s="205">
        <v>67</v>
      </c>
      <c r="BR73" s="210"/>
      <c r="BS73" s="804"/>
      <c r="BT73" s="805"/>
      <c r="BU73" s="805"/>
      <c r="BV73" s="805"/>
      <c r="BW73" s="805"/>
      <c r="BX73" s="805"/>
      <c r="BY73" s="805"/>
      <c r="BZ73" s="805"/>
      <c r="CA73" s="805"/>
      <c r="CB73" s="805"/>
      <c r="CC73" s="805"/>
      <c r="CD73" s="805"/>
      <c r="CE73" s="805"/>
      <c r="CF73" s="805"/>
      <c r="CG73" s="806"/>
      <c r="CH73" s="801"/>
      <c r="CI73" s="802"/>
      <c r="CJ73" s="802"/>
      <c r="CK73" s="802"/>
      <c r="CL73" s="803"/>
      <c r="CM73" s="801"/>
      <c r="CN73" s="802"/>
      <c r="CO73" s="802"/>
      <c r="CP73" s="802"/>
      <c r="CQ73" s="803"/>
      <c r="CR73" s="801"/>
      <c r="CS73" s="802"/>
      <c r="CT73" s="802"/>
      <c r="CU73" s="802"/>
      <c r="CV73" s="803"/>
      <c r="CW73" s="801"/>
      <c r="CX73" s="802"/>
      <c r="CY73" s="802"/>
      <c r="CZ73" s="802"/>
      <c r="DA73" s="803"/>
      <c r="DB73" s="801"/>
      <c r="DC73" s="802"/>
      <c r="DD73" s="802"/>
      <c r="DE73" s="802"/>
      <c r="DF73" s="803"/>
      <c r="DG73" s="801"/>
      <c r="DH73" s="802"/>
      <c r="DI73" s="802"/>
      <c r="DJ73" s="802"/>
      <c r="DK73" s="803"/>
      <c r="DL73" s="801"/>
      <c r="DM73" s="802"/>
      <c r="DN73" s="802"/>
      <c r="DO73" s="802"/>
      <c r="DP73" s="803"/>
      <c r="DQ73" s="801"/>
      <c r="DR73" s="802"/>
      <c r="DS73" s="802"/>
      <c r="DT73" s="802"/>
      <c r="DU73" s="803"/>
      <c r="DV73" s="798"/>
      <c r="DW73" s="799"/>
      <c r="DX73" s="799"/>
      <c r="DY73" s="799"/>
      <c r="DZ73" s="800"/>
      <c r="EA73" s="189"/>
    </row>
    <row r="74" spans="1:131" s="190" customFormat="1" ht="26.25" customHeight="1" x14ac:dyDescent="0.15">
      <c r="A74" s="204">
        <v>7</v>
      </c>
      <c r="B74" s="814"/>
      <c r="C74" s="815"/>
      <c r="D74" s="815"/>
      <c r="E74" s="815"/>
      <c r="F74" s="815"/>
      <c r="G74" s="815"/>
      <c r="H74" s="815"/>
      <c r="I74" s="815"/>
      <c r="J74" s="815"/>
      <c r="K74" s="815"/>
      <c r="L74" s="815"/>
      <c r="M74" s="815"/>
      <c r="N74" s="815"/>
      <c r="O74" s="815"/>
      <c r="P74" s="816"/>
      <c r="Q74" s="817"/>
      <c r="R74" s="765"/>
      <c r="S74" s="765"/>
      <c r="T74" s="765"/>
      <c r="U74" s="765"/>
      <c r="V74" s="765"/>
      <c r="W74" s="765"/>
      <c r="X74" s="765"/>
      <c r="Y74" s="765"/>
      <c r="Z74" s="765"/>
      <c r="AA74" s="765"/>
      <c r="AB74" s="765"/>
      <c r="AC74" s="765"/>
      <c r="AD74" s="765"/>
      <c r="AE74" s="765"/>
      <c r="AF74" s="765"/>
      <c r="AG74" s="765"/>
      <c r="AH74" s="765"/>
      <c r="AI74" s="765"/>
      <c r="AJ74" s="765"/>
      <c r="AK74" s="765"/>
      <c r="AL74" s="765"/>
      <c r="AM74" s="765"/>
      <c r="AN74" s="765"/>
      <c r="AO74" s="765"/>
      <c r="AP74" s="765"/>
      <c r="AQ74" s="765"/>
      <c r="AR74" s="765"/>
      <c r="AS74" s="765"/>
      <c r="AT74" s="765"/>
      <c r="AU74" s="765"/>
      <c r="AV74" s="765"/>
      <c r="AW74" s="765"/>
      <c r="AX74" s="765"/>
      <c r="AY74" s="765"/>
      <c r="AZ74" s="818"/>
      <c r="BA74" s="818"/>
      <c r="BB74" s="818"/>
      <c r="BC74" s="818"/>
      <c r="BD74" s="819"/>
      <c r="BE74" s="208"/>
      <c r="BF74" s="208"/>
      <c r="BG74" s="208"/>
      <c r="BH74" s="208"/>
      <c r="BI74" s="208"/>
      <c r="BJ74" s="208"/>
      <c r="BK74" s="208"/>
      <c r="BL74" s="208"/>
      <c r="BM74" s="208"/>
      <c r="BN74" s="208"/>
      <c r="BO74" s="208"/>
      <c r="BP74" s="208"/>
      <c r="BQ74" s="205">
        <v>68</v>
      </c>
      <c r="BR74" s="210"/>
      <c r="BS74" s="804"/>
      <c r="BT74" s="805"/>
      <c r="BU74" s="805"/>
      <c r="BV74" s="805"/>
      <c r="BW74" s="805"/>
      <c r="BX74" s="805"/>
      <c r="BY74" s="805"/>
      <c r="BZ74" s="805"/>
      <c r="CA74" s="805"/>
      <c r="CB74" s="805"/>
      <c r="CC74" s="805"/>
      <c r="CD74" s="805"/>
      <c r="CE74" s="805"/>
      <c r="CF74" s="805"/>
      <c r="CG74" s="806"/>
      <c r="CH74" s="801"/>
      <c r="CI74" s="802"/>
      <c r="CJ74" s="802"/>
      <c r="CK74" s="802"/>
      <c r="CL74" s="803"/>
      <c r="CM74" s="801"/>
      <c r="CN74" s="802"/>
      <c r="CO74" s="802"/>
      <c r="CP74" s="802"/>
      <c r="CQ74" s="803"/>
      <c r="CR74" s="801"/>
      <c r="CS74" s="802"/>
      <c r="CT74" s="802"/>
      <c r="CU74" s="802"/>
      <c r="CV74" s="803"/>
      <c r="CW74" s="801"/>
      <c r="CX74" s="802"/>
      <c r="CY74" s="802"/>
      <c r="CZ74" s="802"/>
      <c r="DA74" s="803"/>
      <c r="DB74" s="801"/>
      <c r="DC74" s="802"/>
      <c r="DD74" s="802"/>
      <c r="DE74" s="802"/>
      <c r="DF74" s="803"/>
      <c r="DG74" s="801"/>
      <c r="DH74" s="802"/>
      <c r="DI74" s="802"/>
      <c r="DJ74" s="802"/>
      <c r="DK74" s="803"/>
      <c r="DL74" s="801"/>
      <c r="DM74" s="802"/>
      <c r="DN74" s="802"/>
      <c r="DO74" s="802"/>
      <c r="DP74" s="803"/>
      <c r="DQ74" s="801"/>
      <c r="DR74" s="802"/>
      <c r="DS74" s="802"/>
      <c r="DT74" s="802"/>
      <c r="DU74" s="803"/>
      <c r="DV74" s="798"/>
      <c r="DW74" s="799"/>
      <c r="DX74" s="799"/>
      <c r="DY74" s="799"/>
      <c r="DZ74" s="800"/>
      <c r="EA74" s="189"/>
    </row>
    <row r="75" spans="1:131" s="190" customFormat="1" ht="26.25" customHeight="1" x14ac:dyDescent="0.15">
      <c r="A75" s="204">
        <v>8</v>
      </c>
      <c r="B75" s="814"/>
      <c r="C75" s="815"/>
      <c r="D75" s="815"/>
      <c r="E75" s="815"/>
      <c r="F75" s="815"/>
      <c r="G75" s="815"/>
      <c r="H75" s="815"/>
      <c r="I75" s="815"/>
      <c r="J75" s="815"/>
      <c r="K75" s="815"/>
      <c r="L75" s="815"/>
      <c r="M75" s="815"/>
      <c r="N75" s="815"/>
      <c r="O75" s="815"/>
      <c r="P75" s="816"/>
      <c r="Q75" s="820"/>
      <c r="R75" s="821"/>
      <c r="S75" s="821"/>
      <c r="T75" s="821"/>
      <c r="U75" s="764"/>
      <c r="V75" s="822"/>
      <c r="W75" s="821"/>
      <c r="X75" s="821"/>
      <c r="Y75" s="821"/>
      <c r="Z75" s="764"/>
      <c r="AA75" s="822"/>
      <c r="AB75" s="821"/>
      <c r="AC75" s="821"/>
      <c r="AD75" s="821"/>
      <c r="AE75" s="764"/>
      <c r="AF75" s="822"/>
      <c r="AG75" s="821"/>
      <c r="AH75" s="821"/>
      <c r="AI75" s="821"/>
      <c r="AJ75" s="764"/>
      <c r="AK75" s="822"/>
      <c r="AL75" s="821"/>
      <c r="AM75" s="821"/>
      <c r="AN75" s="821"/>
      <c r="AO75" s="764"/>
      <c r="AP75" s="822"/>
      <c r="AQ75" s="821"/>
      <c r="AR75" s="821"/>
      <c r="AS75" s="821"/>
      <c r="AT75" s="764"/>
      <c r="AU75" s="822"/>
      <c r="AV75" s="821"/>
      <c r="AW75" s="821"/>
      <c r="AX75" s="821"/>
      <c r="AY75" s="764"/>
      <c r="AZ75" s="818"/>
      <c r="BA75" s="818"/>
      <c r="BB75" s="818"/>
      <c r="BC75" s="818"/>
      <c r="BD75" s="819"/>
      <c r="BE75" s="208"/>
      <c r="BF75" s="208"/>
      <c r="BG75" s="208"/>
      <c r="BH75" s="208"/>
      <c r="BI75" s="208"/>
      <c r="BJ75" s="208"/>
      <c r="BK75" s="208"/>
      <c r="BL75" s="208"/>
      <c r="BM75" s="208"/>
      <c r="BN75" s="208"/>
      <c r="BO75" s="208"/>
      <c r="BP75" s="208"/>
      <c r="BQ75" s="205">
        <v>69</v>
      </c>
      <c r="BR75" s="210"/>
      <c r="BS75" s="804"/>
      <c r="BT75" s="805"/>
      <c r="BU75" s="805"/>
      <c r="BV75" s="805"/>
      <c r="BW75" s="805"/>
      <c r="BX75" s="805"/>
      <c r="BY75" s="805"/>
      <c r="BZ75" s="805"/>
      <c r="CA75" s="805"/>
      <c r="CB75" s="805"/>
      <c r="CC75" s="805"/>
      <c r="CD75" s="805"/>
      <c r="CE75" s="805"/>
      <c r="CF75" s="805"/>
      <c r="CG75" s="806"/>
      <c r="CH75" s="801"/>
      <c r="CI75" s="802"/>
      <c r="CJ75" s="802"/>
      <c r="CK75" s="802"/>
      <c r="CL75" s="803"/>
      <c r="CM75" s="801"/>
      <c r="CN75" s="802"/>
      <c r="CO75" s="802"/>
      <c r="CP75" s="802"/>
      <c r="CQ75" s="803"/>
      <c r="CR75" s="801"/>
      <c r="CS75" s="802"/>
      <c r="CT75" s="802"/>
      <c r="CU75" s="802"/>
      <c r="CV75" s="803"/>
      <c r="CW75" s="801"/>
      <c r="CX75" s="802"/>
      <c r="CY75" s="802"/>
      <c r="CZ75" s="802"/>
      <c r="DA75" s="803"/>
      <c r="DB75" s="801"/>
      <c r="DC75" s="802"/>
      <c r="DD75" s="802"/>
      <c r="DE75" s="802"/>
      <c r="DF75" s="803"/>
      <c r="DG75" s="801"/>
      <c r="DH75" s="802"/>
      <c r="DI75" s="802"/>
      <c r="DJ75" s="802"/>
      <c r="DK75" s="803"/>
      <c r="DL75" s="801"/>
      <c r="DM75" s="802"/>
      <c r="DN75" s="802"/>
      <c r="DO75" s="802"/>
      <c r="DP75" s="803"/>
      <c r="DQ75" s="801"/>
      <c r="DR75" s="802"/>
      <c r="DS75" s="802"/>
      <c r="DT75" s="802"/>
      <c r="DU75" s="803"/>
      <c r="DV75" s="798"/>
      <c r="DW75" s="799"/>
      <c r="DX75" s="799"/>
      <c r="DY75" s="799"/>
      <c r="DZ75" s="800"/>
      <c r="EA75" s="189"/>
    </row>
    <row r="76" spans="1:131" s="190" customFormat="1" ht="26.25" customHeight="1" x14ac:dyDescent="0.15">
      <c r="A76" s="204">
        <v>9</v>
      </c>
      <c r="B76" s="814"/>
      <c r="C76" s="815"/>
      <c r="D76" s="815"/>
      <c r="E76" s="815"/>
      <c r="F76" s="815"/>
      <c r="G76" s="815"/>
      <c r="H76" s="815"/>
      <c r="I76" s="815"/>
      <c r="J76" s="815"/>
      <c r="K76" s="815"/>
      <c r="L76" s="815"/>
      <c r="M76" s="815"/>
      <c r="N76" s="815"/>
      <c r="O76" s="815"/>
      <c r="P76" s="816"/>
      <c r="Q76" s="820"/>
      <c r="R76" s="821"/>
      <c r="S76" s="821"/>
      <c r="T76" s="821"/>
      <c r="U76" s="764"/>
      <c r="V76" s="822"/>
      <c r="W76" s="821"/>
      <c r="X76" s="821"/>
      <c r="Y76" s="821"/>
      <c r="Z76" s="764"/>
      <c r="AA76" s="822"/>
      <c r="AB76" s="821"/>
      <c r="AC76" s="821"/>
      <c r="AD76" s="821"/>
      <c r="AE76" s="764"/>
      <c r="AF76" s="822"/>
      <c r="AG76" s="821"/>
      <c r="AH76" s="821"/>
      <c r="AI76" s="821"/>
      <c r="AJ76" s="764"/>
      <c r="AK76" s="822"/>
      <c r="AL76" s="821"/>
      <c r="AM76" s="821"/>
      <c r="AN76" s="821"/>
      <c r="AO76" s="764"/>
      <c r="AP76" s="822"/>
      <c r="AQ76" s="821"/>
      <c r="AR76" s="821"/>
      <c r="AS76" s="821"/>
      <c r="AT76" s="764"/>
      <c r="AU76" s="822"/>
      <c r="AV76" s="821"/>
      <c r="AW76" s="821"/>
      <c r="AX76" s="821"/>
      <c r="AY76" s="764"/>
      <c r="AZ76" s="818"/>
      <c r="BA76" s="818"/>
      <c r="BB76" s="818"/>
      <c r="BC76" s="818"/>
      <c r="BD76" s="819"/>
      <c r="BE76" s="208"/>
      <c r="BF76" s="208"/>
      <c r="BG76" s="208"/>
      <c r="BH76" s="208"/>
      <c r="BI76" s="208"/>
      <c r="BJ76" s="208"/>
      <c r="BK76" s="208"/>
      <c r="BL76" s="208"/>
      <c r="BM76" s="208"/>
      <c r="BN76" s="208"/>
      <c r="BO76" s="208"/>
      <c r="BP76" s="208"/>
      <c r="BQ76" s="205">
        <v>70</v>
      </c>
      <c r="BR76" s="210"/>
      <c r="BS76" s="804"/>
      <c r="BT76" s="805"/>
      <c r="BU76" s="805"/>
      <c r="BV76" s="805"/>
      <c r="BW76" s="805"/>
      <c r="BX76" s="805"/>
      <c r="BY76" s="805"/>
      <c r="BZ76" s="805"/>
      <c r="CA76" s="805"/>
      <c r="CB76" s="805"/>
      <c r="CC76" s="805"/>
      <c r="CD76" s="805"/>
      <c r="CE76" s="805"/>
      <c r="CF76" s="805"/>
      <c r="CG76" s="806"/>
      <c r="CH76" s="801"/>
      <c r="CI76" s="802"/>
      <c r="CJ76" s="802"/>
      <c r="CK76" s="802"/>
      <c r="CL76" s="803"/>
      <c r="CM76" s="801"/>
      <c r="CN76" s="802"/>
      <c r="CO76" s="802"/>
      <c r="CP76" s="802"/>
      <c r="CQ76" s="803"/>
      <c r="CR76" s="801"/>
      <c r="CS76" s="802"/>
      <c r="CT76" s="802"/>
      <c r="CU76" s="802"/>
      <c r="CV76" s="803"/>
      <c r="CW76" s="801"/>
      <c r="CX76" s="802"/>
      <c r="CY76" s="802"/>
      <c r="CZ76" s="802"/>
      <c r="DA76" s="803"/>
      <c r="DB76" s="801"/>
      <c r="DC76" s="802"/>
      <c r="DD76" s="802"/>
      <c r="DE76" s="802"/>
      <c r="DF76" s="803"/>
      <c r="DG76" s="801"/>
      <c r="DH76" s="802"/>
      <c r="DI76" s="802"/>
      <c r="DJ76" s="802"/>
      <c r="DK76" s="803"/>
      <c r="DL76" s="801"/>
      <c r="DM76" s="802"/>
      <c r="DN76" s="802"/>
      <c r="DO76" s="802"/>
      <c r="DP76" s="803"/>
      <c r="DQ76" s="801"/>
      <c r="DR76" s="802"/>
      <c r="DS76" s="802"/>
      <c r="DT76" s="802"/>
      <c r="DU76" s="803"/>
      <c r="DV76" s="798"/>
      <c r="DW76" s="799"/>
      <c r="DX76" s="799"/>
      <c r="DY76" s="799"/>
      <c r="DZ76" s="800"/>
      <c r="EA76" s="189"/>
    </row>
    <row r="77" spans="1:131" s="190" customFormat="1" ht="26.25" customHeight="1" x14ac:dyDescent="0.15">
      <c r="A77" s="204">
        <v>10</v>
      </c>
      <c r="B77" s="814"/>
      <c r="C77" s="815"/>
      <c r="D77" s="815"/>
      <c r="E77" s="815"/>
      <c r="F77" s="815"/>
      <c r="G77" s="815"/>
      <c r="H77" s="815"/>
      <c r="I77" s="815"/>
      <c r="J77" s="815"/>
      <c r="K77" s="815"/>
      <c r="L77" s="815"/>
      <c r="M77" s="815"/>
      <c r="N77" s="815"/>
      <c r="O77" s="815"/>
      <c r="P77" s="816"/>
      <c r="Q77" s="820"/>
      <c r="R77" s="821"/>
      <c r="S77" s="821"/>
      <c r="T77" s="821"/>
      <c r="U77" s="764"/>
      <c r="V77" s="822"/>
      <c r="W77" s="821"/>
      <c r="X77" s="821"/>
      <c r="Y77" s="821"/>
      <c r="Z77" s="764"/>
      <c r="AA77" s="822"/>
      <c r="AB77" s="821"/>
      <c r="AC77" s="821"/>
      <c r="AD77" s="821"/>
      <c r="AE77" s="764"/>
      <c r="AF77" s="822"/>
      <c r="AG77" s="821"/>
      <c r="AH77" s="821"/>
      <c r="AI77" s="821"/>
      <c r="AJ77" s="764"/>
      <c r="AK77" s="822"/>
      <c r="AL77" s="821"/>
      <c r="AM77" s="821"/>
      <c r="AN77" s="821"/>
      <c r="AO77" s="764"/>
      <c r="AP77" s="822"/>
      <c r="AQ77" s="821"/>
      <c r="AR77" s="821"/>
      <c r="AS77" s="821"/>
      <c r="AT77" s="764"/>
      <c r="AU77" s="822"/>
      <c r="AV77" s="821"/>
      <c r="AW77" s="821"/>
      <c r="AX77" s="821"/>
      <c r="AY77" s="764"/>
      <c r="AZ77" s="818"/>
      <c r="BA77" s="818"/>
      <c r="BB77" s="818"/>
      <c r="BC77" s="818"/>
      <c r="BD77" s="819"/>
      <c r="BE77" s="208"/>
      <c r="BF77" s="208"/>
      <c r="BG77" s="208"/>
      <c r="BH77" s="208"/>
      <c r="BI77" s="208"/>
      <c r="BJ77" s="208"/>
      <c r="BK77" s="208"/>
      <c r="BL77" s="208"/>
      <c r="BM77" s="208"/>
      <c r="BN77" s="208"/>
      <c r="BO77" s="208"/>
      <c r="BP77" s="208"/>
      <c r="BQ77" s="205">
        <v>71</v>
      </c>
      <c r="BR77" s="210"/>
      <c r="BS77" s="804"/>
      <c r="BT77" s="805"/>
      <c r="BU77" s="805"/>
      <c r="BV77" s="805"/>
      <c r="BW77" s="805"/>
      <c r="BX77" s="805"/>
      <c r="BY77" s="805"/>
      <c r="BZ77" s="805"/>
      <c r="CA77" s="805"/>
      <c r="CB77" s="805"/>
      <c r="CC77" s="805"/>
      <c r="CD77" s="805"/>
      <c r="CE77" s="805"/>
      <c r="CF77" s="805"/>
      <c r="CG77" s="806"/>
      <c r="CH77" s="801"/>
      <c r="CI77" s="802"/>
      <c r="CJ77" s="802"/>
      <c r="CK77" s="802"/>
      <c r="CL77" s="803"/>
      <c r="CM77" s="801"/>
      <c r="CN77" s="802"/>
      <c r="CO77" s="802"/>
      <c r="CP77" s="802"/>
      <c r="CQ77" s="803"/>
      <c r="CR77" s="801"/>
      <c r="CS77" s="802"/>
      <c r="CT77" s="802"/>
      <c r="CU77" s="802"/>
      <c r="CV77" s="803"/>
      <c r="CW77" s="801"/>
      <c r="CX77" s="802"/>
      <c r="CY77" s="802"/>
      <c r="CZ77" s="802"/>
      <c r="DA77" s="803"/>
      <c r="DB77" s="801"/>
      <c r="DC77" s="802"/>
      <c r="DD77" s="802"/>
      <c r="DE77" s="802"/>
      <c r="DF77" s="803"/>
      <c r="DG77" s="801"/>
      <c r="DH77" s="802"/>
      <c r="DI77" s="802"/>
      <c r="DJ77" s="802"/>
      <c r="DK77" s="803"/>
      <c r="DL77" s="801"/>
      <c r="DM77" s="802"/>
      <c r="DN77" s="802"/>
      <c r="DO77" s="802"/>
      <c r="DP77" s="803"/>
      <c r="DQ77" s="801"/>
      <c r="DR77" s="802"/>
      <c r="DS77" s="802"/>
      <c r="DT77" s="802"/>
      <c r="DU77" s="803"/>
      <c r="DV77" s="798"/>
      <c r="DW77" s="799"/>
      <c r="DX77" s="799"/>
      <c r="DY77" s="799"/>
      <c r="DZ77" s="800"/>
      <c r="EA77" s="189"/>
    </row>
    <row r="78" spans="1:131" s="190" customFormat="1" ht="26.25" customHeight="1" x14ac:dyDescent="0.15">
      <c r="A78" s="204">
        <v>11</v>
      </c>
      <c r="B78" s="814"/>
      <c r="C78" s="815"/>
      <c r="D78" s="815"/>
      <c r="E78" s="815"/>
      <c r="F78" s="815"/>
      <c r="G78" s="815"/>
      <c r="H78" s="815"/>
      <c r="I78" s="815"/>
      <c r="J78" s="815"/>
      <c r="K78" s="815"/>
      <c r="L78" s="815"/>
      <c r="M78" s="815"/>
      <c r="N78" s="815"/>
      <c r="O78" s="815"/>
      <c r="P78" s="816"/>
      <c r="Q78" s="817"/>
      <c r="R78" s="765"/>
      <c r="S78" s="765"/>
      <c r="T78" s="765"/>
      <c r="U78" s="765"/>
      <c r="V78" s="765"/>
      <c r="W78" s="765"/>
      <c r="X78" s="765"/>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5"/>
      <c r="AY78" s="765"/>
      <c r="AZ78" s="818"/>
      <c r="BA78" s="818"/>
      <c r="BB78" s="818"/>
      <c r="BC78" s="818"/>
      <c r="BD78" s="819"/>
      <c r="BE78" s="208"/>
      <c r="BF78" s="208"/>
      <c r="BG78" s="208"/>
      <c r="BH78" s="208"/>
      <c r="BI78" s="208"/>
      <c r="BJ78" s="211"/>
      <c r="BK78" s="211"/>
      <c r="BL78" s="211"/>
      <c r="BM78" s="211"/>
      <c r="BN78" s="211"/>
      <c r="BO78" s="208"/>
      <c r="BP78" s="208"/>
      <c r="BQ78" s="205">
        <v>72</v>
      </c>
      <c r="BR78" s="210"/>
      <c r="BS78" s="804"/>
      <c r="BT78" s="805"/>
      <c r="BU78" s="805"/>
      <c r="BV78" s="805"/>
      <c r="BW78" s="805"/>
      <c r="BX78" s="805"/>
      <c r="BY78" s="805"/>
      <c r="BZ78" s="805"/>
      <c r="CA78" s="805"/>
      <c r="CB78" s="805"/>
      <c r="CC78" s="805"/>
      <c r="CD78" s="805"/>
      <c r="CE78" s="805"/>
      <c r="CF78" s="805"/>
      <c r="CG78" s="806"/>
      <c r="CH78" s="801"/>
      <c r="CI78" s="802"/>
      <c r="CJ78" s="802"/>
      <c r="CK78" s="802"/>
      <c r="CL78" s="803"/>
      <c r="CM78" s="801"/>
      <c r="CN78" s="802"/>
      <c r="CO78" s="802"/>
      <c r="CP78" s="802"/>
      <c r="CQ78" s="803"/>
      <c r="CR78" s="801"/>
      <c r="CS78" s="802"/>
      <c r="CT78" s="802"/>
      <c r="CU78" s="802"/>
      <c r="CV78" s="803"/>
      <c r="CW78" s="801"/>
      <c r="CX78" s="802"/>
      <c r="CY78" s="802"/>
      <c r="CZ78" s="802"/>
      <c r="DA78" s="803"/>
      <c r="DB78" s="801"/>
      <c r="DC78" s="802"/>
      <c r="DD78" s="802"/>
      <c r="DE78" s="802"/>
      <c r="DF78" s="803"/>
      <c r="DG78" s="801"/>
      <c r="DH78" s="802"/>
      <c r="DI78" s="802"/>
      <c r="DJ78" s="802"/>
      <c r="DK78" s="803"/>
      <c r="DL78" s="801"/>
      <c r="DM78" s="802"/>
      <c r="DN78" s="802"/>
      <c r="DO78" s="802"/>
      <c r="DP78" s="803"/>
      <c r="DQ78" s="801"/>
      <c r="DR78" s="802"/>
      <c r="DS78" s="802"/>
      <c r="DT78" s="802"/>
      <c r="DU78" s="803"/>
      <c r="DV78" s="798"/>
      <c r="DW78" s="799"/>
      <c r="DX78" s="799"/>
      <c r="DY78" s="799"/>
      <c r="DZ78" s="800"/>
      <c r="EA78" s="189"/>
    </row>
    <row r="79" spans="1:131" s="190" customFormat="1" ht="26.25" customHeight="1" x14ac:dyDescent="0.15">
      <c r="A79" s="204">
        <v>12</v>
      </c>
      <c r="B79" s="814"/>
      <c r="C79" s="815"/>
      <c r="D79" s="815"/>
      <c r="E79" s="815"/>
      <c r="F79" s="815"/>
      <c r="G79" s="815"/>
      <c r="H79" s="815"/>
      <c r="I79" s="815"/>
      <c r="J79" s="815"/>
      <c r="K79" s="815"/>
      <c r="L79" s="815"/>
      <c r="M79" s="815"/>
      <c r="N79" s="815"/>
      <c r="O79" s="815"/>
      <c r="P79" s="816"/>
      <c r="Q79" s="817"/>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5"/>
      <c r="AP79" s="765"/>
      <c r="AQ79" s="765"/>
      <c r="AR79" s="765"/>
      <c r="AS79" s="765"/>
      <c r="AT79" s="765"/>
      <c r="AU79" s="765"/>
      <c r="AV79" s="765"/>
      <c r="AW79" s="765"/>
      <c r="AX79" s="765"/>
      <c r="AY79" s="765"/>
      <c r="AZ79" s="818"/>
      <c r="BA79" s="818"/>
      <c r="BB79" s="818"/>
      <c r="BC79" s="818"/>
      <c r="BD79" s="819"/>
      <c r="BE79" s="208"/>
      <c r="BF79" s="208"/>
      <c r="BG79" s="208"/>
      <c r="BH79" s="208"/>
      <c r="BI79" s="208"/>
      <c r="BJ79" s="211"/>
      <c r="BK79" s="211"/>
      <c r="BL79" s="211"/>
      <c r="BM79" s="211"/>
      <c r="BN79" s="211"/>
      <c r="BO79" s="208"/>
      <c r="BP79" s="208"/>
      <c r="BQ79" s="205">
        <v>73</v>
      </c>
      <c r="BR79" s="210"/>
      <c r="BS79" s="804"/>
      <c r="BT79" s="805"/>
      <c r="BU79" s="805"/>
      <c r="BV79" s="805"/>
      <c r="BW79" s="805"/>
      <c r="BX79" s="805"/>
      <c r="BY79" s="805"/>
      <c r="BZ79" s="805"/>
      <c r="CA79" s="805"/>
      <c r="CB79" s="805"/>
      <c r="CC79" s="805"/>
      <c r="CD79" s="805"/>
      <c r="CE79" s="805"/>
      <c r="CF79" s="805"/>
      <c r="CG79" s="806"/>
      <c r="CH79" s="801"/>
      <c r="CI79" s="802"/>
      <c r="CJ79" s="802"/>
      <c r="CK79" s="802"/>
      <c r="CL79" s="803"/>
      <c r="CM79" s="801"/>
      <c r="CN79" s="802"/>
      <c r="CO79" s="802"/>
      <c r="CP79" s="802"/>
      <c r="CQ79" s="803"/>
      <c r="CR79" s="801"/>
      <c r="CS79" s="802"/>
      <c r="CT79" s="802"/>
      <c r="CU79" s="802"/>
      <c r="CV79" s="803"/>
      <c r="CW79" s="801"/>
      <c r="CX79" s="802"/>
      <c r="CY79" s="802"/>
      <c r="CZ79" s="802"/>
      <c r="DA79" s="803"/>
      <c r="DB79" s="801"/>
      <c r="DC79" s="802"/>
      <c r="DD79" s="802"/>
      <c r="DE79" s="802"/>
      <c r="DF79" s="803"/>
      <c r="DG79" s="801"/>
      <c r="DH79" s="802"/>
      <c r="DI79" s="802"/>
      <c r="DJ79" s="802"/>
      <c r="DK79" s="803"/>
      <c r="DL79" s="801"/>
      <c r="DM79" s="802"/>
      <c r="DN79" s="802"/>
      <c r="DO79" s="802"/>
      <c r="DP79" s="803"/>
      <c r="DQ79" s="801"/>
      <c r="DR79" s="802"/>
      <c r="DS79" s="802"/>
      <c r="DT79" s="802"/>
      <c r="DU79" s="803"/>
      <c r="DV79" s="798"/>
      <c r="DW79" s="799"/>
      <c r="DX79" s="799"/>
      <c r="DY79" s="799"/>
      <c r="DZ79" s="800"/>
      <c r="EA79" s="189"/>
    </row>
    <row r="80" spans="1:131" s="190" customFormat="1" ht="26.25" customHeight="1" x14ac:dyDescent="0.15">
      <c r="A80" s="204">
        <v>13</v>
      </c>
      <c r="B80" s="814"/>
      <c r="C80" s="815"/>
      <c r="D80" s="815"/>
      <c r="E80" s="815"/>
      <c r="F80" s="815"/>
      <c r="G80" s="815"/>
      <c r="H80" s="815"/>
      <c r="I80" s="815"/>
      <c r="J80" s="815"/>
      <c r="K80" s="815"/>
      <c r="L80" s="815"/>
      <c r="M80" s="815"/>
      <c r="N80" s="815"/>
      <c r="O80" s="815"/>
      <c r="P80" s="816"/>
      <c r="Q80" s="817"/>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5"/>
      <c r="AY80" s="765"/>
      <c r="AZ80" s="818"/>
      <c r="BA80" s="818"/>
      <c r="BB80" s="818"/>
      <c r="BC80" s="818"/>
      <c r="BD80" s="819"/>
      <c r="BE80" s="208"/>
      <c r="BF80" s="208"/>
      <c r="BG80" s="208"/>
      <c r="BH80" s="208"/>
      <c r="BI80" s="208"/>
      <c r="BJ80" s="208"/>
      <c r="BK80" s="208"/>
      <c r="BL80" s="208"/>
      <c r="BM80" s="208"/>
      <c r="BN80" s="208"/>
      <c r="BO80" s="208"/>
      <c r="BP80" s="208"/>
      <c r="BQ80" s="205">
        <v>74</v>
      </c>
      <c r="BR80" s="210"/>
      <c r="BS80" s="804"/>
      <c r="BT80" s="805"/>
      <c r="BU80" s="805"/>
      <c r="BV80" s="805"/>
      <c r="BW80" s="805"/>
      <c r="BX80" s="805"/>
      <c r="BY80" s="805"/>
      <c r="BZ80" s="805"/>
      <c r="CA80" s="805"/>
      <c r="CB80" s="805"/>
      <c r="CC80" s="805"/>
      <c r="CD80" s="805"/>
      <c r="CE80" s="805"/>
      <c r="CF80" s="805"/>
      <c r="CG80" s="806"/>
      <c r="CH80" s="801"/>
      <c r="CI80" s="802"/>
      <c r="CJ80" s="802"/>
      <c r="CK80" s="802"/>
      <c r="CL80" s="803"/>
      <c r="CM80" s="801"/>
      <c r="CN80" s="802"/>
      <c r="CO80" s="802"/>
      <c r="CP80" s="802"/>
      <c r="CQ80" s="803"/>
      <c r="CR80" s="801"/>
      <c r="CS80" s="802"/>
      <c r="CT80" s="802"/>
      <c r="CU80" s="802"/>
      <c r="CV80" s="803"/>
      <c r="CW80" s="801"/>
      <c r="CX80" s="802"/>
      <c r="CY80" s="802"/>
      <c r="CZ80" s="802"/>
      <c r="DA80" s="803"/>
      <c r="DB80" s="801"/>
      <c r="DC80" s="802"/>
      <c r="DD80" s="802"/>
      <c r="DE80" s="802"/>
      <c r="DF80" s="803"/>
      <c r="DG80" s="801"/>
      <c r="DH80" s="802"/>
      <c r="DI80" s="802"/>
      <c r="DJ80" s="802"/>
      <c r="DK80" s="803"/>
      <c r="DL80" s="801"/>
      <c r="DM80" s="802"/>
      <c r="DN80" s="802"/>
      <c r="DO80" s="802"/>
      <c r="DP80" s="803"/>
      <c r="DQ80" s="801"/>
      <c r="DR80" s="802"/>
      <c r="DS80" s="802"/>
      <c r="DT80" s="802"/>
      <c r="DU80" s="803"/>
      <c r="DV80" s="798"/>
      <c r="DW80" s="799"/>
      <c r="DX80" s="799"/>
      <c r="DY80" s="799"/>
      <c r="DZ80" s="800"/>
      <c r="EA80" s="189"/>
    </row>
    <row r="81" spans="1:131" s="190" customFormat="1" ht="26.25" customHeight="1" x14ac:dyDescent="0.15">
      <c r="A81" s="204">
        <v>14</v>
      </c>
      <c r="B81" s="814"/>
      <c r="C81" s="815"/>
      <c r="D81" s="815"/>
      <c r="E81" s="815"/>
      <c r="F81" s="815"/>
      <c r="G81" s="815"/>
      <c r="H81" s="815"/>
      <c r="I81" s="815"/>
      <c r="J81" s="815"/>
      <c r="K81" s="815"/>
      <c r="L81" s="815"/>
      <c r="M81" s="815"/>
      <c r="N81" s="815"/>
      <c r="O81" s="815"/>
      <c r="P81" s="816"/>
      <c r="Q81" s="817"/>
      <c r="R81" s="765"/>
      <c r="S81" s="765"/>
      <c r="T81" s="765"/>
      <c r="U81" s="765"/>
      <c r="V81" s="765"/>
      <c r="W81" s="765"/>
      <c r="X81" s="765"/>
      <c r="Y81" s="765"/>
      <c r="Z81" s="765"/>
      <c r="AA81" s="765"/>
      <c r="AB81" s="765"/>
      <c r="AC81" s="765"/>
      <c r="AD81" s="765"/>
      <c r="AE81" s="765"/>
      <c r="AF81" s="765"/>
      <c r="AG81" s="765"/>
      <c r="AH81" s="765"/>
      <c r="AI81" s="765"/>
      <c r="AJ81" s="765"/>
      <c r="AK81" s="765"/>
      <c r="AL81" s="765"/>
      <c r="AM81" s="765"/>
      <c r="AN81" s="765"/>
      <c r="AO81" s="765"/>
      <c r="AP81" s="765"/>
      <c r="AQ81" s="765"/>
      <c r="AR81" s="765"/>
      <c r="AS81" s="765"/>
      <c r="AT81" s="765"/>
      <c r="AU81" s="765"/>
      <c r="AV81" s="765"/>
      <c r="AW81" s="765"/>
      <c r="AX81" s="765"/>
      <c r="AY81" s="765"/>
      <c r="AZ81" s="818"/>
      <c r="BA81" s="818"/>
      <c r="BB81" s="818"/>
      <c r="BC81" s="818"/>
      <c r="BD81" s="819"/>
      <c r="BE81" s="208"/>
      <c r="BF81" s="208"/>
      <c r="BG81" s="208"/>
      <c r="BH81" s="208"/>
      <c r="BI81" s="208"/>
      <c r="BJ81" s="208"/>
      <c r="BK81" s="208"/>
      <c r="BL81" s="208"/>
      <c r="BM81" s="208"/>
      <c r="BN81" s="208"/>
      <c r="BO81" s="208"/>
      <c r="BP81" s="208"/>
      <c r="BQ81" s="205">
        <v>75</v>
      </c>
      <c r="BR81" s="210"/>
      <c r="BS81" s="804"/>
      <c r="BT81" s="805"/>
      <c r="BU81" s="805"/>
      <c r="BV81" s="805"/>
      <c r="BW81" s="805"/>
      <c r="BX81" s="805"/>
      <c r="BY81" s="805"/>
      <c r="BZ81" s="805"/>
      <c r="CA81" s="805"/>
      <c r="CB81" s="805"/>
      <c r="CC81" s="805"/>
      <c r="CD81" s="805"/>
      <c r="CE81" s="805"/>
      <c r="CF81" s="805"/>
      <c r="CG81" s="806"/>
      <c r="CH81" s="801"/>
      <c r="CI81" s="802"/>
      <c r="CJ81" s="802"/>
      <c r="CK81" s="802"/>
      <c r="CL81" s="803"/>
      <c r="CM81" s="801"/>
      <c r="CN81" s="802"/>
      <c r="CO81" s="802"/>
      <c r="CP81" s="802"/>
      <c r="CQ81" s="803"/>
      <c r="CR81" s="801"/>
      <c r="CS81" s="802"/>
      <c r="CT81" s="802"/>
      <c r="CU81" s="802"/>
      <c r="CV81" s="803"/>
      <c r="CW81" s="801"/>
      <c r="CX81" s="802"/>
      <c r="CY81" s="802"/>
      <c r="CZ81" s="802"/>
      <c r="DA81" s="803"/>
      <c r="DB81" s="801"/>
      <c r="DC81" s="802"/>
      <c r="DD81" s="802"/>
      <c r="DE81" s="802"/>
      <c r="DF81" s="803"/>
      <c r="DG81" s="801"/>
      <c r="DH81" s="802"/>
      <c r="DI81" s="802"/>
      <c r="DJ81" s="802"/>
      <c r="DK81" s="803"/>
      <c r="DL81" s="801"/>
      <c r="DM81" s="802"/>
      <c r="DN81" s="802"/>
      <c r="DO81" s="802"/>
      <c r="DP81" s="803"/>
      <c r="DQ81" s="801"/>
      <c r="DR81" s="802"/>
      <c r="DS81" s="802"/>
      <c r="DT81" s="802"/>
      <c r="DU81" s="803"/>
      <c r="DV81" s="798"/>
      <c r="DW81" s="799"/>
      <c r="DX81" s="799"/>
      <c r="DY81" s="799"/>
      <c r="DZ81" s="800"/>
      <c r="EA81" s="189"/>
    </row>
    <row r="82" spans="1:131" s="190" customFormat="1" ht="26.25" customHeight="1" x14ac:dyDescent="0.15">
      <c r="A82" s="204">
        <v>15</v>
      </c>
      <c r="B82" s="814"/>
      <c r="C82" s="815"/>
      <c r="D82" s="815"/>
      <c r="E82" s="815"/>
      <c r="F82" s="815"/>
      <c r="G82" s="815"/>
      <c r="H82" s="815"/>
      <c r="I82" s="815"/>
      <c r="J82" s="815"/>
      <c r="K82" s="815"/>
      <c r="L82" s="815"/>
      <c r="M82" s="815"/>
      <c r="N82" s="815"/>
      <c r="O82" s="815"/>
      <c r="P82" s="816"/>
      <c r="Q82" s="817"/>
      <c r="R82" s="765"/>
      <c r="S82" s="765"/>
      <c r="T82" s="765"/>
      <c r="U82" s="765"/>
      <c r="V82" s="765"/>
      <c r="W82" s="765"/>
      <c r="X82" s="765"/>
      <c r="Y82" s="765"/>
      <c r="Z82" s="765"/>
      <c r="AA82" s="765"/>
      <c r="AB82" s="765"/>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65"/>
      <c r="AY82" s="765"/>
      <c r="AZ82" s="818"/>
      <c r="BA82" s="818"/>
      <c r="BB82" s="818"/>
      <c r="BC82" s="818"/>
      <c r="BD82" s="819"/>
      <c r="BE82" s="208"/>
      <c r="BF82" s="208"/>
      <c r="BG82" s="208"/>
      <c r="BH82" s="208"/>
      <c r="BI82" s="208"/>
      <c r="BJ82" s="208"/>
      <c r="BK82" s="208"/>
      <c r="BL82" s="208"/>
      <c r="BM82" s="208"/>
      <c r="BN82" s="208"/>
      <c r="BO82" s="208"/>
      <c r="BP82" s="208"/>
      <c r="BQ82" s="205">
        <v>76</v>
      </c>
      <c r="BR82" s="210"/>
      <c r="BS82" s="804"/>
      <c r="BT82" s="805"/>
      <c r="BU82" s="805"/>
      <c r="BV82" s="805"/>
      <c r="BW82" s="805"/>
      <c r="BX82" s="805"/>
      <c r="BY82" s="805"/>
      <c r="BZ82" s="805"/>
      <c r="CA82" s="805"/>
      <c r="CB82" s="805"/>
      <c r="CC82" s="805"/>
      <c r="CD82" s="805"/>
      <c r="CE82" s="805"/>
      <c r="CF82" s="805"/>
      <c r="CG82" s="806"/>
      <c r="CH82" s="801"/>
      <c r="CI82" s="802"/>
      <c r="CJ82" s="802"/>
      <c r="CK82" s="802"/>
      <c r="CL82" s="803"/>
      <c r="CM82" s="801"/>
      <c r="CN82" s="802"/>
      <c r="CO82" s="802"/>
      <c r="CP82" s="802"/>
      <c r="CQ82" s="803"/>
      <c r="CR82" s="801"/>
      <c r="CS82" s="802"/>
      <c r="CT82" s="802"/>
      <c r="CU82" s="802"/>
      <c r="CV82" s="803"/>
      <c r="CW82" s="801"/>
      <c r="CX82" s="802"/>
      <c r="CY82" s="802"/>
      <c r="CZ82" s="802"/>
      <c r="DA82" s="803"/>
      <c r="DB82" s="801"/>
      <c r="DC82" s="802"/>
      <c r="DD82" s="802"/>
      <c r="DE82" s="802"/>
      <c r="DF82" s="803"/>
      <c r="DG82" s="801"/>
      <c r="DH82" s="802"/>
      <c r="DI82" s="802"/>
      <c r="DJ82" s="802"/>
      <c r="DK82" s="803"/>
      <c r="DL82" s="801"/>
      <c r="DM82" s="802"/>
      <c r="DN82" s="802"/>
      <c r="DO82" s="802"/>
      <c r="DP82" s="803"/>
      <c r="DQ82" s="801"/>
      <c r="DR82" s="802"/>
      <c r="DS82" s="802"/>
      <c r="DT82" s="802"/>
      <c r="DU82" s="803"/>
      <c r="DV82" s="798"/>
      <c r="DW82" s="799"/>
      <c r="DX82" s="799"/>
      <c r="DY82" s="799"/>
      <c r="DZ82" s="800"/>
      <c r="EA82" s="189"/>
    </row>
    <row r="83" spans="1:131" s="190" customFormat="1" ht="26.25" customHeight="1" x14ac:dyDescent="0.15">
      <c r="A83" s="204">
        <v>16</v>
      </c>
      <c r="B83" s="814"/>
      <c r="C83" s="815"/>
      <c r="D83" s="815"/>
      <c r="E83" s="815"/>
      <c r="F83" s="815"/>
      <c r="G83" s="815"/>
      <c r="H83" s="815"/>
      <c r="I83" s="815"/>
      <c r="J83" s="815"/>
      <c r="K83" s="815"/>
      <c r="L83" s="815"/>
      <c r="M83" s="815"/>
      <c r="N83" s="815"/>
      <c r="O83" s="815"/>
      <c r="P83" s="816"/>
      <c r="Q83" s="817"/>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818"/>
      <c r="BA83" s="818"/>
      <c r="BB83" s="818"/>
      <c r="BC83" s="818"/>
      <c r="BD83" s="819"/>
      <c r="BE83" s="208"/>
      <c r="BF83" s="208"/>
      <c r="BG83" s="208"/>
      <c r="BH83" s="208"/>
      <c r="BI83" s="208"/>
      <c r="BJ83" s="208"/>
      <c r="BK83" s="208"/>
      <c r="BL83" s="208"/>
      <c r="BM83" s="208"/>
      <c r="BN83" s="208"/>
      <c r="BO83" s="208"/>
      <c r="BP83" s="208"/>
      <c r="BQ83" s="205">
        <v>77</v>
      </c>
      <c r="BR83" s="210"/>
      <c r="BS83" s="804"/>
      <c r="BT83" s="805"/>
      <c r="BU83" s="805"/>
      <c r="BV83" s="805"/>
      <c r="BW83" s="805"/>
      <c r="BX83" s="805"/>
      <c r="BY83" s="805"/>
      <c r="BZ83" s="805"/>
      <c r="CA83" s="805"/>
      <c r="CB83" s="805"/>
      <c r="CC83" s="805"/>
      <c r="CD83" s="805"/>
      <c r="CE83" s="805"/>
      <c r="CF83" s="805"/>
      <c r="CG83" s="806"/>
      <c r="CH83" s="801"/>
      <c r="CI83" s="802"/>
      <c r="CJ83" s="802"/>
      <c r="CK83" s="802"/>
      <c r="CL83" s="803"/>
      <c r="CM83" s="801"/>
      <c r="CN83" s="802"/>
      <c r="CO83" s="802"/>
      <c r="CP83" s="802"/>
      <c r="CQ83" s="803"/>
      <c r="CR83" s="801"/>
      <c r="CS83" s="802"/>
      <c r="CT83" s="802"/>
      <c r="CU83" s="802"/>
      <c r="CV83" s="803"/>
      <c r="CW83" s="801"/>
      <c r="CX83" s="802"/>
      <c r="CY83" s="802"/>
      <c r="CZ83" s="802"/>
      <c r="DA83" s="803"/>
      <c r="DB83" s="801"/>
      <c r="DC83" s="802"/>
      <c r="DD83" s="802"/>
      <c r="DE83" s="802"/>
      <c r="DF83" s="803"/>
      <c r="DG83" s="801"/>
      <c r="DH83" s="802"/>
      <c r="DI83" s="802"/>
      <c r="DJ83" s="802"/>
      <c r="DK83" s="803"/>
      <c r="DL83" s="801"/>
      <c r="DM83" s="802"/>
      <c r="DN83" s="802"/>
      <c r="DO83" s="802"/>
      <c r="DP83" s="803"/>
      <c r="DQ83" s="801"/>
      <c r="DR83" s="802"/>
      <c r="DS83" s="802"/>
      <c r="DT83" s="802"/>
      <c r="DU83" s="803"/>
      <c r="DV83" s="798"/>
      <c r="DW83" s="799"/>
      <c r="DX83" s="799"/>
      <c r="DY83" s="799"/>
      <c r="DZ83" s="800"/>
      <c r="EA83" s="189"/>
    </row>
    <row r="84" spans="1:131" s="190" customFormat="1" ht="26.25" customHeight="1" x14ac:dyDescent="0.15">
      <c r="A84" s="204">
        <v>17</v>
      </c>
      <c r="B84" s="814"/>
      <c r="C84" s="815"/>
      <c r="D84" s="815"/>
      <c r="E84" s="815"/>
      <c r="F84" s="815"/>
      <c r="G84" s="815"/>
      <c r="H84" s="815"/>
      <c r="I84" s="815"/>
      <c r="J84" s="815"/>
      <c r="K84" s="815"/>
      <c r="L84" s="815"/>
      <c r="M84" s="815"/>
      <c r="N84" s="815"/>
      <c r="O84" s="815"/>
      <c r="P84" s="816"/>
      <c r="Q84" s="817"/>
      <c r="R84" s="765"/>
      <c r="S84" s="765"/>
      <c r="T84" s="765"/>
      <c r="U84" s="765"/>
      <c r="V84" s="765"/>
      <c r="W84" s="765"/>
      <c r="X84" s="765"/>
      <c r="Y84" s="765"/>
      <c r="Z84" s="765"/>
      <c r="AA84" s="765"/>
      <c r="AB84" s="765"/>
      <c r="AC84" s="765"/>
      <c r="AD84" s="765"/>
      <c r="AE84" s="765"/>
      <c r="AF84" s="765"/>
      <c r="AG84" s="765"/>
      <c r="AH84" s="765"/>
      <c r="AI84" s="765"/>
      <c r="AJ84" s="765"/>
      <c r="AK84" s="765"/>
      <c r="AL84" s="765"/>
      <c r="AM84" s="765"/>
      <c r="AN84" s="765"/>
      <c r="AO84" s="765"/>
      <c r="AP84" s="765"/>
      <c r="AQ84" s="765"/>
      <c r="AR84" s="765"/>
      <c r="AS84" s="765"/>
      <c r="AT84" s="765"/>
      <c r="AU84" s="765"/>
      <c r="AV84" s="765"/>
      <c r="AW84" s="765"/>
      <c r="AX84" s="765"/>
      <c r="AY84" s="765"/>
      <c r="AZ84" s="818"/>
      <c r="BA84" s="818"/>
      <c r="BB84" s="818"/>
      <c r="BC84" s="818"/>
      <c r="BD84" s="819"/>
      <c r="BE84" s="208"/>
      <c r="BF84" s="208"/>
      <c r="BG84" s="208"/>
      <c r="BH84" s="208"/>
      <c r="BI84" s="208"/>
      <c r="BJ84" s="208"/>
      <c r="BK84" s="208"/>
      <c r="BL84" s="208"/>
      <c r="BM84" s="208"/>
      <c r="BN84" s="208"/>
      <c r="BO84" s="208"/>
      <c r="BP84" s="208"/>
      <c r="BQ84" s="205">
        <v>78</v>
      </c>
      <c r="BR84" s="210"/>
      <c r="BS84" s="804"/>
      <c r="BT84" s="805"/>
      <c r="BU84" s="805"/>
      <c r="BV84" s="805"/>
      <c r="BW84" s="805"/>
      <c r="BX84" s="805"/>
      <c r="BY84" s="805"/>
      <c r="BZ84" s="805"/>
      <c r="CA84" s="805"/>
      <c r="CB84" s="805"/>
      <c r="CC84" s="805"/>
      <c r="CD84" s="805"/>
      <c r="CE84" s="805"/>
      <c r="CF84" s="805"/>
      <c r="CG84" s="806"/>
      <c r="CH84" s="801"/>
      <c r="CI84" s="802"/>
      <c r="CJ84" s="802"/>
      <c r="CK84" s="802"/>
      <c r="CL84" s="803"/>
      <c r="CM84" s="801"/>
      <c r="CN84" s="802"/>
      <c r="CO84" s="802"/>
      <c r="CP84" s="802"/>
      <c r="CQ84" s="803"/>
      <c r="CR84" s="801"/>
      <c r="CS84" s="802"/>
      <c r="CT84" s="802"/>
      <c r="CU84" s="802"/>
      <c r="CV84" s="803"/>
      <c r="CW84" s="801"/>
      <c r="CX84" s="802"/>
      <c r="CY84" s="802"/>
      <c r="CZ84" s="802"/>
      <c r="DA84" s="803"/>
      <c r="DB84" s="801"/>
      <c r="DC84" s="802"/>
      <c r="DD84" s="802"/>
      <c r="DE84" s="802"/>
      <c r="DF84" s="803"/>
      <c r="DG84" s="801"/>
      <c r="DH84" s="802"/>
      <c r="DI84" s="802"/>
      <c r="DJ84" s="802"/>
      <c r="DK84" s="803"/>
      <c r="DL84" s="801"/>
      <c r="DM84" s="802"/>
      <c r="DN84" s="802"/>
      <c r="DO84" s="802"/>
      <c r="DP84" s="803"/>
      <c r="DQ84" s="801"/>
      <c r="DR84" s="802"/>
      <c r="DS84" s="802"/>
      <c r="DT84" s="802"/>
      <c r="DU84" s="803"/>
      <c r="DV84" s="798"/>
      <c r="DW84" s="799"/>
      <c r="DX84" s="799"/>
      <c r="DY84" s="799"/>
      <c r="DZ84" s="800"/>
      <c r="EA84" s="189"/>
    </row>
    <row r="85" spans="1:131" s="190" customFormat="1" ht="26.25" customHeight="1" x14ac:dyDescent="0.15">
      <c r="A85" s="204">
        <v>18</v>
      </c>
      <c r="B85" s="814"/>
      <c r="C85" s="815"/>
      <c r="D85" s="815"/>
      <c r="E85" s="815"/>
      <c r="F85" s="815"/>
      <c r="G85" s="815"/>
      <c r="H85" s="815"/>
      <c r="I85" s="815"/>
      <c r="J85" s="815"/>
      <c r="K85" s="815"/>
      <c r="L85" s="815"/>
      <c r="M85" s="815"/>
      <c r="N85" s="815"/>
      <c r="O85" s="815"/>
      <c r="P85" s="816"/>
      <c r="Q85" s="817"/>
      <c r="R85" s="765"/>
      <c r="S85" s="765"/>
      <c r="T85" s="765"/>
      <c r="U85" s="765"/>
      <c r="V85" s="765"/>
      <c r="W85" s="765"/>
      <c r="X85" s="765"/>
      <c r="Y85" s="765"/>
      <c r="Z85" s="765"/>
      <c r="AA85" s="765"/>
      <c r="AB85" s="765"/>
      <c r="AC85" s="765"/>
      <c r="AD85" s="765"/>
      <c r="AE85" s="765"/>
      <c r="AF85" s="765"/>
      <c r="AG85" s="765"/>
      <c r="AH85" s="765"/>
      <c r="AI85" s="765"/>
      <c r="AJ85" s="765"/>
      <c r="AK85" s="765"/>
      <c r="AL85" s="765"/>
      <c r="AM85" s="765"/>
      <c r="AN85" s="765"/>
      <c r="AO85" s="765"/>
      <c r="AP85" s="765"/>
      <c r="AQ85" s="765"/>
      <c r="AR85" s="765"/>
      <c r="AS85" s="765"/>
      <c r="AT85" s="765"/>
      <c r="AU85" s="765"/>
      <c r="AV85" s="765"/>
      <c r="AW85" s="765"/>
      <c r="AX85" s="765"/>
      <c r="AY85" s="765"/>
      <c r="AZ85" s="818"/>
      <c r="BA85" s="818"/>
      <c r="BB85" s="818"/>
      <c r="BC85" s="818"/>
      <c r="BD85" s="819"/>
      <c r="BE85" s="208"/>
      <c r="BF85" s="208"/>
      <c r="BG85" s="208"/>
      <c r="BH85" s="208"/>
      <c r="BI85" s="208"/>
      <c r="BJ85" s="208"/>
      <c r="BK85" s="208"/>
      <c r="BL85" s="208"/>
      <c r="BM85" s="208"/>
      <c r="BN85" s="208"/>
      <c r="BO85" s="208"/>
      <c r="BP85" s="208"/>
      <c r="BQ85" s="205">
        <v>79</v>
      </c>
      <c r="BR85" s="210"/>
      <c r="BS85" s="804"/>
      <c r="BT85" s="805"/>
      <c r="BU85" s="805"/>
      <c r="BV85" s="805"/>
      <c r="BW85" s="805"/>
      <c r="BX85" s="805"/>
      <c r="BY85" s="805"/>
      <c r="BZ85" s="805"/>
      <c r="CA85" s="805"/>
      <c r="CB85" s="805"/>
      <c r="CC85" s="805"/>
      <c r="CD85" s="805"/>
      <c r="CE85" s="805"/>
      <c r="CF85" s="805"/>
      <c r="CG85" s="806"/>
      <c r="CH85" s="801"/>
      <c r="CI85" s="802"/>
      <c r="CJ85" s="802"/>
      <c r="CK85" s="802"/>
      <c r="CL85" s="803"/>
      <c r="CM85" s="801"/>
      <c r="CN85" s="802"/>
      <c r="CO85" s="802"/>
      <c r="CP85" s="802"/>
      <c r="CQ85" s="803"/>
      <c r="CR85" s="801"/>
      <c r="CS85" s="802"/>
      <c r="CT85" s="802"/>
      <c r="CU85" s="802"/>
      <c r="CV85" s="803"/>
      <c r="CW85" s="801"/>
      <c r="CX85" s="802"/>
      <c r="CY85" s="802"/>
      <c r="CZ85" s="802"/>
      <c r="DA85" s="803"/>
      <c r="DB85" s="801"/>
      <c r="DC85" s="802"/>
      <c r="DD85" s="802"/>
      <c r="DE85" s="802"/>
      <c r="DF85" s="803"/>
      <c r="DG85" s="801"/>
      <c r="DH85" s="802"/>
      <c r="DI85" s="802"/>
      <c r="DJ85" s="802"/>
      <c r="DK85" s="803"/>
      <c r="DL85" s="801"/>
      <c r="DM85" s="802"/>
      <c r="DN85" s="802"/>
      <c r="DO85" s="802"/>
      <c r="DP85" s="803"/>
      <c r="DQ85" s="801"/>
      <c r="DR85" s="802"/>
      <c r="DS85" s="802"/>
      <c r="DT85" s="802"/>
      <c r="DU85" s="803"/>
      <c r="DV85" s="798"/>
      <c r="DW85" s="799"/>
      <c r="DX85" s="799"/>
      <c r="DY85" s="799"/>
      <c r="DZ85" s="800"/>
      <c r="EA85" s="189"/>
    </row>
    <row r="86" spans="1:131" s="190" customFormat="1" ht="26.25" customHeight="1" x14ac:dyDescent="0.15">
      <c r="A86" s="204">
        <v>19</v>
      </c>
      <c r="B86" s="814"/>
      <c r="C86" s="815"/>
      <c r="D86" s="815"/>
      <c r="E86" s="815"/>
      <c r="F86" s="815"/>
      <c r="G86" s="815"/>
      <c r="H86" s="815"/>
      <c r="I86" s="815"/>
      <c r="J86" s="815"/>
      <c r="K86" s="815"/>
      <c r="L86" s="815"/>
      <c r="M86" s="815"/>
      <c r="N86" s="815"/>
      <c r="O86" s="815"/>
      <c r="P86" s="816"/>
      <c r="Q86" s="817"/>
      <c r="R86" s="765"/>
      <c r="S86" s="765"/>
      <c r="T86" s="765"/>
      <c r="U86" s="765"/>
      <c r="V86" s="765"/>
      <c r="W86" s="765"/>
      <c r="X86" s="765"/>
      <c r="Y86" s="765"/>
      <c r="Z86" s="765"/>
      <c r="AA86" s="765"/>
      <c r="AB86" s="765"/>
      <c r="AC86" s="765"/>
      <c r="AD86" s="765"/>
      <c r="AE86" s="765"/>
      <c r="AF86" s="765"/>
      <c r="AG86" s="765"/>
      <c r="AH86" s="765"/>
      <c r="AI86" s="765"/>
      <c r="AJ86" s="765"/>
      <c r="AK86" s="765"/>
      <c r="AL86" s="765"/>
      <c r="AM86" s="765"/>
      <c r="AN86" s="765"/>
      <c r="AO86" s="765"/>
      <c r="AP86" s="765"/>
      <c r="AQ86" s="765"/>
      <c r="AR86" s="765"/>
      <c r="AS86" s="765"/>
      <c r="AT86" s="765"/>
      <c r="AU86" s="765"/>
      <c r="AV86" s="765"/>
      <c r="AW86" s="765"/>
      <c r="AX86" s="765"/>
      <c r="AY86" s="765"/>
      <c r="AZ86" s="818"/>
      <c r="BA86" s="818"/>
      <c r="BB86" s="818"/>
      <c r="BC86" s="818"/>
      <c r="BD86" s="819"/>
      <c r="BE86" s="208"/>
      <c r="BF86" s="208"/>
      <c r="BG86" s="208"/>
      <c r="BH86" s="208"/>
      <c r="BI86" s="208"/>
      <c r="BJ86" s="208"/>
      <c r="BK86" s="208"/>
      <c r="BL86" s="208"/>
      <c r="BM86" s="208"/>
      <c r="BN86" s="208"/>
      <c r="BO86" s="208"/>
      <c r="BP86" s="208"/>
      <c r="BQ86" s="205">
        <v>80</v>
      </c>
      <c r="BR86" s="210"/>
      <c r="BS86" s="804"/>
      <c r="BT86" s="805"/>
      <c r="BU86" s="805"/>
      <c r="BV86" s="805"/>
      <c r="BW86" s="805"/>
      <c r="BX86" s="805"/>
      <c r="BY86" s="805"/>
      <c r="BZ86" s="805"/>
      <c r="CA86" s="805"/>
      <c r="CB86" s="805"/>
      <c r="CC86" s="805"/>
      <c r="CD86" s="805"/>
      <c r="CE86" s="805"/>
      <c r="CF86" s="805"/>
      <c r="CG86" s="806"/>
      <c r="CH86" s="801"/>
      <c r="CI86" s="802"/>
      <c r="CJ86" s="802"/>
      <c r="CK86" s="802"/>
      <c r="CL86" s="803"/>
      <c r="CM86" s="801"/>
      <c r="CN86" s="802"/>
      <c r="CO86" s="802"/>
      <c r="CP86" s="802"/>
      <c r="CQ86" s="803"/>
      <c r="CR86" s="801"/>
      <c r="CS86" s="802"/>
      <c r="CT86" s="802"/>
      <c r="CU86" s="802"/>
      <c r="CV86" s="803"/>
      <c r="CW86" s="801"/>
      <c r="CX86" s="802"/>
      <c r="CY86" s="802"/>
      <c r="CZ86" s="802"/>
      <c r="DA86" s="803"/>
      <c r="DB86" s="801"/>
      <c r="DC86" s="802"/>
      <c r="DD86" s="802"/>
      <c r="DE86" s="802"/>
      <c r="DF86" s="803"/>
      <c r="DG86" s="801"/>
      <c r="DH86" s="802"/>
      <c r="DI86" s="802"/>
      <c r="DJ86" s="802"/>
      <c r="DK86" s="803"/>
      <c r="DL86" s="801"/>
      <c r="DM86" s="802"/>
      <c r="DN86" s="802"/>
      <c r="DO86" s="802"/>
      <c r="DP86" s="803"/>
      <c r="DQ86" s="801"/>
      <c r="DR86" s="802"/>
      <c r="DS86" s="802"/>
      <c r="DT86" s="802"/>
      <c r="DU86" s="803"/>
      <c r="DV86" s="798"/>
      <c r="DW86" s="799"/>
      <c r="DX86" s="799"/>
      <c r="DY86" s="799"/>
      <c r="DZ86" s="800"/>
      <c r="EA86" s="189"/>
    </row>
    <row r="87" spans="1:131" s="190" customFormat="1" ht="26.25" customHeight="1" x14ac:dyDescent="0.15">
      <c r="A87" s="212">
        <v>20</v>
      </c>
      <c r="B87" s="823"/>
      <c r="C87" s="824"/>
      <c r="D87" s="824"/>
      <c r="E87" s="824"/>
      <c r="F87" s="824"/>
      <c r="G87" s="824"/>
      <c r="H87" s="824"/>
      <c r="I87" s="824"/>
      <c r="J87" s="824"/>
      <c r="K87" s="824"/>
      <c r="L87" s="824"/>
      <c r="M87" s="824"/>
      <c r="N87" s="824"/>
      <c r="O87" s="824"/>
      <c r="P87" s="825"/>
      <c r="Q87" s="826"/>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7"/>
      <c r="AY87" s="827"/>
      <c r="AZ87" s="828"/>
      <c r="BA87" s="828"/>
      <c r="BB87" s="828"/>
      <c r="BC87" s="828"/>
      <c r="BD87" s="829"/>
      <c r="BE87" s="208"/>
      <c r="BF87" s="208"/>
      <c r="BG87" s="208"/>
      <c r="BH87" s="208"/>
      <c r="BI87" s="208"/>
      <c r="BJ87" s="208"/>
      <c r="BK87" s="208"/>
      <c r="BL87" s="208"/>
      <c r="BM87" s="208"/>
      <c r="BN87" s="208"/>
      <c r="BO87" s="208"/>
      <c r="BP87" s="208"/>
      <c r="BQ87" s="205">
        <v>81</v>
      </c>
      <c r="BR87" s="210"/>
      <c r="BS87" s="804"/>
      <c r="BT87" s="805"/>
      <c r="BU87" s="805"/>
      <c r="BV87" s="805"/>
      <c r="BW87" s="805"/>
      <c r="BX87" s="805"/>
      <c r="BY87" s="805"/>
      <c r="BZ87" s="805"/>
      <c r="CA87" s="805"/>
      <c r="CB87" s="805"/>
      <c r="CC87" s="805"/>
      <c r="CD87" s="805"/>
      <c r="CE87" s="805"/>
      <c r="CF87" s="805"/>
      <c r="CG87" s="806"/>
      <c r="CH87" s="801"/>
      <c r="CI87" s="802"/>
      <c r="CJ87" s="802"/>
      <c r="CK87" s="802"/>
      <c r="CL87" s="803"/>
      <c r="CM87" s="801"/>
      <c r="CN87" s="802"/>
      <c r="CO87" s="802"/>
      <c r="CP87" s="802"/>
      <c r="CQ87" s="803"/>
      <c r="CR87" s="801"/>
      <c r="CS87" s="802"/>
      <c r="CT87" s="802"/>
      <c r="CU87" s="802"/>
      <c r="CV87" s="803"/>
      <c r="CW87" s="801"/>
      <c r="CX87" s="802"/>
      <c r="CY87" s="802"/>
      <c r="CZ87" s="802"/>
      <c r="DA87" s="803"/>
      <c r="DB87" s="801"/>
      <c r="DC87" s="802"/>
      <c r="DD87" s="802"/>
      <c r="DE87" s="802"/>
      <c r="DF87" s="803"/>
      <c r="DG87" s="801"/>
      <c r="DH87" s="802"/>
      <c r="DI87" s="802"/>
      <c r="DJ87" s="802"/>
      <c r="DK87" s="803"/>
      <c r="DL87" s="801"/>
      <c r="DM87" s="802"/>
      <c r="DN87" s="802"/>
      <c r="DO87" s="802"/>
      <c r="DP87" s="803"/>
      <c r="DQ87" s="801"/>
      <c r="DR87" s="802"/>
      <c r="DS87" s="802"/>
      <c r="DT87" s="802"/>
      <c r="DU87" s="803"/>
      <c r="DV87" s="798"/>
      <c r="DW87" s="799"/>
      <c r="DX87" s="799"/>
      <c r="DY87" s="799"/>
      <c r="DZ87" s="800"/>
      <c r="EA87" s="189"/>
    </row>
    <row r="88" spans="1:131" s="190" customFormat="1" ht="26.25" customHeight="1" thickBot="1" x14ac:dyDescent="0.2">
      <c r="A88" s="207" t="s">
        <v>339</v>
      </c>
      <c r="B88" s="721" t="s">
        <v>366</v>
      </c>
      <c r="C88" s="722"/>
      <c r="D88" s="722"/>
      <c r="E88" s="722"/>
      <c r="F88" s="722"/>
      <c r="G88" s="722"/>
      <c r="H88" s="722"/>
      <c r="I88" s="722"/>
      <c r="J88" s="722"/>
      <c r="K88" s="722"/>
      <c r="L88" s="722"/>
      <c r="M88" s="722"/>
      <c r="N88" s="722"/>
      <c r="O88" s="722"/>
      <c r="P88" s="723"/>
      <c r="Q88" s="772"/>
      <c r="R88" s="773"/>
      <c r="S88" s="773"/>
      <c r="T88" s="773"/>
      <c r="U88" s="773"/>
      <c r="V88" s="773"/>
      <c r="W88" s="773"/>
      <c r="X88" s="773"/>
      <c r="Y88" s="773"/>
      <c r="Z88" s="773"/>
      <c r="AA88" s="773"/>
      <c r="AB88" s="773"/>
      <c r="AC88" s="773"/>
      <c r="AD88" s="773"/>
      <c r="AE88" s="773"/>
      <c r="AF88" s="776"/>
      <c r="AG88" s="776"/>
      <c r="AH88" s="776"/>
      <c r="AI88" s="776"/>
      <c r="AJ88" s="776"/>
      <c r="AK88" s="773"/>
      <c r="AL88" s="773"/>
      <c r="AM88" s="773"/>
      <c r="AN88" s="773"/>
      <c r="AO88" s="773"/>
      <c r="AP88" s="776"/>
      <c r="AQ88" s="776"/>
      <c r="AR88" s="776"/>
      <c r="AS88" s="776"/>
      <c r="AT88" s="776"/>
      <c r="AU88" s="776"/>
      <c r="AV88" s="776"/>
      <c r="AW88" s="776"/>
      <c r="AX88" s="776"/>
      <c r="AY88" s="776"/>
      <c r="AZ88" s="788"/>
      <c r="BA88" s="788"/>
      <c r="BB88" s="788"/>
      <c r="BC88" s="788"/>
      <c r="BD88" s="789"/>
      <c r="BE88" s="208"/>
      <c r="BF88" s="208"/>
      <c r="BG88" s="208"/>
      <c r="BH88" s="208"/>
      <c r="BI88" s="208"/>
      <c r="BJ88" s="208"/>
      <c r="BK88" s="208"/>
      <c r="BL88" s="208"/>
      <c r="BM88" s="208"/>
      <c r="BN88" s="208"/>
      <c r="BO88" s="208"/>
      <c r="BP88" s="208"/>
      <c r="BQ88" s="205">
        <v>82</v>
      </c>
      <c r="BR88" s="210"/>
      <c r="BS88" s="804"/>
      <c r="BT88" s="805"/>
      <c r="BU88" s="805"/>
      <c r="BV88" s="805"/>
      <c r="BW88" s="805"/>
      <c r="BX88" s="805"/>
      <c r="BY88" s="805"/>
      <c r="BZ88" s="805"/>
      <c r="CA88" s="805"/>
      <c r="CB88" s="805"/>
      <c r="CC88" s="805"/>
      <c r="CD88" s="805"/>
      <c r="CE88" s="805"/>
      <c r="CF88" s="805"/>
      <c r="CG88" s="806"/>
      <c r="CH88" s="801"/>
      <c r="CI88" s="802"/>
      <c r="CJ88" s="802"/>
      <c r="CK88" s="802"/>
      <c r="CL88" s="803"/>
      <c r="CM88" s="801"/>
      <c r="CN88" s="802"/>
      <c r="CO88" s="802"/>
      <c r="CP88" s="802"/>
      <c r="CQ88" s="803"/>
      <c r="CR88" s="801"/>
      <c r="CS88" s="802"/>
      <c r="CT88" s="802"/>
      <c r="CU88" s="802"/>
      <c r="CV88" s="803"/>
      <c r="CW88" s="801"/>
      <c r="CX88" s="802"/>
      <c r="CY88" s="802"/>
      <c r="CZ88" s="802"/>
      <c r="DA88" s="803"/>
      <c r="DB88" s="801"/>
      <c r="DC88" s="802"/>
      <c r="DD88" s="802"/>
      <c r="DE88" s="802"/>
      <c r="DF88" s="803"/>
      <c r="DG88" s="801"/>
      <c r="DH88" s="802"/>
      <c r="DI88" s="802"/>
      <c r="DJ88" s="802"/>
      <c r="DK88" s="803"/>
      <c r="DL88" s="801"/>
      <c r="DM88" s="802"/>
      <c r="DN88" s="802"/>
      <c r="DO88" s="802"/>
      <c r="DP88" s="803"/>
      <c r="DQ88" s="801"/>
      <c r="DR88" s="802"/>
      <c r="DS88" s="802"/>
      <c r="DT88" s="802"/>
      <c r="DU88" s="803"/>
      <c r="DV88" s="798"/>
      <c r="DW88" s="799"/>
      <c r="DX88" s="799"/>
      <c r="DY88" s="799"/>
      <c r="DZ88" s="80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4"/>
      <c r="BT89" s="805"/>
      <c r="BU89" s="805"/>
      <c r="BV89" s="805"/>
      <c r="BW89" s="805"/>
      <c r="BX89" s="805"/>
      <c r="BY89" s="805"/>
      <c r="BZ89" s="805"/>
      <c r="CA89" s="805"/>
      <c r="CB89" s="805"/>
      <c r="CC89" s="805"/>
      <c r="CD89" s="805"/>
      <c r="CE89" s="805"/>
      <c r="CF89" s="805"/>
      <c r="CG89" s="806"/>
      <c r="CH89" s="801"/>
      <c r="CI89" s="802"/>
      <c r="CJ89" s="802"/>
      <c r="CK89" s="802"/>
      <c r="CL89" s="803"/>
      <c r="CM89" s="801"/>
      <c r="CN89" s="802"/>
      <c r="CO89" s="802"/>
      <c r="CP89" s="802"/>
      <c r="CQ89" s="803"/>
      <c r="CR89" s="801"/>
      <c r="CS89" s="802"/>
      <c r="CT89" s="802"/>
      <c r="CU89" s="802"/>
      <c r="CV89" s="803"/>
      <c r="CW89" s="801"/>
      <c r="CX89" s="802"/>
      <c r="CY89" s="802"/>
      <c r="CZ89" s="802"/>
      <c r="DA89" s="803"/>
      <c r="DB89" s="801"/>
      <c r="DC89" s="802"/>
      <c r="DD89" s="802"/>
      <c r="DE89" s="802"/>
      <c r="DF89" s="803"/>
      <c r="DG89" s="801"/>
      <c r="DH89" s="802"/>
      <c r="DI89" s="802"/>
      <c r="DJ89" s="802"/>
      <c r="DK89" s="803"/>
      <c r="DL89" s="801"/>
      <c r="DM89" s="802"/>
      <c r="DN89" s="802"/>
      <c r="DO89" s="802"/>
      <c r="DP89" s="803"/>
      <c r="DQ89" s="801"/>
      <c r="DR89" s="802"/>
      <c r="DS89" s="802"/>
      <c r="DT89" s="802"/>
      <c r="DU89" s="803"/>
      <c r="DV89" s="798"/>
      <c r="DW89" s="799"/>
      <c r="DX89" s="799"/>
      <c r="DY89" s="799"/>
      <c r="DZ89" s="80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4"/>
      <c r="BT90" s="805"/>
      <c r="BU90" s="805"/>
      <c r="BV90" s="805"/>
      <c r="BW90" s="805"/>
      <c r="BX90" s="805"/>
      <c r="BY90" s="805"/>
      <c r="BZ90" s="805"/>
      <c r="CA90" s="805"/>
      <c r="CB90" s="805"/>
      <c r="CC90" s="805"/>
      <c r="CD90" s="805"/>
      <c r="CE90" s="805"/>
      <c r="CF90" s="805"/>
      <c r="CG90" s="806"/>
      <c r="CH90" s="801"/>
      <c r="CI90" s="802"/>
      <c r="CJ90" s="802"/>
      <c r="CK90" s="802"/>
      <c r="CL90" s="803"/>
      <c r="CM90" s="801"/>
      <c r="CN90" s="802"/>
      <c r="CO90" s="802"/>
      <c r="CP90" s="802"/>
      <c r="CQ90" s="803"/>
      <c r="CR90" s="801"/>
      <c r="CS90" s="802"/>
      <c r="CT90" s="802"/>
      <c r="CU90" s="802"/>
      <c r="CV90" s="803"/>
      <c r="CW90" s="801"/>
      <c r="CX90" s="802"/>
      <c r="CY90" s="802"/>
      <c r="CZ90" s="802"/>
      <c r="DA90" s="803"/>
      <c r="DB90" s="801"/>
      <c r="DC90" s="802"/>
      <c r="DD90" s="802"/>
      <c r="DE90" s="802"/>
      <c r="DF90" s="803"/>
      <c r="DG90" s="801"/>
      <c r="DH90" s="802"/>
      <c r="DI90" s="802"/>
      <c r="DJ90" s="802"/>
      <c r="DK90" s="803"/>
      <c r="DL90" s="801"/>
      <c r="DM90" s="802"/>
      <c r="DN90" s="802"/>
      <c r="DO90" s="802"/>
      <c r="DP90" s="803"/>
      <c r="DQ90" s="801"/>
      <c r="DR90" s="802"/>
      <c r="DS90" s="802"/>
      <c r="DT90" s="802"/>
      <c r="DU90" s="803"/>
      <c r="DV90" s="798"/>
      <c r="DW90" s="799"/>
      <c r="DX90" s="799"/>
      <c r="DY90" s="799"/>
      <c r="DZ90" s="80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4"/>
      <c r="BT91" s="805"/>
      <c r="BU91" s="805"/>
      <c r="BV91" s="805"/>
      <c r="BW91" s="805"/>
      <c r="BX91" s="805"/>
      <c r="BY91" s="805"/>
      <c r="BZ91" s="805"/>
      <c r="CA91" s="805"/>
      <c r="CB91" s="805"/>
      <c r="CC91" s="805"/>
      <c r="CD91" s="805"/>
      <c r="CE91" s="805"/>
      <c r="CF91" s="805"/>
      <c r="CG91" s="806"/>
      <c r="CH91" s="801"/>
      <c r="CI91" s="802"/>
      <c r="CJ91" s="802"/>
      <c r="CK91" s="802"/>
      <c r="CL91" s="803"/>
      <c r="CM91" s="801"/>
      <c r="CN91" s="802"/>
      <c r="CO91" s="802"/>
      <c r="CP91" s="802"/>
      <c r="CQ91" s="803"/>
      <c r="CR91" s="801"/>
      <c r="CS91" s="802"/>
      <c r="CT91" s="802"/>
      <c r="CU91" s="802"/>
      <c r="CV91" s="803"/>
      <c r="CW91" s="801"/>
      <c r="CX91" s="802"/>
      <c r="CY91" s="802"/>
      <c r="CZ91" s="802"/>
      <c r="DA91" s="803"/>
      <c r="DB91" s="801"/>
      <c r="DC91" s="802"/>
      <c r="DD91" s="802"/>
      <c r="DE91" s="802"/>
      <c r="DF91" s="803"/>
      <c r="DG91" s="801"/>
      <c r="DH91" s="802"/>
      <c r="DI91" s="802"/>
      <c r="DJ91" s="802"/>
      <c r="DK91" s="803"/>
      <c r="DL91" s="801"/>
      <c r="DM91" s="802"/>
      <c r="DN91" s="802"/>
      <c r="DO91" s="802"/>
      <c r="DP91" s="803"/>
      <c r="DQ91" s="801"/>
      <c r="DR91" s="802"/>
      <c r="DS91" s="802"/>
      <c r="DT91" s="802"/>
      <c r="DU91" s="803"/>
      <c r="DV91" s="798"/>
      <c r="DW91" s="799"/>
      <c r="DX91" s="799"/>
      <c r="DY91" s="799"/>
      <c r="DZ91" s="80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4"/>
      <c r="BT92" s="805"/>
      <c r="BU92" s="805"/>
      <c r="BV92" s="805"/>
      <c r="BW92" s="805"/>
      <c r="BX92" s="805"/>
      <c r="BY92" s="805"/>
      <c r="BZ92" s="805"/>
      <c r="CA92" s="805"/>
      <c r="CB92" s="805"/>
      <c r="CC92" s="805"/>
      <c r="CD92" s="805"/>
      <c r="CE92" s="805"/>
      <c r="CF92" s="805"/>
      <c r="CG92" s="806"/>
      <c r="CH92" s="801"/>
      <c r="CI92" s="802"/>
      <c r="CJ92" s="802"/>
      <c r="CK92" s="802"/>
      <c r="CL92" s="803"/>
      <c r="CM92" s="801"/>
      <c r="CN92" s="802"/>
      <c r="CO92" s="802"/>
      <c r="CP92" s="802"/>
      <c r="CQ92" s="803"/>
      <c r="CR92" s="801"/>
      <c r="CS92" s="802"/>
      <c r="CT92" s="802"/>
      <c r="CU92" s="802"/>
      <c r="CV92" s="803"/>
      <c r="CW92" s="801"/>
      <c r="CX92" s="802"/>
      <c r="CY92" s="802"/>
      <c r="CZ92" s="802"/>
      <c r="DA92" s="803"/>
      <c r="DB92" s="801"/>
      <c r="DC92" s="802"/>
      <c r="DD92" s="802"/>
      <c r="DE92" s="802"/>
      <c r="DF92" s="803"/>
      <c r="DG92" s="801"/>
      <c r="DH92" s="802"/>
      <c r="DI92" s="802"/>
      <c r="DJ92" s="802"/>
      <c r="DK92" s="803"/>
      <c r="DL92" s="801"/>
      <c r="DM92" s="802"/>
      <c r="DN92" s="802"/>
      <c r="DO92" s="802"/>
      <c r="DP92" s="803"/>
      <c r="DQ92" s="801"/>
      <c r="DR92" s="802"/>
      <c r="DS92" s="802"/>
      <c r="DT92" s="802"/>
      <c r="DU92" s="803"/>
      <c r="DV92" s="798"/>
      <c r="DW92" s="799"/>
      <c r="DX92" s="799"/>
      <c r="DY92" s="799"/>
      <c r="DZ92" s="80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4"/>
      <c r="BT93" s="805"/>
      <c r="BU93" s="805"/>
      <c r="BV93" s="805"/>
      <c r="BW93" s="805"/>
      <c r="BX93" s="805"/>
      <c r="BY93" s="805"/>
      <c r="BZ93" s="805"/>
      <c r="CA93" s="805"/>
      <c r="CB93" s="805"/>
      <c r="CC93" s="805"/>
      <c r="CD93" s="805"/>
      <c r="CE93" s="805"/>
      <c r="CF93" s="805"/>
      <c r="CG93" s="806"/>
      <c r="CH93" s="801"/>
      <c r="CI93" s="802"/>
      <c r="CJ93" s="802"/>
      <c r="CK93" s="802"/>
      <c r="CL93" s="803"/>
      <c r="CM93" s="801"/>
      <c r="CN93" s="802"/>
      <c r="CO93" s="802"/>
      <c r="CP93" s="802"/>
      <c r="CQ93" s="803"/>
      <c r="CR93" s="801"/>
      <c r="CS93" s="802"/>
      <c r="CT93" s="802"/>
      <c r="CU93" s="802"/>
      <c r="CV93" s="803"/>
      <c r="CW93" s="801"/>
      <c r="CX93" s="802"/>
      <c r="CY93" s="802"/>
      <c r="CZ93" s="802"/>
      <c r="DA93" s="803"/>
      <c r="DB93" s="801"/>
      <c r="DC93" s="802"/>
      <c r="DD93" s="802"/>
      <c r="DE93" s="802"/>
      <c r="DF93" s="803"/>
      <c r="DG93" s="801"/>
      <c r="DH93" s="802"/>
      <c r="DI93" s="802"/>
      <c r="DJ93" s="802"/>
      <c r="DK93" s="803"/>
      <c r="DL93" s="801"/>
      <c r="DM93" s="802"/>
      <c r="DN93" s="802"/>
      <c r="DO93" s="802"/>
      <c r="DP93" s="803"/>
      <c r="DQ93" s="801"/>
      <c r="DR93" s="802"/>
      <c r="DS93" s="802"/>
      <c r="DT93" s="802"/>
      <c r="DU93" s="803"/>
      <c r="DV93" s="798"/>
      <c r="DW93" s="799"/>
      <c r="DX93" s="799"/>
      <c r="DY93" s="799"/>
      <c r="DZ93" s="80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4"/>
      <c r="BT94" s="805"/>
      <c r="BU94" s="805"/>
      <c r="BV94" s="805"/>
      <c r="BW94" s="805"/>
      <c r="BX94" s="805"/>
      <c r="BY94" s="805"/>
      <c r="BZ94" s="805"/>
      <c r="CA94" s="805"/>
      <c r="CB94" s="805"/>
      <c r="CC94" s="805"/>
      <c r="CD94" s="805"/>
      <c r="CE94" s="805"/>
      <c r="CF94" s="805"/>
      <c r="CG94" s="806"/>
      <c r="CH94" s="801"/>
      <c r="CI94" s="802"/>
      <c r="CJ94" s="802"/>
      <c r="CK94" s="802"/>
      <c r="CL94" s="803"/>
      <c r="CM94" s="801"/>
      <c r="CN94" s="802"/>
      <c r="CO94" s="802"/>
      <c r="CP94" s="802"/>
      <c r="CQ94" s="803"/>
      <c r="CR94" s="801"/>
      <c r="CS94" s="802"/>
      <c r="CT94" s="802"/>
      <c r="CU94" s="802"/>
      <c r="CV94" s="803"/>
      <c r="CW94" s="801"/>
      <c r="CX94" s="802"/>
      <c r="CY94" s="802"/>
      <c r="CZ94" s="802"/>
      <c r="DA94" s="803"/>
      <c r="DB94" s="801"/>
      <c r="DC94" s="802"/>
      <c r="DD94" s="802"/>
      <c r="DE94" s="802"/>
      <c r="DF94" s="803"/>
      <c r="DG94" s="801"/>
      <c r="DH94" s="802"/>
      <c r="DI94" s="802"/>
      <c r="DJ94" s="802"/>
      <c r="DK94" s="803"/>
      <c r="DL94" s="801"/>
      <c r="DM94" s="802"/>
      <c r="DN94" s="802"/>
      <c r="DO94" s="802"/>
      <c r="DP94" s="803"/>
      <c r="DQ94" s="801"/>
      <c r="DR94" s="802"/>
      <c r="DS94" s="802"/>
      <c r="DT94" s="802"/>
      <c r="DU94" s="803"/>
      <c r="DV94" s="798"/>
      <c r="DW94" s="799"/>
      <c r="DX94" s="799"/>
      <c r="DY94" s="799"/>
      <c r="DZ94" s="80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4"/>
      <c r="BT95" s="805"/>
      <c r="BU95" s="805"/>
      <c r="BV95" s="805"/>
      <c r="BW95" s="805"/>
      <c r="BX95" s="805"/>
      <c r="BY95" s="805"/>
      <c r="BZ95" s="805"/>
      <c r="CA95" s="805"/>
      <c r="CB95" s="805"/>
      <c r="CC95" s="805"/>
      <c r="CD95" s="805"/>
      <c r="CE95" s="805"/>
      <c r="CF95" s="805"/>
      <c r="CG95" s="806"/>
      <c r="CH95" s="801"/>
      <c r="CI95" s="802"/>
      <c r="CJ95" s="802"/>
      <c r="CK95" s="802"/>
      <c r="CL95" s="803"/>
      <c r="CM95" s="801"/>
      <c r="CN95" s="802"/>
      <c r="CO95" s="802"/>
      <c r="CP95" s="802"/>
      <c r="CQ95" s="803"/>
      <c r="CR95" s="801"/>
      <c r="CS95" s="802"/>
      <c r="CT95" s="802"/>
      <c r="CU95" s="802"/>
      <c r="CV95" s="803"/>
      <c r="CW95" s="801"/>
      <c r="CX95" s="802"/>
      <c r="CY95" s="802"/>
      <c r="CZ95" s="802"/>
      <c r="DA95" s="803"/>
      <c r="DB95" s="801"/>
      <c r="DC95" s="802"/>
      <c r="DD95" s="802"/>
      <c r="DE95" s="802"/>
      <c r="DF95" s="803"/>
      <c r="DG95" s="801"/>
      <c r="DH95" s="802"/>
      <c r="DI95" s="802"/>
      <c r="DJ95" s="802"/>
      <c r="DK95" s="803"/>
      <c r="DL95" s="801"/>
      <c r="DM95" s="802"/>
      <c r="DN95" s="802"/>
      <c r="DO95" s="802"/>
      <c r="DP95" s="803"/>
      <c r="DQ95" s="801"/>
      <c r="DR95" s="802"/>
      <c r="DS95" s="802"/>
      <c r="DT95" s="802"/>
      <c r="DU95" s="803"/>
      <c r="DV95" s="798"/>
      <c r="DW95" s="799"/>
      <c r="DX95" s="799"/>
      <c r="DY95" s="799"/>
      <c r="DZ95" s="80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4"/>
      <c r="BT96" s="805"/>
      <c r="BU96" s="805"/>
      <c r="BV96" s="805"/>
      <c r="BW96" s="805"/>
      <c r="BX96" s="805"/>
      <c r="BY96" s="805"/>
      <c r="BZ96" s="805"/>
      <c r="CA96" s="805"/>
      <c r="CB96" s="805"/>
      <c r="CC96" s="805"/>
      <c r="CD96" s="805"/>
      <c r="CE96" s="805"/>
      <c r="CF96" s="805"/>
      <c r="CG96" s="806"/>
      <c r="CH96" s="801"/>
      <c r="CI96" s="802"/>
      <c r="CJ96" s="802"/>
      <c r="CK96" s="802"/>
      <c r="CL96" s="803"/>
      <c r="CM96" s="801"/>
      <c r="CN96" s="802"/>
      <c r="CO96" s="802"/>
      <c r="CP96" s="802"/>
      <c r="CQ96" s="803"/>
      <c r="CR96" s="801"/>
      <c r="CS96" s="802"/>
      <c r="CT96" s="802"/>
      <c r="CU96" s="802"/>
      <c r="CV96" s="803"/>
      <c r="CW96" s="801"/>
      <c r="CX96" s="802"/>
      <c r="CY96" s="802"/>
      <c r="CZ96" s="802"/>
      <c r="DA96" s="803"/>
      <c r="DB96" s="801"/>
      <c r="DC96" s="802"/>
      <c r="DD96" s="802"/>
      <c r="DE96" s="802"/>
      <c r="DF96" s="803"/>
      <c r="DG96" s="801"/>
      <c r="DH96" s="802"/>
      <c r="DI96" s="802"/>
      <c r="DJ96" s="802"/>
      <c r="DK96" s="803"/>
      <c r="DL96" s="801"/>
      <c r="DM96" s="802"/>
      <c r="DN96" s="802"/>
      <c r="DO96" s="802"/>
      <c r="DP96" s="803"/>
      <c r="DQ96" s="801"/>
      <c r="DR96" s="802"/>
      <c r="DS96" s="802"/>
      <c r="DT96" s="802"/>
      <c r="DU96" s="803"/>
      <c r="DV96" s="798"/>
      <c r="DW96" s="799"/>
      <c r="DX96" s="799"/>
      <c r="DY96" s="799"/>
      <c r="DZ96" s="80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4"/>
      <c r="BT97" s="805"/>
      <c r="BU97" s="805"/>
      <c r="BV97" s="805"/>
      <c r="BW97" s="805"/>
      <c r="BX97" s="805"/>
      <c r="BY97" s="805"/>
      <c r="BZ97" s="805"/>
      <c r="CA97" s="805"/>
      <c r="CB97" s="805"/>
      <c r="CC97" s="805"/>
      <c r="CD97" s="805"/>
      <c r="CE97" s="805"/>
      <c r="CF97" s="805"/>
      <c r="CG97" s="806"/>
      <c r="CH97" s="801"/>
      <c r="CI97" s="802"/>
      <c r="CJ97" s="802"/>
      <c r="CK97" s="802"/>
      <c r="CL97" s="803"/>
      <c r="CM97" s="801"/>
      <c r="CN97" s="802"/>
      <c r="CO97" s="802"/>
      <c r="CP97" s="802"/>
      <c r="CQ97" s="803"/>
      <c r="CR97" s="801"/>
      <c r="CS97" s="802"/>
      <c r="CT97" s="802"/>
      <c r="CU97" s="802"/>
      <c r="CV97" s="803"/>
      <c r="CW97" s="801"/>
      <c r="CX97" s="802"/>
      <c r="CY97" s="802"/>
      <c r="CZ97" s="802"/>
      <c r="DA97" s="803"/>
      <c r="DB97" s="801"/>
      <c r="DC97" s="802"/>
      <c r="DD97" s="802"/>
      <c r="DE97" s="802"/>
      <c r="DF97" s="803"/>
      <c r="DG97" s="801"/>
      <c r="DH97" s="802"/>
      <c r="DI97" s="802"/>
      <c r="DJ97" s="802"/>
      <c r="DK97" s="803"/>
      <c r="DL97" s="801"/>
      <c r="DM97" s="802"/>
      <c r="DN97" s="802"/>
      <c r="DO97" s="802"/>
      <c r="DP97" s="803"/>
      <c r="DQ97" s="801"/>
      <c r="DR97" s="802"/>
      <c r="DS97" s="802"/>
      <c r="DT97" s="802"/>
      <c r="DU97" s="803"/>
      <c r="DV97" s="798"/>
      <c r="DW97" s="799"/>
      <c r="DX97" s="799"/>
      <c r="DY97" s="799"/>
      <c r="DZ97" s="80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4"/>
      <c r="BT98" s="805"/>
      <c r="BU98" s="805"/>
      <c r="BV98" s="805"/>
      <c r="BW98" s="805"/>
      <c r="BX98" s="805"/>
      <c r="BY98" s="805"/>
      <c r="BZ98" s="805"/>
      <c r="CA98" s="805"/>
      <c r="CB98" s="805"/>
      <c r="CC98" s="805"/>
      <c r="CD98" s="805"/>
      <c r="CE98" s="805"/>
      <c r="CF98" s="805"/>
      <c r="CG98" s="806"/>
      <c r="CH98" s="801"/>
      <c r="CI98" s="802"/>
      <c r="CJ98" s="802"/>
      <c r="CK98" s="802"/>
      <c r="CL98" s="803"/>
      <c r="CM98" s="801"/>
      <c r="CN98" s="802"/>
      <c r="CO98" s="802"/>
      <c r="CP98" s="802"/>
      <c r="CQ98" s="803"/>
      <c r="CR98" s="801"/>
      <c r="CS98" s="802"/>
      <c r="CT98" s="802"/>
      <c r="CU98" s="802"/>
      <c r="CV98" s="803"/>
      <c r="CW98" s="801"/>
      <c r="CX98" s="802"/>
      <c r="CY98" s="802"/>
      <c r="CZ98" s="802"/>
      <c r="DA98" s="803"/>
      <c r="DB98" s="801"/>
      <c r="DC98" s="802"/>
      <c r="DD98" s="802"/>
      <c r="DE98" s="802"/>
      <c r="DF98" s="803"/>
      <c r="DG98" s="801"/>
      <c r="DH98" s="802"/>
      <c r="DI98" s="802"/>
      <c r="DJ98" s="802"/>
      <c r="DK98" s="803"/>
      <c r="DL98" s="801"/>
      <c r="DM98" s="802"/>
      <c r="DN98" s="802"/>
      <c r="DO98" s="802"/>
      <c r="DP98" s="803"/>
      <c r="DQ98" s="801"/>
      <c r="DR98" s="802"/>
      <c r="DS98" s="802"/>
      <c r="DT98" s="802"/>
      <c r="DU98" s="803"/>
      <c r="DV98" s="798"/>
      <c r="DW98" s="799"/>
      <c r="DX98" s="799"/>
      <c r="DY98" s="799"/>
      <c r="DZ98" s="80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4"/>
      <c r="BT99" s="805"/>
      <c r="BU99" s="805"/>
      <c r="BV99" s="805"/>
      <c r="BW99" s="805"/>
      <c r="BX99" s="805"/>
      <c r="BY99" s="805"/>
      <c r="BZ99" s="805"/>
      <c r="CA99" s="805"/>
      <c r="CB99" s="805"/>
      <c r="CC99" s="805"/>
      <c r="CD99" s="805"/>
      <c r="CE99" s="805"/>
      <c r="CF99" s="805"/>
      <c r="CG99" s="806"/>
      <c r="CH99" s="801"/>
      <c r="CI99" s="802"/>
      <c r="CJ99" s="802"/>
      <c r="CK99" s="802"/>
      <c r="CL99" s="803"/>
      <c r="CM99" s="801"/>
      <c r="CN99" s="802"/>
      <c r="CO99" s="802"/>
      <c r="CP99" s="802"/>
      <c r="CQ99" s="803"/>
      <c r="CR99" s="801"/>
      <c r="CS99" s="802"/>
      <c r="CT99" s="802"/>
      <c r="CU99" s="802"/>
      <c r="CV99" s="803"/>
      <c r="CW99" s="801"/>
      <c r="CX99" s="802"/>
      <c r="CY99" s="802"/>
      <c r="CZ99" s="802"/>
      <c r="DA99" s="803"/>
      <c r="DB99" s="801"/>
      <c r="DC99" s="802"/>
      <c r="DD99" s="802"/>
      <c r="DE99" s="802"/>
      <c r="DF99" s="803"/>
      <c r="DG99" s="801"/>
      <c r="DH99" s="802"/>
      <c r="DI99" s="802"/>
      <c r="DJ99" s="802"/>
      <c r="DK99" s="803"/>
      <c r="DL99" s="801"/>
      <c r="DM99" s="802"/>
      <c r="DN99" s="802"/>
      <c r="DO99" s="802"/>
      <c r="DP99" s="803"/>
      <c r="DQ99" s="801"/>
      <c r="DR99" s="802"/>
      <c r="DS99" s="802"/>
      <c r="DT99" s="802"/>
      <c r="DU99" s="803"/>
      <c r="DV99" s="798"/>
      <c r="DW99" s="799"/>
      <c r="DX99" s="799"/>
      <c r="DY99" s="799"/>
      <c r="DZ99" s="80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4"/>
      <c r="BT100" s="805"/>
      <c r="BU100" s="805"/>
      <c r="BV100" s="805"/>
      <c r="BW100" s="805"/>
      <c r="BX100" s="805"/>
      <c r="BY100" s="805"/>
      <c r="BZ100" s="805"/>
      <c r="CA100" s="805"/>
      <c r="CB100" s="805"/>
      <c r="CC100" s="805"/>
      <c r="CD100" s="805"/>
      <c r="CE100" s="805"/>
      <c r="CF100" s="805"/>
      <c r="CG100" s="806"/>
      <c r="CH100" s="801"/>
      <c r="CI100" s="802"/>
      <c r="CJ100" s="802"/>
      <c r="CK100" s="802"/>
      <c r="CL100" s="803"/>
      <c r="CM100" s="801"/>
      <c r="CN100" s="802"/>
      <c r="CO100" s="802"/>
      <c r="CP100" s="802"/>
      <c r="CQ100" s="803"/>
      <c r="CR100" s="801"/>
      <c r="CS100" s="802"/>
      <c r="CT100" s="802"/>
      <c r="CU100" s="802"/>
      <c r="CV100" s="803"/>
      <c r="CW100" s="801"/>
      <c r="CX100" s="802"/>
      <c r="CY100" s="802"/>
      <c r="CZ100" s="802"/>
      <c r="DA100" s="803"/>
      <c r="DB100" s="801"/>
      <c r="DC100" s="802"/>
      <c r="DD100" s="802"/>
      <c r="DE100" s="802"/>
      <c r="DF100" s="803"/>
      <c r="DG100" s="801"/>
      <c r="DH100" s="802"/>
      <c r="DI100" s="802"/>
      <c r="DJ100" s="802"/>
      <c r="DK100" s="803"/>
      <c r="DL100" s="801"/>
      <c r="DM100" s="802"/>
      <c r="DN100" s="802"/>
      <c r="DO100" s="802"/>
      <c r="DP100" s="803"/>
      <c r="DQ100" s="801"/>
      <c r="DR100" s="802"/>
      <c r="DS100" s="802"/>
      <c r="DT100" s="802"/>
      <c r="DU100" s="803"/>
      <c r="DV100" s="798"/>
      <c r="DW100" s="799"/>
      <c r="DX100" s="799"/>
      <c r="DY100" s="799"/>
      <c r="DZ100" s="80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4"/>
      <c r="BT101" s="805"/>
      <c r="BU101" s="805"/>
      <c r="BV101" s="805"/>
      <c r="BW101" s="805"/>
      <c r="BX101" s="805"/>
      <c r="BY101" s="805"/>
      <c r="BZ101" s="805"/>
      <c r="CA101" s="805"/>
      <c r="CB101" s="805"/>
      <c r="CC101" s="805"/>
      <c r="CD101" s="805"/>
      <c r="CE101" s="805"/>
      <c r="CF101" s="805"/>
      <c r="CG101" s="806"/>
      <c r="CH101" s="801"/>
      <c r="CI101" s="802"/>
      <c r="CJ101" s="802"/>
      <c r="CK101" s="802"/>
      <c r="CL101" s="803"/>
      <c r="CM101" s="801"/>
      <c r="CN101" s="802"/>
      <c r="CO101" s="802"/>
      <c r="CP101" s="802"/>
      <c r="CQ101" s="803"/>
      <c r="CR101" s="801"/>
      <c r="CS101" s="802"/>
      <c r="CT101" s="802"/>
      <c r="CU101" s="802"/>
      <c r="CV101" s="803"/>
      <c r="CW101" s="801"/>
      <c r="CX101" s="802"/>
      <c r="CY101" s="802"/>
      <c r="CZ101" s="802"/>
      <c r="DA101" s="803"/>
      <c r="DB101" s="801"/>
      <c r="DC101" s="802"/>
      <c r="DD101" s="802"/>
      <c r="DE101" s="802"/>
      <c r="DF101" s="803"/>
      <c r="DG101" s="801"/>
      <c r="DH101" s="802"/>
      <c r="DI101" s="802"/>
      <c r="DJ101" s="802"/>
      <c r="DK101" s="803"/>
      <c r="DL101" s="801"/>
      <c r="DM101" s="802"/>
      <c r="DN101" s="802"/>
      <c r="DO101" s="802"/>
      <c r="DP101" s="803"/>
      <c r="DQ101" s="801"/>
      <c r="DR101" s="802"/>
      <c r="DS101" s="802"/>
      <c r="DT101" s="802"/>
      <c r="DU101" s="803"/>
      <c r="DV101" s="798"/>
      <c r="DW101" s="799"/>
      <c r="DX101" s="799"/>
      <c r="DY101" s="799"/>
      <c r="DZ101" s="80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721" t="s">
        <v>367</v>
      </c>
      <c r="BS102" s="722"/>
      <c r="BT102" s="722"/>
      <c r="BU102" s="722"/>
      <c r="BV102" s="722"/>
      <c r="BW102" s="722"/>
      <c r="BX102" s="722"/>
      <c r="BY102" s="722"/>
      <c r="BZ102" s="722"/>
      <c r="CA102" s="722"/>
      <c r="CB102" s="722"/>
      <c r="CC102" s="722"/>
      <c r="CD102" s="722"/>
      <c r="CE102" s="722"/>
      <c r="CF102" s="722"/>
      <c r="CG102" s="723"/>
      <c r="CH102" s="830"/>
      <c r="CI102" s="831"/>
      <c r="CJ102" s="831"/>
      <c r="CK102" s="831"/>
      <c r="CL102" s="832"/>
      <c r="CM102" s="830"/>
      <c r="CN102" s="831"/>
      <c r="CO102" s="831"/>
      <c r="CP102" s="831"/>
      <c r="CQ102" s="832"/>
      <c r="CR102" s="833">
        <v>70488</v>
      </c>
      <c r="CS102" s="791"/>
      <c r="CT102" s="791"/>
      <c r="CU102" s="791"/>
      <c r="CV102" s="834"/>
      <c r="CW102" s="833">
        <v>4428</v>
      </c>
      <c r="CX102" s="791"/>
      <c r="CY102" s="791"/>
      <c r="CZ102" s="791"/>
      <c r="DA102" s="834"/>
      <c r="DB102" s="833">
        <v>37041</v>
      </c>
      <c r="DC102" s="791"/>
      <c r="DD102" s="791"/>
      <c r="DE102" s="791"/>
      <c r="DF102" s="834"/>
      <c r="DG102" s="833">
        <v>90004</v>
      </c>
      <c r="DH102" s="791"/>
      <c r="DI102" s="791"/>
      <c r="DJ102" s="791"/>
      <c r="DK102" s="834"/>
      <c r="DL102" s="833">
        <v>0</v>
      </c>
      <c r="DM102" s="791"/>
      <c r="DN102" s="791"/>
      <c r="DO102" s="791"/>
      <c r="DP102" s="834"/>
      <c r="DQ102" s="833">
        <v>0</v>
      </c>
      <c r="DR102" s="791"/>
      <c r="DS102" s="791"/>
      <c r="DT102" s="791"/>
      <c r="DU102" s="834"/>
      <c r="DV102" s="859"/>
      <c r="DW102" s="860"/>
      <c r="DX102" s="860"/>
      <c r="DY102" s="860"/>
      <c r="DZ102" s="86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2" t="s">
        <v>368</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3" t="s">
        <v>369</v>
      </c>
      <c r="BR104" s="863"/>
      <c r="BS104" s="863"/>
      <c r="BT104" s="863"/>
      <c r="BU104" s="863"/>
      <c r="BV104" s="863"/>
      <c r="BW104" s="863"/>
      <c r="BX104" s="863"/>
      <c r="BY104" s="863"/>
      <c r="BZ104" s="863"/>
      <c r="CA104" s="863"/>
      <c r="CB104" s="863"/>
      <c r="CC104" s="863"/>
      <c r="CD104" s="863"/>
      <c r="CE104" s="863"/>
      <c r="CF104" s="863"/>
      <c r="CG104" s="863"/>
      <c r="CH104" s="863"/>
      <c r="CI104" s="863"/>
      <c r="CJ104" s="863"/>
      <c r="CK104" s="863"/>
      <c r="CL104" s="863"/>
      <c r="CM104" s="863"/>
      <c r="CN104" s="863"/>
      <c r="CO104" s="863"/>
      <c r="CP104" s="863"/>
      <c r="CQ104" s="863"/>
      <c r="CR104" s="863"/>
      <c r="CS104" s="863"/>
      <c r="CT104" s="863"/>
      <c r="CU104" s="863"/>
      <c r="CV104" s="863"/>
      <c r="CW104" s="863"/>
      <c r="CX104" s="863"/>
      <c r="CY104" s="863"/>
      <c r="CZ104" s="863"/>
      <c r="DA104" s="863"/>
      <c r="DB104" s="863"/>
      <c r="DC104" s="863"/>
      <c r="DD104" s="863"/>
      <c r="DE104" s="863"/>
      <c r="DF104" s="863"/>
      <c r="DG104" s="863"/>
      <c r="DH104" s="863"/>
      <c r="DI104" s="863"/>
      <c r="DJ104" s="863"/>
      <c r="DK104" s="863"/>
      <c r="DL104" s="863"/>
      <c r="DM104" s="863"/>
      <c r="DN104" s="863"/>
      <c r="DO104" s="863"/>
      <c r="DP104" s="863"/>
      <c r="DQ104" s="863"/>
      <c r="DR104" s="863"/>
      <c r="DS104" s="863"/>
      <c r="DT104" s="863"/>
      <c r="DU104" s="863"/>
      <c r="DV104" s="863"/>
      <c r="DW104" s="863"/>
      <c r="DX104" s="863"/>
      <c r="DY104" s="863"/>
      <c r="DZ104" s="86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4" t="s">
        <v>372</v>
      </c>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6"/>
      <c r="AU108" s="864" t="s">
        <v>373</v>
      </c>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5"/>
      <c r="CK108" s="865"/>
      <c r="CL108" s="865"/>
      <c r="CM108" s="865"/>
      <c r="CN108" s="865"/>
      <c r="CO108" s="865"/>
      <c r="CP108" s="865"/>
      <c r="CQ108" s="865"/>
      <c r="CR108" s="865"/>
      <c r="CS108" s="865"/>
      <c r="CT108" s="865"/>
      <c r="CU108" s="865"/>
      <c r="CV108" s="865"/>
      <c r="CW108" s="865"/>
      <c r="CX108" s="865"/>
      <c r="CY108" s="865"/>
      <c r="CZ108" s="865"/>
      <c r="DA108" s="865"/>
      <c r="DB108" s="865"/>
      <c r="DC108" s="865"/>
      <c r="DD108" s="865"/>
      <c r="DE108" s="865"/>
      <c r="DF108" s="865"/>
      <c r="DG108" s="865"/>
      <c r="DH108" s="865"/>
      <c r="DI108" s="865"/>
      <c r="DJ108" s="865"/>
      <c r="DK108" s="865"/>
      <c r="DL108" s="865"/>
      <c r="DM108" s="865"/>
      <c r="DN108" s="865"/>
      <c r="DO108" s="865"/>
      <c r="DP108" s="865"/>
      <c r="DQ108" s="865"/>
      <c r="DR108" s="865"/>
      <c r="DS108" s="865"/>
      <c r="DT108" s="865"/>
      <c r="DU108" s="865"/>
      <c r="DV108" s="865"/>
      <c r="DW108" s="865"/>
      <c r="DX108" s="865"/>
      <c r="DY108" s="865"/>
      <c r="DZ108" s="866"/>
    </row>
    <row r="109" spans="1:131" s="189" customFormat="1" ht="26.25" customHeight="1" x14ac:dyDescent="0.15">
      <c r="A109" s="857" t="s">
        <v>374</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5" t="s">
        <v>375</v>
      </c>
      <c r="AB109" s="836"/>
      <c r="AC109" s="836"/>
      <c r="AD109" s="836"/>
      <c r="AE109" s="837"/>
      <c r="AF109" s="835" t="s">
        <v>274</v>
      </c>
      <c r="AG109" s="836"/>
      <c r="AH109" s="836"/>
      <c r="AI109" s="836"/>
      <c r="AJ109" s="837"/>
      <c r="AK109" s="835" t="s">
        <v>273</v>
      </c>
      <c r="AL109" s="836"/>
      <c r="AM109" s="836"/>
      <c r="AN109" s="836"/>
      <c r="AO109" s="837"/>
      <c r="AP109" s="835" t="s">
        <v>376</v>
      </c>
      <c r="AQ109" s="836"/>
      <c r="AR109" s="836"/>
      <c r="AS109" s="836"/>
      <c r="AT109" s="838"/>
      <c r="AU109" s="857" t="s">
        <v>374</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5" t="s">
        <v>375</v>
      </c>
      <c r="BR109" s="836"/>
      <c r="BS109" s="836"/>
      <c r="BT109" s="836"/>
      <c r="BU109" s="837"/>
      <c r="BV109" s="835" t="s">
        <v>274</v>
      </c>
      <c r="BW109" s="836"/>
      <c r="BX109" s="836"/>
      <c r="BY109" s="836"/>
      <c r="BZ109" s="837"/>
      <c r="CA109" s="835" t="s">
        <v>273</v>
      </c>
      <c r="CB109" s="836"/>
      <c r="CC109" s="836"/>
      <c r="CD109" s="836"/>
      <c r="CE109" s="837"/>
      <c r="CF109" s="858" t="s">
        <v>376</v>
      </c>
      <c r="CG109" s="858"/>
      <c r="CH109" s="858"/>
      <c r="CI109" s="858"/>
      <c r="CJ109" s="858"/>
      <c r="CK109" s="835" t="s">
        <v>377</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5" t="s">
        <v>375</v>
      </c>
      <c r="DH109" s="836"/>
      <c r="DI109" s="836"/>
      <c r="DJ109" s="836"/>
      <c r="DK109" s="837"/>
      <c r="DL109" s="835" t="s">
        <v>274</v>
      </c>
      <c r="DM109" s="836"/>
      <c r="DN109" s="836"/>
      <c r="DO109" s="836"/>
      <c r="DP109" s="837"/>
      <c r="DQ109" s="835" t="s">
        <v>273</v>
      </c>
      <c r="DR109" s="836"/>
      <c r="DS109" s="836"/>
      <c r="DT109" s="836"/>
      <c r="DU109" s="837"/>
      <c r="DV109" s="835" t="s">
        <v>376</v>
      </c>
      <c r="DW109" s="836"/>
      <c r="DX109" s="836"/>
      <c r="DY109" s="836"/>
      <c r="DZ109" s="838"/>
    </row>
    <row r="110" spans="1:131" s="189" customFormat="1" ht="26.25" customHeight="1" x14ac:dyDescent="0.15">
      <c r="A110" s="839" t="s">
        <v>378</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842">
        <v>99273610</v>
      </c>
      <c r="AB110" s="843"/>
      <c r="AC110" s="843"/>
      <c r="AD110" s="843"/>
      <c r="AE110" s="844"/>
      <c r="AF110" s="845">
        <v>108277418</v>
      </c>
      <c r="AG110" s="843"/>
      <c r="AH110" s="843"/>
      <c r="AI110" s="843"/>
      <c r="AJ110" s="844"/>
      <c r="AK110" s="845">
        <v>104596013</v>
      </c>
      <c r="AL110" s="843"/>
      <c r="AM110" s="843"/>
      <c r="AN110" s="843"/>
      <c r="AO110" s="844"/>
      <c r="AP110" s="846">
        <v>20.399999999999999</v>
      </c>
      <c r="AQ110" s="847"/>
      <c r="AR110" s="847"/>
      <c r="AS110" s="847"/>
      <c r="AT110" s="848"/>
      <c r="AU110" s="849" t="s">
        <v>55</v>
      </c>
      <c r="AV110" s="850"/>
      <c r="AW110" s="850"/>
      <c r="AX110" s="850"/>
      <c r="AY110" s="851"/>
      <c r="AZ110" s="893" t="s">
        <v>379</v>
      </c>
      <c r="BA110" s="840"/>
      <c r="BB110" s="840"/>
      <c r="BC110" s="840"/>
      <c r="BD110" s="840"/>
      <c r="BE110" s="840"/>
      <c r="BF110" s="840"/>
      <c r="BG110" s="840"/>
      <c r="BH110" s="840"/>
      <c r="BI110" s="840"/>
      <c r="BJ110" s="840"/>
      <c r="BK110" s="840"/>
      <c r="BL110" s="840"/>
      <c r="BM110" s="840"/>
      <c r="BN110" s="840"/>
      <c r="BO110" s="840"/>
      <c r="BP110" s="841"/>
      <c r="BQ110" s="879">
        <v>2320145035</v>
      </c>
      <c r="BR110" s="880"/>
      <c r="BS110" s="880"/>
      <c r="BT110" s="880"/>
      <c r="BU110" s="880"/>
      <c r="BV110" s="880">
        <v>2342650019</v>
      </c>
      <c r="BW110" s="880"/>
      <c r="BX110" s="880"/>
      <c r="BY110" s="880"/>
      <c r="BZ110" s="880"/>
      <c r="CA110" s="880">
        <v>2350817069</v>
      </c>
      <c r="CB110" s="880"/>
      <c r="CC110" s="880"/>
      <c r="CD110" s="880"/>
      <c r="CE110" s="880"/>
      <c r="CF110" s="894">
        <v>458.2</v>
      </c>
      <c r="CG110" s="895"/>
      <c r="CH110" s="895"/>
      <c r="CI110" s="895"/>
      <c r="CJ110" s="895"/>
      <c r="CK110" s="896" t="s">
        <v>380</v>
      </c>
      <c r="CL110" s="897"/>
      <c r="CM110" s="876" t="s">
        <v>381</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79" t="s">
        <v>98</v>
      </c>
      <c r="DH110" s="880"/>
      <c r="DI110" s="880"/>
      <c r="DJ110" s="880"/>
      <c r="DK110" s="880"/>
      <c r="DL110" s="880" t="s">
        <v>98</v>
      </c>
      <c r="DM110" s="880"/>
      <c r="DN110" s="880"/>
      <c r="DO110" s="880"/>
      <c r="DP110" s="880"/>
      <c r="DQ110" s="880" t="s">
        <v>98</v>
      </c>
      <c r="DR110" s="880"/>
      <c r="DS110" s="880"/>
      <c r="DT110" s="880"/>
      <c r="DU110" s="880"/>
      <c r="DV110" s="881" t="s">
        <v>98</v>
      </c>
      <c r="DW110" s="881"/>
      <c r="DX110" s="881"/>
      <c r="DY110" s="881"/>
      <c r="DZ110" s="882"/>
    </row>
    <row r="111" spans="1:131" s="189" customFormat="1" ht="26.25" customHeight="1" x14ac:dyDescent="0.15">
      <c r="A111" s="883" t="s">
        <v>382</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v>6663513</v>
      </c>
      <c r="AB111" s="887"/>
      <c r="AC111" s="887"/>
      <c r="AD111" s="887"/>
      <c r="AE111" s="888"/>
      <c r="AF111" s="889">
        <v>12184487</v>
      </c>
      <c r="AG111" s="887"/>
      <c r="AH111" s="887"/>
      <c r="AI111" s="887"/>
      <c r="AJ111" s="888"/>
      <c r="AK111" s="889">
        <v>8504940</v>
      </c>
      <c r="AL111" s="887"/>
      <c r="AM111" s="887"/>
      <c r="AN111" s="887"/>
      <c r="AO111" s="888"/>
      <c r="AP111" s="890">
        <v>1.7</v>
      </c>
      <c r="AQ111" s="891"/>
      <c r="AR111" s="891"/>
      <c r="AS111" s="891"/>
      <c r="AT111" s="892"/>
      <c r="AU111" s="852"/>
      <c r="AV111" s="853"/>
      <c r="AW111" s="853"/>
      <c r="AX111" s="853"/>
      <c r="AY111" s="854"/>
      <c r="AZ111" s="902" t="s">
        <v>383</v>
      </c>
      <c r="BA111" s="903"/>
      <c r="BB111" s="903"/>
      <c r="BC111" s="903"/>
      <c r="BD111" s="903"/>
      <c r="BE111" s="903"/>
      <c r="BF111" s="903"/>
      <c r="BG111" s="903"/>
      <c r="BH111" s="903"/>
      <c r="BI111" s="903"/>
      <c r="BJ111" s="903"/>
      <c r="BK111" s="903"/>
      <c r="BL111" s="903"/>
      <c r="BM111" s="903"/>
      <c r="BN111" s="903"/>
      <c r="BO111" s="903"/>
      <c r="BP111" s="904"/>
      <c r="BQ111" s="872">
        <v>5329090</v>
      </c>
      <c r="BR111" s="873"/>
      <c r="BS111" s="873"/>
      <c r="BT111" s="873"/>
      <c r="BU111" s="873"/>
      <c r="BV111" s="873">
        <v>4206722</v>
      </c>
      <c r="BW111" s="873"/>
      <c r="BX111" s="873"/>
      <c r="BY111" s="873"/>
      <c r="BZ111" s="873"/>
      <c r="CA111" s="873">
        <v>3713257</v>
      </c>
      <c r="CB111" s="873"/>
      <c r="CC111" s="873"/>
      <c r="CD111" s="873"/>
      <c r="CE111" s="873"/>
      <c r="CF111" s="867">
        <v>0.7</v>
      </c>
      <c r="CG111" s="868"/>
      <c r="CH111" s="868"/>
      <c r="CI111" s="868"/>
      <c r="CJ111" s="868"/>
      <c r="CK111" s="898"/>
      <c r="CL111" s="899"/>
      <c r="CM111" s="869" t="s">
        <v>384</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72" t="s">
        <v>98</v>
      </c>
      <c r="DH111" s="873"/>
      <c r="DI111" s="873"/>
      <c r="DJ111" s="873"/>
      <c r="DK111" s="873"/>
      <c r="DL111" s="873" t="s">
        <v>98</v>
      </c>
      <c r="DM111" s="873"/>
      <c r="DN111" s="873"/>
      <c r="DO111" s="873"/>
      <c r="DP111" s="873"/>
      <c r="DQ111" s="873" t="s">
        <v>98</v>
      </c>
      <c r="DR111" s="873"/>
      <c r="DS111" s="873"/>
      <c r="DT111" s="873"/>
      <c r="DU111" s="873"/>
      <c r="DV111" s="874" t="s">
        <v>98</v>
      </c>
      <c r="DW111" s="874"/>
      <c r="DX111" s="874"/>
      <c r="DY111" s="874"/>
      <c r="DZ111" s="875"/>
    </row>
    <row r="112" spans="1:131" s="189" customFormat="1" ht="26.25" customHeight="1" x14ac:dyDescent="0.15">
      <c r="A112" s="912" t="s">
        <v>385</v>
      </c>
      <c r="B112" s="913"/>
      <c r="C112" s="903" t="s">
        <v>386</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05">
        <v>54793320</v>
      </c>
      <c r="AB112" s="906"/>
      <c r="AC112" s="906"/>
      <c r="AD112" s="906"/>
      <c r="AE112" s="907"/>
      <c r="AF112" s="908">
        <v>56769590</v>
      </c>
      <c r="AG112" s="906"/>
      <c r="AH112" s="906"/>
      <c r="AI112" s="906"/>
      <c r="AJ112" s="907"/>
      <c r="AK112" s="908">
        <v>58694667</v>
      </c>
      <c r="AL112" s="906"/>
      <c r="AM112" s="906"/>
      <c r="AN112" s="906"/>
      <c r="AO112" s="907"/>
      <c r="AP112" s="909">
        <v>11.4</v>
      </c>
      <c r="AQ112" s="910"/>
      <c r="AR112" s="910"/>
      <c r="AS112" s="910"/>
      <c r="AT112" s="911"/>
      <c r="AU112" s="852"/>
      <c r="AV112" s="853"/>
      <c r="AW112" s="853"/>
      <c r="AX112" s="853"/>
      <c r="AY112" s="854"/>
      <c r="AZ112" s="902" t="s">
        <v>387</v>
      </c>
      <c r="BA112" s="903"/>
      <c r="BB112" s="903"/>
      <c r="BC112" s="903"/>
      <c r="BD112" s="903"/>
      <c r="BE112" s="903"/>
      <c r="BF112" s="903"/>
      <c r="BG112" s="903"/>
      <c r="BH112" s="903"/>
      <c r="BI112" s="903"/>
      <c r="BJ112" s="903"/>
      <c r="BK112" s="903"/>
      <c r="BL112" s="903"/>
      <c r="BM112" s="903"/>
      <c r="BN112" s="903"/>
      <c r="BO112" s="903"/>
      <c r="BP112" s="904"/>
      <c r="BQ112" s="872">
        <v>63953526</v>
      </c>
      <c r="BR112" s="873"/>
      <c r="BS112" s="873"/>
      <c r="BT112" s="873"/>
      <c r="BU112" s="873"/>
      <c r="BV112" s="873">
        <v>64071587</v>
      </c>
      <c r="BW112" s="873"/>
      <c r="BX112" s="873"/>
      <c r="BY112" s="873"/>
      <c r="BZ112" s="873"/>
      <c r="CA112" s="873">
        <v>59070051</v>
      </c>
      <c r="CB112" s="873"/>
      <c r="CC112" s="873"/>
      <c r="CD112" s="873"/>
      <c r="CE112" s="873"/>
      <c r="CF112" s="867">
        <v>11.5</v>
      </c>
      <c r="CG112" s="868"/>
      <c r="CH112" s="868"/>
      <c r="CI112" s="868"/>
      <c r="CJ112" s="868"/>
      <c r="CK112" s="898"/>
      <c r="CL112" s="899"/>
      <c r="CM112" s="869" t="s">
        <v>388</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72">
        <v>47366</v>
      </c>
      <c r="DH112" s="873"/>
      <c r="DI112" s="873"/>
      <c r="DJ112" s="873"/>
      <c r="DK112" s="873"/>
      <c r="DL112" s="873">
        <v>24206</v>
      </c>
      <c r="DM112" s="873"/>
      <c r="DN112" s="873"/>
      <c r="DO112" s="873"/>
      <c r="DP112" s="873"/>
      <c r="DQ112" s="873" t="s">
        <v>98</v>
      </c>
      <c r="DR112" s="873"/>
      <c r="DS112" s="873"/>
      <c r="DT112" s="873"/>
      <c r="DU112" s="873"/>
      <c r="DV112" s="874" t="s">
        <v>98</v>
      </c>
      <c r="DW112" s="874"/>
      <c r="DX112" s="874"/>
      <c r="DY112" s="874"/>
      <c r="DZ112" s="875"/>
    </row>
    <row r="113" spans="1:130" s="189" customFormat="1" ht="26.25" customHeight="1" x14ac:dyDescent="0.15">
      <c r="A113" s="914"/>
      <c r="B113" s="915"/>
      <c r="C113" s="903" t="s">
        <v>389</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05">
        <v>2840540</v>
      </c>
      <c r="AB113" s="906"/>
      <c r="AC113" s="906"/>
      <c r="AD113" s="906"/>
      <c r="AE113" s="907"/>
      <c r="AF113" s="908">
        <v>3309309</v>
      </c>
      <c r="AG113" s="906"/>
      <c r="AH113" s="906"/>
      <c r="AI113" s="906"/>
      <c r="AJ113" s="907"/>
      <c r="AK113" s="908">
        <v>2790016</v>
      </c>
      <c r="AL113" s="906"/>
      <c r="AM113" s="906"/>
      <c r="AN113" s="906"/>
      <c r="AO113" s="907"/>
      <c r="AP113" s="909">
        <v>0.5</v>
      </c>
      <c r="AQ113" s="910"/>
      <c r="AR113" s="910"/>
      <c r="AS113" s="910"/>
      <c r="AT113" s="911"/>
      <c r="AU113" s="852"/>
      <c r="AV113" s="853"/>
      <c r="AW113" s="853"/>
      <c r="AX113" s="853"/>
      <c r="AY113" s="854"/>
      <c r="AZ113" s="902" t="s">
        <v>390</v>
      </c>
      <c r="BA113" s="903"/>
      <c r="BB113" s="903"/>
      <c r="BC113" s="903"/>
      <c r="BD113" s="903"/>
      <c r="BE113" s="903"/>
      <c r="BF113" s="903"/>
      <c r="BG113" s="903"/>
      <c r="BH113" s="903"/>
      <c r="BI113" s="903"/>
      <c r="BJ113" s="903"/>
      <c r="BK113" s="903"/>
      <c r="BL113" s="903"/>
      <c r="BM113" s="903"/>
      <c r="BN113" s="903"/>
      <c r="BO113" s="903"/>
      <c r="BP113" s="904"/>
      <c r="BQ113" s="872" t="s">
        <v>98</v>
      </c>
      <c r="BR113" s="873"/>
      <c r="BS113" s="873"/>
      <c r="BT113" s="873"/>
      <c r="BU113" s="873"/>
      <c r="BV113" s="873" t="s">
        <v>98</v>
      </c>
      <c r="BW113" s="873"/>
      <c r="BX113" s="873"/>
      <c r="BY113" s="873"/>
      <c r="BZ113" s="873"/>
      <c r="CA113" s="873" t="s">
        <v>98</v>
      </c>
      <c r="CB113" s="873"/>
      <c r="CC113" s="873"/>
      <c r="CD113" s="873"/>
      <c r="CE113" s="873"/>
      <c r="CF113" s="867" t="s">
        <v>98</v>
      </c>
      <c r="CG113" s="868"/>
      <c r="CH113" s="868"/>
      <c r="CI113" s="868"/>
      <c r="CJ113" s="868"/>
      <c r="CK113" s="898"/>
      <c r="CL113" s="899"/>
      <c r="CM113" s="869" t="s">
        <v>391</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72">
        <v>3200595</v>
      </c>
      <c r="DH113" s="873"/>
      <c r="DI113" s="873"/>
      <c r="DJ113" s="873"/>
      <c r="DK113" s="873"/>
      <c r="DL113" s="873">
        <v>2534625</v>
      </c>
      <c r="DM113" s="873"/>
      <c r="DN113" s="873"/>
      <c r="DO113" s="873"/>
      <c r="DP113" s="873"/>
      <c r="DQ113" s="873">
        <v>1906469</v>
      </c>
      <c r="DR113" s="873"/>
      <c r="DS113" s="873"/>
      <c r="DT113" s="873"/>
      <c r="DU113" s="873"/>
      <c r="DV113" s="874">
        <v>0.4</v>
      </c>
      <c r="DW113" s="874"/>
      <c r="DX113" s="874"/>
      <c r="DY113" s="874"/>
      <c r="DZ113" s="875"/>
    </row>
    <row r="114" spans="1:130" s="189" customFormat="1" ht="26.25" customHeight="1" x14ac:dyDescent="0.15">
      <c r="A114" s="914"/>
      <c r="B114" s="915"/>
      <c r="C114" s="903" t="s">
        <v>392</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05" t="s">
        <v>98</v>
      </c>
      <c r="AB114" s="906"/>
      <c r="AC114" s="906"/>
      <c r="AD114" s="906"/>
      <c r="AE114" s="907"/>
      <c r="AF114" s="908" t="s">
        <v>98</v>
      </c>
      <c r="AG114" s="906"/>
      <c r="AH114" s="906"/>
      <c r="AI114" s="906"/>
      <c r="AJ114" s="907"/>
      <c r="AK114" s="908" t="s">
        <v>98</v>
      </c>
      <c r="AL114" s="906"/>
      <c r="AM114" s="906"/>
      <c r="AN114" s="906"/>
      <c r="AO114" s="907"/>
      <c r="AP114" s="909" t="s">
        <v>98</v>
      </c>
      <c r="AQ114" s="910"/>
      <c r="AR114" s="910"/>
      <c r="AS114" s="910"/>
      <c r="AT114" s="911"/>
      <c r="AU114" s="852"/>
      <c r="AV114" s="853"/>
      <c r="AW114" s="853"/>
      <c r="AX114" s="853"/>
      <c r="AY114" s="854"/>
      <c r="AZ114" s="902" t="s">
        <v>393</v>
      </c>
      <c r="BA114" s="903"/>
      <c r="BB114" s="903"/>
      <c r="BC114" s="903"/>
      <c r="BD114" s="903"/>
      <c r="BE114" s="903"/>
      <c r="BF114" s="903"/>
      <c r="BG114" s="903"/>
      <c r="BH114" s="903"/>
      <c r="BI114" s="903"/>
      <c r="BJ114" s="903"/>
      <c r="BK114" s="903"/>
      <c r="BL114" s="903"/>
      <c r="BM114" s="903"/>
      <c r="BN114" s="903"/>
      <c r="BO114" s="903"/>
      <c r="BP114" s="904"/>
      <c r="BQ114" s="872">
        <v>278334140</v>
      </c>
      <c r="BR114" s="873"/>
      <c r="BS114" s="873"/>
      <c r="BT114" s="873"/>
      <c r="BU114" s="873"/>
      <c r="BV114" s="873">
        <v>254789558</v>
      </c>
      <c r="BW114" s="873"/>
      <c r="BX114" s="873"/>
      <c r="BY114" s="873"/>
      <c r="BZ114" s="873"/>
      <c r="CA114" s="873">
        <v>239701598</v>
      </c>
      <c r="CB114" s="873"/>
      <c r="CC114" s="873"/>
      <c r="CD114" s="873"/>
      <c r="CE114" s="873"/>
      <c r="CF114" s="867">
        <v>46.7</v>
      </c>
      <c r="CG114" s="868"/>
      <c r="CH114" s="868"/>
      <c r="CI114" s="868"/>
      <c r="CJ114" s="868"/>
      <c r="CK114" s="898"/>
      <c r="CL114" s="899"/>
      <c r="CM114" s="869" t="s">
        <v>394</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72">
        <v>392983</v>
      </c>
      <c r="DH114" s="873"/>
      <c r="DI114" s="873"/>
      <c r="DJ114" s="873"/>
      <c r="DK114" s="873"/>
      <c r="DL114" s="873">
        <v>314910</v>
      </c>
      <c r="DM114" s="873"/>
      <c r="DN114" s="873"/>
      <c r="DO114" s="873"/>
      <c r="DP114" s="873"/>
      <c r="DQ114" s="873">
        <v>236367</v>
      </c>
      <c r="DR114" s="873"/>
      <c r="DS114" s="873"/>
      <c r="DT114" s="873"/>
      <c r="DU114" s="873"/>
      <c r="DV114" s="874">
        <v>0</v>
      </c>
      <c r="DW114" s="874"/>
      <c r="DX114" s="874"/>
      <c r="DY114" s="874"/>
      <c r="DZ114" s="875"/>
    </row>
    <row r="115" spans="1:130" s="189" customFormat="1" ht="26.25" customHeight="1" x14ac:dyDescent="0.15">
      <c r="A115" s="914"/>
      <c r="B115" s="915"/>
      <c r="C115" s="903" t="s">
        <v>395</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05">
        <v>230214</v>
      </c>
      <c r="AB115" s="906"/>
      <c r="AC115" s="906"/>
      <c r="AD115" s="906"/>
      <c r="AE115" s="907"/>
      <c r="AF115" s="908">
        <v>301852</v>
      </c>
      <c r="AG115" s="906"/>
      <c r="AH115" s="906"/>
      <c r="AI115" s="906"/>
      <c r="AJ115" s="907"/>
      <c r="AK115" s="908">
        <v>1717243</v>
      </c>
      <c r="AL115" s="906"/>
      <c r="AM115" s="906"/>
      <c r="AN115" s="906"/>
      <c r="AO115" s="907"/>
      <c r="AP115" s="909">
        <v>0.3</v>
      </c>
      <c r="AQ115" s="910"/>
      <c r="AR115" s="910"/>
      <c r="AS115" s="910"/>
      <c r="AT115" s="911"/>
      <c r="AU115" s="852"/>
      <c r="AV115" s="853"/>
      <c r="AW115" s="853"/>
      <c r="AX115" s="853"/>
      <c r="AY115" s="854"/>
      <c r="AZ115" s="902" t="s">
        <v>396</v>
      </c>
      <c r="BA115" s="903"/>
      <c r="BB115" s="903"/>
      <c r="BC115" s="903"/>
      <c r="BD115" s="903"/>
      <c r="BE115" s="903"/>
      <c r="BF115" s="903"/>
      <c r="BG115" s="903"/>
      <c r="BH115" s="903"/>
      <c r="BI115" s="903"/>
      <c r="BJ115" s="903"/>
      <c r="BK115" s="903"/>
      <c r="BL115" s="903"/>
      <c r="BM115" s="903"/>
      <c r="BN115" s="903"/>
      <c r="BO115" s="903"/>
      <c r="BP115" s="904"/>
      <c r="BQ115" s="872">
        <v>1937647</v>
      </c>
      <c r="BR115" s="873"/>
      <c r="BS115" s="873"/>
      <c r="BT115" s="873"/>
      <c r="BU115" s="873"/>
      <c r="BV115" s="873">
        <v>1386899</v>
      </c>
      <c r="BW115" s="873"/>
      <c r="BX115" s="873"/>
      <c r="BY115" s="873"/>
      <c r="BZ115" s="873"/>
      <c r="CA115" s="873">
        <v>1403137</v>
      </c>
      <c r="CB115" s="873"/>
      <c r="CC115" s="873"/>
      <c r="CD115" s="873"/>
      <c r="CE115" s="873"/>
      <c r="CF115" s="867">
        <v>0.3</v>
      </c>
      <c r="CG115" s="868"/>
      <c r="CH115" s="868"/>
      <c r="CI115" s="868"/>
      <c r="CJ115" s="868"/>
      <c r="CK115" s="898"/>
      <c r="CL115" s="899"/>
      <c r="CM115" s="902" t="s">
        <v>397</v>
      </c>
      <c r="CN115" s="926"/>
      <c r="CO115" s="926"/>
      <c r="CP115" s="926"/>
      <c r="CQ115" s="926"/>
      <c r="CR115" s="926"/>
      <c r="CS115" s="926"/>
      <c r="CT115" s="926"/>
      <c r="CU115" s="926"/>
      <c r="CV115" s="926"/>
      <c r="CW115" s="926"/>
      <c r="CX115" s="926"/>
      <c r="CY115" s="926"/>
      <c r="CZ115" s="926"/>
      <c r="DA115" s="926"/>
      <c r="DB115" s="926"/>
      <c r="DC115" s="926"/>
      <c r="DD115" s="926"/>
      <c r="DE115" s="926"/>
      <c r="DF115" s="904"/>
      <c r="DG115" s="872">
        <v>486849</v>
      </c>
      <c r="DH115" s="873"/>
      <c r="DI115" s="873"/>
      <c r="DJ115" s="873"/>
      <c r="DK115" s="873"/>
      <c r="DL115" s="873">
        <v>266364</v>
      </c>
      <c r="DM115" s="873"/>
      <c r="DN115" s="873"/>
      <c r="DO115" s="873"/>
      <c r="DP115" s="873"/>
      <c r="DQ115" s="873">
        <v>623897</v>
      </c>
      <c r="DR115" s="873"/>
      <c r="DS115" s="873"/>
      <c r="DT115" s="873"/>
      <c r="DU115" s="873"/>
      <c r="DV115" s="874">
        <v>0.1</v>
      </c>
      <c r="DW115" s="874"/>
      <c r="DX115" s="874"/>
      <c r="DY115" s="874"/>
      <c r="DZ115" s="875"/>
    </row>
    <row r="116" spans="1:130" s="189" customFormat="1" ht="26.25" customHeight="1" x14ac:dyDescent="0.15">
      <c r="A116" s="916"/>
      <c r="B116" s="917"/>
      <c r="C116" s="924" t="s">
        <v>398</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905" t="s">
        <v>98</v>
      </c>
      <c r="AB116" s="906"/>
      <c r="AC116" s="906"/>
      <c r="AD116" s="906"/>
      <c r="AE116" s="907"/>
      <c r="AF116" s="908">
        <v>32</v>
      </c>
      <c r="AG116" s="906"/>
      <c r="AH116" s="906"/>
      <c r="AI116" s="906"/>
      <c r="AJ116" s="907"/>
      <c r="AK116" s="908" t="s">
        <v>98</v>
      </c>
      <c r="AL116" s="906"/>
      <c r="AM116" s="906"/>
      <c r="AN116" s="906"/>
      <c r="AO116" s="907"/>
      <c r="AP116" s="909" t="s">
        <v>98</v>
      </c>
      <c r="AQ116" s="910"/>
      <c r="AR116" s="910"/>
      <c r="AS116" s="910"/>
      <c r="AT116" s="911"/>
      <c r="AU116" s="852"/>
      <c r="AV116" s="853"/>
      <c r="AW116" s="853"/>
      <c r="AX116" s="853"/>
      <c r="AY116" s="854"/>
      <c r="AZ116" s="902" t="s">
        <v>399</v>
      </c>
      <c r="BA116" s="903"/>
      <c r="BB116" s="903"/>
      <c r="BC116" s="903"/>
      <c r="BD116" s="903"/>
      <c r="BE116" s="903"/>
      <c r="BF116" s="903"/>
      <c r="BG116" s="903"/>
      <c r="BH116" s="903"/>
      <c r="BI116" s="903"/>
      <c r="BJ116" s="903"/>
      <c r="BK116" s="903"/>
      <c r="BL116" s="903"/>
      <c r="BM116" s="903"/>
      <c r="BN116" s="903"/>
      <c r="BO116" s="903"/>
      <c r="BP116" s="904"/>
      <c r="BQ116" s="872" t="s">
        <v>98</v>
      </c>
      <c r="BR116" s="873"/>
      <c r="BS116" s="873"/>
      <c r="BT116" s="873"/>
      <c r="BU116" s="873"/>
      <c r="BV116" s="873" t="s">
        <v>98</v>
      </c>
      <c r="BW116" s="873"/>
      <c r="BX116" s="873"/>
      <c r="BY116" s="873"/>
      <c r="BZ116" s="873"/>
      <c r="CA116" s="873" t="s">
        <v>98</v>
      </c>
      <c r="CB116" s="873"/>
      <c r="CC116" s="873"/>
      <c r="CD116" s="873"/>
      <c r="CE116" s="873"/>
      <c r="CF116" s="867" t="s">
        <v>98</v>
      </c>
      <c r="CG116" s="868"/>
      <c r="CH116" s="868"/>
      <c r="CI116" s="868"/>
      <c r="CJ116" s="868"/>
      <c r="CK116" s="898"/>
      <c r="CL116" s="899"/>
      <c r="CM116" s="869" t="s">
        <v>400</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72" t="s">
        <v>98</v>
      </c>
      <c r="DH116" s="873"/>
      <c r="DI116" s="873"/>
      <c r="DJ116" s="873"/>
      <c r="DK116" s="873"/>
      <c r="DL116" s="873" t="s">
        <v>98</v>
      </c>
      <c r="DM116" s="873"/>
      <c r="DN116" s="873"/>
      <c r="DO116" s="873"/>
      <c r="DP116" s="873"/>
      <c r="DQ116" s="873" t="s">
        <v>98</v>
      </c>
      <c r="DR116" s="873"/>
      <c r="DS116" s="873"/>
      <c r="DT116" s="873"/>
      <c r="DU116" s="873"/>
      <c r="DV116" s="874" t="s">
        <v>98</v>
      </c>
      <c r="DW116" s="874"/>
      <c r="DX116" s="874"/>
      <c r="DY116" s="874"/>
      <c r="DZ116" s="875"/>
    </row>
    <row r="117" spans="1:130" s="189" customFormat="1" ht="26.25" customHeight="1" x14ac:dyDescent="0.15">
      <c r="A117" s="857" t="s">
        <v>134</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46" t="s">
        <v>401</v>
      </c>
      <c r="Z117" s="837"/>
      <c r="AA117" s="949">
        <v>163801197</v>
      </c>
      <c r="AB117" s="919"/>
      <c r="AC117" s="919"/>
      <c r="AD117" s="919"/>
      <c r="AE117" s="920"/>
      <c r="AF117" s="918">
        <v>180842688</v>
      </c>
      <c r="AG117" s="919"/>
      <c r="AH117" s="919"/>
      <c r="AI117" s="919"/>
      <c r="AJ117" s="920"/>
      <c r="AK117" s="918">
        <v>176302879</v>
      </c>
      <c r="AL117" s="919"/>
      <c r="AM117" s="919"/>
      <c r="AN117" s="919"/>
      <c r="AO117" s="920"/>
      <c r="AP117" s="921"/>
      <c r="AQ117" s="922"/>
      <c r="AR117" s="922"/>
      <c r="AS117" s="922"/>
      <c r="AT117" s="923"/>
      <c r="AU117" s="852"/>
      <c r="AV117" s="853"/>
      <c r="AW117" s="853"/>
      <c r="AX117" s="853"/>
      <c r="AY117" s="854"/>
      <c r="AZ117" s="948" t="s">
        <v>402</v>
      </c>
      <c r="BA117" s="924"/>
      <c r="BB117" s="924"/>
      <c r="BC117" s="924"/>
      <c r="BD117" s="924"/>
      <c r="BE117" s="924"/>
      <c r="BF117" s="924"/>
      <c r="BG117" s="924"/>
      <c r="BH117" s="924"/>
      <c r="BI117" s="924"/>
      <c r="BJ117" s="924"/>
      <c r="BK117" s="924"/>
      <c r="BL117" s="924"/>
      <c r="BM117" s="924"/>
      <c r="BN117" s="924"/>
      <c r="BO117" s="924"/>
      <c r="BP117" s="925"/>
      <c r="BQ117" s="938" t="s">
        <v>98</v>
      </c>
      <c r="BR117" s="939"/>
      <c r="BS117" s="939"/>
      <c r="BT117" s="939"/>
      <c r="BU117" s="939"/>
      <c r="BV117" s="939" t="s">
        <v>98</v>
      </c>
      <c r="BW117" s="939"/>
      <c r="BX117" s="939"/>
      <c r="BY117" s="939"/>
      <c r="BZ117" s="939"/>
      <c r="CA117" s="939" t="s">
        <v>98</v>
      </c>
      <c r="CB117" s="939"/>
      <c r="CC117" s="939"/>
      <c r="CD117" s="939"/>
      <c r="CE117" s="939"/>
      <c r="CF117" s="867" t="s">
        <v>98</v>
      </c>
      <c r="CG117" s="868"/>
      <c r="CH117" s="868"/>
      <c r="CI117" s="868"/>
      <c r="CJ117" s="868"/>
      <c r="CK117" s="898"/>
      <c r="CL117" s="899"/>
      <c r="CM117" s="869" t="s">
        <v>403</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72" t="s">
        <v>98</v>
      </c>
      <c r="DH117" s="873"/>
      <c r="DI117" s="873"/>
      <c r="DJ117" s="873"/>
      <c r="DK117" s="873"/>
      <c r="DL117" s="873" t="s">
        <v>98</v>
      </c>
      <c r="DM117" s="873"/>
      <c r="DN117" s="873"/>
      <c r="DO117" s="873"/>
      <c r="DP117" s="873"/>
      <c r="DQ117" s="873" t="s">
        <v>98</v>
      </c>
      <c r="DR117" s="873"/>
      <c r="DS117" s="873"/>
      <c r="DT117" s="873"/>
      <c r="DU117" s="873"/>
      <c r="DV117" s="874" t="s">
        <v>98</v>
      </c>
      <c r="DW117" s="874"/>
      <c r="DX117" s="874"/>
      <c r="DY117" s="874"/>
      <c r="DZ117" s="875"/>
    </row>
    <row r="118" spans="1:130" s="189" customFormat="1" ht="26.25" customHeight="1" x14ac:dyDescent="0.15">
      <c r="A118" s="857" t="s">
        <v>377</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5" t="s">
        <v>375</v>
      </c>
      <c r="AB118" s="836"/>
      <c r="AC118" s="836"/>
      <c r="AD118" s="836"/>
      <c r="AE118" s="837"/>
      <c r="AF118" s="835" t="s">
        <v>274</v>
      </c>
      <c r="AG118" s="836"/>
      <c r="AH118" s="836"/>
      <c r="AI118" s="836"/>
      <c r="AJ118" s="837"/>
      <c r="AK118" s="835" t="s">
        <v>273</v>
      </c>
      <c r="AL118" s="836"/>
      <c r="AM118" s="836"/>
      <c r="AN118" s="836"/>
      <c r="AO118" s="837"/>
      <c r="AP118" s="943" t="s">
        <v>376</v>
      </c>
      <c r="AQ118" s="944"/>
      <c r="AR118" s="944"/>
      <c r="AS118" s="944"/>
      <c r="AT118" s="945"/>
      <c r="AU118" s="855"/>
      <c r="AV118" s="856"/>
      <c r="AW118" s="856"/>
      <c r="AX118" s="856"/>
      <c r="AY118" s="856"/>
      <c r="AZ118" s="220" t="s">
        <v>134</v>
      </c>
      <c r="BA118" s="220"/>
      <c r="BB118" s="220"/>
      <c r="BC118" s="220"/>
      <c r="BD118" s="220"/>
      <c r="BE118" s="220"/>
      <c r="BF118" s="220"/>
      <c r="BG118" s="220"/>
      <c r="BH118" s="220"/>
      <c r="BI118" s="220"/>
      <c r="BJ118" s="220"/>
      <c r="BK118" s="220"/>
      <c r="BL118" s="220"/>
      <c r="BM118" s="220"/>
      <c r="BN118" s="220"/>
      <c r="BO118" s="946" t="s">
        <v>404</v>
      </c>
      <c r="BP118" s="947"/>
      <c r="BQ118" s="938">
        <v>2669699438</v>
      </c>
      <c r="BR118" s="939"/>
      <c r="BS118" s="939"/>
      <c r="BT118" s="939"/>
      <c r="BU118" s="939"/>
      <c r="BV118" s="939">
        <v>2667104785</v>
      </c>
      <c r="BW118" s="939"/>
      <c r="BX118" s="939"/>
      <c r="BY118" s="939"/>
      <c r="BZ118" s="939"/>
      <c r="CA118" s="939">
        <v>2654705112</v>
      </c>
      <c r="CB118" s="939"/>
      <c r="CC118" s="939"/>
      <c r="CD118" s="939"/>
      <c r="CE118" s="939"/>
      <c r="CF118" s="940"/>
      <c r="CG118" s="941"/>
      <c r="CH118" s="941"/>
      <c r="CI118" s="941"/>
      <c r="CJ118" s="942"/>
      <c r="CK118" s="898"/>
      <c r="CL118" s="899"/>
      <c r="CM118" s="869" t="s">
        <v>405</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72" t="s">
        <v>98</v>
      </c>
      <c r="DH118" s="873"/>
      <c r="DI118" s="873"/>
      <c r="DJ118" s="873"/>
      <c r="DK118" s="873"/>
      <c r="DL118" s="873" t="s">
        <v>98</v>
      </c>
      <c r="DM118" s="873"/>
      <c r="DN118" s="873"/>
      <c r="DO118" s="873"/>
      <c r="DP118" s="873"/>
      <c r="DQ118" s="873" t="s">
        <v>98</v>
      </c>
      <c r="DR118" s="873"/>
      <c r="DS118" s="873"/>
      <c r="DT118" s="873"/>
      <c r="DU118" s="873"/>
      <c r="DV118" s="874" t="s">
        <v>98</v>
      </c>
      <c r="DW118" s="874"/>
      <c r="DX118" s="874"/>
      <c r="DY118" s="874"/>
      <c r="DZ118" s="875"/>
    </row>
    <row r="119" spans="1:130" s="189" customFormat="1" ht="26.25" customHeight="1" x14ac:dyDescent="0.15">
      <c r="A119" s="927" t="s">
        <v>380</v>
      </c>
      <c r="B119" s="897"/>
      <c r="C119" s="876" t="s">
        <v>381</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42">
        <v>16496</v>
      </c>
      <c r="AB119" s="843"/>
      <c r="AC119" s="843"/>
      <c r="AD119" s="843"/>
      <c r="AE119" s="844"/>
      <c r="AF119" s="845">
        <v>16728</v>
      </c>
      <c r="AG119" s="843"/>
      <c r="AH119" s="843"/>
      <c r="AI119" s="843"/>
      <c r="AJ119" s="844"/>
      <c r="AK119" s="845">
        <v>16721</v>
      </c>
      <c r="AL119" s="843"/>
      <c r="AM119" s="843"/>
      <c r="AN119" s="843"/>
      <c r="AO119" s="844"/>
      <c r="AP119" s="846">
        <v>0</v>
      </c>
      <c r="AQ119" s="847"/>
      <c r="AR119" s="847"/>
      <c r="AS119" s="847"/>
      <c r="AT119" s="848"/>
      <c r="AU119" s="930" t="s">
        <v>406</v>
      </c>
      <c r="AV119" s="931"/>
      <c r="AW119" s="931"/>
      <c r="AX119" s="931"/>
      <c r="AY119" s="932"/>
      <c r="AZ119" s="893" t="s">
        <v>407</v>
      </c>
      <c r="BA119" s="840"/>
      <c r="BB119" s="840"/>
      <c r="BC119" s="840"/>
      <c r="BD119" s="840"/>
      <c r="BE119" s="840"/>
      <c r="BF119" s="840"/>
      <c r="BG119" s="840"/>
      <c r="BH119" s="840"/>
      <c r="BI119" s="840"/>
      <c r="BJ119" s="840"/>
      <c r="BK119" s="840"/>
      <c r="BL119" s="840"/>
      <c r="BM119" s="840"/>
      <c r="BN119" s="840"/>
      <c r="BO119" s="840"/>
      <c r="BP119" s="841"/>
      <c r="BQ119" s="879">
        <v>278509625</v>
      </c>
      <c r="BR119" s="880"/>
      <c r="BS119" s="880"/>
      <c r="BT119" s="880"/>
      <c r="BU119" s="880"/>
      <c r="BV119" s="880">
        <v>286251094</v>
      </c>
      <c r="BW119" s="880"/>
      <c r="BX119" s="880"/>
      <c r="BY119" s="880"/>
      <c r="BZ119" s="880"/>
      <c r="CA119" s="880">
        <v>312803694</v>
      </c>
      <c r="CB119" s="880"/>
      <c r="CC119" s="880"/>
      <c r="CD119" s="880"/>
      <c r="CE119" s="880"/>
      <c r="CF119" s="894">
        <v>61</v>
      </c>
      <c r="CG119" s="895"/>
      <c r="CH119" s="895"/>
      <c r="CI119" s="895"/>
      <c r="CJ119" s="895"/>
      <c r="CK119" s="900"/>
      <c r="CL119" s="901"/>
      <c r="CM119" s="950" t="s">
        <v>408</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872">
        <v>1201297</v>
      </c>
      <c r="DH119" s="873"/>
      <c r="DI119" s="873"/>
      <c r="DJ119" s="873"/>
      <c r="DK119" s="873"/>
      <c r="DL119" s="873">
        <v>1066617</v>
      </c>
      <c r="DM119" s="873"/>
      <c r="DN119" s="873"/>
      <c r="DO119" s="873"/>
      <c r="DP119" s="873"/>
      <c r="DQ119" s="873">
        <v>946524</v>
      </c>
      <c r="DR119" s="873"/>
      <c r="DS119" s="873"/>
      <c r="DT119" s="873"/>
      <c r="DU119" s="873"/>
      <c r="DV119" s="874">
        <v>0.2</v>
      </c>
      <c r="DW119" s="874"/>
      <c r="DX119" s="874"/>
      <c r="DY119" s="874"/>
      <c r="DZ119" s="875"/>
    </row>
    <row r="120" spans="1:130" s="189" customFormat="1" ht="26.25" customHeight="1" x14ac:dyDescent="0.15">
      <c r="A120" s="928"/>
      <c r="B120" s="899"/>
      <c r="C120" s="869" t="s">
        <v>384</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05" t="s">
        <v>98</v>
      </c>
      <c r="AB120" s="906"/>
      <c r="AC120" s="906"/>
      <c r="AD120" s="906"/>
      <c r="AE120" s="907"/>
      <c r="AF120" s="908" t="s">
        <v>98</v>
      </c>
      <c r="AG120" s="906"/>
      <c r="AH120" s="906"/>
      <c r="AI120" s="906"/>
      <c r="AJ120" s="907"/>
      <c r="AK120" s="908" t="s">
        <v>98</v>
      </c>
      <c r="AL120" s="906"/>
      <c r="AM120" s="906"/>
      <c r="AN120" s="906"/>
      <c r="AO120" s="907"/>
      <c r="AP120" s="909" t="s">
        <v>98</v>
      </c>
      <c r="AQ120" s="910"/>
      <c r="AR120" s="910"/>
      <c r="AS120" s="910"/>
      <c r="AT120" s="911"/>
      <c r="AU120" s="933"/>
      <c r="AV120" s="934"/>
      <c r="AW120" s="934"/>
      <c r="AX120" s="934"/>
      <c r="AY120" s="935"/>
      <c r="AZ120" s="902" t="s">
        <v>409</v>
      </c>
      <c r="BA120" s="903"/>
      <c r="BB120" s="903"/>
      <c r="BC120" s="903"/>
      <c r="BD120" s="903"/>
      <c r="BE120" s="903"/>
      <c r="BF120" s="903"/>
      <c r="BG120" s="903"/>
      <c r="BH120" s="903"/>
      <c r="BI120" s="903"/>
      <c r="BJ120" s="903"/>
      <c r="BK120" s="903"/>
      <c r="BL120" s="903"/>
      <c r="BM120" s="903"/>
      <c r="BN120" s="903"/>
      <c r="BO120" s="903"/>
      <c r="BP120" s="904"/>
      <c r="BQ120" s="872">
        <v>30923881</v>
      </c>
      <c r="BR120" s="873"/>
      <c r="BS120" s="873"/>
      <c r="BT120" s="873"/>
      <c r="BU120" s="873"/>
      <c r="BV120" s="873">
        <v>29306473</v>
      </c>
      <c r="BW120" s="873"/>
      <c r="BX120" s="873"/>
      <c r="BY120" s="873"/>
      <c r="BZ120" s="873"/>
      <c r="CA120" s="873">
        <v>27674930</v>
      </c>
      <c r="CB120" s="873"/>
      <c r="CC120" s="873"/>
      <c r="CD120" s="873"/>
      <c r="CE120" s="873"/>
      <c r="CF120" s="867">
        <v>5.4</v>
      </c>
      <c r="CG120" s="868"/>
      <c r="CH120" s="868"/>
      <c r="CI120" s="868"/>
      <c r="CJ120" s="868"/>
      <c r="CK120" s="959" t="s">
        <v>410</v>
      </c>
      <c r="CL120" s="960"/>
      <c r="CM120" s="960"/>
      <c r="CN120" s="960"/>
      <c r="CO120" s="961"/>
      <c r="CP120" s="967" t="s">
        <v>411</v>
      </c>
      <c r="CQ120" s="968"/>
      <c r="CR120" s="968"/>
      <c r="CS120" s="968"/>
      <c r="CT120" s="968"/>
      <c r="CU120" s="968"/>
      <c r="CV120" s="968"/>
      <c r="CW120" s="968"/>
      <c r="CX120" s="968"/>
      <c r="CY120" s="968"/>
      <c r="CZ120" s="968"/>
      <c r="DA120" s="968"/>
      <c r="DB120" s="968"/>
      <c r="DC120" s="968"/>
      <c r="DD120" s="968"/>
      <c r="DE120" s="968"/>
      <c r="DF120" s="969"/>
      <c r="DG120" s="879">
        <v>22366607</v>
      </c>
      <c r="DH120" s="880"/>
      <c r="DI120" s="880"/>
      <c r="DJ120" s="880"/>
      <c r="DK120" s="880"/>
      <c r="DL120" s="880">
        <v>26980510</v>
      </c>
      <c r="DM120" s="880"/>
      <c r="DN120" s="880"/>
      <c r="DO120" s="880"/>
      <c r="DP120" s="880"/>
      <c r="DQ120" s="880">
        <v>22979938</v>
      </c>
      <c r="DR120" s="880"/>
      <c r="DS120" s="880"/>
      <c r="DT120" s="880"/>
      <c r="DU120" s="880"/>
      <c r="DV120" s="881">
        <v>4.5</v>
      </c>
      <c r="DW120" s="881"/>
      <c r="DX120" s="881"/>
      <c r="DY120" s="881"/>
      <c r="DZ120" s="882"/>
    </row>
    <row r="121" spans="1:130" s="189" customFormat="1" ht="26.25" customHeight="1" x14ac:dyDescent="0.15">
      <c r="A121" s="928"/>
      <c r="B121" s="899"/>
      <c r="C121" s="956" t="s">
        <v>412</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5" t="s">
        <v>98</v>
      </c>
      <c r="AB121" s="906"/>
      <c r="AC121" s="906"/>
      <c r="AD121" s="906"/>
      <c r="AE121" s="907"/>
      <c r="AF121" s="908" t="s">
        <v>98</v>
      </c>
      <c r="AG121" s="906"/>
      <c r="AH121" s="906"/>
      <c r="AI121" s="906"/>
      <c r="AJ121" s="907"/>
      <c r="AK121" s="908" t="s">
        <v>98</v>
      </c>
      <c r="AL121" s="906"/>
      <c r="AM121" s="906"/>
      <c r="AN121" s="906"/>
      <c r="AO121" s="907"/>
      <c r="AP121" s="909" t="s">
        <v>98</v>
      </c>
      <c r="AQ121" s="910"/>
      <c r="AR121" s="910"/>
      <c r="AS121" s="910"/>
      <c r="AT121" s="911"/>
      <c r="AU121" s="933"/>
      <c r="AV121" s="934"/>
      <c r="AW121" s="934"/>
      <c r="AX121" s="934"/>
      <c r="AY121" s="935"/>
      <c r="AZ121" s="948" t="s">
        <v>413</v>
      </c>
      <c r="BA121" s="924"/>
      <c r="BB121" s="924"/>
      <c r="BC121" s="924"/>
      <c r="BD121" s="924"/>
      <c r="BE121" s="924"/>
      <c r="BF121" s="924"/>
      <c r="BG121" s="924"/>
      <c r="BH121" s="924"/>
      <c r="BI121" s="924"/>
      <c r="BJ121" s="924"/>
      <c r="BK121" s="924"/>
      <c r="BL121" s="924"/>
      <c r="BM121" s="924"/>
      <c r="BN121" s="924"/>
      <c r="BO121" s="924"/>
      <c r="BP121" s="925"/>
      <c r="BQ121" s="938">
        <v>1127463811</v>
      </c>
      <c r="BR121" s="939"/>
      <c r="BS121" s="939"/>
      <c r="BT121" s="939"/>
      <c r="BU121" s="939"/>
      <c r="BV121" s="939">
        <v>1154345160</v>
      </c>
      <c r="BW121" s="939"/>
      <c r="BX121" s="939"/>
      <c r="BY121" s="939"/>
      <c r="BZ121" s="939"/>
      <c r="CA121" s="939">
        <v>1153644162</v>
      </c>
      <c r="CB121" s="939"/>
      <c r="CC121" s="939"/>
      <c r="CD121" s="939"/>
      <c r="CE121" s="939"/>
      <c r="CF121" s="970">
        <v>224.9</v>
      </c>
      <c r="CG121" s="971"/>
      <c r="CH121" s="971"/>
      <c r="CI121" s="971"/>
      <c r="CJ121" s="971"/>
      <c r="CK121" s="962"/>
      <c r="CL121" s="963"/>
      <c r="CM121" s="963"/>
      <c r="CN121" s="963"/>
      <c r="CO121" s="964"/>
      <c r="CP121" s="953" t="s">
        <v>414</v>
      </c>
      <c r="CQ121" s="954"/>
      <c r="CR121" s="954"/>
      <c r="CS121" s="954"/>
      <c r="CT121" s="954"/>
      <c r="CU121" s="954"/>
      <c r="CV121" s="954"/>
      <c r="CW121" s="954"/>
      <c r="CX121" s="954"/>
      <c r="CY121" s="954"/>
      <c r="CZ121" s="954"/>
      <c r="DA121" s="954"/>
      <c r="DB121" s="954"/>
      <c r="DC121" s="954"/>
      <c r="DD121" s="954"/>
      <c r="DE121" s="954"/>
      <c r="DF121" s="955"/>
      <c r="DG121" s="872">
        <v>21139170</v>
      </c>
      <c r="DH121" s="873"/>
      <c r="DI121" s="873"/>
      <c r="DJ121" s="873"/>
      <c r="DK121" s="873"/>
      <c r="DL121" s="873">
        <v>20200077</v>
      </c>
      <c r="DM121" s="873"/>
      <c r="DN121" s="873"/>
      <c r="DO121" s="873"/>
      <c r="DP121" s="873"/>
      <c r="DQ121" s="873">
        <v>19195394</v>
      </c>
      <c r="DR121" s="873"/>
      <c r="DS121" s="873"/>
      <c r="DT121" s="873"/>
      <c r="DU121" s="873"/>
      <c r="DV121" s="874">
        <v>3.7</v>
      </c>
      <c r="DW121" s="874"/>
      <c r="DX121" s="874"/>
      <c r="DY121" s="874"/>
      <c r="DZ121" s="875"/>
    </row>
    <row r="122" spans="1:130" s="189" customFormat="1" ht="26.25" customHeight="1" x14ac:dyDescent="0.15">
      <c r="A122" s="928"/>
      <c r="B122" s="899"/>
      <c r="C122" s="869" t="s">
        <v>394</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05">
        <v>83719</v>
      </c>
      <c r="AB122" s="906"/>
      <c r="AC122" s="906"/>
      <c r="AD122" s="906"/>
      <c r="AE122" s="907"/>
      <c r="AF122" s="908">
        <v>83768</v>
      </c>
      <c r="AG122" s="906"/>
      <c r="AH122" s="906"/>
      <c r="AI122" s="906"/>
      <c r="AJ122" s="907"/>
      <c r="AK122" s="908">
        <v>83862</v>
      </c>
      <c r="AL122" s="906"/>
      <c r="AM122" s="906"/>
      <c r="AN122" s="906"/>
      <c r="AO122" s="907"/>
      <c r="AP122" s="909">
        <v>0</v>
      </c>
      <c r="AQ122" s="910"/>
      <c r="AR122" s="910"/>
      <c r="AS122" s="910"/>
      <c r="AT122" s="911"/>
      <c r="AU122" s="936"/>
      <c r="AV122" s="937"/>
      <c r="AW122" s="937"/>
      <c r="AX122" s="937"/>
      <c r="AY122" s="937"/>
      <c r="AZ122" s="220" t="s">
        <v>134</v>
      </c>
      <c r="BA122" s="220"/>
      <c r="BB122" s="220"/>
      <c r="BC122" s="220"/>
      <c r="BD122" s="220"/>
      <c r="BE122" s="220"/>
      <c r="BF122" s="220"/>
      <c r="BG122" s="220"/>
      <c r="BH122" s="220"/>
      <c r="BI122" s="220"/>
      <c r="BJ122" s="220"/>
      <c r="BK122" s="220"/>
      <c r="BL122" s="220"/>
      <c r="BM122" s="220"/>
      <c r="BN122" s="220"/>
      <c r="BO122" s="946" t="s">
        <v>415</v>
      </c>
      <c r="BP122" s="947"/>
      <c r="BQ122" s="983">
        <v>1436897317</v>
      </c>
      <c r="BR122" s="984"/>
      <c r="BS122" s="984"/>
      <c r="BT122" s="984"/>
      <c r="BU122" s="984"/>
      <c r="BV122" s="984">
        <v>1469902727</v>
      </c>
      <c r="BW122" s="984"/>
      <c r="BX122" s="984"/>
      <c r="BY122" s="984"/>
      <c r="BZ122" s="984"/>
      <c r="CA122" s="984">
        <v>1494122786</v>
      </c>
      <c r="CB122" s="984"/>
      <c r="CC122" s="984"/>
      <c r="CD122" s="984"/>
      <c r="CE122" s="984"/>
      <c r="CF122" s="940"/>
      <c r="CG122" s="941"/>
      <c r="CH122" s="941"/>
      <c r="CI122" s="941"/>
      <c r="CJ122" s="942"/>
      <c r="CK122" s="962"/>
      <c r="CL122" s="963"/>
      <c r="CM122" s="963"/>
      <c r="CN122" s="963"/>
      <c r="CO122" s="964"/>
      <c r="CP122" s="953" t="s">
        <v>416</v>
      </c>
      <c r="CQ122" s="954"/>
      <c r="CR122" s="954"/>
      <c r="CS122" s="954"/>
      <c r="CT122" s="954"/>
      <c r="CU122" s="954"/>
      <c r="CV122" s="954"/>
      <c r="CW122" s="954"/>
      <c r="CX122" s="954"/>
      <c r="CY122" s="954"/>
      <c r="CZ122" s="954"/>
      <c r="DA122" s="954"/>
      <c r="DB122" s="954"/>
      <c r="DC122" s="954"/>
      <c r="DD122" s="954"/>
      <c r="DE122" s="954"/>
      <c r="DF122" s="955"/>
      <c r="DG122" s="872">
        <v>11705523</v>
      </c>
      <c r="DH122" s="873"/>
      <c r="DI122" s="873"/>
      <c r="DJ122" s="873"/>
      <c r="DK122" s="873"/>
      <c r="DL122" s="873">
        <v>10125328</v>
      </c>
      <c r="DM122" s="873"/>
      <c r="DN122" s="873"/>
      <c r="DO122" s="873"/>
      <c r="DP122" s="873"/>
      <c r="DQ122" s="873">
        <v>10294894</v>
      </c>
      <c r="DR122" s="873"/>
      <c r="DS122" s="873"/>
      <c r="DT122" s="873"/>
      <c r="DU122" s="873"/>
      <c r="DV122" s="874">
        <v>2</v>
      </c>
      <c r="DW122" s="874"/>
      <c r="DX122" s="874"/>
      <c r="DY122" s="874"/>
      <c r="DZ122" s="875"/>
    </row>
    <row r="123" spans="1:130" s="189" customFormat="1" ht="26.25" customHeight="1" thickBot="1" x14ac:dyDescent="0.2">
      <c r="A123" s="928"/>
      <c r="B123" s="899"/>
      <c r="C123" s="869" t="s">
        <v>400</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05" t="s">
        <v>98</v>
      </c>
      <c r="AB123" s="906"/>
      <c r="AC123" s="906"/>
      <c r="AD123" s="906"/>
      <c r="AE123" s="907"/>
      <c r="AF123" s="908" t="s">
        <v>98</v>
      </c>
      <c r="AG123" s="906"/>
      <c r="AH123" s="906"/>
      <c r="AI123" s="906"/>
      <c r="AJ123" s="907"/>
      <c r="AK123" s="908" t="s">
        <v>98</v>
      </c>
      <c r="AL123" s="906"/>
      <c r="AM123" s="906"/>
      <c r="AN123" s="906"/>
      <c r="AO123" s="907"/>
      <c r="AP123" s="909" t="s">
        <v>98</v>
      </c>
      <c r="AQ123" s="910"/>
      <c r="AR123" s="910"/>
      <c r="AS123" s="910"/>
      <c r="AT123" s="911"/>
      <c r="AU123" s="980" t="s">
        <v>417</v>
      </c>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2"/>
      <c r="BQ123" s="975">
        <v>251.3</v>
      </c>
      <c r="BR123" s="976"/>
      <c r="BS123" s="976"/>
      <c r="BT123" s="976"/>
      <c r="BU123" s="976"/>
      <c r="BV123" s="976">
        <v>241.8</v>
      </c>
      <c r="BW123" s="976"/>
      <c r="BX123" s="976"/>
      <c r="BY123" s="976"/>
      <c r="BZ123" s="976"/>
      <c r="CA123" s="976">
        <v>226.2</v>
      </c>
      <c r="CB123" s="976"/>
      <c r="CC123" s="976"/>
      <c r="CD123" s="976"/>
      <c r="CE123" s="976"/>
      <c r="CF123" s="977"/>
      <c r="CG123" s="978"/>
      <c r="CH123" s="978"/>
      <c r="CI123" s="978"/>
      <c r="CJ123" s="979"/>
      <c r="CK123" s="962"/>
      <c r="CL123" s="963"/>
      <c r="CM123" s="963"/>
      <c r="CN123" s="963"/>
      <c r="CO123" s="964"/>
      <c r="CP123" s="953" t="s">
        <v>351</v>
      </c>
      <c r="CQ123" s="954"/>
      <c r="CR123" s="954"/>
      <c r="CS123" s="954"/>
      <c r="CT123" s="954"/>
      <c r="CU123" s="954"/>
      <c r="CV123" s="954"/>
      <c r="CW123" s="954"/>
      <c r="CX123" s="954"/>
      <c r="CY123" s="954"/>
      <c r="CZ123" s="954"/>
      <c r="DA123" s="954"/>
      <c r="DB123" s="954"/>
      <c r="DC123" s="954"/>
      <c r="DD123" s="954"/>
      <c r="DE123" s="954"/>
      <c r="DF123" s="955"/>
      <c r="DG123" s="872">
        <v>8159677</v>
      </c>
      <c r="DH123" s="873"/>
      <c r="DI123" s="873"/>
      <c r="DJ123" s="873"/>
      <c r="DK123" s="873"/>
      <c r="DL123" s="873">
        <v>6128684</v>
      </c>
      <c r="DM123" s="873"/>
      <c r="DN123" s="873"/>
      <c r="DO123" s="873"/>
      <c r="DP123" s="873"/>
      <c r="DQ123" s="873">
        <v>6001917</v>
      </c>
      <c r="DR123" s="873"/>
      <c r="DS123" s="873"/>
      <c r="DT123" s="873"/>
      <c r="DU123" s="873"/>
      <c r="DV123" s="874">
        <v>1.2</v>
      </c>
      <c r="DW123" s="874"/>
      <c r="DX123" s="874"/>
      <c r="DY123" s="874"/>
      <c r="DZ123" s="875"/>
    </row>
    <row r="124" spans="1:130" s="189" customFormat="1" ht="26.25" customHeight="1" x14ac:dyDescent="0.15">
      <c r="A124" s="928"/>
      <c r="B124" s="899"/>
      <c r="C124" s="869" t="s">
        <v>403</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05" t="s">
        <v>98</v>
      </c>
      <c r="AB124" s="906"/>
      <c r="AC124" s="906"/>
      <c r="AD124" s="906"/>
      <c r="AE124" s="907"/>
      <c r="AF124" s="908" t="s">
        <v>98</v>
      </c>
      <c r="AG124" s="906"/>
      <c r="AH124" s="906"/>
      <c r="AI124" s="906"/>
      <c r="AJ124" s="907"/>
      <c r="AK124" s="908" t="s">
        <v>98</v>
      </c>
      <c r="AL124" s="906"/>
      <c r="AM124" s="906"/>
      <c r="AN124" s="906"/>
      <c r="AO124" s="907"/>
      <c r="AP124" s="909" t="s">
        <v>98</v>
      </c>
      <c r="AQ124" s="910"/>
      <c r="AR124" s="910"/>
      <c r="AS124" s="910"/>
      <c r="AT124" s="91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5"/>
      <c r="CL124" s="965"/>
      <c r="CM124" s="965"/>
      <c r="CN124" s="965"/>
      <c r="CO124" s="966"/>
      <c r="CP124" s="972" t="s">
        <v>418</v>
      </c>
      <c r="CQ124" s="973"/>
      <c r="CR124" s="973"/>
      <c r="CS124" s="973"/>
      <c r="CT124" s="973"/>
      <c r="CU124" s="973"/>
      <c r="CV124" s="973"/>
      <c r="CW124" s="973"/>
      <c r="CX124" s="973"/>
      <c r="CY124" s="973"/>
      <c r="CZ124" s="973"/>
      <c r="DA124" s="973"/>
      <c r="DB124" s="973"/>
      <c r="DC124" s="973"/>
      <c r="DD124" s="973"/>
      <c r="DE124" s="973"/>
      <c r="DF124" s="974"/>
      <c r="DG124" s="938">
        <v>582549</v>
      </c>
      <c r="DH124" s="939"/>
      <c r="DI124" s="939"/>
      <c r="DJ124" s="939"/>
      <c r="DK124" s="939"/>
      <c r="DL124" s="939">
        <v>636988</v>
      </c>
      <c r="DM124" s="939"/>
      <c r="DN124" s="939"/>
      <c r="DO124" s="939"/>
      <c r="DP124" s="939"/>
      <c r="DQ124" s="939">
        <v>597908</v>
      </c>
      <c r="DR124" s="939"/>
      <c r="DS124" s="939"/>
      <c r="DT124" s="939"/>
      <c r="DU124" s="939"/>
      <c r="DV124" s="988">
        <v>0.1</v>
      </c>
      <c r="DW124" s="988"/>
      <c r="DX124" s="988"/>
      <c r="DY124" s="988"/>
      <c r="DZ124" s="989"/>
    </row>
    <row r="125" spans="1:130" s="189" customFormat="1" ht="26.25" customHeight="1" thickBot="1" x14ac:dyDescent="0.2">
      <c r="A125" s="928"/>
      <c r="B125" s="899"/>
      <c r="C125" s="869" t="s">
        <v>405</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05" t="s">
        <v>98</v>
      </c>
      <c r="AB125" s="906"/>
      <c r="AC125" s="906"/>
      <c r="AD125" s="906"/>
      <c r="AE125" s="907"/>
      <c r="AF125" s="908" t="s">
        <v>98</v>
      </c>
      <c r="AG125" s="906"/>
      <c r="AH125" s="906"/>
      <c r="AI125" s="906"/>
      <c r="AJ125" s="907"/>
      <c r="AK125" s="908" t="s">
        <v>98</v>
      </c>
      <c r="AL125" s="906"/>
      <c r="AM125" s="906"/>
      <c r="AN125" s="906"/>
      <c r="AO125" s="907"/>
      <c r="AP125" s="909" t="s">
        <v>98</v>
      </c>
      <c r="AQ125" s="910"/>
      <c r="AR125" s="910"/>
      <c r="AS125" s="910"/>
      <c r="AT125" s="91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0" t="s">
        <v>419</v>
      </c>
      <c r="CL125" s="960"/>
      <c r="CM125" s="960"/>
      <c r="CN125" s="960"/>
      <c r="CO125" s="961"/>
      <c r="CP125" s="893" t="s">
        <v>420</v>
      </c>
      <c r="CQ125" s="840"/>
      <c r="CR125" s="840"/>
      <c r="CS125" s="840"/>
      <c r="CT125" s="840"/>
      <c r="CU125" s="840"/>
      <c r="CV125" s="840"/>
      <c r="CW125" s="840"/>
      <c r="CX125" s="840"/>
      <c r="CY125" s="840"/>
      <c r="CZ125" s="840"/>
      <c r="DA125" s="840"/>
      <c r="DB125" s="840"/>
      <c r="DC125" s="840"/>
      <c r="DD125" s="840"/>
      <c r="DE125" s="840"/>
      <c r="DF125" s="841"/>
      <c r="DG125" s="879" t="s">
        <v>98</v>
      </c>
      <c r="DH125" s="880"/>
      <c r="DI125" s="880"/>
      <c r="DJ125" s="880"/>
      <c r="DK125" s="880"/>
      <c r="DL125" s="880" t="s">
        <v>98</v>
      </c>
      <c r="DM125" s="880"/>
      <c r="DN125" s="880"/>
      <c r="DO125" s="880"/>
      <c r="DP125" s="880"/>
      <c r="DQ125" s="880" t="s">
        <v>98</v>
      </c>
      <c r="DR125" s="880"/>
      <c r="DS125" s="880"/>
      <c r="DT125" s="880"/>
      <c r="DU125" s="880"/>
      <c r="DV125" s="881" t="s">
        <v>98</v>
      </c>
      <c r="DW125" s="881"/>
      <c r="DX125" s="881"/>
      <c r="DY125" s="881"/>
      <c r="DZ125" s="882"/>
    </row>
    <row r="126" spans="1:130" s="189" customFormat="1" ht="26.25" customHeight="1" x14ac:dyDescent="0.15">
      <c r="A126" s="928"/>
      <c r="B126" s="899"/>
      <c r="C126" s="869" t="s">
        <v>408</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05">
        <v>22114</v>
      </c>
      <c r="AB126" s="906"/>
      <c r="AC126" s="906"/>
      <c r="AD126" s="906"/>
      <c r="AE126" s="907"/>
      <c r="AF126" s="908">
        <v>113628</v>
      </c>
      <c r="AG126" s="906"/>
      <c r="AH126" s="906"/>
      <c r="AI126" s="906"/>
      <c r="AJ126" s="907"/>
      <c r="AK126" s="908">
        <v>1534913</v>
      </c>
      <c r="AL126" s="906"/>
      <c r="AM126" s="906"/>
      <c r="AN126" s="906"/>
      <c r="AO126" s="907"/>
      <c r="AP126" s="909">
        <v>0.3</v>
      </c>
      <c r="AQ126" s="910"/>
      <c r="AR126" s="910"/>
      <c r="AS126" s="910"/>
      <c r="AT126" s="911"/>
      <c r="AU126" s="225"/>
      <c r="AV126" s="225"/>
      <c r="AW126" s="225"/>
      <c r="AX126" s="985" t="s">
        <v>421</v>
      </c>
      <c r="AY126" s="986"/>
      <c r="AZ126" s="986"/>
      <c r="BA126" s="986"/>
      <c r="BB126" s="986"/>
      <c r="BC126" s="986"/>
      <c r="BD126" s="986"/>
      <c r="BE126" s="987"/>
      <c r="BF126" s="1003" t="s">
        <v>422</v>
      </c>
      <c r="BG126" s="986"/>
      <c r="BH126" s="986"/>
      <c r="BI126" s="986"/>
      <c r="BJ126" s="986"/>
      <c r="BK126" s="986"/>
      <c r="BL126" s="987"/>
      <c r="BM126" s="1003" t="s">
        <v>423</v>
      </c>
      <c r="BN126" s="986"/>
      <c r="BO126" s="986"/>
      <c r="BP126" s="986"/>
      <c r="BQ126" s="986"/>
      <c r="BR126" s="986"/>
      <c r="BS126" s="987"/>
      <c r="BT126" s="1003" t="s">
        <v>424</v>
      </c>
      <c r="BU126" s="986"/>
      <c r="BV126" s="986"/>
      <c r="BW126" s="986"/>
      <c r="BX126" s="986"/>
      <c r="BY126" s="986"/>
      <c r="BZ126" s="1004"/>
      <c r="CA126" s="225"/>
      <c r="CB126" s="225"/>
      <c r="CC126" s="225"/>
      <c r="CD126" s="226"/>
      <c r="CE126" s="226"/>
      <c r="CF126" s="226"/>
      <c r="CG126" s="223"/>
      <c r="CH126" s="223"/>
      <c r="CI126" s="223"/>
      <c r="CJ126" s="224"/>
      <c r="CK126" s="963"/>
      <c r="CL126" s="963"/>
      <c r="CM126" s="963"/>
      <c r="CN126" s="963"/>
      <c r="CO126" s="964"/>
      <c r="CP126" s="902" t="s">
        <v>425</v>
      </c>
      <c r="CQ126" s="903"/>
      <c r="CR126" s="903"/>
      <c r="CS126" s="903"/>
      <c r="CT126" s="903"/>
      <c r="CU126" s="903"/>
      <c r="CV126" s="903"/>
      <c r="CW126" s="903"/>
      <c r="CX126" s="903"/>
      <c r="CY126" s="903"/>
      <c r="CZ126" s="903"/>
      <c r="DA126" s="903"/>
      <c r="DB126" s="903"/>
      <c r="DC126" s="903"/>
      <c r="DD126" s="903"/>
      <c r="DE126" s="903"/>
      <c r="DF126" s="904"/>
      <c r="DG126" s="872" t="s">
        <v>98</v>
      </c>
      <c r="DH126" s="873"/>
      <c r="DI126" s="873"/>
      <c r="DJ126" s="873"/>
      <c r="DK126" s="873"/>
      <c r="DL126" s="873" t="s">
        <v>98</v>
      </c>
      <c r="DM126" s="873"/>
      <c r="DN126" s="873"/>
      <c r="DO126" s="873"/>
      <c r="DP126" s="873"/>
      <c r="DQ126" s="873" t="s">
        <v>98</v>
      </c>
      <c r="DR126" s="873"/>
      <c r="DS126" s="873"/>
      <c r="DT126" s="873"/>
      <c r="DU126" s="873"/>
      <c r="DV126" s="874" t="s">
        <v>98</v>
      </c>
      <c r="DW126" s="874"/>
      <c r="DX126" s="874"/>
      <c r="DY126" s="874"/>
      <c r="DZ126" s="875"/>
    </row>
    <row r="127" spans="1:130" s="189" customFormat="1" ht="26.25" customHeight="1" thickBot="1" x14ac:dyDescent="0.2">
      <c r="A127" s="929"/>
      <c r="B127" s="901"/>
      <c r="C127" s="950" t="s">
        <v>426</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05">
        <v>107885</v>
      </c>
      <c r="AB127" s="906"/>
      <c r="AC127" s="906"/>
      <c r="AD127" s="906"/>
      <c r="AE127" s="907"/>
      <c r="AF127" s="908">
        <v>87728</v>
      </c>
      <c r="AG127" s="906"/>
      <c r="AH127" s="906"/>
      <c r="AI127" s="906"/>
      <c r="AJ127" s="907"/>
      <c r="AK127" s="908">
        <v>81747</v>
      </c>
      <c r="AL127" s="906"/>
      <c r="AM127" s="906"/>
      <c r="AN127" s="906"/>
      <c r="AO127" s="907"/>
      <c r="AP127" s="909">
        <v>0</v>
      </c>
      <c r="AQ127" s="910"/>
      <c r="AR127" s="910"/>
      <c r="AS127" s="910"/>
      <c r="AT127" s="911"/>
      <c r="AU127" s="225"/>
      <c r="AV127" s="225"/>
      <c r="AW127" s="225"/>
      <c r="AX127" s="839" t="s">
        <v>427</v>
      </c>
      <c r="AY127" s="840"/>
      <c r="AZ127" s="840"/>
      <c r="BA127" s="840"/>
      <c r="BB127" s="840"/>
      <c r="BC127" s="840"/>
      <c r="BD127" s="840"/>
      <c r="BE127" s="841"/>
      <c r="BF127" s="992" t="s">
        <v>98</v>
      </c>
      <c r="BG127" s="993"/>
      <c r="BH127" s="993"/>
      <c r="BI127" s="993"/>
      <c r="BJ127" s="993"/>
      <c r="BK127" s="993"/>
      <c r="BL127" s="1002"/>
      <c r="BM127" s="992">
        <v>3.75</v>
      </c>
      <c r="BN127" s="993"/>
      <c r="BO127" s="993"/>
      <c r="BP127" s="993"/>
      <c r="BQ127" s="993"/>
      <c r="BR127" s="993"/>
      <c r="BS127" s="1002"/>
      <c r="BT127" s="992">
        <v>5</v>
      </c>
      <c r="BU127" s="993"/>
      <c r="BV127" s="993"/>
      <c r="BW127" s="993"/>
      <c r="BX127" s="993"/>
      <c r="BY127" s="993"/>
      <c r="BZ127" s="994"/>
      <c r="CA127" s="226"/>
      <c r="CB127" s="226"/>
      <c r="CC127" s="226"/>
      <c r="CD127" s="226"/>
      <c r="CE127" s="226"/>
      <c r="CF127" s="226"/>
      <c r="CG127" s="223"/>
      <c r="CH127" s="223"/>
      <c r="CI127" s="223"/>
      <c r="CJ127" s="224"/>
      <c r="CK127" s="990"/>
      <c r="CL127" s="990"/>
      <c r="CM127" s="990"/>
      <c r="CN127" s="990"/>
      <c r="CO127" s="991"/>
      <c r="CP127" s="995" t="s">
        <v>428</v>
      </c>
      <c r="CQ127" s="996"/>
      <c r="CR127" s="996"/>
      <c r="CS127" s="996"/>
      <c r="CT127" s="996"/>
      <c r="CU127" s="996"/>
      <c r="CV127" s="996"/>
      <c r="CW127" s="996"/>
      <c r="CX127" s="996"/>
      <c r="CY127" s="996"/>
      <c r="CZ127" s="996"/>
      <c r="DA127" s="996"/>
      <c r="DB127" s="996"/>
      <c r="DC127" s="996"/>
      <c r="DD127" s="996"/>
      <c r="DE127" s="996"/>
      <c r="DF127" s="997"/>
      <c r="DG127" s="998">
        <v>1937647</v>
      </c>
      <c r="DH127" s="999"/>
      <c r="DI127" s="999"/>
      <c r="DJ127" s="999"/>
      <c r="DK127" s="999"/>
      <c r="DL127" s="999">
        <v>1386899</v>
      </c>
      <c r="DM127" s="999"/>
      <c r="DN127" s="999"/>
      <c r="DO127" s="999"/>
      <c r="DP127" s="999"/>
      <c r="DQ127" s="999">
        <v>1403137</v>
      </c>
      <c r="DR127" s="999"/>
      <c r="DS127" s="999"/>
      <c r="DT127" s="999"/>
      <c r="DU127" s="999"/>
      <c r="DV127" s="1000">
        <v>0.3</v>
      </c>
      <c r="DW127" s="1000"/>
      <c r="DX127" s="1000"/>
      <c r="DY127" s="1000"/>
      <c r="DZ127" s="1001"/>
    </row>
    <row r="128" spans="1:130" s="189" customFormat="1" ht="26.25" customHeight="1" x14ac:dyDescent="0.15">
      <c r="A128" s="1022" t="s">
        <v>429</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430</v>
      </c>
      <c r="X128" s="1024"/>
      <c r="Y128" s="1024"/>
      <c r="Z128" s="1025"/>
      <c r="AA128" s="1044">
        <v>5569827</v>
      </c>
      <c r="AB128" s="1045"/>
      <c r="AC128" s="1045"/>
      <c r="AD128" s="1045"/>
      <c r="AE128" s="1046"/>
      <c r="AF128" s="1047">
        <v>5690639</v>
      </c>
      <c r="AG128" s="1045"/>
      <c r="AH128" s="1045"/>
      <c r="AI128" s="1045"/>
      <c r="AJ128" s="1046"/>
      <c r="AK128" s="1047">
        <v>5952168</v>
      </c>
      <c r="AL128" s="1045"/>
      <c r="AM128" s="1045"/>
      <c r="AN128" s="1045"/>
      <c r="AO128" s="1046"/>
      <c r="AP128" s="1048"/>
      <c r="AQ128" s="1049"/>
      <c r="AR128" s="1049"/>
      <c r="AS128" s="1049"/>
      <c r="AT128" s="1050"/>
      <c r="AU128" s="227"/>
      <c r="AV128" s="227"/>
      <c r="AW128" s="227"/>
      <c r="AX128" s="1005" t="s">
        <v>431</v>
      </c>
      <c r="AY128" s="903"/>
      <c r="AZ128" s="903"/>
      <c r="BA128" s="903"/>
      <c r="BB128" s="903"/>
      <c r="BC128" s="903"/>
      <c r="BD128" s="903"/>
      <c r="BE128" s="904"/>
      <c r="BF128" s="1017" t="s">
        <v>98</v>
      </c>
      <c r="BG128" s="1018"/>
      <c r="BH128" s="1018"/>
      <c r="BI128" s="1018"/>
      <c r="BJ128" s="1018"/>
      <c r="BK128" s="1018"/>
      <c r="BL128" s="1019"/>
      <c r="BM128" s="1017">
        <v>8.75</v>
      </c>
      <c r="BN128" s="1018"/>
      <c r="BO128" s="1018"/>
      <c r="BP128" s="1018"/>
      <c r="BQ128" s="1018"/>
      <c r="BR128" s="1018"/>
      <c r="BS128" s="1019"/>
      <c r="BT128" s="1017">
        <v>15</v>
      </c>
      <c r="BU128" s="1020"/>
      <c r="BV128" s="1020"/>
      <c r="BW128" s="1020"/>
      <c r="BX128" s="1020"/>
      <c r="BY128" s="1020"/>
      <c r="BZ128" s="102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3" t="s">
        <v>81</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1" t="s">
        <v>432</v>
      </c>
      <c r="X129" s="1012"/>
      <c r="Y129" s="1012"/>
      <c r="Z129" s="1013"/>
      <c r="AA129" s="905">
        <v>580693942</v>
      </c>
      <c r="AB129" s="906"/>
      <c r="AC129" s="906"/>
      <c r="AD129" s="906"/>
      <c r="AE129" s="907"/>
      <c r="AF129" s="908">
        <v>589041193</v>
      </c>
      <c r="AG129" s="906"/>
      <c r="AH129" s="906"/>
      <c r="AI129" s="906"/>
      <c r="AJ129" s="907"/>
      <c r="AK129" s="908">
        <v>608404644</v>
      </c>
      <c r="AL129" s="906"/>
      <c r="AM129" s="906"/>
      <c r="AN129" s="906"/>
      <c r="AO129" s="907"/>
      <c r="AP129" s="1014"/>
      <c r="AQ129" s="1015"/>
      <c r="AR129" s="1015"/>
      <c r="AS129" s="1015"/>
      <c r="AT129" s="1016"/>
      <c r="AU129" s="227"/>
      <c r="AV129" s="227"/>
      <c r="AW129" s="227"/>
      <c r="AX129" s="1005" t="s">
        <v>433</v>
      </c>
      <c r="AY129" s="903"/>
      <c r="AZ129" s="903"/>
      <c r="BA129" s="903"/>
      <c r="BB129" s="903"/>
      <c r="BC129" s="903"/>
      <c r="BD129" s="903"/>
      <c r="BE129" s="904"/>
      <c r="BF129" s="1006">
        <v>14.9</v>
      </c>
      <c r="BG129" s="1007"/>
      <c r="BH129" s="1007"/>
      <c r="BI129" s="1007"/>
      <c r="BJ129" s="1007"/>
      <c r="BK129" s="1007"/>
      <c r="BL129" s="1008"/>
      <c r="BM129" s="1006">
        <v>25</v>
      </c>
      <c r="BN129" s="1007"/>
      <c r="BO129" s="1007"/>
      <c r="BP129" s="1007"/>
      <c r="BQ129" s="1007"/>
      <c r="BR129" s="1007"/>
      <c r="BS129" s="1008"/>
      <c r="BT129" s="1006">
        <v>35</v>
      </c>
      <c r="BU129" s="1009"/>
      <c r="BV129" s="1009"/>
      <c r="BW129" s="1009"/>
      <c r="BX129" s="1009"/>
      <c r="BY129" s="1009"/>
      <c r="BZ129" s="101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3" t="s">
        <v>434</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1" t="s">
        <v>435</v>
      </c>
      <c r="X130" s="1012"/>
      <c r="Y130" s="1012"/>
      <c r="Z130" s="1013"/>
      <c r="AA130" s="905">
        <v>90213049</v>
      </c>
      <c r="AB130" s="906"/>
      <c r="AC130" s="906"/>
      <c r="AD130" s="906"/>
      <c r="AE130" s="907"/>
      <c r="AF130" s="908">
        <v>93980429</v>
      </c>
      <c r="AG130" s="906"/>
      <c r="AH130" s="906"/>
      <c r="AI130" s="906"/>
      <c r="AJ130" s="907"/>
      <c r="AK130" s="908">
        <v>95395609</v>
      </c>
      <c r="AL130" s="906"/>
      <c r="AM130" s="906"/>
      <c r="AN130" s="906"/>
      <c r="AO130" s="907"/>
      <c r="AP130" s="1014"/>
      <c r="AQ130" s="1015"/>
      <c r="AR130" s="1015"/>
      <c r="AS130" s="1015"/>
      <c r="AT130" s="1016"/>
      <c r="AU130" s="227"/>
      <c r="AV130" s="227"/>
      <c r="AW130" s="227"/>
      <c r="AX130" s="1068" t="s">
        <v>436</v>
      </c>
      <c r="AY130" s="996"/>
      <c r="AZ130" s="996"/>
      <c r="BA130" s="996"/>
      <c r="BB130" s="996"/>
      <c r="BC130" s="996"/>
      <c r="BD130" s="996"/>
      <c r="BE130" s="997"/>
      <c r="BF130" s="1026">
        <v>226.2</v>
      </c>
      <c r="BG130" s="1027"/>
      <c r="BH130" s="1027"/>
      <c r="BI130" s="1027"/>
      <c r="BJ130" s="1027"/>
      <c r="BK130" s="1027"/>
      <c r="BL130" s="1028"/>
      <c r="BM130" s="1026">
        <v>400</v>
      </c>
      <c r="BN130" s="1027"/>
      <c r="BO130" s="1027"/>
      <c r="BP130" s="1027"/>
      <c r="BQ130" s="1027"/>
      <c r="BR130" s="1027"/>
      <c r="BS130" s="1028"/>
      <c r="BT130" s="1029"/>
      <c r="BU130" s="1030"/>
      <c r="BV130" s="1030"/>
      <c r="BW130" s="1030"/>
      <c r="BX130" s="1030"/>
      <c r="BY130" s="1030"/>
      <c r="BZ130" s="103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2"/>
      <c r="B131" s="1033"/>
      <c r="C131" s="1033"/>
      <c r="D131" s="1033"/>
      <c r="E131" s="1033"/>
      <c r="F131" s="1033"/>
      <c r="G131" s="1033"/>
      <c r="H131" s="1033"/>
      <c r="I131" s="1033"/>
      <c r="J131" s="1033"/>
      <c r="K131" s="1033"/>
      <c r="L131" s="1033"/>
      <c r="M131" s="1033"/>
      <c r="N131" s="1033"/>
      <c r="O131" s="1033"/>
      <c r="P131" s="1033"/>
      <c r="Q131" s="1033"/>
      <c r="R131" s="1033"/>
      <c r="S131" s="1033"/>
      <c r="T131" s="1033"/>
      <c r="U131" s="1033"/>
      <c r="V131" s="1033"/>
      <c r="W131" s="1034" t="s">
        <v>437</v>
      </c>
      <c r="X131" s="1035"/>
      <c r="Y131" s="1035"/>
      <c r="Z131" s="1036"/>
      <c r="AA131" s="1037">
        <v>490480893</v>
      </c>
      <c r="AB131" s="1038"/>
      <c r="AC131" s="1038"/>
      <c r="AD131" s="1038"/>
      <c r="AE131" s="1039"/>
      <c r="AF131" s="1040">
        <v>495060764</v>
      </c>
      <c r="AG131" s="1038"/>
      <c r="AH131" s="1038"/>
      <c r="AI131" s="1038"/>
      <c r="AJ131" s="1039"/>
      <c r="AK131" s="1040">
        <v>513009035</v>
      </c>
      <c r="AL131" s="1038"/>
      <c r="AM131" s="1038"/>
      <c r="AN131" s="1038"/>
      <c r="AO131" s="1039"/>
      <c r="AP131" s="1041"/>
      <c r="AQ131" s="1042"/>
      <c r="AR131" s="1042"/>
      <c r="AS131" s="1042"/>
      <c r="AT131" s="104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2" t="s">
        <v>438</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439</v>
      </c>
      <c r="W132" s="1056"/>
      <c r="X132" s="1056"/>
      <c r="Y132" s="1056"/>
      <c r="Z132" s="1057"/>
      <c r="AA132" s="1058">
        <v>13.86768006</v>
      </c>
      <c r="AB132" s="1059"/>
      <c r="AC132" s="1059"/>
      <c r="AD132" s="1059"/>
      <c r="AE132" s="1060"/>
      <c r="AF132" s="1061">
        <v>16.39629433</v>
      </c>
      <c r="AG132" s="1059"/>
      <c r="AH132" s="1059"/>
      <c r="AI132" s="1059"/>
      <c r="AJ132" s="1060"/>
      <c r="AK132" s="1061">
        <v>14.61087367</v>
      </c>
      <c r="AL132" s="1059"/>
      <c r="AM132" s="1059"/>
      <c r="AN132" s="1059"/>
      <c r="AO132" s="1060"/>
      <c r="AP132" s="940"/>
      <c r="AQ132" s="941"/>
      <c r="AR132" s="941"/>
      <c r="AS132" s="941"/>
      <c r="AT132" s="106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63" t="s">
        <v>440</v>
      </c>
      <c r="W133" s="1063"/>
      <c r="X133" s="1063"/>
      <c r="Y133" s="1063"/>
      <c r="Z133" s="1064"/>
      <c r="AA133" s="1065">
        <v>13.7</v>
      </c>
      <c r="AB133" s="1066"/>
      <c r="AC133" s="1066"/>
      <c r="AD133" s="1066"/>
      <c r="AE133" s="1067"/>
      <c r="AF133" s="1065">
        <v>14.6</v>
      </c>
      <c r="AG133" s="1066"/>
      <c r="AH133" s="1066"/>
      <c r="AI133" s="1066"/>
      <c r="AJ133" s="1067"/>
      <c r="AK133" s="1065">
        <v>14.9</v>
      </c>
      <c r="AL133" s="1066"/>
      <c r="AM133" s="1066"/>
      <c r="AN133" s="1066"/>
      <c r="AO133" s="1067"/>
      <c r="AP133" s="977"/>
      <c r="AQ133" s="978"/>
      <c r="AR133" s="978"/>
      <c r="AS133" s="978"/>
      <c r="AT133" s="105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441</v>
      </c>
      <c r="B5" s="238"/>
      <c r="C5" s="238"/>
      <c r="D5" s="238"/>
      <c r="E5" s="238"/>
      <c r="F5" s="238"/>
      <c r="G5" s="238"/>
      <c r="H5" s="238"/>
      <c r="I5" s="238"/>
      <c r="J5" s="238"/>
      <c r="K5" s="238"/>
      <c r="L5" s="238"/>
      <c r="M5" s="238"/>
      <c r="N5" s="238"/>
      <c r="O5" s="239"/>
    </row>
    <row r="6" spans="1:16" x14ac:dyDescent="0.15">
      <c r="A6" s="240"/>
      <c r="B6" s="236"/>
      <c r="C6" s="236"/>
      <c r="D6" s="236"/>
      <c r="E6" s="236"/>
      <c r="F6" s="236"/>
      <c r="G6" s="241" t="s">
        <v>442</v>
      </c>
      <c r="H6" s="241"/>
      <c r="I6" s="241"/>
      <c r="J6" s="241"/>
      <c r="K6" s="236"/>
      <c r="L6" s="236"/>
      <c r="M6" s="236"/>
      <c r="N6" s="236"/>
    </row>
    <row r="7" spans="1:16" x14ac:dyDescent="0.15">
      <c r="A7" s="240"/>
      <c r="B7" s="236"/>
      <c r="C7" s="236"/>
      <c r="D7" s="236"/>
      <c r="E7" s="236"/>
      <c r="F7" s="236"/>
      <c r="G7" s="243"/>
      <c r="H7" s="244"/>
      <c r="I7" s="244"/>
      <c r="J7" s="245"/>
      <c r="K7" s="1069" t="s">
        <v>443</v>
      </c>
      <c r="L7" s="246"/>
      <c r="M7" s="247" t="s">
        <v>444</v>
      </c>
      <c r="N7" s="248"/>
    </row>
    <row r="8" spans="1:16" x14ac:dyDescent="0.15">
      <c r="A8" s="240"/>
      <c r="B8" s="236"/>
      <c r="C8" s="236"/>
      <c r="D8" s="236"/>
      <c r="E8" s="236"/>
      <c r="F8" s="236"/>
      <c r="G8" s="249"/>
      <c r="H8" s="250"/>
      <c r="I8" s="250"/>
      <c r="J8" s="251"/>
      <c r="K8" s="1070"/>
      <c r="L8" s="252" t="s">
        <v>445</v>
      </c>
      <c r="M8" s="253" t="s">
        <v>446</v>
      </c>
      <c r="N8" s="254" t="s">
        <v>447</v>
      </c>
    </row>
    <row r="9" spans="1:16" x14ac:dyDescent="0.15">
      <c r="A9" s="240"/>
      <c r="B9" s="236"/>
      <c r="C9" s="236"/>
      <c r="D9" s="236"/>
      <c r="E9" s="236"/>
      <c r="F9" s="236"/>
      <c r="G9" s="1071" t="s">
        <v>448</v>
      </c>
      <c r="H9" s="1072"/>
      <c r="I9" s="1072"/>
      <c r="J9" s="1073"/>
      <c r="K9" s="255">
        <v>287878853</v>
      </c>
      <c r="L9" s="256">
        <v>100544</v>
      </c>
      <c r="M9" s="257">
        <v>96331</v>
      </c>
      <c r="N9" s="258">
        <v>4.4000000000000004</v>
      </c>
    </row>
    <row r="10" spans="1:16" x14ac:dyDescent="0.15">
      <c r="A10" s="240"/>
      <c r="B10" s="236"/>
      <c r="C10" s="236"/>
      <c r="D10" s="236"/>
      <c r="E10" s="236"/>
      <c r="F10" s="236"/>
      <c r="G10" s="1071" t="s">
        <v>449</v>
      </c>
      <c r="H10" s="1072"/>
      <c r="I10" s="1072"/>
      <c r="J10" s="1073"/>
      <c r="K10" s="255">
        <v>185068</v>
      </c>
      <c r="L10" s="256">
        <v>65</v>
      </c>
      <c r="M10" s="257">
        <v>170</v>
      </c>
      <c r="N10" s="258">
        <v>-61.8</v>
      </c>
    </row>
    <row r="11" spans="1:16" ht="13.5" customHeight="1" x14ac:dyDescent="0.15">
      <c r="A11" s="240"/>
      <c r="B11" s="236"/>
      <c r="C11" s="236"/>
      <c r="D11" s="236"/>
      <c r="E11" s="236"/>
      <c r="F11" s="236"/>
      <c r="G11" s="1071" t="s">
        <v>450</v>
      </c>
      <c r="H11" s="1072"/>
      <c r="I11" s="1072"/>
      <c r="J11" s="1073"/>
      <c r="K11" s="255">
        <v>694097</v>
      </c>
      <c r="L11" s="256">
        <v>242</v>
      </c>
      <c r="M11" s="257">
        <v>486</v>
      </c>
      <c r="N11" s="258">
        <v>-50.2</v>
      </c>
    </row>
    <row r="12" spans="1:16" ht="13.5" customHeight="1" x14ac:dyDescent="0.15">
      <c r="A12" s="240"/>
      <c r="B12" s="236"/>
      <c r="C12" s="236"/>
      <c r="D12" s="236"/>
      <c r="E12" s="236"/>
      <c r="F12" s="236"/>
      <c r="G12" s="1071" t="s">
        <v>451</v>
      </c>
      <c r="H12" s="1072"/>
      <c r="I12" s="1072"/>
      <c r="J12" s="1073"/>
      <c r="K12" s="255" t="s">
        <v>452</v>
      </c>
      <c r="L12" s="256" t="s">
        <v>452</v>
      </c>
      <c r="M12" s="257" t="s">
        <v>452</v>
      </c>
      <c r="N12" s="258" t="s">
        <v>452</v>
      </c>
    </row>
    <row r="13" spans="1:16" ht="13.5" customHeight="1" x14ac:dyDescent="0.15">
      <c r="A13" s="240"/>
      <c r="B13" s="236"/>
      <c r="C13" s="236"/>
      <c r="D13" s="236"/>
      <c r="E13" s="236"/>
      <c r="F13" s="236"/>
      <c r="G13" s="1071" t="s">
        <v>453</v>
      </c>
      <c r="H13" s="1072"/>
      <c r="I13" s="1072"/>
      <c r="J13" s="1073"/>
      <c r="K13" s="255" t="s">
        <v>452</v>
      </c>
      <c r="L13" s="256" t="s">
        <v>452</v>
      </c>
      <c r="M13" s="257">
        <v>36</v>
      </c>
      <c r="N13" s="258" t="s">
        <v>452</v>
      </c>
    </row>
    <row r="14" spans="1:16" ht="13.5" customHeight="1" x14ac:dyDescent="0.15">
      <c r="A14" s="240"/>
      <c r="B14" s="236"/>
      <c r="C14" s="236"/>
      <c r="D14" s="236"/>
      <c r="E14" s="236"/>
      <c r="F14" s="236"/>
      <c r="G14" s="1071" t="s">
        <v>454</v>
      </c>
      <c r="H14" s="1072"/>
      <c r="I14" s="1072"/>
      <c r="J14" s="1073"/>
      <c r="K14" s="255">
        <v>2581807</v>
      </c>
      <c r="L14" s="256">
        <v>902</v>
      </c>
      <c r="M14" s="257">
        <v>902</v>
      </c>
      <c r="N14" s="258">
        <v>0</v>
      </c>
    </row>
    <row r="15" spans="1:16" x14ac:dyDescent="0.15">
      <c r="A15" s="240"/>
      <c r="B15" s="236"/>
      <c r="C15" s="236"/>
      <c r="D15" s="236"/>
      <c r="E15" s="236"/>
      <c r="F15" s="236"/>
      <c r="G15" s="1071" t="s">
        <v>455</v>
      </c>
      <c r="H15" s="1072"/>
      <c r="I15" s="1072"/>
      <c r="J15" s="1073"/>
      <c r="K15" s="255">
        <v>-26719926</v>
      </c>
      <c r="L15" s="256">
        <v>-9332</v>
      </c>
      <c r="M15" s="257">
        <v>-8715</v>
      </c>
      <c r="N15" s="258">
        <v>7.1</v>
      </c>
    </row>
    <row r="16" spans="1:16" x14ac:dyDescent="0.15">
      <c r="A16" s="240"/>
      <c r="B16" s="236"/>
      <c r="C16" s="236"/>
      <c r="D16" s="236"/>
      <c r="E16" s="236"/>
      <c r="F16" s="236"/>
      <c r="G16" s="1077" t="s">
        <v>134</v>
      </c>
      <c r="H16" s="1078"/>
      <c r="I16" s="1078"/>
      <c r="J16" s="1079"/>
      <c r="K16" s="256">
        <v>264619899</v>
      </c>
      <c r="L16" s="256">
        <v>92421</v>
      </c>
      <c r="M16" s="257">
        <v>89210</v>
      </c>
      <c r="N16" s="258">
        <v>3.6</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456</v>
      </c>
      <c r="H19" s="236"/>
      <c r="I19" s="236"/>
      <c r="J19" s="236"/>
      <c r="K19" s="236"/>
      <c r="L19" s="236"/>
      <c r="M19" s="236"/>
      <c r="N19" s="236"/>
    </row>
    <row r="20" spans="1:16" x14ac:dyDescent="0.15">
      <c r="A20" s="240"/>
      <c r="B20" s="236"/>
      <c r="C20" s="236"/>
      <c r="D20" s="236"/>
      <c r="E20" s="236"/>
      <c r="F20" s="236"/>
      <c r="G20" s="263"/>
      <c r="H20" s="264"/>
      <c r="I20" s="264"/>
      <c r="J20" s="265"/>
      <c r="K20" s="266" t="s">
        <v>457</v>
      </c>
      <c r="L20" s="267" t="s">
        <v>458</v>
      </c>
      <c r="M20" s="268" t="s">
        <v>459</v>
      </c>
      <c r="N20" s="269"/>
    </row>
    <row r="21" spans="1:16" s="275" customFormat="1" x14ac:dyDescent="0.15">
      <c r="A21" s="270"/>
      <c r="B21" s="241"/>
      <c r="C21" s="241"/>
      <c r="D21" s="241"/>
      <c r="E21" s="241"/>
      <c r="F21" s="241"/>
      <c r="G21" s="1080" t="s">
        <v>460</v>
      </c>
      <c r="H21" s="1081"/>
      <c r="I21" s="1081"/>
      <c r="J21" s="1082"/>
      <c r="K21" s="271">
        <v>1019.83</v>
      </c>
      <c r="L21" s="272">
        <v>985.99</v>
      </c>
      <c r="M21" s="273">
        <v>33.840000000000003</v>
      </c>
      <c r="N21" s="241"/>
      <c r="O21" s="274"/>
      <c r="P21" s="270"/>
    </row>
    <row r="22" spans="1:16" s="275" customFormat="1" x14ac:dyDescent="0.15">
      <c r="A22" s="270"/>
      <c r="B22" s="241"/>
      <c r="C22" s="241"/>
      <c r="D22" s="241"/>
      <c r="E22" s="241"/>
      <c r="F22" s="241"/>
      <c r="G22" s="1080" t="s">
        <v>461</v>
      </c>
      <c r="H22" s="1081"/>
      <c r="I22" s="1081"/>
      <c r="J22" s="1082"/>
      <c r="K22" s="276">
        <v>100.6</v>
      </c>
      <c r="L22" s="277">
        <v>101</v>
      </c>
      <c r="M22" s="278">
        <v>-0.4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464</v>
      </c>
      <c r="H29" s="241"/>
      <c r="I29" s="241"/>
      <c r="J29" s="241"/>
      <c r="K29" s="236"/>
      <c r="L29" s="236"/>
      <c r="M29" s="236"/>
      <c r="N29" s="236"/>
      <c r="O29" s="284"/>
    </row>
    <row r="30" spans="1:16" x14ac:dyDescent="0.15">
      <c r="A30" s="240"/>
      <c r="B30" s="236"/>
      <c r="C30" s="236"/>
      <c r="D30" s="236"/>
      <c r="E30" s="236"/>
      <c r="F30" s="236"/>
      <c r="G30" s="243"/>
      <c r="H30" s="244"/>
      <c r="I30" s="244"/>
      <c r="J30" s="245"/>
      <c r="K30" s="1069" t="s">
        <v>443</v>
      </c>
      <c r="L30" s="246"/>
      <c r="M30" s="247" t="s">
        <v>444</v>
      </c>
      <c r="N30" s="248"/>
    </row>
    <row r="31" spans="1:16" x14ac:dyDescent="0.15">
      <c r="A31" s="240"/>
      <c r="B31" s="236"/>
      <c r="C31" s="236"/>
      <c r="D31" s="236"/>
      <c r="E31" s="236"/>
      <c r="F31" s="236"/>
      <c r="G31" s="249"/>
      <c r="H31" s="250"/>
      <c r="I31" s="250"/>
      <c r="J31" s="251"/>
      <c r="K31" s="1070"/>
      <c r="L31" s="252" t="s">
        <v>445</v>
      </c>
      <c r="M31" s="253" t="s">
        <v>446</v>
      </c>
      <c r="N31" s="254" t="s">
        <v>447</v>
      </c>
    </row>
    <row r="32" spans="1:16" ht="27" customHeight="1" x14ac:dyDescent="0.15">
      <c r="A32" s="240"/>
      <c r="B32" s="236"/>
      <c r="C32" s="236"/>
      <c r="D32" s="236"/>
      <c r="E32" s="236"/>
      <c r="F32" s="236"/>
      <c r="G32" s="1074" t="s">
        <v>465</v>
      </c>
      <c r="H32" s="1075"/>
      <c r="I32" s="1075"/>
      <c r="J32" s="1076"/>
      <c r="K32" s="256">
        <v>104596013</v>
      </c>
      <c r="L32" s="256">
        <v>36531</v>
      </c>
      <c r="M32" s="257">
        <v>27245</v>
      </c>
      <c r="N32" s="258">
        <v>34.1</v>
      </c>
    </row>
    <row r="33" spans="1:16" ht="13.5" customHeight="1" x14ac:dyDescent="0.15">
      <c r="A33" s="240"/>
      <c r="B33" s="236"/>
      <c r="C33" s="236"/>
      <c r="D33" s="236"/>
      <c r="E33" s="236"/>
      <c r="F33" s="236"/>
      <c r="G33" s="1074" t="s">
        <v>466</v>
      </c>
      <c r="H33" s="1075"/>
      <c r="I33" s="1075"/>
      <c r="J33" s="1076"/>
      <c r="K33" s="256">
        <v>8504940</v>
      </c>
      <c r="L33" s="256">
        <v>2970</v>
      </c>
      <c r="M33" s="257">
        <v>3918</v>
      </c>
      <c r="N33" s="258">
        <v>-24.2</v>
      </c>
    </row>
    <row r="34" spans="1:16" ht="27" customHeight="1" x14ac:dyDescent="0.15">
      <c r="A34" s="240"/>
      <c r="B34" s="236"/>
      <c r="C34" s="236"/>
      <c r="D34" s="236"/>
      <c r="E34" s="236"/>
      <c r="F34" s="236"/>
      <c r="G34" s="1074" t="s">
        <v>467</v>
      </c>
      <c r="H34" s="1075"/>
      <c r="I34" s="1075"/>
      <c r="J34" s="1076"/>
      <c r="K34" s="256">
        <v>58694667</v>
      </c>
      <c r="L34" s="256">
        <v>20500</v>
      </c>
      <c r="M34" s="257">
        <v>17631</v>
      </c>
      <c r="N34" s="258">
        <v>16.3</v>
      </c>
    </row>
    <row r="35" spans="1:16" ht="27" customHeight="1" x14ac:dyDescent="0.15">
      <c r="A35" s="240"/>
      <c r="B35" s="236"/>
      <c r="C35" s="236"/>
      <c r="D35" s="236"/>
      <c r="E35" s="236"/>
      <c r="F35" s="236"/>
      <c r="G35" s="1074" t="s">
        <v>468</v>
      </c>
      <c r="H35" s="1075"/>
      <c r="I35" s="1075"/>
      <c r="J35" s="1076"/>
      <c r="K35" s="256">
        <v>2790016</v>
      </c>
      <c r="L35" s="256">
        <v>974</v>
      </c>
      <c r="M35" s="257">
        <v>1058</v>
      </c>
      <c r="N35" s="258">
        <v>-7.9</v>
      </c>
    </row>
    <row r="36" spans="1:16" ht="27" customHeight="1" x14ac:dyDescent="0.15">
      <c r="A36" s="240"/>
      <c r="B36" s="236"/>
      <c r="C36" s="236"/>
      <c r="D36" s="236"/>
      <c r="E36" s="236"/>
      <c r="F36" s="236"/>
      <c r="G36" s="1074" t="s">
        <v>469</v>
      </c>
      <c r="H36" s="1075"/>
      <c r="I36" s="1075"/>
      <c r="J36" s="1076"/>
      <c r="K36" s="256" t="s">
        <v>452</v>
      </c>
      <c r="L36" s="256" t="s">
        <v>452</v>
      </c>
      <c r="M36" s="257">
        <v>76</v>
      </c>
      <c r="N36" s="258" t="s">
        <v>452</v>
      </c>
    </row>
    <row r="37" spans="1:16" ht="13.5" customHeight="1" x14ac:dyDescent="0.15">
      <c r="A37" s="240"/>
      <c r="B37" s="236"/>
      <c r="C37" s="236"/>
      <c r="D37" s="236"/>
      <c r="E37" s="236"/>
      <c r="F37" s="236"/>
      <c r="G37" s="1074" t="s">
        <v>470</v>
      </c>
      <c r="H37" s="1075"/>
      <c r="I37" s="1075"/>
      <c r="J37" s="1076"/>
      <c r="K37" s="256">
        <v>1717243</v>
      </c>
      <c r="L37" s="256">
        <v>600</v>
      </c>
      <c r="M37" s="257">
        <v>712</v>
      </c>
      <c r="N37" s="258">
        <v>-15.7</v>
      </c>
    </row>
    <row r="38" spans="1:16" ht="27" customHeight="1" x14ac:dyDescent="0.15">
      <c r="A38" s="240"/>
      <c r="B38" s="236"/>
      <c r="C38" s="236"/>
      <c r="D38" s="236"/>
      <c r="E38" s="236"/>
      <c r="F38" s="236"/>
      <c r="G38" s="1083" t="s">
        <v>471</v>
      </c>
      <c r="H38" s="1084"/>
      <c r="I38" s="1084"/>
      <c r="J38" s="1085"/>
      <c r="K38" s="285" t="s">
        <v>452</v>
      </c>
      <c r="L38" s="285" t="s">
        <v>452</v>
      </c>
      <c r="M38" s="286">
        <v>2</v>
      </c>
      <c r="N38" s="287" t="s">
        <v>452</v>
      </c>
      <c r="O38" s="284"/>
    </row>
    <row r="39" spans="1:16" x14ac:dyDescent="0.15">
      <c r="A39" s="240"/>
      <c r="B39" s="236"/>
      <c r="C39" s="236"/>
      <c r="D39" s="236"/>
      <c r="E39" s="236"/>
      <c r="F39" s="236"/>
      <c r="G39" s="1083" t="s">
        <v>472</v>
      </c>
      <c r="H39" s="1084"/>
      <c r="I39" s="1084"/>
      <c r="J39" s="1085"/>
      <c r="K39" s="255">
        <v>-5952168</v>
      </c>
      <c r="L39" s="255">
        <v>-2079</v>
      </c>
      <c r="M39" s="288">
        <v>-2026</v>
      </c>
      <c r="N39" s="289">
        <v>2.6</v>
      </c>
      <c r="O39" s="284"/>
    </row>
    <row r="40" spans="1:16" ht="27" customHeight="1" x14ac:dyDescent="0.15">
      <c r="A40" s="240"/>
      <c r="B40" s="236"/>
      <c r="C40" s="236"/>
      <c r="D40" s="236"/>
      <c r="E40" s="236"/>
      <c r="F40" s="236"/>
      <c r="G40" s="1074" t="s">
        <v>473</v>
      </c>
      <c r="H40" s="1075"/>
      <c r="I40" s="1075"/>
      <c r="J40" s="1076"/>
      <c r="K40" s="255">
        <v>-95395609</v>
      </c>
      <c r="L40" s="255">
        <v>-33318</v>
      </c>
      <c r="M40" s="288">
        <v>-26530</v>
      </c>
      <c r="N40" s="289">
        <v>25.6</v>
      </c>
      <c r="O40" s="284"/>
    </row>
    <row r="41" spans="1:16" x14ac:dyDescent="0.15">
      <c r="A41" s="240"/>
      <c r="B41" s="236"/>
      <c r="C41" s="236"/>
      <c r="D41" s="236"/>
      <c r="E41" s="236"/>
      <c r="F41" s="236"/>
      <c r="G41" s="1077" t="s">
        <v>474</v>
      </c>
      <c r="H41" s="1078"/>
      <c r="I41" s="1078"/>
      <c r="J41" s="1079"/>
      <c r="K41" s="256">
        <v>74955102</v>
      </c>
      <c r="L41" s="255">
        <v>26179</v>
      </c>
      <c r="M41" s="288">
        <v>22087</v>
      </c>
      <c r="N41" s="289">
        <v>18.5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476</v>
      </c>
      <c r="H48" s="294"/>
      <c r="I48" s="294"/>
      <c r="J48" s="294"/>
      <c r="K48" s="294"/>
      <c r="L48" s="294"/>
      <c r="M48" s="295"/>
      <c r="N48" s="294"/>
    </row>
    <row r="49" spans="1:14" ht="13.5" customHeight="1" x14ac:dyDescent="0.15">
      <c r="A49" s="240"/>
      <c r="B49" s="236"/>
      <c r="C49" s="236"/>
      <c r="D49" s="236"/>
      <c r="E49" s="236"/>
      <c r="F49" s="236"/>
      <c r="G49" s="296"/>
      <c r="H49" s="297"/>
      <c r="I49" s="1086" t="s">
        <v>443</v>
      </c>
      <c r="J49" s="1088" t="s">
        <v>477</v>
      </c>
      <c r="K49" s="1089"/>
      <c r="L49" s="1089"/>
      <c r="M49" s="1089"/>
      <c r="N49" s="1090"/>
    </row>
    <row r="50" spans="1:14" x14ac:dyDescent="0.15">
      <c r="A50" s="240"/>
      <c r="B50" s="236"/>
      <c r="C50" s="236"/>
      <c r="D50" s="236"/>
      <c r="E50" s="236"/>
      <c r="F50" s="236"/>
      <c r="G50" s="298"/>
      <c r="H50" s="299"/>
      <c r="I50" s="1087"/>
      <c r="J50" s="300" t="s">
        <v>478</v>
      </c>
      <c r="K50" s="301" t="s">
        <v>479</v>
      </c>
      <c r="L50" s="302" t="s">
        <v>480</v>
      </c>
      <c r="M50" s="303" t="s">
        <v>481</v>
      </c>
      <c r="N50" s="304" t="s">
        <v>482</v>
      </c>
    </row>
    <row r="51" spans="1:14" x14ac:dyDescent="0.15">
      <c r="A51" s="240"/>
      <c r="B51" s="236"/>
      <c r="C51" s="236"/>
      <c r="D51" s="236"/>
      <c r="E51" s="236"/>
      <c r="F51" s="236"/>
      <c r="G51" s="296" t="s">
        <v>483</v>
      </c>
      <c r="H51" s="297"/>
      <c r="I51" s="305">
        <v>94790213</v>
      </c>
      <c r="J51" s="306">
        <v>33299</v>
      </c>
      <c r="K51" s="307">
        <v>-16.8</v>
      </c>
      <c r="L51" s="308">
        <v>33848</v>
      </c>
      <c r="M51" s="309">
        <v>-3.5</v>
      </c>
      <c r="N51" s="310">
        <v>-13.3</v>
      </c>
    </row>
    <row r="52" spans="1:14" x14ac:dyDescent="0.15">
      <c r="A52" s="240"/>
      <c r="B52" s="236"/>
      <c r="C52" s="236"/>
      <c r="D52" s="236"/>
      <c r="E52" s="236"/>
      <c r="F52" s="236"/>
      <c r="G52" s="311"/>
      <c r="H52" s="312" t="s">
        <v>484</v>
      </c>
      <c r="I52" s="313">
        <v>27833391</v>
      </c>
      <c r="J52" s="314">
        <v>9777</v>
      </c>
      <c r="K52" s="315">
        <v>-45.1</v>
      </c>
      <c r="L52" s="316">
        <v>12489</v>
      </c>
      <c r="M52" s="317">
        <v>-25.2</v>
      </c>
      <c r="N52" s="318">
        <v>-19.899999999999999</v>
      </c>
    </row>
    <row r="53" spans="1:14" x14ac:dyDescent="0.15">
      <c r="A53" s="240"/>
      <c r="B53" s="236"/>
      <c r="C53" s="236"/>
      <c r="D53" s="236"/>
      <c r="E53" s="236"/>
      <c r="F53" s="236"/>
      <c r="G53" s="296" t="s">
        <v>485</v>
      </c>
      <c r="H53" s="297"/>
      <c r="I53" s="305">
        <v>101041687</v>
      </c>
      <c r="J53" s="306">
        <v>35162</v>
      </c>
      <c r="K53" s="307">
        <v>5.6</v>
      </c>
      <c r="L53" s="308">
        <v>31502</v>
      </c>
      <c r="M53" s="309">
        <v>-6.9</v>
      </c>
      <c r="N53" s="310">
        <v>12.5</v>
      </c>
    </row>
    <row r="54" spans="1:14" x14ac:dyDescent="0.15">
      <c r="A54" s="240"/>
      <c r="B54" s="236"/>
      <c r="C54" s="236"/>
      <c r="D54" s="236"/>
      <c r="E54" s="236"/>
      <c r="F54" s="236"/>
      <c r="G54" s="311"/>
      <c r="H54" s="312" t="s">
        <v>484</v>
      </c>
      <c r="I54" s="313">
        <v>36551066</v>
      </c>
      <c r="J54" s="314">
        <v>12720</v>
      </c>
      <c r="K54" s="315">
        <v>30.1</v>
      </c>
      <c r="L54" s="316">
        <v>11020</v>
      </c>
      <c r="M54" s="317">
        <v>-11.8</v>
      </c>
      <c r="N54" s="318">
        <v>41.9</v>
      </c>
    </row>
    <row r="55" spans="1:14" x14ac:dyDescent="0.15">
      <c r="A55" s="240"/>
      <c r="B55" s="236"/>
      <c r="C55" s="236"/>
      <c r="D55" s="236"/>
      <c r="E55" s="236"/>
      <c r="F55" s="236"/>
      <c r="G55" s="296" t="s">
        <v>486</v>
      </c>
      <c r="H55" s="297"/>
      <c r="I55" s="305">
        <v>106062854</v>
      </c>
      <c r="J55" s="306">
        <v>36875</v>
      </c>
      <c r="K55" s="307">
        <v>4.9000000000000004</v>
      </c>
      <c r="L55" s="308">
        <v>34374</v>
      </c>
      <c r="M55" s="309">
        <v>9.1</v>
      </c>
      <c r="N55" s="310">
        <v>-4.2</v>
      </c>
    </row>
    <row r="56" spans="1:14" x14ac:dyDescent="0.15">
      <c r="A56" s="240"/>
      <c r="B56" s="236"/>
      <c r="C56" s="236"/>
      <c r="D56" s="236"/>
      <c r="E56" s="236"/>
      <c r="F56" s="236"/>
      <c r="G56" s="311"/>
      <c r="H56" s="312" t="s">
        <v>484</v>
      </c>
      <c r="I56" s="313">
        <v>35624016</v>
      </c>
      <c r="J56" s="314">
        <v>12385</v>
      </c>
      <c r="K56" s="315">
        <v>-2.6</v>
      </c>
      <c r="L56" s="316">
        <v>10917</v>
      </c>
      <c r="M56" s="317">
        <v>-0.9</v>
      </c>
      <c r="N56" s="318">
        <v>-1.7</v>
      </c>
    </row>
    <row r="57" spans="1:14" x14ac:dyDescent="0.15">
      <c r="A57" s="240"/>
      <c r="B57" s="236"/>
      <c r="C57" s="236"/>
      <c r="D57" s="236"/>
      <c r="E57" s="236"/>
      <c r="F57" s="236"/>
      <c r="G57" s="296" t="s">
        <v>487</v>
      </c>
      <c r="H57" s="297"/>
      <c r="I57" s="305">
        <v>103267826</v>
      </c>
      <c r="J57" s="306">
        <v>35992</v>
      </c>
      <c r="K57" s="307">
        <v>-2.4</v>
      </c>
      <c r="L57" s="308">
        <v>35216</v>
      </c>
      <c r="M57" s="309">
        <v>2.4</v>
      </c>
      <c r="N57" s="310">
        <v>-4.8</v>
      </c>
    </row>
    <row r="58" spans="1:14" x14ac:dyDescent="0.15">
      <c r="A58" s="240"/>
      <c r="B58" s="236"/>
      <c r="C58" s="236"/>
      <c r="D58" s="236"/>
      <c r="E58" s="236"/>
      <c r="F58" s="236"/>
      <c r="G58" s="311"/>
      <c r="H58" s="312" t="s">
        <v>484</v>
      </c>
      <c r="I58" s="313">
        <v>38977661</v>
      </c>
      <c r="J58" s="314">
        <v>13585</v>
      </c>
      <c r="K58" s="315">
        <v>9.6999999999999993</v>
      </c>
      <c r="L58" s="316">
        <v>12644</v>
      </c>
      <c r="M58" s="317">
        <v>15.8</v>
      </c>
      <c r="N58" s="318">
        <v>-6.1</v>
      </c>
    </row>
    <row r="59" spans="1:14" x14ac:dyDescent="0.15">
      <c r="A59" s="240"/>
      <c r="B59" s="236"/>
      <c r="C59" s="236"/>
      <c r="D59" s="236"/>
      <c r="E59" s="236"/>
      <c r="F59" s="236"/>
      <c r="G59" s="296" t="s">
        <v>488</v>
      </c>
      <c r="H59" s="297"/>
      <c r="I59" s="305">
        <v>101342025</v>
      </c>
      <c r="J59" s="306">
        <v>35395</v>
      </c>
      <c r="K59" s="307">
        <v>-1.7</v>
      </c>
      <c r="L59" s="308">
        <v>36736</v>
      </c>
      <c r="M59" s="309">
        <v>4.3</v>
      </c>
      <c r="N59" s="310">
        <v>-6</v>
      </c>
    </row>
    <row r="60" spans="1:14" x14ac:dyDescent="0.15">
      <c r="A60" s="240"/>
      <c r="B60" s="236"/>
      <c r="C60" s="236"/>
      <c r="D60" s="236"/>
      <c r="E60" s="236"/>
      <c r="F60" s="236"/>
      <c r="G60" s="311"/>
      <c r="H60" s="312" t="s">
        <v>484</v>
      </c>
      <c r="I60" s="319">
        <v>39871893</v>
      </c>
      <c r="J60" s="314">
        <v>13926</v>
      </c>
      <c r="K60" s="315">
        <v>2.5</v>
      </c>
      <c r="L60" s="316">
        <v>13410</v>
      </c>
      <c r="M60" s="317">
        <v>6.1</v>
      </c>
      <c r="N60" s="318">
        <v>-3.6</v>
      </c>
    </row>
    <row r="61" spans="1:14" x14ac:dyDescent="0.15">
      <c r="A61" s="240"/>
      <c r="B61" s="236"/>
      <c r="C61" s="236"/>
      <c r="D61" s="236"/>
      <c r="E61" s="236"/>
      <c r="F61" s="236"/>
      <c r="G61" s="296" t="s">
        <v>489</v>
      </c>
      <c r="H61" s="320"/>
      <c r="I61" s="321">
        <v>101300921</v>
      </c>
      <c r="J61" s="322">
        <v>35345</v>
      </c>
      <c r="K61" s="323">
        <v>-2.1</v>
      </c>
      <c r="L61" s="324">
        <v>34335</v>
      </c>
      <c r="M61" s="325">
        <v>1.1000000000000001</v>
      </c>
      <c r="N61" s="310">
        <v>-3.2</v>
      </c>
    </row>
    <row r="62" spans="1:14" x14ac:dyDescent="0.15">
      <c r="A62" s="240"/>
      <c r="B62" s="236"/>
      <c r="C62" s="236"/>
      <c r="D62" s="236"/>
      <c r="E62" s="236"/>
      <c r="F62" s="236"/>
      <c r="G62" s="311"/>
      <c r="H62" s="312" t="s">
        <v>484</v>
      </c>
      <c r="I62" s="313">
        <v>35771605</v>
      </c>
      <c r="J62" s="314">
        <v>12479</v>
      </c>
      <c r="K62" s="315">
        <v>-1.1000000000000001</v>
      </c>
      <c r="L62" s="316">
        <v>12096</v>
      </c>
      <c r="M62" s="317">
        <v>-3.2</v>
      </c>
      <c r="N62" s="318">
        <v>2.1</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490</v>
      </c>
      <c r="G46" s="329" t="s">
        <v>491</v>
      </c>
      <c r="H46" s="329" t="s">
        <v>492</v>
      </c>
      <c r="I46" s="329" t="s">
        <v>493</v>
      </c>
      <c r="J46" s="330" t="s">
        <v>494</v>
      </c>
    </row>
    <row r="47" spans="2:10" ht="57.75" customHeight="1" x14ac:dyDescent="0.15">
      <c r="B47" s="7"/>
      <c r="C47" s="1091" t="s">
        <v>3</v>
      </c>
      <c r="D47" s="1091"/>
      <c r="E47" s="1092"/>
      <c r="F47" s="331">
        <v>1.98</v>
      </c>
      <c r="G47" s="332">
        <v>2.16</v>
      </c>
      <c r="H47" s="332">
        <v>3.08</v>
      </c>
      <c r="I47" s="332">
        <v>4.17</v>
      </c>
      <c r="J47" s="333">
        <v>4.53</v>
      </c>
    </row>
    <row r="48" spans="2:10" ht="57.75" customHeight="1" x14ac:dyDescent="0.15">
      <c r="B48" s="8"/>
      <c r="C48" s="1093" t="s">
        <v>4</v>
      </c>
      <c r="D48" s="1093"/>
      <c r="E48" s="1094"/>
      <c r="F48" s="334">
        <v>0.5</v>
      </c>
      <c r="G48" s="335">
        <v>0.47</v>
      </c>
      <c r="H48" s="335">
        <v>0.71</v>
      </c>
      <c r="I48" s="335">
        <v>0.78</v>
      </c>
      <c r="J48" s="336">
        <v>0.43</v>
      </c>
    </row>
    <row r="49" spans="2:10" ht="57.75" customHeight="1" thickBot="1" x14ac:dyDescent="0.2">
      <c r="B49" s="9"/>
      <c r="C49" s="1095" t="s">
        <v>5</v>
      </c>
      <c r="D49" s="1095"/>
      <c r="E49" s="1096"/>
      <c r="F49" s="337">
        <v>0.27</v>
      </c>
      <c r="G49" s="338">
        <v>0.25</v>
      </c>
      <c r="H49" s="338">
        <v>1.1599999999999999</v>
      </c>
      <c r="I49" s="338">
        <v>1.22</v>
      </c>
      <c r="J49" s="339">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490</v>
      </c>
      <c r="G33" s="17" t="s">
        <v>491</v>
      </c>
      <c r="H33" s="17" t="s">
        <v>492</v>
      </c>
      <c r="I33" s="17" t="s">
        <v>493</v>
      </c>
      <c r="J33" s="18" t="s">
        <v>494</v>
      </c>
      <c r="K33" s="10"/>
      <c r="L33" s="10"/>
      <c r="M33" s="10"/>
      <c r="N33" s="10"/>
      <c r="O33" s="10"/>
      <c r="P33" s="10"/>
    </row>
    <row r="34" spans="1:16" ht="39" customHeight="1" x14ac:dyDescent="0.15">
      <c r="A34" s="10"/>
      <c r="B34" s="19"/>
      <c r="C34" s="1103" t="s">
        <v>495</v>
      </c>
      <c r="D34" s="1103"/>
      <c r="E34" s="1104"/>
      <c r="F34" s="20">
        <v>1.91</v>
      </c>
      <c r="G34" s="21">
        <v>1.92</v>
      </c>
      <c r="H34" s="21">
        <v>2.17</v>
      </c>
      <c r="I34" s="21">
        <v>2.2200000000000002</v>
      </c>
      <c r="J34" s="22">
        <v>2.25</v>
      </c>
      <c r="K34" s="10"/>
      <c r="L34" s="10"/>
      <c r="M34" s="10"/>
      <c r="N34" s="10"/>
      <c r="O34" s="10"/>
      <c r="P34" s="10"/>
    </row>
    <row r="35" spans="1:16" ht="39" customHeight="1" x14ac:dyDescent="0.15">
      <c r="A35" s="10"/>
      <c r="B35" s="23"/>
      <c r="C35" s="1097" t="s">
        <v>496</v>
      </c>
      <c r="D35" s="1098"/>
      <c r="E35" s="1099"/>
      <c r="F35" s="24">
        <v>0.75</v>
      </c>
      <c r="G35" s="25">
        <v>0.83</v>
      </c>
      <c r="H35" s="25">
        <v>0.9</v>
      </c>
      <c r="I35" s="25">
        <v>0.8</v>
      </c>
      <c r="J35" s="26">
        <v>0.71</v>
      </c>
      <c r="K35" s="10"/>
      <c r="L35" s="10"/>
      <c r="M35" s="10"/>
      <c r="N35" s="10"/>
      <c r="O35" s="10"/>
      <c r="P35" s="10"/>
    </row>
    <row r="36" spans="1:16" ht="39" customHeight="1" x14ac:dyDescent="0.15">
      <c r="A36" s="10"/>
      <c r="B36" s="23"/>
      <c r="C36" s="1097" t="s">
        <v>497</v>
      </c>
      <c r="D36" s="1098"/>
      <c r="E36" s="1099"/>
      <c r="F36" s="24">
        <v>0.68</v>
      </c>
      <c r="G36" s="25">
        <v>0.71</v>
      </c>
      <c r="H36" s="25">
        <v>0.71</v>
      </c>
      <c r="I36" s="25">
        <v>0.69</v>
      </c>
      <c r="J36" s="26">
        <v>0.65</v>
      </c>
      <c r="K36" s="10"/>
      <c r="L36" s="10"/>
      <c r="M36" s="10"/>
      <c r="N36" s="10"/>
      <c r="O36" s="10"/>
      <c r="P36" s="10"/>
    </row>
    <row r="37" spans="1:16" ht="39" customHeight="1" x14ac:dyDescent="0.15">
      <c r="A37" s="10"/>
      <c r="B37" s="23"/>
      <c r="C37" s="1097" t="s">
        <v>498</v>
      </c>
      <c r="D37" s="1098"/>
      <c r="E37" s="1099"/>
      <c r="F37" s="24">
        <v>0.41</v>
      </c>
      <c r="G37" s="25">
        <v>0.39</v>
      </c>
      <c r="H37" s="25">
        <v>0.62</v>
      </c>
      <c r="I37" s="25">
        <v>0.67</v>
      </c>
      <c r="J37" s="26">
        <v>0.37</v>
      </c>
      <c r="K37" s="10"/>
      <c r="L37" s="10"/>
      <c r="M37" s="10"/>
      <c r="N37" s="10"/>
      <c r="O37" s="10"/>
      <c r="P37" s="10"/>
    </row>
    <row r="38" spans="1:16" ht="39" customHeight="1" x14ac:dyDescent="0.15">
      <c r="A38" s="10"/>
      <c r="B38" s="23"/>
      <c r="C38" s="1097" t="s">
        <v>499</v>
      </c>
      <c r="D38" s="1098"/>
      <c r="E38" s="1099"/>
      <c r="F38" s="24">
        <v>0.02</v>
      </c>
      <c r="G38" s="25">
        <v>0.03</v>
      </c>
      <c r="H38" s="25">
        <v>0.01</v>
      </c>
      <c r="I38" s="25">
        <v>0.04</v>
      </c>
      <c r="J38" s="26">
        <v>0.04</v>
      </c>
      <c r="K38" s="10"/>
      <c r="L38" s="10"/>
      <c r="M38" s="10"/>
      <c r="N38" s="10"/>
      <c r="O38" s="10"/>
      <c r="P38" s="10"/>
    </row>
    <row r="39" spans="1:16" ht="39" customHeight="1" x14ac:dyDescent="0.15">
      <c r="A39" s="10"/>
      <c r="B39" s="23"/>
      <c r="C39" s="1097" t="s">
        <v>500</v>
      </c>
      <c r="D39" s="1098"/>
      <c r="E39" s="1099"/>
      <c r="F39" s="24">
        <v>0.04</v>
      </c>
      <c r="G39" s="25">
        <v>0.03</v>
      </c>
      <c r="H39" s="25">
        <v>0.06</v>
      </c>
      <c r="I39" s="25">
        <v>0.05</v>
      </c>
      <c r="J39" s="26">
        <v>0.01</v>
      </c>
      <c r="K39" s="10"/>
      <c r="L39" s="10"/>
      <c r="M39" s="10"/>
      <c r="N39" s="10"/>
      <c r="O39" s="10"/>
      <c r="P39" s="10"/>
    </row>
    <row r="40" spans="1:16" ht="39" customHeight="1" x14ac:dyDescent="0.15">
      <c r="A40" s="10"/>
      <c r="B40" s="23"/>
      <c r="C40" s="1097" t="s">
        <v>501</v>
      </c>
      <c r="D40" s="1098"/>
      <c r="E40" s="1099"/>
      <c r="F40" s="24">
        <v>0</v>
      </c>
      <c r="G40" s="25">
        <v>0</v>
      </c>
      <c r="H40" s="25">
        <v>0</v>
      </c>
      <c r="I40" s="25">
        <v>0</v>
      </c>
      <c r="J40" s="26">
        <v>0</v>
      </c>
      <c r="K40" s="10"/>
      <c r="L40" s="10"/>
      <c r="M40" s="10"/>
      <c r="N40" s="10"/>
      <c r="O40" s="10"/>
      <c r="P40" s="10"/>
    </row>
    <row r="41" spans="1:16" ht="39" customHeight="1" x14ac:dyDescent="0.15">
      <c r="A41" s="10"/>
      <c r="B41" s="23"/>
      <c r="C41" s="1097" t="s">
        <v>502</v>
      </c>
      <c r="D41" s="1098"/>
      <c r="E41" s="1099"/>
      <c r="F41" s="24">
        <v>0</v>
      </c>
      <c r="G41" s="25">
        <v>0</v>
      </c>
      <c r="H41" s="25">
        <v>0</v>
      </c>
      <c r="I41" s="25">
        <v>0</v>
      </c>
      <c r="J41" s="26">
        <v>0</v>
      </c>
      <c r="K41" s="10"/>
      <c r="L41" s="10"/>
      <c r="M41" s="10"/>
      <c r="N41" s="10"/>
      <c r="O41" s="10"/>
      <c r="P41" s="10"/>
    </row>
    <row r="42" spans="1:16" ht="39" customHeight="1" x14ac:dyDescent="0.15">
      <c r="A42" s="10"/>
      <c r="B42" s="27"/>
      <c r="C42" s="1097" t="s">
        <v>503</v>
      </c>
      <c r="D42" s="1098"/>
      <c r="E42" s="1099"/>
      <c r="F42" s="24" t="s">
        <v>452</v>
      </c>
      <c r="G42" s="25" t="s">
        <v>452</v>
      </c>
      <c r="H42" s="25" t="s">
        <v>452</v>
      </c>
      <c r="I42" s="25" t="s">
        <v>452</v>
      </c>
      <c r="J42" s="26" t="s">
        <v>452</v>
      </c>
      <c r="K42" s="10"/>
      <c r="L42" s="10"/>
      <c r="M42" s="10"/>
      <c r="N42" s="10"/>
      <c r="O42" s="10"/>
      <c r="P42" s="10"/>
    </row>
    <row r="43" spans="1:16" ht="39" customHeight="1" thickBot="1" x14ac:dyDescent="0.2">
      <c r="A43" s="10"/>
      <c r="B43" s="28"/>
      <c r="C43" s="1100" t="s">
        <v>504</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101195</v>
      </c>
      <c r="L45" s="48">
        <v>100122</v>
      </c>
      <c r="M45" s="48">
        <v>99274</v>
      </c>
      <c r="N45" s="48">
        <v>108277</v>
      </c>
      <c r="O45" s="49">
        <v>104596</v>
      </c>
      <c r="P45" s="36"/>
      <c r="Q45" s="36"/>
      <c r="R45" s="36"/>
      <c r="S45" s="36"/>
      <c r="T45" s="36"/>
      <c r="U45" s="36"/>
    </row>
    <row r="46" spans="1:21" ht="30.75" customHeight="1" x14ac:dyDescent="0.15">
      <c r="A46" s="36"/>
      <c r="B46" s="1115"/>
      <c r="C46" s="1116"/>
      <c r="D46" s="50"/>
      <c r="E46" s="1107" t="s">
        <v>11</v>
      </c>
      <c r="F46" s="1107"/>
      <c r="G46" s="1107"/>
      <c r="H46" s="1107"/>
      <c r="I46" s="1107"/>
      <c r="J46" s="1108"/>
      <c r="K46" s="51">
        <v>4341</v>
      </c>
      <c r="L46" s="52">
        <v>6308</v>
      </c>
      <c r="M46" s="52">
        <v>6664</v>
      </c>
      <c r="N46" s="52">
        <v>12184</v>
      </c>
      <c r="O46" s="53">
        <v>8505</v>
      </c>
      <c r="P46" s="36"/>
      <c r="Q46" s="36"/>
      <c r="R46" s="36"/>
      <c r="S46" s="36"/>
      <c r="T46" s="36"/>
      <c r="U46" s="36"/>
    </row>
    <row r="47" spans="1:21" ht="30.75" customHeight="1" x14ac:dyDescent="0.15">
      <c r="A47" s="36"/>
      <c r="B47" s="1115"/>
      <c r="C47" s="1116"/>
      <c r="D47" s="50"/>
      <c r="E47" s="1107" t="s">
        <v>12</v>
      </c>
      <c r="F47" s="1107"/>
      <c r="G47" s="1107"/>
      <c r="H47" s="1107"/>
      <c r="I47" s="1107"/>
      <c r="J47" s="1108"/>
      <c r="K47" s="51">
        <v>49449</v>
      </c>
      <c r="L47" s="52">
        <v>51788</v>
      </c>
      <c r="M47" s="52">
        <v>54793</v>
      </c>
      <c r="N47" s="52">
        <v>56770</v>
      </c>
      <c r="O47" s="53">
        <v>58695</v>
      </c>
      <c r="P47" s="36"/>
      <c r="Q47" s="36"/>
      <c r="R47" s="36"/>
      <c r="S47" s="36"/>
      <c r="T47" s="36"/>
      <c r="U47" s="36"/>
    </row>
    <row r="48" spans="1:21" ht="30.75" customHeight="1" x14ac:dyDescent="0.15">
      <c r="A48" s="36"/>
      <c r="B48" s="1115"/>
      <c r="C48" s="1116"/>
      <c r="D48" s="50"/>
      <c r="E48" s="1107" t="s">
        <v>13</v>
      </c>
      <c r="F48" s="1107"/>
      <c r="G48" s="1107"/>
      <c r="H48" s="1107"/>
      <c r="I48" s="1107"/>
      <c r="J48" s="1108"/>
      <c r="K48" s="51">
        <v>3011</v>
      </c>
      <c r="L48" s="52">
        <v>2946</v>
      </c>
      <c r="M48" s="52">
        <v>2841</v>
      </c>
      <c r="N48" s="52">
        <v>3309</v>
      </c>
      <c r="O48" s="53">
        <v>2790</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452</v>
      </c>
      <c r="L49" s="52" t="s">
        <v>452</v>
      </c>
      <c r="M49" s="52" t="s">
        <v>452</v>
      </c>
      <c r="N49" s="52" t="s">
        <v>452</v>
      </c>
      <c r="O49" s="53" t="s">
        <v>452</v>
      </c>
      <c r="P49" s="36"/>
      <c r="Q49" s="36"/>
      <c r="R49" s="36"/>
      <c r="S49" s="36"/>
      <c r="T49" s="36"/>
      <c r="U49" s="36"/>
    </row>
    <row r="50" spans="1:21" ht="30.75" customHeight="1" x14ac:dyDescent="0.15">
      <c r="A50" s="36"/>
      <c r="B50" s="1115"/>
      <c r="C50" s="1116"/>
      <c r="D50" s="50"/>
      <c r="E50" s="1107" t="s">
        <v>15</v>
      </c>
      <c r="F50" s="1107"/>
      <c r="G50" s="1107"/>
      <c r="H50" s="1107"/>
      <c r="I50" s="1107"/>
      <c r="J50" s="1108"/>
      <c r="K50" s="51">
        <v>513</v>
      </c>
      <c r="L50" s="52">
        <v>506</v>
      </c>
      <c r="M50" s="52">
        <v>230</v>
      </c>
      <c r="N50" s="52">
        <v>302</v>
      </c>
      <c r="O50" s="53">
        <v>1717</v>
      </c>
      <c r="P50" s="36"/>
      <c r="Q50" s="36"/>
      <c r="R50" s="36"/>
      <c r="S50" s="36"/>
      <c r="T50" s="36"/>
      <c r="U50" s="36"/>
    </row>
    <row r="51" spans="1:21" ht="30.75" customHeight="1" x14ac:dyDescent="0.15">
      <c r="A51" s="36"/>
      <c r="B51" s="1117"/>
      <c r="C51" s="1118"/>
      <c r="D51" s="54"/>
      <c r="E51" s="1107" t="s">
        <v>16</v>
      </c>
      <c r="F51" s="1107"/>
      <c r="G51" s="1107"/>
      <c r="H51" s="1107"/>
      <c r="I51" s="1107"/>
      <c r="J51" s="1108"/>
      <c r="K51" s="51">
        <v>0</v>
      </c>
      <c r="L51" s="52" t="s">
        <v>452</v>
      </c>
      <c r="M51" s="52" t="s">
        <v>452</v>
      </c>
      <c r="N51" s="52">
        <v>0</v>
      </c>
      <c r="O51" s="53" t="s">
        <v>452</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91675</v>
      </c>
      <c r="L52" s="52">
        <v>93589</v>
      </c>
      <c r="M52" s="52">
        <v>95783</v>
      </c>
      <c r="N52" s="52">
        <v>99671</v>
      </c>
      <c r="O52" s="53">
        <v>101348</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66834</v>
      </c>
      <c r="L53" s="57">
        <v>68081</v>
      </c>
      <c r="M53" s="57">
        <v>68019</v>
      </c>
      <c r="N53" s="57">
        <v>81171</v>
      </c>
      <c r="O53" s="58">
        <v>74955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490</v>
      </c>
      <c r="J40" s="341" t="s">
        <v>491</v>
      </c>
      <c r="K40" s="341" t="s">
        <v>492</v>
      </c>
      <c r="L40" s="341" t="s">
        <v>493</v>
      </c>
      <c r="M40" s="342" t="s">
        <v>494</v>
      </c>
    </row>
    <row r="41" spans="2:13" ht="27.75" customHeight="1" x14ac:dyDescent="0.15">
      <c r="B41" s="1121" t="s">
        <v>21</v>
      </c>
      <c r="C41" s="1122"/>
      <c r="D41" s="66"/>
      <c r="E41" s="1127" t="s">
        <v>22</v>
      </c>
      <c r="F41" s="1127"/>
      <c r="G41" s="1127"/>
      <c r="H41" s="1128"/>
      <c r="I41" s="343">
        <v>2195294</v>
      </c>
      <c r="J41" s="344">
        <v>2262879</v>
      </c>
      <c r="K41" s="344">
        <v>2320145</v>
      </c>
      <c r="L41" s="344">
        <v>2342650</v>
      </c>
      <c r="M41" s="345">
        <v>2350817</v>
      </c>
    </row>
    <row r="42" spans="2:13" ht="27.75" customHeight="1" x14ac:dyDescent="0.15">
      <c r="B42" s="1123"/>
      <c r="C42" s="1124"/>
      <c r="D42" s="67"/>
      <c r="E42" s="1129" t="s">
        <v>23</v>
      </c>
      <c r="F42" s="1129"/>
      <c r="G42" s="1129"/>
      <c r="H42" s="1130"/>
      <c r="I42" s="346">
        <v>9290</v>
      </c>
      <c r="J42" s="347">
        <v>8050</v>
      </c>
      <c r="K42" s="347">
        <v>5329</v>
      </c>
      <c r="L42" s="347">
        <v>4207</v>
      </c>
      <c r="M42" s="348">
        <v>3713</v>
      </c>
    </row>
    <row r="43" spans="2:13" ht="27.75" customHeight="1" x14ac:dyDescent="0.15">
      <c r="B43" s="1123"/>
      <c r="C43" s="1124"/>
      <c r="D43" s="67"/>
      <c r="E43" s="1129" t="s">
        <v>24</v>
      </c>
      <c r="F43" s="1129"/>
      <c r="G43" s="1129"/>
      <c r="H43" s="1130"/>
      <c r="I43" s="346">
        <v>74144</v>
      </c>
      <c r="J43" s="347">
        <v>65941</v>
      </c>
      <c r="K43" s="347">
        <v>63954</v>
      </c>
      <c r="L43" s="347">
        <v>64072</v>
      </c>
      <c r="M43" s="348">
        <v>59070</v>
      </c>
    </row>
    <row r="44" spans="2:13" ht="27.75" customHeight="1" x14ac:dyDescent="0.15">
      <c r="B44" s="1123"/>
      <c r="C44" s="1124"/>
      <c r="D44" s="67"/>
      <c r="E44" s="1129" t="s">
        <v>25</v>
      </c>
      <c r="F44" s="1129"/>
      <c r="G44" s="1129"/>
      <c r="H44" s="1130"/>
      <c r="I44" s="346" t="s">
        <v>452</v>
      </c>
      <c r="J44" s="347" t="s">
        <v>452</v>
      </c>
      <c r="K44" s="347" t="s">
        <v>452</v>
      </c>
      <c r="L44" s="347" t="s">
        <v>452</v>
      </c>
      <c r="M44" s="348" t="s">
        <v>452</v>
      </c>
    </row>
    <row r="45" spans="2:13" ht="27.75" customHeight="1" x14ac:dyDescent="0.15">
      <c r="B45" s="1123"/>
      <c r="C45" s="1124"/>
      <c r="D45" s="67"/>
      <c r="E45" s="1129" t="s">
        <v>26</v>
      </c>
      <c r="F45" s="1129"/>
      <c r="G45" s="1129"/>
      <c r="H45" s="1130"/>
      <c r="I45" s="346">
        <v>292808</v>
      </c>
      <c r="J45" s="347">
        <v>290284</v>
      </c>
      <c r="K45" s="347">
        <v>278334</v>
      </c>
      <c r="L45" s="347">
        <v>254790</v>
      </c>
      <c r="M45" s="348">
        <v>239702</v>
      </c>
    </row>
    <row r="46" spans="2:13" ht="27.75" customHeight="1" x14ac:dyDescent="0.15">
      <c r="B46" s="1123"/>
      <c r="C46" s="1124"/>
      <c r="D46" s="67"/>
      <c r="E46" s="1129" t="s">
        <v>27</v>
      </c>
      <c r="F46" s="1129"/>
      <c r="G46" s="1129"/>
      <c r="H46" s="1130"/>
      <c r="I46" s="346">
        <v>14193</v>
      </c>
      <c r="J46" s="347">
        <v>14679</v>
      </c>
      <c r="K46" s="347">
        <v>1938</v>
      </c>
      <c r="L46" s="347">
        <v>1387</v>
      </c>
      <c r="M46" s="348">
        <v>1403</v>
      </c>
    </row>
    <row r="47" spans="2:13" ht="27.75" customHeight="1" x14ac:dyDescent="0.15">
      <c r="B47" s="1123"/>
      <c r="C47" s="1124"/>
      <c r="D47" s="67"/>
      <c r="E47" s="1129" t="s">
        <v>28</v>
      </c>
      <c r="F47" s="1129"/>
      <c r="G47" s="1129"/>
      <c r="H47" s="1130"/>
      <c r="I47" s="346" t="s">
        <v>452</v>
      </c>
      <c r="J47" s="347" t="s">
        <v>452</v>
      </c>
      <c r="K47" s="347" t="s">
        <v>452</v>
      </c>
      <c r="L47" s="347" t="s">
        <v>452</v>
      </c>
      <c r="M47" s="348" t="s">
        <v>452</v>
      </c>
    </row>
    <row r="48" spans="2:13" ht="27.75" customHeight="1" x14ac:dyDescent="0.15">
      <c r="B48" s="1125"/>
      <c r="C48" s="1126"/>
      <c r="D48" s="67"/>
      <c r="E48" s="1129" t="s">
        <v>29</v>
      </c>
      <c r="F48" s="1129"/>
      <c r="G48" s="1129"/>
      <c r="H48" s="1130"/>
      <c r="I48" s="346" t="s">
        <v>452</v>
      </c>
      <c r="J48" s="347" t="s">
        <v>452</v>
      </c>
      <c r="K48" s="347" t="s">
        <v>452</v>
      </c>
      <c r="L48" s="347" t="s">
        <v>452</v>
      </c>
      <c r="M48" s="348" t="s">
        <v>452</v>
      </c>
    </row>
    <row r="49" spans="2:13" ht="27.75" customHeight="1" x14ac:dyDescent="0.15">
      <c r="B49" s="1131" t="s">
        <v>30</v>
      </c>
      <c r="C49" s="1132"/>
      <c r="D49" s="68"/>
      <c r="E49" s="1129" t="s">
        <v>31</v>
      </c>
      <c r="F49" s="1129"/>
      <c r="G49" s="1129"/>
      <c r="H49" s="1130"/>
      <c r="I49" s="346">
        <v>218487</v>
      </c>
      <c r="J49" s="347">
        <v>249997</v>
      </c>
      <c r="K49" s="347">
        <v>278510</v>
      </c>
      <c r="L49" s="347">
        <v>286251</v>
      </c>
      <c r="M49" s="348">
        <v>312804</v>
      </c>
    </row>
    <row r="50" spans="2:13" ht="27.75" customHeight="1" x14ac:dyDescent="0.15">
      <c r="B50" s="1123"/>
      <c r="C50" s="1124"/>
      <c r="D50" s="67"/>
      <c r="E50" s="1129" t="s">
        <v>32</v>
      </c>
      <c r="F50" s="1129"/>
      <c r="G50" s="1129"/>
      <c r="H50" s="1130"/>
      <c r="I50" s="346">
        <v>34643</v>
      </c>
      <c r="J50" s="347">
        <v>32470</v>
      </c>
      <c r="K50" s="347">
        <v>30924</v>
      </c>
      <c r="L50" s="347">
        <v>29306</v>
      </c>
      <c r="M50" s="348">
        <v>27675</v>
      </c>
    </row>
    <row r="51" spans="2:13" ht="27.75" customHeight="1" x14ac:dyDescent="0.15">
      <c r="B51" s="1125"/>
      <c r="C51" s="1126"/>
      <c r="D51" s="67"/>
      <c r="E51" s="1129" t="s">
        <v>33</v>
      </c>
      <c r="F51" s="1129"/>
      <c r="G51" s="1129"/>
      <c r="H51" s="1130"/>
      <c r="I51" s="346">
        <v>1058322</v>
      </c>
      <c r="J51" s="347">
        <v>1097619</v>
      </c>
      <c r="K51" s="347">
        <v>1127464</v>
      </c>
      <c r="L51" s="347">
        <v>1154345</v>
      </c>
      <c r="M51" s="348">
        <v>1153644</v>
      </c>
    </row>
    <row r="52" spans="2:13" ht="27.75" customHeight="1" thickBot="1" x14ac:dyDescent="0.2">
      <c r="B52" s="1133" t="s">
        <v>19</v>
      </c>
      <c r="C52" s="1134"/>
      <c r="D52" s="69"/>
      <c r="E52" s="1135" t="s">
        <v>34</v>
      </c>
      <c r="F52" s="1135"/>
      <c r="G52" s="1135"/>
      <c r="H52" s="1136"/>
      <c r="I52" s="349">
        <v>1274276</v>
      </c>
      <c r="J52" s="350">
        <v>1261746</v>
      </c>
      <c r="K52" s="350">
        <v>1232802</v>
      </c>
      <c r="L52" s="350">
        <v>1197202</v>
      </c>
      <c r="M52" s="351">
        <v>1160582</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559</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559</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558</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554</v>
      </c>
      <c r="H42" s="1177"/>
      <c r="I42" s="1181"/>
      <c r="J42" s="1181"/>
      <c r="K42" s="1181"/>
      <c r="L42" s="1179"/>
      <c r="M42" s="1179"/>
      <c r="N42" s="1179"/>
      <c r="O42" s="1179"/>
    </row>
    <row r="43" spans="1:17" ht="13.5" x14ac:dyDescent="0.15">
      <c r="B43" s="240"/>
      <c r="C43" s="236"/>
      <c r="D43" s="236"/>
      <c r="E43" s="236"/>
      <c r="F43" s="236"/>
      <c r="G43" s="1180"/>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557</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551</v>
      </c>
      <c r="L50" s="1175" t="s">
        <v>550</v>
      </c>
      <c r="M50" s="1174" t="s">
        <v>549</v>
      </c>
      <c r="N50" s="1174" t="s">
        <v>548</v>
      </c>
      <c r="O50" s="1174" t="s">
        <v>547</v>
      </c>
    </row>
    <row r="51" spans="1:17" ht="13.5" x14ac:dyDescent="0.15">
      <c r="B51" s="240"/>
      <c r="C51" s="236"/>
      <c r="D51" s="236"/>
      <c r="E51" s="236"/>
      <c r="F51" s="236"/>
      <c r="G51" s="1144" t="s">
        <v>546</v>
      </c>
      <c r="H51" s="1144"/>
      <c r="I51" s="1173" t="s">
        <v>544</v>
      </c>
      <c r="J51" s="1173"/>
      <c r="K51" s="1171"/>
      <c r="L51" s="1171"/>
      <c r="M51" s="1171"/>
      <c r="N51" s="1171"/>
      <c r="O51" s="1171"/>
    </row>
    <row r="52" spans="1:17" ht="13.5" x14ac:dyDescent="0.15">
      <c r="B52" s="240"/>
      <c r="C52" s="236"/>
      <c r="D52" s="236"/>
      <c r="E52" s="236"/>
      <c r="F52" s="236"/>
      <c r="G52" s="1144"/>
      <c r="H52" s="1144"/>
      <c r="I52" s="1173"/>
      <c r="J52" s="1173"/>
      <c r="K52" s="1170"/>
      <c r="L52" s="1170"/>
      <c r="M52" s="1170"/>
      <c r="N52" s="1170"/>
      <c r="O52" s="1170"/>
    </row>
    <row r="53" spans="1:17" ht="13.5" x14ac:dyDescent="0.15">
      <c r="A53" s="1160"/>
      <c r="B53" s="240"/>
      <c r="C53" s="236"/>
      <c r="D53" s="236"/>
      <c r="E53" s="236"/>
      <c r="F53" s="236"/>
      <c r="G53" s="1144"/>
      <c r="H53" s="1144"/>
      <c r="I53" s="1141" t="s">
        <v>556</v>
      </c>
      <c r="J53" s="1141"/>
      <c r="K53" s="1172"/>
      <c r="L53" s="1172"/>
      <c r="M53" s="1172"/>
      <c r="N53" s="1172"/>
      <c r="O53" s="1172"/>
    </row>
    <row r="54" spans="1:17" ht="13.5" x14ac:dyDescent="0.15">
      <c r="A54" s="1160"/>
      <c r="B54" s="240"/>
      <c r="C54" s="236"/>
      <c r="D54" s="236"/>
      <c r="E54" s="236"/>
      <c r="F54" s="236"/>
      <c r="G54" s="1144"/>
      <c r="H54" s="1144"/>
      <c r="I54" s="1141"/>
      <c r="J54" s="1141"/>
      <c r="K54" s="1143"/>
      <c r="L54" s="1143"/>
      <c r="M54" s="1143"/>
      <c r="N54" s="1143"/>
      <c r="O54" s="1143"/>
    </row>
    <row r="55" spans="1:17" ht="13.5" x14ac:dyDescent="0.15">
      <c r="A55" s="1160"/>
      <c r="B55" s="240"/>
      <c r="C55" s="236"/>
      <c r="D55" s="236"/>
      <c r="E55" s="236"/>
      <c r="F55" s="236"/>
      <c r="G55" s="1141" t="s">
        <v>545</v>
      </c>
      <c r="H55" s="1141"/>
      <c r="I55" s="1141" t="s">
        <v>544</v>
      </c>
      <c r="J55" s="1141"/>
      <c r="K55" s="1171"/>
      <c r="L55" s="1171"/>
      <c r="M55" s="1171"/>
      <c r="N55" s="1171"/>
      <c r="O55" s="1171"/>
    </row>
    <row r="56" spans="1:17" ht="13.5" x14ac:dyDescent="0.15">
      <c r="A56" s="1160"/>
      <c r="B56" s="240"/>
      <c r="C56" s="236"/>
      <c r="D56" s="236"/>
      <c r="E56" s="236"/>
      <c r="F56" s="236"/>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556</v>
      </c>
      <c r="J57" s="1140"/>
      <c r="K57" s="1169"/>
      <c r="L57" s="1169"/>
      <c r="M57" s="1169"/>
      <c r="N57" s="1169"/>
      <c r="O57" s="1169"/>
      <c r="P57" s="1166"/>
      <c r="Q57" s="1161"/>
    </row>
    <row r="58" spans="1:17" s="1160" customFormat="1" ht="13.5" x14ac:dyDescent="0.15">
      <c r="A58" s="235"/>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5"/>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5"/>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5"/>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6"/>
    </row>
    <row r="63" spans="1:17" ht="17.25" x14ac:dyDescent="0.15">
      <c r="B63" s="293" t="s">
        <v>555</v>
      </c>
      <c r="C63" s="236"/>
      <c r="D63" s="236"/>
      <c r="E63" s="236"/>
      <c r="F63" s="236"/>
      <c r="G63" s="236"/>
      <c r="H63" s="236"/>
      <c r="I63" s="236"/>
      <c r="J63" s="236"/>
      <c r="K63" s="236"/>
      <c r="L63" s="236"/>
      <c r="M63" s="236"/>
      <c r="N63" s="236"/>
      <c r="O63" s="236"/>
    </row>
    <row r="64" spans="1:17" ht="13.5" x14ac:dyDescent="0.15">
      <c r="B64" s="240"/>
      <c r="C64" s="236"/>
      <c r="D64" s="236"/>
      <c r="E64" s="236"/>
      <c r="F64" s="236"/>
      <c r="G64" s="1158" t="s">
        <v>554</v>
      </c>
      <c r="I64" s="1156"/>
      <c r="J64" s="1156"/>
      <c r="K64" s="1156"/>
      <c r="L64" s="1156"/>
      <c r="M64" s="1156"/>
      <c r="N64" s="1157"/>
      <c r="O64" s="1156"/>
    </row>
    <row r="65" spans="2:30" ht="13.5" x14ac:dyDescent="0.15">
      <c r="B65" s="240"/>
      <c r="C65" s="236"/>
      <c r="D65" s="236"/>
      <c r="E65" s="236"/>
      <c r="F65" s="236"/>
      <c r="G65" s="1155" t="s">
        <v>553</v>
      </c>
      <c r="H65" s="1154"/>
      <c r="I65" s="1154"/>
      <c r="J65" s="1154"/>
      <c r="K65" s="1154"/>
      <c r="L65" s="1154"/>
      <c r="M65" s="1154"/>
      <c r="N65" s="1154"/>
      <c r="O65" s="1154"/>
    </row>
    <row r="66" spans="2:30" ht="13.5" x14ac:dyDescent="0.15">
      <c r="B66" s="240"/>
      <c r="C66" s="236"/>
      <c r="D66" s="236"/>
      <c r="E66" s="236"/>
      <c r="F66" s="236"/>
      <c r="G66" s="1154"/>
      <c r="H66" s="1154"/>
      <c r="I66" s="1154"/>
      <c r="J66" s="1154"/>
      <c r="K66" s="1154"/>
      <c r="L66" s="1154"/>
      <c r="M66" s="1154"/>
      <c r="N66" s="1154"/>
      <c r="O66" s="1154"/>
    </row>
    <row r="67" spans="2:30" ht="13.5" x14ac:dyDescent="0.15">
      <c r="B67" s="240"/>
      <c r="C67" s="236"/>
      <c r="D67" s="236"/>
      <c r="E67" s="236"/>
      <c r="F67" s="236"/>
      <c r="G67" s="1154"/>
      <c r="H67" s="1154"/>
      <c r="I67" s="1154"/>
      <c r="J67" s="1154"/>
      <c r="K67" s="1154"/>
      <c r="L67" s="1154"/>
      <c r="M67" s="1154"/>
      <c r="N67" s="1154"/>
      <c r="O67" s="1154"/>
    </row>
    <row r="68" spans="2:30" ht="13.5" x14ac:dyDescent="0.15">
      <c r="B68" s="240"/>
      <c r="C68" s="236"/>
      <c r="D68" s="236"/>
      <c r="E68" s="236"/>
      <c r="F68" s="236"/>
      <c r="G68" s="1154"/>
      <c r="H68" s="1154"/>
      <c r="I68" s="1154"/>
      <c r="J68" s="1154"/>
      <c r="K68" s="1154"/>
      <c r="L68" s="1154"/>
      <c r="M68" s="1154"/>
      <c r="N68" s="1154"/>
      <c r="O68" s="1154"/>
    </row>
    <row r="69" spans="2:30" ht="13.5" x14ac:dyDescent="0.15">
      <c r="B69" s="240"/>
      <c r="C69" s="236"/>
      <c r="D69" s="236"/>
      <c r="E69" s="236"/>
      <c r="F69" s="236"/>
      <c r="G69" s="1154"/>
      <c r="H69" s="1154"/>
      <c r="I69" s="1154"/>
      <c r="J69" s="1154"/>
      <c r="K69" s="1154"/>
      <c r="L69" s="1154"/>
      <c r="M69" s="1154"/>
      <c r="N69" s="1154"/>
      <c r="O69" s="1154"/>
    </row>
    <row r="70" spans="2:30" ht="13.5" x14ac:dyDescent="0.15">
      <c r="B70" s="240"/>
      <c r="C70" s="236"/>
      <c r="D70" s="236"/>
      <c r="E70" s="236"/>
      <c r="F70" s="236"/>
      <c r="G70" s="236"/>
      <c r="H70" s="1153"/>
      <c r="I70" s="1153"/>
      <c r="J70" s="1150"/>
      <c r="K70" s="1150"/>
      <c r="L70" s="1149"/>
      <c r="M70" s="1150"/>
      <c r="N70" s="1149"/>
      <c r="O70" s="1148"/>
    </row>
    <row r="71" spans="2:30" ht="13.5" x14ac:dyDescent="0.15">
      <c r="B71" s="240"/>
      <c r="C71" s="236"/>
      <c r="D71" s="236"/>
      <c r="E71" s="236"/>
      <c r="F71" s="236"/>
      <c r="G71" s="1152" t="s">
        <v>552</v>
      </c>
      <c r="I71" s="1151"/>
      <c r="J71" s="1150"/>
      <c r="K71" s="1150"/>
      <c r="L71" s="1149"/>
      <c r="M71" s="1150"/>
      <c r="N71" s="1149"/>
      <c r="O71" s="1148"/>
    </row>
    <row r="72" spans="2:30" ht="13.5" x14ac:dyDescent="0.15">
      <c r="B72" s="240"/>
      <c r="C72" s="236"/>
      <c r="D72" s="236"/>
      <c r="E72" s="236"/>
      <c r="F72" s="236"/>
      <c r="G72" s="1141"/>
      <c r="H72" s="1141"/>
      <c r="I72" s="1141"/>
      <c r="J72" s="1141"/>
      <c r="K72" s="1147" t="s">
        <v>551</v>
      </c>
      <c r="L72" s="1147" t="s">
        <v>550</v>
      </c>
      <c r="M72" s="1146" t="s">
        <v>549</v>
      </c>
      <c r="N72" s="1146" t="s">
        <v>548</v>
      </c>
      <c r="O72" s="1146" t="s">
        <v>547</v>
      </c>
    </row>
    <row r="73" spans="2:30" ht="13.5" x14ac:dyDescent="0.15">
      <c r="B73" s="240"/>
      <c r="C73" s="236"/>
      <c r="D73" s="236"/>
      <c r="E73" s="236"/>
      <c r="F73" s="236"/>
      <c r="G73" s="1144" t="s">
        <v>546</v>
      </c>
      <c r="H73" s="1144"/>
      <c r="I73" s="1144" t="s">
        <v>544</v>
      </c>
      <c r="J73" s="1144"/>
      <c r="K73" s="1142">
        <v>260.39999999999998</v>
      </c>
      <c r="L73" s="1142">
        <v>255.1</v>
      </c>
      <c r="M73" s="1142">
        <v>251.3</v>
      </c>
      <c r="N73" s="1142">
        <v>241.8</v>
      </c>
      <c r="O73" s="1142">
        <v>226.2</v>
      </c>
      <c r="S73" s="235">
        <v>9.9</v>
      </c>
    </row>
    <row r="74" spans="2:30" ht="13.5" x14ac:dyDescent="0.15">
      <c r="B74" s="240"/>
      <c r="C74" s="236"/>
      <c r="D74" s="236"/>
      <c r="E74" s="236"/>
      <c r="F74" s="236"/>
      <c r="G74" s="1144"/>
      <c r="H74" s="1144"/>
      <c r="I74" s="1144"/>
      <c r="J74" s="1144"/>
      <c r="K74" s="1142"/>
      <c r="L74" s="1142"/>
      <c r="M74" s="1142"/>
      <c r="N74" s="1142"/>
      <c r="O74" s="1142"/>
    </row>
    <row r="75" spans="2:30" ht="13.5" x14ac:dyDescent="0.15">
      <c r="B75" s="240"/>
      <c r="C75" s="236"/>
      <c r="D75" s="236"/>
      <c r="E75" s="236"/>
      <c r="F75" s="236"/>
      <c r="G75" s="1144"/>
      <c r="H75" s="1144"/>
      <c r="I75" s="1141" t="s">
        <v>543</v>
      </c>
      <c r="J75" s="1141"/>
      <c r="K75" s="1145">
        <v>14</v>
      </c>
      <c r="L75" s="1145">
        <v>13.8</v>
      </c>
      <c r="M75" s="1145">
        <v>13.7</v>
      </c>
      <c r="N75" s="1145">
        <v>14.6</v>
      </c>
      <c r="O75" s="1145">
        <v>14.9</v>
      </c>
      <c r="U75" s="235">
        <v>81.2</v>
      </c>
      <c r="W75" s="235">
        <v>87.2</v>
      </c>
      <c r="Y75" s="235">
        <v>99.8</v>
      </c>
      <c r="AA75" s="235">
        <v>109.5</v>
      </c>
      <c r="AC75" s="235">
        <v>115.2</v>
      </c>
    </row>
    <row r="76" spans="2:30" ht="13.5" x14ac:dyDescent="0.15">
      <c r="B76" s="240"/>
      <c r="C76" s="236"/>
      <c r="D76" s="236"/>
      <c r="E76" s="236"/>
      <c r="F76" s="236"/>
      <c r="G76" s="1144"/>
      <c r="H76" s="1144"/>
      <c r="I76" s="1141"/>
      <c r="J76" s="1141"/>
      <c r="K76" s="1143"/>
      <c r="L76" s="1143"/>
      <c r="M76" s="1143"/>
      <c r="N76" s="1143"/>
      <c r="O76" s="1143"/>
    </row>
    <row r="77" spans="2:30" ht="13.5" x14ac:dyDescent="0.15">
      <c r="B77" s="240"/>
      <c r="C77" s="236"/>
      <c r="D77" s="236"/>
      <c r="E77" s="236"/>
      <c r="F77" s="236"/>
      <c r="G77" s="1141" t="s">
        <v>545</v>
      </c>
      <c r="H77" s="1141"/>
      <c r="I77" s="1141" t="s">
        <v>544</v>
      </c>
      <c r="J77" s="1141"/>
      <c r="K77" s="1142">
        <v>241.4</v>
      </c>
      <c r="L77" s="1142">
        <v>234.7</v>
      </c>
      <c r="M77" s="1142">
        <v>224.2</v>
      </c>
      <c r="N77" s="1142">
        <v>209.6</v>
      </c>
      <c r="O77" s="1142">
        <v>196.3</v>
      </c>
      <c r="R77" s="235">
        <v>12.3</v>
      </c>
      <c r="T77" s="235">
        <v>11.1</v>
      </c>
    </row>
    <row r="78" spans="2:30" ht="13.5" x14ac:dyDescent="0.15">
      <c r="B78" s="240"/>
      <c r="C78" s="236"/>
      <c r="D78" s="236"/>
      <c r="E78" s="236"/>
      <c r="F78" s="236"/>
      <c r="G78" s="1141"/>
      <c r="H78" s="1141"/>
      <c r="I78" s="1141"/>
      <c r="J78" s="1141"/>
      <c r="K78" s="1142"/>
      <c r="L78" s="1142"/>
      <c r="M78" s="1142"/>
      <c r="N78" s="1142"/>
      <c r="O78" s="1142"/>
    </row>
    <row r="79" spans="2:30" ht="13.5" x14ac:dyDescent="0.15">
      <c r="B79" s="240"/>
      <c r="C79" s="236"/>
      <c r="D79" s="236"/>
      <c r="E79" s="236"/>
      <c r="F79" s="236"/>
      <c r="G79" s="1141"/>
      <c r="H79" s="1141"/>
      <c r="I79" s="1140" t="s">
        <v>543</v>
      </c>
      <c r="J79" s="1140"/>
      <c r="K79" s="1139">
        <v>14.6</v>
      </c>
      <c r="L79" s="1139">
        <v>14.3</v>
      </c>
      <c r="M79" s="1139">
        <v>14.4</v>
      </c>
      <c r="N79" s="1139">
        <v>14.3</v>
      </c>
      <c r="O79" s="1139">
        <v>14</v>
      </c>
      <c r="V79" s="235">
        <v>53.5</v>
      </c>
      <c r="X79" s="235">
        <v>48.2</v>
      </c>
      <c r="Z79" s="235">
        <v>34.200000000000003</v>
      </c>
      <c r="AB79" s="235">
        <v>30.3</v>
      </c>
      <c r="AD79" s="235">
        <v>28.9</v>
      </c>
    </row>
    <row r="80" spans="2:30" ht="13.5" x14ac:dyDescent="0.15">
      <c r="B80" s="240"/>
      <c r="C80" s="236"/>
      <c r="D80" s="236"/>
      <c r="E80" s="236"/>
      <c r="F80" s="236"/>
      <c r="G80" s="1141"/>
      <c r="H80" s="1141"/>
      <c r="I80" s="1140"/>
      <c r="J80" s="1140"/>
      <c r="K80" s="1139"/>
      <c r="L80" s="1139"/>
      <c r="M80" s="1139"/>
      <c r="N80" s="1139"/>
      <c r="O80" s="113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8"/>
      <c r="L82" s="1138"/>
      <c r="M82" s="1138"/>
      <c r="N82" s="1138"/>
      <c r="O82" s="113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Du80vzbixmtDd4agbShozdlmGLwrITuz1OVsi4cNL48hFY5bcmg7afZjfchkql33SuSk0zCySVJEuyLEZtsgA==" saltValue="1IAnBfyRaIoH5Lc314pCLw=="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483</v>
      </c>
      <c r="B3" s="88"/>
      <c r="C3" s="89"/>
      <c r="D3" s="90">
        <v>33299</v>
      </c>
      <c r="E3" s="91"/>
      <c r="F3" s="92">
        <v>33848</v>
      </c>
      <c r="G3" s="93"/>
      <c r="H3" s="94"/>
    </row>
    <row r="4" spans="1:8" x14ac:dyDescent="0.15">
      <c r="A4" s="95"/>
      <c r="B4" s="96"/>
      <c r="C4" s="97"/>
      <c r="D4" s="98">
        <v>9777</v>
      </c>
      <c r="E4" s="99"/>
      <c r="F4" s="100">
        <v>12489</v>
      </c>
      <c r="G4" s="101"/>
      <c r="H4" s="102"/>
    </row>
    <row r="5" spans="1:8" x14ac:dyDescent="0.15">
      <c r="A5" s="83" t="s">
        <v>485</v>
      </c>
      <c r="B5" s="88"/>
      <c r="C5" s="89"/>
      <c r="D5" s="90">
        <v>35162</v>
      </c>
      <c r="E5" s="91"/>
      <c r="F5" s="92">
        <v>31502</v>
      </c>
      <c r="G5" s="93"/>
      <c r="H5" s="94"/>
    </row>
    <row r="6" spans="1:8" x14ac:dyDescent="0.15">
      <c r="A6" s="95"/>
      <c r="B6" s="96"/>
      <c r="C6" s="97"/>
      <c r="D6" s="98">
        <v>12720</v>
      </c>
      <c r="E6" s="99"/>
      <c r="F6" s="100">
        <v>11020</v>
      </c>
      <c r="G6" s="101"/>
      <c r="H6" s="102"/>
    </row>
    <row r="7" spans="1:8" x14ac:dyDescent="0.15">
      <c r="A7" s="83" t="s">
        <v>486</v>
      </c>
      <c r="B7" s="88"/>
      <c r="C7" s="89"/>
      <c r="D7" s="90">
        <v>36875</v>
      </c>
      <c r="E7" s="91"/>
      <c r="F7" s="92">
        <v>34374</v>
      </c>
      <c r="G7" s="93"/>
      <c r="H7" s="94"/>
    </row>
    <row r="8" spans="1:8" x14ac:dyDescent="0.15">
      <c r="A8" s="95"/>
      <c r="B8" s="96"/>
      <c r="C8" s="97"/>
      <c r="D8" s="98">
        <v>12385</v>
      </c>
      <c r="E8" s="99"/>
      <c r="F8" s="100">
        <v>10917</v>
      </c>
      <c r="G8" s="101"/>
      <c r="H8" s="102"/>
    </row>
    <row r="9" spans="1:8" x14ac:dyDescent="0.15">
      <c r="A9" s="83" t="s">
        <v>487</v>
      </c>
      <c r="B9" s="88"/>
      <c r="C9" s="89"/>
      <c r="D9" s="90">
        <v>35992</v>
      </c>
      <c r="E9" s="91"/>
      <c r="F9" s="92">
        <v>35216</v>
      </c>
      <c r="G9" s="93"/>
      <c r="H9" s="94"/>
    </row>
    <row r="10" spans="1:8" x14ac:dyDescent="0.15">
      <c r="A10" s="95"/>
      <c r="B10" s="96"/>
      <c r="C10" s="97"/>
      <c r="D10" s="98">
        <v>13585</v>
      </c>
      <c r="E10" s="99"/>
      <c r="F10" s="100">
        <v>12644</v>
      </c>
      <c r="G10" s="101"/>
      <c r="H10" s="102"/>
    </row>
    <row r="11" spans="1:8" x14ac:dyDescent="0.15">
      <c r="A11" s="83" t="s">
        <v>488</v>
      </c>
      <c r="B11" s="88"/>
      <c r="C11" s="89"/>
      <c r="D11" s="90">
        <v>35395</v>
      </c>
      <c r="E11" s="91"/>
      <c r="F11" s="92">
        <v>36736</v>
      </c>
      <c r="G11" s="93"/>
      <c r="H11" s="94"/>
    </row>
    <row r="12" spans="1:8" x14ac:dyDescent="0.15">
      <c r="A12" s="95"/>
      <c r="B12" s="96"/>
      <c r="C12" s="103"/>
      <c r="D12" s="98">
        <v>13926</v>
      </c>
      <c r="E12" s="99"/>
      <c r="F12" s="100">
        <v>13410</v>
      </c>
      <c r="G12" s="101"/>
      <c r="H12" s="102"/>
    </row>
    <row r="13" spans="1:8" x14ac:dyDescent="0.15">
      <c r="A13" s="83"/>
      <c r="B13" s="88"/>
      <c r="C13" s="104"/>
      <c r="D13" s="105">
        <v>35345</v>
      </c>
      <c r="E13" s="106"/>
      <c r="F13" s="107">
        <v>34335</v>
      </c>
      <c r="G13" s="108"/>
      <c r="H13" s="94"/>
    </row>
    <row r="14" spans="1:8" x14ac:dyDescent="0.15">
      <c r="A14" s="95"/>
      <c r="B14" s="96"/>
      <c r="C14" s="97"/>
      <c r="D14" s="98">
        <v>12479</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0.5</v>
      </c>
      <c r="C19" s="109">
        <f>ROUND(VALUE(SUBSTITUTE(実質収支比率等に係る経年分析!G$48,"▲","-")),2)</f>
        <v>0.47</v>
      </c>
      <c r="D19" s="109">
        <f>ROUND(VALUE(SUBSTITUTE(実質収支比率等に係る経年分析!H$48,"▲","-")),2)</f>
        <v>0.71</v>
      </c>
      <c r="E19" s="109">
        <f>ROUND(VALUE(SUBSTITUTE(実質収支比率等に係る経年分析!I$48,"▲","-")),2)</f>
        <v>0.78</v>
      </c>
      <c r="F19" s="109">
        <f>ROUND(VALUE(SUBSTITUTE(実質収支比率等に係る経年分析!J$48,"▲","-")),2)</f>
        <v>0.43</v>
      </c>
    </row>
    <row r="20" spans="1:11" x14ac:dyDescent="0.15">
      <c r="A20" s="109" t="s">
        <v>39</v>
      </c>
      <c r="B20" s="109">
        <f>ROUND(VALUE(SUBSTITUTE(実質収支比率等に係る経年分析!F$47,"▲","-")),2)</f>
        <v>1.98</v>
      </c>
      <c r="C20" s="109">
        <f>ROUND(VALUE(SUBSTITUTE(実質収支比率等に係る経年分析!G$47,"▲","-")),2)</f>
        <v>2.16</v>
      </c>
      <c r="D20" s="109">
        <f>ROUND(VALUE(SUBSTITUTE(実質収支比率等に係る経年分析!H$47,"▲","-")),2)</f>
        <v>3.08</v>
      </c>
      <c r="E20" s="109">
        <f>ROUND(VALUE(SUBSTITUTE(実質収支比率等に係る経年分析!I$47,"▲","-")),2)</f>
        <v>4.17</v>
      </c>
      <c r="F20" s="109">
        <f>ROUND(VALUE(SUBSTITUTE(実質収支比率等に係る経年分析!J$47,"▲","-")),2)</f>
        <v>4.53</v>
      </c>
    </row>
    <row r="21" spans="1:11" x14ac:dyDescent="0.15">
      <c r="A21" s="109" t="s">
        <v>40</v>
      </c>
      <c r="B21" s="109">
        <f>IF(ISNUMBER(VALUE(SUBSTITUTE(実質収支比率等に係る経年分析!F$49,"▲","-"))),ROUND(VALUE(SUBSTITUTE(実質収支比率等に係る経年分析!F$49,"▲","-")),2),NA())</f>
        <v>0.27</v>
      </c>
      <c r="C21" s="109">
        <f>IF(ISNUMBER(VALUE(SUBSTITUTE(実質収支比率等に係る経年分析!G$49,"▲","-"))),ROUND(VALUE(SUBSTITUTE(実質収支比率等に係る経年分析!G$49,"▲","-")),2),NA())</f>
        <v>0.25</v>
      </c>
      <c r="D21" s="109">
        <f>IF(ISNUMBER(VALUE(SUBSTITUTE(実質収支比率等に係る経年分析!H$49,"▲","-"))),ROUND(VALUE(SUBSTITUTE(実質収支比率等に係る経年分析!H$49,"▲","-")),2),NA())</f>
        <v>1.1599999999999999</v>
      </c>
      <c r="E21" s="109">
        <f>IF(ISNUMBER(VALUE(SUBSTITUTE(実質収支比率等に係る経年分析!I$49,"▲","-"))),ROUND(VALUE(SUBSTITUTE(実質収支比率等に係る経年分析!I$49,"▲","-")),2),NA())</f>
        <v>1.22</v>
      </c>
      <c r="F21" s="109">
        <f>IF(ISNUMBER(VALUE(SUBSTITUTE(実質収支比率等に係る経年分析!J$49,"▲","-"))),ROUND(VALUE(SUBSTITUTE(実質収支比率等に係る経年分析!J$49,"▲","-")),2),NA())</f>
        <v>0.17</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流域下水道事業費特別会計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管理事務費特別会計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県営住宅事業費特別会計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証紙等特別会計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0.04</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0.62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0.67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0.37</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0.71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0.65</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0.71</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1.92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2.17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2.2200000000000002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2.25</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91675</v>
      </c>
      <c r="E42" s="111"/>
      <c r="F42" s="111"/>
      <c r="G42" s="111">
        <f>'実質公債費比率（分子）の構造'!L$52</f>
        <v>93589</v>
      </c>
      <c r="H42" s="111"/>
      <c r="I42" s="111"/>
      <c r="J42" s="111">
        <f>'実質公債費比率（分子）の構造'!M$52</f>
        <v>95783</v>
      </c>
      <c r="K42" s="111"/>
      <c r="L42" s="111"/>
      <c r="M42" s="111">
        <f>'実質公債費比率（分子）の構造'!N$52</f>
        <v>99671</v>
      </c>
      <c r="N42" s="111"/>
      <c r="O42" s="111"/>
      <c r="P42" s="111">
        <f>'実質公債費比率（分子）の構造'!O$52</f>
        <v>101348</v>
      </c>
    </row>
    <row r="43" spans="1:16" x14ac:dyDescent="0.15">
      <c r="A43" s="111" t="s">
        <v>16</v>
      </c>
      <c r="B43" s="111">
        <f>'実質公債費比率（分子）の構造'!K$51</f>
        <v>0</v>
      </c>
      <c r="C43" s="111"/>
      <c r="D43" s="111"/>
      <c r="E43" s="111" t="str">
        <f>'実質公債費比率（分子）の構造'!L$51</f>
        <v>-</v>
      </c>
      <c r="F43" s="111"/>
      <c r="G43" s="111"/>
      <c r="H43" s="111" t="str">
        <f>'実質公債費比率（分子）の構造'!M$51</f>
        <v>-</v>
      </c>
      <c r="I43" s="111"/>
      <c r="J43" s="111"/>
      <c r="K43" s="111">
        <f>'実質公債費比率（分子）の構造'!N$51</f>
        <v>0</v>
      </c>
      <c r="L43" s="111"/>
      <c r="M43" s="111"/>
      <c r="N43" s="111" t="str">
        <f>'実質公債費比率（分子）の構造'!O$51</f>
        <v>-</v>
      </c>
      <c r="O43" s="111"/>
      <c r="P43" s="111"/>
    </row>
    <row r="44" spans="1:16" x14ac:dyDescent="0.15">
      <c r="A44" s="111" t="s">
        <v>48</v>
      </c>
      <c r="B44" s="111">
        <f>'実質公債費比率（分子）の構造'!K$50</f>
        <v>513</v>
      </c>
      <c r="C44" s="111"/>
      <c r="D44" s="111"/>
      <c r="E44" s="111">
        <f>'実質公債費比率（分子）の構造'!L$50</f>
        <v>506</v>
      </c>
      <c r="F44" s="111"/>
      <c r="G44" s="111"/>
      <c r="H44" s="111">
        <f>'実質公債費比率（分子）の構造'!M$50</f>
        <v>230</v>
      </c>
      <c r="I44" s="111"/>
      <c r="J44" s="111"/>
      <c r="K44" s="111">
        <f>'実質公債費比率（分子）の構造'!N$50</f>
        <v>302</v>
      </c>
      <c r="L44" s="111"/>
      <c r="M44" s="111"/>
      <c r="N44" s="111">
        <f>'実質公債費比率（分子）の構造'!O$50</f>
        <v>1717</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3011</v>
      </c>
      <c r="C46" s="111"/>
      <c r="D46" s="111"/>
      <c r="E46" s="111">
        <f>'実質公債費比率（分子）の構造'!L$48</f>
        <v>2946</v>
      </c>
      <c r="F46" s="111"/>
      <c r="G46" s="111"/>
      <c r="H46" s="111">
        <f>'実質公債費比率（分子）の構造'!M$48</f>
        <v>2841</v>
      </c>
      <c r="I46" s="111"/>
      <c r="J46" s="111"/>
      <c r="K46" s="111">
        <f>'実質公債費比率（分子）の構造'!N$48</f>
        <v>3309</v>
      </c>
      <c r="L46" s="111"/>
      <c r="M46" s="111"/>
      <c r="N46" s="111">
        <f>'実質公債費比率（分子）の構造'!O$48</f>
        <v>2790</v>
      </c>
      <c r="O46" s="111"/>
      <c r="P46" s="111"/>
    </row>
    <row r="47" spans="1:16" x14ac:dyDescent="0.15">
      <c r="A47" s="111" t="s">
        <v>12</v>
      </c>
      <c r="B47" s="111">
        <f>'実質公債費比率（分子）の構造'!K$47</f>
        <v>49449</v>
      </c>
      <c r="C47" s="111"/>
      <c r="D47" s="111"/>
      <c r="E47" s="111">
        <f>'実質公債費比率（分子）の構造'!L$47</f>
        <v>51788</v>
      </c>
      <c r="F47" s="111"/>
      <c r="G47" s="111"/>
      <c r="H47" s="111">
        <f>'実質公債費比率（分子）の構造'!M$47</f>
        <v>54793</v>
      </c>
      <c r="I47" s="111"/>
      <c r="J47" s="111"/>
      <c r="K47" s="111">
        <f>'実質公債費比率（分子）の構造'!N$47</f>
        <v>56770</v>
      </c>
      <c r="L47" s="111"/>
      <c r="M47" s="111"/>
      <c r="N47" s="111">
        <f>'実質公債費比率（分子）の構造'!O$47</f>
        <v>58695</v>
      </c>
      <c r="O47" s="111"/>
      <c r="P47" s="111"/>
    </row>
    <row r="48" spans="1:16" x14ac:dyDescent="0.15">
      <c r="A48" s="111" t="s">
        <v>51</v>
      </c>
      <c r="B48" s="111">
        <f>'実質公債費比率（分子）の構造'!K$46</f>
        <v>4341</v>
      </c>
      <c r="C48" s="111"/>
      <c r="D48" s="111"/>
      <c r="E48" s="111">
        <f>'実質公債費比率（分子）の構造'!L$46</f>
        <v>6308</v>
      </c>
      <c r="F48" s="111"/>
      <c r="G48" s="111"/>
      <c r="H48" s="111">
        <f>'実質公債費比率（分子）の構造'!M$46</f>
        <v>6664</v>
      </c>
      <c r="I48" s="111"/>
      <c r="J48" s="111"/>
      <c r="K48" s="111">
        <f>'実質公債費比率（分子）の構造'!N$46</f>
        <v>12184</v>
      </c>
      <c r="L48" s="111"/>
      <c r="M48" s="111"/>
      <c r="N48" s="111">
        <f>'実質公債費比率（分子）の構造'!O$46</f>
        <v>8505</v>
      </c>
      <c r="O48" s="111"/>
      <c r="P48" s="111"/>
    </row>
    <row r="49" spans="1:16" x14ac:dyDescent="0.15">
      <c r="A49" s="111" t="s">
        <v>52</v>
      </c>
      <c r="B49" s="111">
        <f>'実質公債費比率（分子）の構造'!K$45</f>
        <v>101195</v>
      </c>
      <c r="C49" s="111"/>
      <c r="D49" s="111"/>
      <c r="E49" s="111">
        <f>'実質公債費比率（分子）の構造'!L$45</f>
        <v>100122</v>
      </c>
      <c r="F49" s="111"/>
      <c r="G49" s="111"/>
      <c r="H49" s="111">
        <f>'実質公債費比率（分子）の構造'!M$45</f>
        <v>99274</v>
      </c>
      <c r="I49" s="111"/>
      <c r="J49" s="111"/>
      <c r="K49" s="111">
        <f>'実質公債費比率（分子）の構造'!N$45</f>
        <v>108277</v>
      </c>
      <c r="L49" s="111"/>
      <c r="M49" s="111"/>
      <c r="N49" s="111">
        <f>'実質公債費比率（分子）の構造'!O$45</f>
        <v>104596</v>
      </c>
      <c r="O49" s="111"/>
      <c r="P49" s="111"/>
    </row>
    <row r="50" spans="1:16" x14ac:dyDescent="0.15">
      <c r="A50" s="111" t="s">
        <v>53</v>
      </c>
      <c r="B50" s="111" t="e">
        <f>NA()</f>
        <v>#N/A</v>
      </c>
      <c r="C50" s="111">
        <f>IF(ISNUMBER('実質公債費比率（分子）の構造'!K$53),'実質公債費比率（分子）の構造'!K$53,NA())</f>
        <v>66834</v>
      </c>
      <c r="D50" s="111" t="e">
        <f>NA()</f>
        <v>#N/A</v>
      </c>
      <c r="E50" s="111" t="e">
        <f>NA()</f>
        <v>#N/A</v>
      </c>
      <c r="F50" s="111">
        <f>IF(ISNUMBER('実質公債費比率（分子）の構造'!L$53),'実質公債費比率（分子）の構造'!L$53,NA())</f>
        <v>68081</v>
      </c>
      <c r="G50" s="111" t="e">
        <f>NA()</f>
        <v>#N/A</v>
      </c>
      <c r="H50" s="111" t="e">
        <f>NA()</f>
        <v>#N/A</v>
      </c>
      <c r="I50" s="111">
        <f>IF(ISNUMBER('実質公債費比率（分子）の構造'!M$53),'実質公債費比率（分子）の構造'!M$53,NA())</f>
        <v>68019</v>
      </c>
      <c r="J50" s="111" t="e">
        <f>NA()</f>
        <v>#N/A</v>
      </c>
      <c r="K50" s="111" t="e">
        <f>NA()</f>
        <v>#N/A</v>
      </c>
      <c r="L50" s="111">
        <f>IF(ISNUMBER('実質公債費比率（分子）の構造'!N$53),'実質公債費比率（分子）の構造'!N$53,NA())</f>
        <v>81171</v>
      </c>
      <c r="M50" s="111" t="e">
        <f>NA()</f>
        <v>#N/A</v>
      </c>
      <c r="N50" s="111" t="e">
        <f>NA()</f>
        <v>#N/A</v>
      </c>
      <c r="O50" s="111">
        <f>IF(ISNUMBER('実質公債費比率（分子）の構造'!O$53),'実質公債費比率（分子）の構造'!O$53,NA())</f>
        <v>74955</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1058322</v>
      </c>
      <c r="E56" s="110"/>
      <c r="F56" s="110"/>
      <c r="G56" s="110">
        <f>'将来負担比率（分子）の構造'!J$51</f>
        <v>1097619</v>
      </c>
      <c r="H56" s="110"/>
      <c r="I56" s="110"/>
      <c r="J56" s="110">
        <f>'将来負担比率（分子）の構造'!K$51</f>
        <v>1127464</v>
      </c>
      <c r="K56" s="110"/>
      <c r="L56" s="110"/>
      <c r="M56" s="110">
        <f>'将来負担比率（分子）の構造'!L$51</f>
        <v>1154345</v>
      </c>
      <c r="N56" s="110"/>
      <c r="O56" s="110"/>
      <c r="P56" s="110">
        <f>'将来負担比率（分子）の構造'!M$51</f>
        <v>1153644</v>
      </c>
    </row>
    <row r="57" spans="1:16" x14ac:dyDescent="0.15">
      <c r="A57" s="110" t="s">
        <v>32</v>
      </c>
      <c r="B57" s="110"/>
      <c r="C57" s="110"/>
      <c r="D57" s="110">
        <f>'将来負担比率（分子）の構造'!I$50</f>
        <v>34643</v>
      </c>
      <c r="E57" s="110"/>
      <c r="F57" s="110"/>
      <c r="G57" s="110">
        <f>'将来負担比率（分子）の構造'!J$50</f>
        <v>32470</v>
      </c>
      <c r="H57" s="110"/>
      <c r="I57" s="110"/>
      <c r="J57" s="110">
        <f>'将来負担比率（分子）の構造'!K$50</f>
        <v>30924</v>
      </c>
      <c r="K57" s="110"/>
      <c r="L57" s="110"/>
      <c r="M57" s="110">
        <f>'将来負担比率（分子）の構造'!L$50</f>
        <v>29306</v>
      </c>
      <c r="N57" s="110"/>
      <c r="O57" s="110"/>
      <c r="P57" s="110">
        <f>'将来負担比率（分子）の構造'!M$50</f>
        <v>27675</v>
      </c>
    </row>
    <row r="58" spans="1:16" x14ac:dyDescent="0.15">
      <c r="A58" s="110" t="s">
        <v>31</v>
      </c>
      <c r="B58" s="110"/>
      <c r="C58" s="110"/>
      <c r="D58" s="110">
        <f>'将来負担比率（分子）の構造'!I$49</f>
        <v>218487</v>
      </c>
      <c r="E58" s="110"/>
      <c r="F58" s="110"/>
      <c r="G58" s="110">
        <f>'将来負担比率（分子）の構造'!J$49</f>
        <v>249997</v>
      </c>
      <c r="H58" s="110"/>
      <c r="I58" s="110"/>
      <c r="J58" s="110">
        <f>'将来負担比率（分子）の構造'!K$49</f>
        <v>278510</v>
      </c>
      <c r="K58" s="110"/>
      <c r="L58" s="110"/>
      <c r="M58" s="110">
        <f>'将来負担比率（分子）の構造'!L$49</f>
        <v>286251</v>
      </c>
      <c r="N58" s="110"/>
      <c r="O58" s="110"/>
      <c r="P58" s="110">
        <f>'将来負担比率（分子）の構造'!M$49</f>
        <v>312804</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14193</v>
      </c>
      <c r="C61" s="110"/>
      <c r="D61" s="110"/>
      <c r="E61" s="110">
        <f>'将来負担比率（分子）の構造'!J$46</f>
        <v>14679</v>
      </c>
      <c r="F61" s="110"/>
      <c r="G61" s="110"/>
      <c r="H61" s="110">
        <f>'将来負担比率（分子）の構造'!K$46</f>
        <v>1938</v>
      </c>
      <c r="I61" s="110"/>
      <c r="J61" s="110"/>
      <c r="K61" s="110">
        <f>'将来負担比率（分子）の構造'!L$46</f>
        <v>1387</v>
      </c>
      <c r="L61" s="110"/>
      <c r="M61" s="110"/>
      <c r="N61" s="110">
        <f>'将来負担比率（分子）の構造'!M$46</f>
        <v>1403</v>
      </c>
      <c r="O61" s="110"/>
      <c r="P61" s="110"/>
    </row>
    <row r="62" spans="1:16" x14ac:dyDescent="0.15">
      <c r="A62" s="110" t="s">
        <v>26</v>
      </c>
      <c r="B62" s="110">
        <f>'将来負担比率（分子）の構造'!I$45</f>
        <v>292808</v>
      </c>
      <c r="C62" s="110"/>
      <c r="D62" s="110"/>
      <c r="E62" s="110">
        <f>'将来負担比率（分子）の構造'!J$45</f>
        <v>290284</v>
      </c>
      <c r="F62" s="110"/>
      <c r="G62" s="110"/>
      <c r="H62" s="110">
        <f>'将来負担比率（分子）の構造'!K$45</f>
        <v>278334</v>
      </c>
      <c r="I62" s="110"/>
      <c r="J62" s="110"/>
      <c r="K62" s="110">
        <f>'将来負担比率（分子）の構造'!L$45</f>
        <v>254790</v>
      </c>
      <c r="L62" s="110"/>
      <c r="M62" s="110"/>
      <c r="N62" s="110">
        <f>'将来負担比率（分子）の構造'!M$45</f>
        <v>239702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74144</v>
      </c>
      <c r="C64" s="110"/>
      <c r="D64" s="110"/>
      <c r="E64" s="110">
        <f>'将来負担比率（分子）の構造'!J$43</f>
        <v>65941</v>
      </c>
      <c r="F64" s="110"/>
      <c r="G64" s="110"/>
      <c r="H64" s="110">
        <f>'将来負担比率（分子）の構造'!K$43</f>
        <v>63954</v>
      </c>
      <c r="I64" s="110"/>
      <c r="J64" s="110"/>
      <c r="K64" s="110">
        <f>'将来負担比率（分子）の構造'!L$43</f>
        <v>64072</v>
      </c>
      <c r="L64" s="110"/>
      <c r="M64" s="110"/>
      <c r="N64" s="110">
        <f>'将来負担比率（分子）の構造'!M$43</f>
        <v>59070</v>
      </c>
      <c r="O64" s="110"/>
      <c r="P64" s="110"/>
    </row>
    <row r="65" spans="1:16" x14ac:dyDescent="0.15">
      <c r="A65" s="110" t="s">
        <v>23</v>
      </c>
      <c r="B65" s="110">
        <f>'将来負担比率（分子）の構造'!I$42</f>
        <v>9290</v>
      </c>
      <c r="C65" s="110"/>
      <c r="D65" s="110"/>
      <c r="E65" s="110">
        <f>'将来負担比率（分子）の構造'!J$42</f>
        <v>8050</v>
      </c>
      <c r="F65" s="110"/>
      <c r="G65" s="110"/>
      <c r="H65" s="110">
        <f>'将来負担比率（分子）の構造'!K$42</f>
        <v>5329</v>
      </c>
      <c r="I65" s="110"/>
      <c r="J65" s="110"/>
      <c r="K65" s="110">
        <f>'将来負担比率（分子）の構造'!L$42</f>
        <v>4207</v>
      </c>
      <c r="L65" s="110"/>
      <c r="M65" s="110"/>
      <c r="N65" s="110">
        <f>'将来負担比率（分子）の構造'!M$42</f>
        <v>3713</v>
      </c>
      <c r="O65" s="110"/>
      <c r="P65" s="110"/>
    </row>
    <row r="66" spans="1:16" x14ac:dyDescent="0.15">
      <c r="A66" s="110" t="s">
        <v>22</v>
      </c>
      <c r="B66" s="110">
        <f>'将来負担比率（分子）の構造'!I$41</f>
        <v>2195294</v>
      </c>
      <c r="C66" s="110"/>
      <c r="D66" s="110"/>
      <c r="E66" s="110">
        <f>'将来負担比率（分子）の構造'!J$41</f>
        <v>2262879</v>
      </c>
      <c r="F66" s="110"/>
      <c r="G66" s="110"/>
      <c r="H66" s="110">
        <f>'将来負担比率（分子）の構造'!K$41</f>
        <v>2320145</v>
      </c>
      <c r="I66" s="110"/>
      <c r="J66" s="110"/>
      <c r="K66" s="110">
        <f>'将来負担比率（分子）の構造'!L$41</f>
        <v>2342650</v>
      </c>
      <c r="L66" s="110"/>
      <c r="M66" s="110"/>
      <c r="N66" s="110">
        <f>'将来負担比率（分子）の構造'!M$41</f>
        <v>2350817</v>
      </c>
      <c r="O66" s="110"/>
      <c r="P66" s="110"/>
    </row>
    <row r="67" spans="1:16" x14ac:dyDescent="0.15">
      <c r="A67" s="110" t="s">
        <v>57</v>
      </c>
      <c r="B67" s="110" t="e">
        <f>NA()</f>
        <v>#N/A</v>
      </c>
      <c r="C67" s="110">
        <f>IF(ISNUMBER('将来負担比率（分子）の構造'!I$52), IF('将来負担比率（分子）の構造'!I$52 &lt; 0, 0, '将来負担比率（分子）の構造'!I$52), NA())</f>
        <v>1274276</v>
      </c>
      <c r="D67" s="110" t="e">
        <f>NA()</f>
        <v>#N/A</v>
      </c>
      <c r="E67" s="110" t="e">
        <f>NA()</f>
        <v>#N/A</v>
      </c>
      <c r="F67" s="110">
        <f>IF(ISNUMBER('将来負担比率（分子）の構造'!J$52), IF('将来負担比率（分子）の構造'!J$52 &lt; 0, 0, '将来負担比率（分子）の構造'!J$52), NA())</f>
        <v>1261746</v>
      </c>
      <c r="G67" s="110" t="e">
        <f>NA()</f>
        <v>#N/A</v>
      </c>
      <c r="H67" s="110" t="e">
        <f>NA()</f>
        <v>#N/A</v>
      </c>
      <c r="I67" s="110">
        <f>IF(ISNUMBER('将来負担比率（分子）の構造'!K$52), IF('将来負担比率（分子）の構造'!K$52 &lt; 0, 0, '将来負担比率（分子）の構造'!K$52), NA())</f>
        <v>1232802</v>
      </c>
      <c r="J67" s="110" t="e">
        <f>NA()</f>
        <v>#N/A</v>
      </c>
      <c r="K67" s="110" t="e">
        <f>NA()</f>
        <v>#N/A</v>
      </c>
      <c r="L67" s="110">
        <f>IF(ISNUMBER('将来負担比率（分子）の構造'!L$52), IF('将来負担比率（分子）の構造'!L$52 &lt; 0, 0, '将来負担比率（分子）の構造'!L$52), NA())</f>
        <v>1197202</v>
      </c>
      <c r="M67" s="110" t="e">
        <f>NA()</f>
        <v>#N/A</v>
      </c>
      <c r="N67" s="110" t="e">
        <f>NA()</f>
        <v>#N/A</v>
      </c>
      <c r="O67" s="110">
        <f>IF(ISNUMBER('将来負担比率（分子）の構造'!M$52), IF('将来負担比率（分子）の構造'!M$52 &lt; 0, 0, '将来負担比率（分子）の構造'!M$52), NA())</f>
        <v>1160582</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2017-02-24T04:31:45Z</cp:lastPrinted>
  <dcterms:created xsi:type="dcterms:W3CDTF">2017-01-25T01:08:01Z</dcterms:created>
  <dcterms:modified xsi:type="dcterms:W3CDTF">2017-05-09T00:57:20Z</dcterms:modified>
  <cp:category/>
</cp:coreProperties>
</file>