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将来負担比率及び実質公債費比率の組合せによる分析（分析）" sheetId="18" r:id="rId14"/>
    <sheet name="施設類型別ストック情報分析表①" sheetId="19" r:id="rId15"/>
    <sheet name="施設類型別ストック情報分析表②" sheetId="20" r:id="rId16"/>
    <sheet name="データシート" sheetId="8" state="hidden" r:id="rId17"/>
  </sheets>
  <externalReferences>
    <externalReference r:id="rId18"/>
  </externalReferences>
  <calcPr calcId="152511"/>
</workbook>
</file>

<file path=xl/calcChain.xml><?xml version="1.0" encoding="utf-8"?>
<calcChain xmlns="http://schemas.openxmlformats.org/spreadsheetml/2006/main">
  <c r="BG34" i="9" l="1"/>
  <c r="BG33" i="9"/>
  <c r="BG32" i="9"/>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U34" i="9"/>
  <c r="BW33" i="9"/>
  <c r="U33" i="9"/>
  <c r="BW32" i="9"/>
  <c r="U32" i="9"/>
  <c r="CO31" i="9"/>
  <c r="CO32" i="9" s="1"/>
  <c r="CO33" i="9" s="1"/>
  <c r="CO34" i="9" s="1"/>
  <c r="CO35" i="9" s="1"/>
  <c r="CO36" i="9" s="1"/>
  <c r="CO37" i="9" s="1"/>
  <c r="CO38" i="9" s="1"/>
  <c r="CO39" i="9" s="1"/>
  <c r="CO40" i="9" s="1"/>
  <c r="BW31" i="9"/>
  <c r="C31" i="9"/>
  <c r="C32" i="9" l="1"/>
  <c r="C33" i="9" s="1"/>
  <c r="C34" i="9" s="1"/>
  <c r="C35" i="9" s="1"/>
  <c r="C36" i="9" s="1"/>
  <c r="C37" i="9" s="1"/>
  <c r="C38" i="9" s="1"/>
  <c r="C39" i="9" s="1"/>
  <c r="C40" i="9" s="1"/>
  <c r="U31" i="9"/>
  <c r="AM31" i="9" s="1"/>
  <c r="AM32" i="9" s="1"/>
  <c r="AM33"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 r="BE34" i="9" s="1"/>
</calcChain>
</file>

<file path=xl/sharedStrings.xml><?xml version="1.0" encoding="utf-8"?>
<sst xmlns="http://schemas.openxmlformats.org/spreadsheetml/2006/main" count="1119" uniqueCount="556">
  <si>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</si>
  <si>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</si>
  <si>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</si>
  <si>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</si>
  <si>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</si>
  <si>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</si>
  <si>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</si>
  <si>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</si>
  <si>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</si>
  <si>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</si>
  <si>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</si>
  <si>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</si>
  <si>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</si>
  <si>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</si>
  <si>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</si>
  <si>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</si>
  <si>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</si>
  <si>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</si>
  <si>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</si>
  <si>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</si>
  <si>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</si>
  <si>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</si>
  <si>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</si>
  <si>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</si>
  <si>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</si>
  <si>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</si>
  <si>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</si>
  <si>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</si>
  <si>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</si>
  <si>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</si>
  <si>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</si>
  <si>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</si>
  <si>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</si>
  <si>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</si>
  <si>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</si>
  <si>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</si>
  <si>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</si>
  <si>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</si>
  <si>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</si>
  <si>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</si>
  <si>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</si>
  <si>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</si>
  <si>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</si>
  <si>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</si>
  <si>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</si>
  <si>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</si>
  <si>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</si>
  <si>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</si>
  <si>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</si>
  <si>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</si>
  <si>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</si>
  <si>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</si>
  <si>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</si>
  <si>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</si>
  <si>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</si>
  <si>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</si>
  <si>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</si>
  <si>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</si>
  <si>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</si>
  <si>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</si>
  <si>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</si>
  <si>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香川県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</si>
  <si>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</si>
  <si>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</si>
  <si>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</si>
  <si>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</si>
  <si>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</si>
  <si>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</si>
  <si>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</si>
  <si>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</si>
  <si>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</si>
  <si>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</si>
  <si>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</si>
  <si>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</si>
  <si>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</si>
  <si>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</si>
  <si>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</si>
  <si>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</si>
  <si>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</si>
  <si>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</si>
  <si>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</si>
  <si>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</si>
  <si>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</si>
  <si>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</si>
  <si>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</si>
  <si>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</si>
  <si>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</si>
  <si>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</si>
  <si>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</si>
  <si>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</si>
  <si>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</si>
  <si>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</si>
  <si>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</si>
  <si>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</si>
  <si>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</si>
  <si>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</si>
  <si>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</si>
  <si>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</si>
  <si>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</si>
  <si>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</si>
  <si>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</si>
  <si>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</si>
  <si>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</si>
  <si>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</si>
  <si>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</si>
  <si>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</si>
  <si>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</si>
  <si>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</si>
  <si>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</si>
  <si>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</si>
  <si>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</si>
  <si>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</si>
  <si>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</si>
  <si>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</si>
  <si>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</si>
  <si>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</si>
  <si>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</si>
  <si>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</si>
  <si>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</si>
  <si>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</si>
  <si>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</si>
  <si>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</si>
  <si>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</si>
  <si>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</si>
  <si>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</si>
  <si>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</si>
  <si>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</si>
  <si>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</si>
  <si>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</si>
  <si>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</si>
  <si>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</si>
  <si>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</si>
  <si>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</si>
  <si>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</si>
  <si>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</si>
  <si>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</si>
  <si>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</si>
  <si>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</si>
  <si>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</si>
  <si>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</si>
  <si>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</si>
  <si>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</si>
  <si>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</si>
  <si>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</si>
  <si>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</si>
  <si>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</si>
  <si>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</si>
  <si>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</si>
  <si>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</si>
  <si>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</si>
  <si>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</si>
  <si>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</si>
  <si>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</si>
  <si>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</si>
  <si>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</si>
  <si>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</si>
  <si>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</si>
  <si>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</si>
  <si>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</si>
  <si>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</si>
  <si>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</si>
  <si>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</si>
  <si>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</si>
  <si>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</si>
  <si>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香川県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</si>
  <si>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</si>
  <si>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</si>
  <si>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</si>
  <si>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</si>
  <si>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</si>
  <si>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</si>
  <si>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</si>
  <si>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</si>
  <si>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</si>
  <si>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</si>
  <si>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</si>
  <si>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</si>
  <si>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</si>
  <si>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</si>
  <si>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</si>
  <si>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</si>
  <si>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</si>
  <si>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</si>
  <si>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</si>
  <si>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</si>
  <si>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</si>
  <si>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</si>
  <si>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</si>
  <si>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</si>
  <si>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</si>
  <si>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</si>
  <si>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</si>
  <si>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</si>
  <si>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</si>
  <si>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</si>
  <si>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</si>
  <si>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</si>
  <si>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</si>
  <si>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</si>
  <si>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</si>
  <si>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</si>
  <si>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</si>
  <si>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</si>
  <si>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</si>
  <si>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</si>
  <si>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</si>
  <si>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</si>
  <si>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</si>
  <si>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</si>
  <si>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</si>
  <si>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</si>
  <si>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</si>
  <si>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</si>
  <si>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</si>
  <si>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</si>
  <si>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</si>
  <si>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</si>
  <si>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</si>
  <si>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</si>
  <si>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</si>
  <si>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</si>
  <si>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</si>
  <si>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</si>
  <si>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</si>
  <si>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</si>
  <si>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</si>
  <si>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</si>
  <si>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</si>
  <si>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</si>
  <si>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</si>
  <si>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</si>
  <si>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</si>
  <si>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</si>
  <si>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</si>
  <si>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</si>
  <si>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</si>
  <si>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</si>
  <si>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</si>
  <si>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</si>
  <si>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</si>
  <si>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</si>
  <si>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</si>
  <si>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</si>
  <si>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</si>
  <si>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</si>
  <si>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</si>
  <si>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</si>
  <si>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</si>
  <si>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</si>
  <si>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</si>
  <si>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</si>
  <si>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</si>
  <si>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</si>
  <si>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</si>
  <si>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</si>
  <si>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</si>
  <si>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</si>
  <si>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</si>
  <si>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</si>
  <si>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</si>
  <si>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</si>
  <si>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</si>
  <si>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</si>
  <si>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</si>
  <si>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</si>
  <si>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</si>
  <si>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</si>
  <si>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</si>
  <si>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</si>
  <si>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</si>
  <si>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</si>
  <si>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</si>
  <si>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</si>
  <si>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</si>
  <si>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</si>
  <si>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</si>
  <si>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</si>
  <si>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</si>
  <si>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</si>
  <si>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</si>
  <si>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</si>
  <si>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</si>
  <si>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</si>
  <si>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</si>
  <si>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</si>
  <si>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</si>
  <si>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</si>
  <si>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</si>
  <si>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</si>
  <si>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</si>
  <si>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</si>
  <si>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</si>
  <si>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</si>
  <si>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</si>
  <si>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</si>
  <si>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</si>
  <si>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</si>
  <si>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</si>
  <si>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</si>
  <si>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</si>
  <si>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</si>
  <si>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</si>
  <si>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</si>
  <si>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</si>
  <si>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</si>
  <si>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</si>
  <si>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</si>
  <si>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</si>
  <si>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香川県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</si>
  <si>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</si>
  <si>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</si>
  <si>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</si>
  <si>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</si>
  <si>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</si>
  <si>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</si>
  <si>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</si>
  <si>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</si>
  <si>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</si>
  <si>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</si>
  <si>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</si>
  <si>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</si>
  <si>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</si>
  <si>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</si>
  <si>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</si>
  <si>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</si>
  <si>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</si>
  <si>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</si>
  <si>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</si>
  <si>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</si>
  <si>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</si>
  <si>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就農支援資金特別会計</t>
    <phoneticPr fontId="5"/>
  </si>
  <si>
    <t>中小企業高度化資金特別会計</t>
    <phoneticPr fontId="5"/>
  </si>
  <si>
    <t>集中管理特別会計</t>
    <phoneticPr fontId="5"/>
  </si>
  <si>
    <t>証紙特別会計</t>
    <phoneticPr fontId="5"/>
  </si>
  <si>
    <t>栗林公園特別会計</t>
    <phoneticPr fontId="5"/>
  </si>
  <si>
    <t>吉野川総合開発香川用水建設事業特別会計</t>
    <phoneticPr fontId="5"/>
  </si>
  <si>
    <t>林業・木材産業改善資金特別会計</t>
    <phoneticPr fontId="5"/>
  </si>
  <si>
    <t>沿岸漁業改善資金特別会計</t>
    <phoneticPr fontId="5"/>
  </si>
  <si>
    <t>県立大学特別会計</t>
    <phoneticPr fontId="5"/>
  </si>
  <si>
    <t>奨学金特別会計</t>
    <phoneticPr fontId="5"/>
  </si>
  <si>
    <t>県債管理特別会計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</si>
  <si>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</si>
  <si>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</si>
  <si>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</si>
  <si>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</si>
  <si>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</si>
  <si>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</si>
  <si>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</si>
  <si>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</si>
  <si>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</si>
  <si>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</si>
  <si>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</si>
  <si>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</si>
  <si>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</si>
  <si>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</si>
  <si>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香川県立病院事業会計</t>
    <phoneticPr fontId="5"/>
  </si>
  <si>
    <t>法適用企業</t>
    <phoneticPr fontId="5"/>
  </si>
  <si>
    <t>香川県水道用水供給事業会計</t>
    <phoneticPr fontId="5"/>
  </si>
  <si>
    <t>香川県工業用水道事業会計</t>
    <phoneticPr fontId="5"/>
  </si>
  <si>
    <t>香川県五色台水道事業会計</t>
    <phoneticPr fontId="5"/>
  </si>
  <si>
    <t>流域下水道事業特別会計</t>
    <phoneticPr fontId="5"/>
  </si>
  <si>
    <t>法非適用企業</t>
    <phoneticPr fontId="5"/>
  </si>
  <si>
    <t>臨海工業地帯造成事業特別会計</t>
    <phoneticPr fontId="5"/>
  </si>
  <si>
    <t>番の州地区臨海工業用土地造成事業特別会計</t>
    <phoneticPr fontId="5"/>
  </si>
  <si>
    <t>内陸工業団地造成事業特別会計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</si>
  <si>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</si>
  <si>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</si>
  <si>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</si>
  <si>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</si>
  <si>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</si>
  <si>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</si>
  <si>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</si>
  <si>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</si>
  <si>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</si>
  <si>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</si>
  <si>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</si>
  <si>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</si>
  <si>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</si>
  <si>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</si>
  <si>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</si>
  <si>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</si>
  <si>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</si>
  <si>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</si>
  <si>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</si>
  <si>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</si>
  <si>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</si>
  <si>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</si>
  <si>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</si>
  <si>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</si>
  <si>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</si>
  <si>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</si>
  <si>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</si>
  <si>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</si>
  <si>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</si>
  <si>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</si>
  <si>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</si>
  <si>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</si>
  <si>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</si>
  <si>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</si>
  <si>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</si>
  <si>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</si>
  <si>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</si>
  <si>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</si>
  <si>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</si>
  <si>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</si>
  <si>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</si>
  <si>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</si>
  <si>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</si>
  <si>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</si>
  <si>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</si>
  <si>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</si>
  <si>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</si>
  <si>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</si>
  <si>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</si>
  <si>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</si>
  <si>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</si>
  <si>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</si>
  <si>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</si>
  <si>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</si>
  <si>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</si>
  <si>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</si>
  <si>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</si>
  <si>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</si>
  <si>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</si>
  <si>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</si>
  <si>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</si>
  <si>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</si>
  <si>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</si>
  <si>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</si>
  <si>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</si>
  <si>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</si>
  <si>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</si>
  <si>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</si>
  <si>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</si>
  <si>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</si>
  <si>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</si>
  <si>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</si>
  <si>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</si>
  <si>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</si>
  <si>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</si>
  <si>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</si>
  <si>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</si>
  <si>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</si>
  <si>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</si>
  <si>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</si>
  <si>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</si>
  <si>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</si>
  <si>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</si>
  <si>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</si>
  <si>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</si>
  <si>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</si>
  <si>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</si>
  <si>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</si>
  <si>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</si>
  <si>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</si>
  <si>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</si>
  <si>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</si>
  <si>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</si>
  <si>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</si>
  <si>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</si>
  <si>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</si>
  <si>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</si>
  <si>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</si>
  <si>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</si>
  <si>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</si>
  <si>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</si>
  <si>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</si>
  <si>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</si>
  <si>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</si>
  <si>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</si>
  <si>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</si>
  <si>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</si>
  <si>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</si>
  <si>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</si>
  <si>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</si>
  <si>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</si>
  <si>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</si>
  <si>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</si>
  <si>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</si>
  <si>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</si>
  <si>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</si>
  <si>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</si>
  <si>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</si>
  <si>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</si>
  <si>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</si>
  <si>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</si>
  <si>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</si>
  <si>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</si>
  <si>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</si>
  <si>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</si>
  <si>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</si>
  <si>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</si>
  <si>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</si>
  <si>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</si>
  <si>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</si>
  <si>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</si>
  <si>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0.06</t>
  </si>
  <si>
    <t>▲ 0.15</t>
  </si>
  <si>
    <t>香川県水道用水供給事業会計</t>
  </si>
  <si>
    <t>一般会計</t>
  </si>
  <si>
    <t>香川県立病院事業会計</t>
  </si>
  <si>
    <t>香川県工業用水道事業会計</t>
  </si>
  <si>
    <t>番の州地区臨海工業用土地造成事業特別会計</t>
  </si>
  <si>
    <t>証紙特別会計</t>
  </si>
  <si>
    <t>香川県五色台水道事業会計</t>
  </si>
  <si>
    <t>集中管理特別会計</t>
  </si>
  <si>
    <t>その他会計（赤字）</t>
  </si>
  <si>
    <t>その他会計（黒字）</t>
  </si>
  <si>
    <t>高松空港ビル（株）</t>
    <rPh sb="0" eb="2">
      <t>タカマツ</t>
    </rPh>
    <rPh sb="2" eb="4">
      <t>クウコウ</t>
    </rPh>
    <rPh sb="7" eb="8">
      <t>カブ</t>
    </rPh>
    <phoneticPr fontId="2"/>
  </si>
  <si>
    <t>（公財）明治百年記念香川県青少年基金</t>
    <rPh sb="1" eb="2">
      <t>コウ</t>
    </rPh>
    <rPh sb="2" eb="3">
      <t>ザイ</t>
    </rPh>
    <rPh sb="4" eb="6">
      <t>メイジ</t>
    </rPh>
    <rPh sb="6" eb="8">
      <t>ヒャクネン</t>
    </rPh>
    <rPh sb="8" eb="10">
      <t>キネン</t>
    </rPh>
    <rPh sb="10" eb="13">
      <t>カガワケン</t>
    </rPh>
    <rPh sb="13" eb="16">
      <t>セイショウネン</t>
    </rPh>
    <rPh sb="16" eb="18">
      <t>キキン</t>
    </rPh>
    <phoneticPr fontId="2"/>
  </si>
  <si>
    <t>（公財）香川県国際交流協会</t>
    <rPh sb="1" eb="2">
      <t>コウ</t>
    </rPh>
    <rPh sb="2" eb="3">
      <t>ザイ</t>
    </rPh>
    <rPh sb="4" eb="7">
      <t>カガワケン</t>
    </rPh>
    <rPh sb="7" eb="9">
      <t>コクサイ</t>
    </rPh>
    <rPh sb="9" eb="11">
      <t>コウリュウ</t>
    </rPh>
    <rPh sb="11" eb="13">
      <t>キョウカイ</t>
    </rPh>
    <phoneticPr fontId="2"/>
  </si>
  <si>
    <t>（公財）かがわ水と緑の財団</t>
    <rPh sb="1" eb="2">
      <t>コウ</t>
    </rPh>
    <rPh sb="2" eb="3">
      <t>ザイ</t>
    </rPh>
    <rPh sb="7" eb="8">
      <t>ミズ</t>
    </rPh>
    <rPh sb="9" eb="10">
      <t>ミドリ</t>
    </rPh>
    <rPh sb="11" eb="13">
      <t>ザイダン</t>
    </rPh>
    <phoneticPr fontId="2"/>
  </si>
  <si>
    <t>（公財）香川県環境保全公社</t>
    <rPh sb="1" eb="2">
      <t>コウ</t>
    </rPh>
    <rPh sb="2" eb="3">
      <t>ザイ</t>
    </rPh>
    <rPh sb="4" eb="7">
      <t>カガワケン</t>
    </rPh>
    <rPh sb="7" eb="9">
      <t>カンキョウ</t>
    </rPh>
    <rPh sb="9" eb="11">
      <t>ホゼン</t>
    </rPh>
    <rPh sb="11" eb="13">
      <t>コウシャ</t>
    </rPh>
    <phoneticPr fontId="2"/>
  </si>
  <si>
    <t>（公財）吉野川水源地域対策基金</t>
    <rPh sb="1" eb="2">
      <t>コウ</t>
    </rPh>
    <rPh sb="2" eb="3">
      <t>ザイ</t>
    </rPh>
    <rPh sb="4" eb="6">
      <t>ヨシノ</t>
    </rPh>
    <rPh sb="6" eb="7">
      <t>ガワ</t>
    </rPh>
    <rPh sb="7" eb="9">
      <t>スイゲン</t>
    </rPh>
    <rPh sb="9" eb="11">
      <t>チイキ</t>
    </rPh>
    <rPh sb="11" eb="13">
      <t>タイサク</t>
    </rPh>
    <rPh sb="13" eb="15">
      <t>キキン</t>
    </rPh>
    <phoneticPr fontId="2"/>
  </si>
  <si>
    <t>（公財）香川県身体障害者団体連合会</t>
    <rPh sb="1" eb="2">
      <t>コウ</t>
    </rPh>
    <rPh sb="2" eb="3">
      <t>ザイ</t>
    </rPh>
    <rPh sb="4" eb="7">
      <t>カガワケン</t>
    </rPh>
    <rPh sb="7" eb="9">
      <t>シンタイ</t>
    </rPh>
    <rPh sb="9" eb="12">
      <t>ショウガイシャ</t>
    </rPh>
    <rPh sb="12" eb="14">
      <t>ダンタイ</t>
    </rPh>
    <rPh sb="14" eb="17">
      <t>レンゴウカイ</t>
    </rPh>
    <phoneticPr fontId="2"/>
  </si>
  <si>
    <t>（公財）香川いのちのリレー財団</t>
    <rPh sb="1" eb="2">
      <t>コウ</t>
    </rPh>
    <rPh sb="2" eb="3">
      <t>ザイ</t>
    </rPh>
    <rPh sb="4" eb="6">
      <t>カガワ</t>
    </rPh>
    <rPh sb="13" eb="15">
      <t>ザイダン</t>
    </rPh>
    <phoneticPr fontId="2"/>
  </si>
  <si>
    <t>（公財）香川県生活衛生営業指導センター</t>
    <rPh sb="1" eb="2">
      <t>コウ</t>
    </rPh>
    <rPh sb="2" eb="3">
      <t>ザイ</t>
    </rPh>
    <rPh sb="4" eb="7">
      <t>カガワケン</t>
    </rPh>
    <rPh sb="7" eb="9">
      <t>セイカツ</t>
    </rPh>
    <rPh sb="9" eb="11">
      <t>エイセイ</t>
    </rPh>
    <rPh sb="11" eb="13">
      <t>エイギョウ</t>
    </rPh>
    <rPh sb="13" eb="15">
      <t>シドウ</t>
    </rPh>
    <phoneticPr fontId="2"/>
  </si>
  <si>
    <t>（公財）香川県食鳥衛生検査センター</t>
    <rPh sb="1" eb="2">
      <t>コウ</t>
    </rPh>
    <rPh sb="2" eb="3">
      <t>ザイ</t>
    </rPh>
    <rPh sb="4" eb="7">
      <t>カガワケン</t>
    </rPh>
    <rPh sb="7" eb="9">
      <t>ショクチョウ</t>
    </rPh>
    <rPh sb="9" eb="11">
      <t>エイセイ</t>
    </rPh>
    <rPh sb="11" eb="13">
      <t>ケンサ</t>
    </rPh>
    <phoneticPr fontId="2"/>
  </si>
  <si>
    <t>（公財）瀬戸大橋記念公園管理協会</t>
    <rPh sb="1" eb="2">
      <t>コウ</t>
    </rPh>
    <rPh sb="2" eb="3">
      <t>ザイ</t>
    </rPh>
    <rPh sb="4" eb="6">
      <t>セト</t>
    </rPh>
    <rPh sb="6" eb="8">
      <t>オオハシ</t>
    </rPh>
    <rPh sb="8" eb="10">
      <t>キネン</t>
    </rPh>
    <rPh sb="10" eb="12">
      <t>コウエン</t>
    </rPh>
    <rPh sb="12" eb="14">
      <t>カンリ</t>
    </rPh>
    <rPh sb="14" eb="16">
      <t>キョウカイ</t>
    </rPh>
    <phoneticPr fontId="2"/>
  </si>
  <si>
    <t>（公財）かがわ産業支援財団</t>
    <rPh sb="1" eb="2">
      <t>コウ</t>
    </rPh>
    <rPh sb="2" eb="3">
      <t>ザイ</t>
    </rPh>
    <rPh sb="7" eb="9">
      <t>サンギョウ</t>
    </rPh>
    <rPh sb="9" eb="11">
      <t>シエン</t>
    </rPh>
    <rPh sb="11" eb="13">
      <t>ザイダン</t>
    </rPh>
    <phoneticPr fontId="2"/>
  </si>
  <si>
    <t>（公財）香川県農地機構</t>
    <rPh sb="1" eb="2">
      <t>コウ</t>
    </rPh>
    <rPh sb="2" eb="3">
      <t>ザイ</t>
    </rPh>
    <rPh sb="4" eb="7">
      <t>カガワケン</t>
    </rPh>
    <rPh sb="7" eb="9">
      <t>ノウチ</t>
    </rPh>
    <rPh sb="9" eb="11">
      <t>キコウ</t>
    </rPh>
    <phoneticPr fontId="2"/>
  </si>
  <si>
    <t>（公社）香川県青果物協会</t>
    <rPh sb="1" eb="2">
      <t>コウ</t>
    </rPh>
    <rPh sb="2" eb="3">
      <t>シャ</t>
    </rPh>
    <rPh sb="4" eb="7">
      <t>カガワケン</t>
    </rPh>
    <rPh sb="7" eb="9">
      <t>セイカ</t>
    </rPh>
    <rPh sb="9" eb="10">
      <t>ブツ</t>
    </rPh>
    <rPh sb="10" eb="12">
      <t>キョウカイ</t>
    </rPh>
    <phoneticPr fontId="2"/>
  </si>
  <si>
    <t>（公財）香川県水産振興基金</t>
    <rPh sb="1" eb="2">
      <t>コウ</t>
    </rPh>
    <rPh sb="2" eb="3">
      <t>ザイ</t>
    </rPh>
    <rPh sb="4" eb="7">
      <t>カガワケン</t>
    </rPh>
    <rPh sb="7" eb="9">
      <t>スイサン</t>
    </rPh>
    <rPh sb="9" eb="11">
      <t>シンコウ</t>
    </rPh>
    <rPh sb="11" eb="13">
      <t>キキン</t>
    </rPh>
    <phoneticPr fontId="2"/>
  </si>
  <si>
    <t>（公財）香川県建設技術センター</t>
    <rPh sb="1" eb="2">
      <t>コウ</t>
    </rPh>
    <rPh sb="2" eb="3">
      <t>ザイ</t>
    </rPh>
    <rPh sb="4" eb="7">
      <t>カガワケン</t>
    </rPh>
    <rPh sb="7" eb="9">
      <t>ケンセツ</t>
    </rPh>
    <rPh sb="9" eb="11">
      <t>ギジュツ</t>
    </rPh>
    <phoneticPr fontId="2"/>
  </si>
  <si>
    <t>（公財）香川県下水道公社</t>
    <rPh sb="1" eb="2">
      <t>コウ</t>
    </rPh>
    <rPh sb="2" eb="3">
      <t>ザイ</t>
    </rPh>
    <rPh sb="4" eb="7">
      <t>カガワケン</t>
    </rPh>
    <rPh sb="7" eb="10">
      <t>ゲスイドウ</t>
    </rPh>
    <rPh sb="10" eb="12">
      <t>コウシャ</t>
    </rPh>
    <phoneticPr fontId="2"/>
  </si>
  <si>
    <t>（公財）香川県暴力追放運動推進センター</t>
    <rPh sb="1" eb="2">
      <t>コウ</t>
    </rPh>
    <rPh sb="2" eb="3">
      <t>ザイ</t>
    </rPh>
    <rPh sb="4" eb="7">
      <t>カガワケン</t>
    </rPh>
    <rPh sb="7" eb="9">
      <t>ボウリョク</t>
    </rPh>
    <rPh sb="9" eb="11">
      <t>ツイホウ</t>
    </rPh>
    <rPh sb="11" eb="13">
      <t>ウンドウ</t>
    </rPh>
    <rPh sb="13" eb="15">
      <t>スイシン</t>
    </rPh>
    <phoneticPr fontId="2"/>
  </si>
  <si>
    <t>（公財）香川県体育協会</t>
    <rPh sb="1" eb="2">
      <t>コウ</t>
    </rPh>
    <rPh sb="2" eb="3">
      <t>ザイ</t>
    </rPh>
    <rPh sb="4" eb="7">
      <t>カガワケン</t>
    </rPh>
    <rPh sb="7" eb="9">
      <t>タイイク</t>
    </rPh>
    <rPh sb="9" eb="11">
      <t>キョウカイ</t>
    </rPh>
    <phoneticPr fontId="2"/>
  </si>
  <si>
    <t>（公財）置県百年記念香川県文化芸術振興財団</t>
    <rPh sb="1" eb="2">
      <t>コウ</t>
    </rPh>
    <rPh sb="2" eb="3">
      <t>ザイ</t>
    </rPh>
    <rPh sb="4" eb="6">
      <t>チケン</t>
    </rPh>
    <rPh sb="6" eb="8">
      <t>ヒャクネン</t>
    </rPh>
    <rPh sb="8" eb="10">
      <t>キネン</t>
    </rPh>
    <rPh sb="10" eb="13">
      <t>カガワケン</t>
    </rPh>
    <rPh sb="13" eb="15">
      <t>ブンカ</t>
    </rPh>
    <rPh sb="15" eb="17">
      <t>ゲイジュツ</t>
    </rPh>
    <rPh sb="17" eb="19">
      <t>シンコウ</t>
    </rPh>
    <rPh sb="19" eb="21">
      <t>ザイダン</t>
    </rPh>
    <phoneticPr fontId="2"/>
  </si>
  <si>
    <t>瀬戸大橋高速鉄道保有（株）</t>
    <rPh sb="0" eb="2">
      <t>セト</t>
    </rPh>
    <rPh sb="2" eb="4">
      <t>オオハシ</t>
    </rPh>
    <rPh sb="4" eb="6">
      <t>コウソク</t>
    </rPh>
    <rPh sb="6" eb="8">
      <t>テツドウ</t>
    </rPh>
    <rPh sb="8" eb="10">
      <t>ホユウ</t>
    </rPh>
    <rPh sb="11" eb="12">
      <t>カブ</t>
    </rPh>
    <phoneticPr fontId="2"/>
  </si>
  <si>
    <t>（公財）香川県児童・青少年健全育成事業団</t>
    <rPh sb="1" eb="2">
      <t>コウ</t>
    </rPh>
    <rPh sb="2" eb="3">
      <t>ザイ</t>
    </rPh>
    <rPh sb="4" eb="7">
      <t>カガワケン</t>
    </rPh>
    <rPh sb="7" eb="9">
      <t>ジドウ</t>
    </rPh>
    <rPh sb="10" eb="13">
      <t>セイショウネン</t>
    </rPh>
    <rPh sb="13" eb="15">
      <t>ケンゼン</t>
    </rPh>
    <rPh sb="15" eb="17">
      <t>イクセイ</t>
    </rPh>
    <rPh sb="17" eb="20">
      <t>ジギョウダン</t>
    </rPh>
    <phoneticPr fontId="2"/>
  </si>
  <si>
    <t>（公社）香川県畜産協会</t>
    <rPh sb="1" eb="2">
      <t>コウ</t>
    </rPh>
    <rPh sb="2" eb="3">
      <t>シャ</t>
    </rPh>
    <rPh sb="4" eb="7">
      <t>カガワケン</t>
    </rPh>
    <rPh sb="7" eb="9">
      <t>チクサン</t>
    </rPh>
    <rPh sb="9" eb="11">
      <t>キョウカイ</t>
    </rPh>
    <phoneticPr fontId="2"/>
  </si>
  <si>
    <t>（公財）かがわ健康福祉機構</t>
    <rPh sb="1" eb="2">
      <t>コウ</t>
    </rPh>
    <rPh sb="2" eb="3">
      <t>ザイ</t>
    </rPh>
    <rPh sb="7" eb="9">
      <t>ケンコウ</t>
    </rPh>
    <rPh sb="9" eb="11">
      <t>フクシ</t>
    </rPh>
    <rPh sb="11" eb="13">
      <t>キコウ</t>
    </rPh>
    <phoneticPr fontId="2"/>
  </si>
  <si>
    <t>（一財）かがわ県産品振興機構</t>
    <rPh sb="1" eb="2">
      <t>イチ</t>
    </rPh>
    <rPh sb="2" eb="3">
      <t>ザイ</t>
    </rPh>
    <rPh sb="7" eb="8">
      <t>ケン</t>
    </rPh>
    <rPh sb="8" eb="10">
      <t>サンピン</t>
    </rPh>
    <rPh sb="10" eb="12">
      <t>シンコウ</t>
    </rPh>
    <rPh sb="12" eb="14">
      <t>キコウ</t>
    </rPh>
    <phoneticPr fontId="2"/>
  </si>
  <si>
    <t>（公財）高松観光コンベンション・ビューロー</t>
    <rPh sb="1" eb="2">
      <t>コウ</t>
    </rPh>
    <rPh sb="2" eb="3">
      <t>ザイ</t>
    </rPh>
    <rPh sb="4" eb="6">
      <t>タカマツ</t>
    </rPh>
    <rPh sb="6" eb="8">
      <t>カンコウ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</si>
  <si>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</si>
  <si>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</si>
  <si>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</si>
  <si>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</si>
  <si>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</si>
  <si>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H23</t>
    <phoneticPr fontId="5"/>
  </si>
  <si>
    <t>H24</t>
    <phoneticPr fontId="5"/>
  </si>
  <si>
    <t>H25</t>
    <phoneticPr fontId="5"/>
  </si>
  <si>
    <t>H26</t>
    <phoneticPr fontId="5"/>
  </si>
  <si>
    <t>H27</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</si>
  <si>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</si>
  <si>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</si>
  <si>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</si>
  <si>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</si>
  <si>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</si>
  <si>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別紙のとおり</t>
    <rPh sb="2" eb="4">
      <t>ベッシ</t>
    </rPh>
    <phoneticPr fontId="2"/>
  </si>
  <si>
    <t>（　参考　）</t>
    <rPh sb="2" eb="4">
      <t>サンコウ</t>
    </rPh>
    <phoneticPr fontId="5"/>
  </si>
  <si>
    <t>実質公債費比率</t>
    <rPh sb="0" eb="2">
      <t>ジッシツ</t>
    </rPh>
    <rPh sb="2" eb="5">
      <t>コウサイヒ</t>
    </rPh>
    <rPh sb="5" eb="7">
      <t>ヒリツ</t>
    </rPh>
    <phoneticPr fontId="5"/>
  </si>
  <si>
    <t>(11)都道府県公会計指標分析/財政指標組合せ分析表</t>
    <rPh sb="4" eb="8">
      <t>トドウフケン</t>
    </rPh>
    <rPh sb="8" eb="11">
      <t>コウカイケイ</t>
    </rPh>
    <rPh sb="11" eb="13">
      <t>シヒョウ</t>
    </rPh>
    <rPh sb="13" eb="15">
      <t>ブンセキ</t>
    </rPh>
    <rPh sb="16" eb="18">
      <t>ザイセイ</t>
    </rPh>
    <rPh sb="18" eb="20">
      <t>シヒョウ</t>
    </rPh>
    <rPh sb="20" eb="21">
      <t>ク</t>
    </rPh>
    <rPh sb="21" eb="22">
      <t>ア</t>
    </rPh>
    <rPh sb="23" eb="25">
      <t>ブンセキ</t>
    </rPh>
    <rPh sb="25" eb="26">
      <t>ヒョウ</t>
    </rPh>
    <phoneticPr fontId="2"/>
  </si>
  <si>
    <t>将来負担比率及び実質公債費比率の組合せによる分析</t>
    <phoneticPr fontId="2"/>
  </si>
  <si>
    <t>分析欄</t>
    <rPh sb="0" eb="2">
      <t>ブンセキ</t>
    </rPh>
    <rPh sb="2" eb="3">
      <t>ラン</t>
    </rPh>
    <phoneticPr fontId="2"/>
  </si>
  <si>
    <t>　財政運営計画に基づき、臨時財政対策債を除く地方債残高を減少させる財政運営の結果、一般会計のうち臨時財政対策債を除く地方債残高は平成23年度末に5,436億円であったものの、平成27年度末には4,889億円となっています。将来負担額における一般会計等の地方債残高は平成26年度に比べ増加していますが、将来負担額全体では、対象者の減による退職手当負担見込額の減などにより、約４億円の減少となっています。充当可能財源等は、平成26年度に比べ減少していますが、標準税収入額の増により標準財政規模が増加したため、将来負担比率は低下しています。
　実質公債費比率については、平成27年度は元利償還金及び準元利償還金の合計額は、借換え等に伴う借入利率の低下による利子償還金の減により、前年度より約４億円程度減少しています。基準財政需要額算入額は臨時財政対策債の増などにより、標準財政規模は標準税収入額の増により、それぞれ増加したため、実質公債費比率は低下しています。
　財政運営指針（平成28年度から32年度）に基づき、県税収入の確保等による歳入確保、事務事業の廃止・見直しの徹底による歳出抑制に取り組むとともに、一般会計及び全会計の臨時財政対策債を除く県債残高を減少させます。さらに、元金プライマリーバランスの黒字化を図り、一般会計及び全会計の県債残高の減少を目指します。</t>
    <rPh sb="361" eb="362">
      <t>ガク</t>
    </rPh>
    <rPh sb="436" eb="438">
      <t>ヘイセイ</t>
    </rPh>
    <rPh sb="440" eb="441">
      <t>ネン</t>
    </rPh>
    <rPh sb="441" eb="442">
      <t>ド</t>
    </rPh>
    <rPh sb="446" eb="448">
      <t>ネンド</t>
    </rPh>
    <rPh sb="461" eb="462">
      <t>トウ</t>
    </rPh>
    <rPh sb="563" eb="564">
      <t>スベ</t>
    </rPh>
    <rPh sb="564" eb="56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</si>
</sst>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0" fillId="5" borderId="0" xfId="5" applyFont="1" applyFill="1" applyAlignment="1">
      <alignment vertical="center"/>
    </xf>
    <xf numFmtId="0" fontId="8" fillId="5" borderId="0" xfId="5"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8" fillId="5" borderId="0" xfId="5" applyFont="1" applyFill="1" applyAlignment="1">
      <alignment vertical="center"/>
    </xf>
    <xf numFmtId="0" fontId="8" fillId="5" borderId="0" xfId="5" applyFont="1" applyFill="1"/>
    <xf numFmtId="0" fontId="8" fillId="5" borderId="0" xfId="5" applyFont="1" applyFill="1" applyProtection="1">
      <protection hidden="1"/>
    </xf>
    <xf numFmtId="0" fontId="8" fillId="5" borderId="0" xfId="5"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5"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12"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0" fontId="31" fillId="0" borderId="34" xfId="33" applyFont="1" applyFill="1" applyBorder="1" applyAlignment="1" applyProtection="1">
      <alignment horizontal="left" vertical="top"/>
      <protection locked="0"/>
    </xf>
    <xf numFmtId="179" fontId="31" fillId="5" borderId="0" xfId="34" applyNumberFormat="1" applyFont="1" applyFill="1" applyBorder="1" applyAlignment="1">
      <alignment vertical="center" wrapText="1"/>
    </xf>
    <xf numFmtId="0" fontId="31" fillId="0" borderId="34" xfId="33" applyFont="1" applyFill="1" applyBorder="1" applyAlignment="1">
      <alignment horizontal="center" vertical="center"/>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78" fontId="1" fillId="0" borderId="0" xfId="33" applyNumberFormat="1" applyFont="1" applyFill="1">
      <alignment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6" xfId="34" applyNumberFormat="1" applyFont="1" applyFill="1" applyBorder="1" applyAlignment="1">
      <alignment horizontal="center"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8" fillId="0" borderId="34" xfId="33"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0" fontId="1" fillId="0" borderId="34" xfId="33" applyFont="1" applyFill="1" applyBorder="1" applyAlignment="1" applyProtection="1">
      <alignment horizontal="left" vertical="top" wrapText="1"/>
      <protection locked="0"/>
    </xf>
    <xf numFmtId="0" fontId="1" fillId="0" borderId="34" xfId="33" applyFont="1" applyFill="1" applyBorder="1" applyAlignment="1" applyProtection="1">
      <alignment horizontal="left" vertical="top"/>
      <protection locked="0"/>
    </xf>
    <xf numFmtId="178" fontId="8" fillId="0" borderId="0" xfId="35" applyNumberFormat="1" applyFont="1" applyBorder="1" applyAlignment="1">
      <alignment vertical="center"/>
    </xf>
    <xf numFmtId="177" fontId="8" fillId="0" borderId="0" xfId="36" applyNumberFormat="1" applyFont="1" applyFill="1" applyBorder="1" applyAlignment="1">
      <alignment horizontal="right" vertical="center"/>
    </xf>
    <xf numFmtId="189" fontId="8" fillId="0" borderId="0" xfId="36" applyNumberFormat="1" applyFont="1" applyFill="1" applyBorder="1" applyAlignment="1">
      <alignment horizontal="right" vertical="center"/>
    </xf>
    <xf numFmtId="189" fontId="8"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8"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0" fontId="0" fillId="0" borderId="34" xfId="0" applyBorder="1" applyAlignment="1">
      <alignment horizontal="left" vertical="center" wrapText="1"/>
    </xf>
    <xf numFmtId="0" fontId="0" fillId="0" borderId="0" xfId="0" applyBorder="1" applyAlignment="1">
      <alignment vertical="center" wrapTex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79311</c:v>
                </c:pt>
                <c:pt idx="4">
                  <c:v>67951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47437</c:v>
                </c:pt>
                <c:pt idx="1">
                  <c:v>48594</c:v>
                </c:pt>
                <c:pt idx="2">
                  <c:v>55218</c:v>
                </c:pt>
                <c:pt idx="3">
                  <c:v>51314</c:v>
                </c:pt>
                <c:pt idx="4">
                  <c:v>52153</c:v>
                </c:pt>
              </c:numCache>
            </c:numRef>
          </c:val>
          <c:smooth val="0"/>
        </c:ser>
        <c:dLbls>
          <c:showLegendKey val="0"/>
          <c:showVal val="0"/>
          <c:showCatName val="0"/>
          <c:showSerName val="0"/>
          <c:showPercent val="0"/>
          <c:showBubbleSize val="0"/>
        </c:dLbls>
        <c:marker val="1"/>
        <c:smooth val="0"/>
        <c:axId val="102261504"/>
        <c:axId val="102296192"/>
      </c:lineChart>
      <c:catAx>
        <c:axId val="10226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96192"/>
        <c:crosses val="autoZero"/>
        <c:auto val="1"/>
        <c:lblAlgn val="ctr"/>
        <c:lblOffset val="100"/>
        <c:tickLblSkip val="1"/>
        <c:tickMarkSkip val="1"/>
        <c:noMultiLvlLbl val="0"/>
      </c:catAx>
      <c:valAx>
        <c:axId val="1022961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6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2.71</c:v>
                </c:pt>
                <c:pt idx="1">
                  <c:v>2.82</c:v>
                </c:pt>
                <c:pt idx="2">
                  <c:v>2.5</c:v>
                </c:pt>
                <c:pt idx="3">
                  <c:v>1.51</c:v>
                </c:pt>
                <c:pt idx="4">
                  <c:v>2.88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c:v>
                </c:pt>
                <c:pt idx="1">
                  <c:v>3.84</c:v>
                </c:pt>
                <c:pt idx="2">
                  <c:v>5.22</c:v>
                </c:pt>
                <c:pt idx="3">
                  <c:v>6.01</c:v>
                </c:pt>
                <c:pt idx="4">
                  <c:v>6.6</c:v>
                </c:pt>
              </c:numCache>
            </c:numRef>
          </c:val>
        </c:ser>
        <c:dLbls>
          <c:showLegendKey val="0"/>
          <c:showVal val="0"/>
          <c:showCatName val="0"/>
          <c:showSerName val="0"/>
          <c:showPercent val="0"/>
          <c:showBubbleSize val="0"/>
        </c:dLbls>
        <c:gapWidth val="250"/>
        <c:overlap val="100"/>
        <c:axId val="104587264"/>
        <c:axId val="104589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1.42</c:v>
                </c:pt>
                <c:pt idx="1">
                  <c:v>-0.06</c:v>
                </c:pt>
                <c:pt idx="2">
                  <c:v>1.07</c:v>
                </c:pt>
                <c:pt idx="3">
                  <c:v>-0.15</c:v>
                </c:pt>
                <c:pt idx="4">
                  <c:v>2.13</c:v>
                </c:pt>
              </c:numCache>
            </c:numRef>
          </c:val>
          <c:smooth val="0"/>
        </c:ser>
        <c:dLbls>
          <c:showLegendKey val="0"/>
          <c:showVal val="0"/>
          <c:showCatName val="0"/>
          <c:showSerName val="0"/>
          <c:showPercent val="0"/>
          <c:showBubbleSize val="0"/>
        </c:dLbls>
        <c:marker val="1"/>
        <c:smooth val="0"/>
        <c:axId val="104587264"/>
        <c:axId val="104589184"/>
      </c:lineChart>
      <c:catAx>
        <c:axId val="10458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589184"/>
        <c:crosses val="autoZero"/>
        <c:auto val="1"/>
        <c:lblAlgn val="ctr"/>
        <c:lblOffset val="100"/>
        <c:tickLblSkip val="1"/>
        <c:tickMarkSkip val="1"/>
        <c:noMultiLvlLbl val="0"/>
      </c:catAx>
      <c:valAx>
        <c:axId val="10458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8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香川県五色台水道事業会計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0.04</c:v>
                </c:pt>
                <c:pt idx="6">
                  <c:v>#N/A</c:v>
                </c:pt>
                <c:pt idx="7">
                  <c:v>0.04</c:v>
                </c:pt>
                <c:pt idx="8">
                  <c:v>#N/A</c:v>
                </c:pt>
                <c:pt idx="9">
                  <c:v>0.03</c:v>
                </c:pt>
              </c:numCache>
            </c:numRef>
          </c:val>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5"/>
          <c:order val="5"/>
          <c:tx>
            <c:strRef>
              <c:f>データシート!$A$32</c:f>
              <c:strCache>
                <c:ptCount val="1"/>
                <c:pt idx="0">
                  <c:v>番の州地区臨海工業用土地造成事業特別会計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0.44</c:v>
                </c:pt>
                <c:pt idx="2">
                  <c:v>#N/A</c:v>
                </c:pt>
                <c:pt idx="3">
                  <c:v>0.43</c:v>
                </c:pt>
                <c:pt idx="4">
                  <c:v>#N/A</c:v>
                </c:pt>
                <c:pt idx="5">
                  <c:v>0.43</c:v>
                </c:pt>
                <c:pt idx="6">
                  <c:v>#N/A</c:v>
                </c:pt>
                <c:pt idx="7">
                  <c:v>0.33</c:v>
                </c:pt>
                <c:pt idx="8">
                  <c:v>#N/A</c:v>
                </c:pt>
                <c:pt idx="9">
                  <c:v>0.28999999999999998</c:v>
                </c:pt>
              </c:numCache>
            </c:numRef>
          </c:val>
        </c:ser>
        <c:ser>
          <c:idx val="6"/>
          <c:order val="6"/>
          <c:tx>
            <c:strRef>
              <c:f>データシート!$A$33</c:f>
              <c:strCache>
                <c:ptCount val="1"/>
                <c:pt idx="0">
                  <c:v>香川県工業用水道事業会計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0.45</c:v>
                </c:pt>
                <c:pt idx="2">
                  <c:v>#N/A</c:v>
                </c:pt>
                <c:pt idx="3">
                  <c:v>0.16</c:v>
                </c:pt>
                <c:pt idx="4">
                  <c:v>#N/A</c:v>
                </c:pt>
                <c:pt idx="5">
                  <c:v>0.76</c:v>
                </c:pt>
                <c:pt idx="6">
                  <c:v>#N/A</c:v>
                </c:pt>
                <c:pt idx="7">
                  <c:v>0.76</c:v>
                </c:pt>
                <c:pt idx="8">
                  <c:v>#N/A</c:v>
                </c:pt>
                <c:pt idx="9">
                  <c:v>0.42</c:v>
                </c:pt>
              </c:numCache>
            </c:numRef>
          </c:val>
        </c:ser>
        <c:ser>
          <c:idx val="7"/>
          <c:order val="7"/>
          <c:tx>
            <c:strRef>
              <c:f>データシート!$A$34</c:f>
              <c:strCache>
                <c:ptCount val="1"/>
                <c:pt idx="0">
                  <c:v>香川県立病院事業会計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1.89</c:v>
                </c:pt>
                <c:pt idx="2">
                  <c:v>#N/A</c:v>
                </c:pt>
                <c:pt idx="3">
                  <c:v>2.36</c:v>
                </c:pt>
                <c:pt idx="4">
                  <c:v>#N/A</c:v>
                </c:pt>
                <c:pt idx="5">
                  <c:v>2.13</c:v>
                </c:pt>
                <c:pt idx="6">
                  <c:v>#N/A</c:v>
                </c:pt>
                <c:pt idx="7">
                  <c:v>2.2999999999999998</c:v>
                </c:pt>
                <c:pt idx="8">
                  <c:v>#N/A</c:v>
                </c:pt>
                <c:pt idx="9">
                  <c:v>2.2799999999999998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2.64</c:v>
                </c:pt>
                <c:pt idx="2">
                  <c:v>#N/A</c:v>
                </c:pt>
                <c:pt idx="3">
                  <c:v>2.76</c:v>
                </c:pt>
                <c:pt idx="4">
                  <c:v>#N/A</c:v>
                </c:pt>
                <c:pt idx="5">
                  <c:v>2.44</c:v>
                </c:pt>
                <c:pt idx="6">
                  <c:v>#N/A</c:v>
                </c:pt>
                <c:pt idx="7">
                  <c:v>1.44</c:v>
                </c:pt>
                <c:pt idx="8">
                  <c:v>#N/A</c:v>
                </c:pt>
                <c:pt idx="9">
                  <c:v>2.8</c:v>
                </c:pt>
              </c:numCache>
            </c:numRef>
          </c:val>
        </c:ser>
        <c:ser>
          <c:idx val="9"/>
          <c:order val="9"/>
          <c:tx>
            <c:strRef>
              <c:f>データシート!$A$36</c:f>
              <c:strCache>
                <c:ptCount val="1"/>
                <c:pt idx="0">
                  <c:v>香川県水道用水供給事業会計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2.87</c:v>
                </c:pt>
                <c:pt idx="2">
                  <c:v>#N/A</c:v>
                </c:pt>
                <c:pt idx="3">
                  <c:v>0.87</c:v>
                </c:pt>
                <c:pt idx="4">
                  <c:v>#N/A</c:v>
                </c:pt>
                <c:pt idx="5">
                  <c:v>3.36</c:v>
                </c:pt>
                <c:pt idx="6">
                  <c:v>#N/A</c:v>
                </c:pt>
                <c:pt idx="7">
                  <c:v>4.8099999999999996</c:v>
                </c:pt>
                <c:pt idx="8">
                  <c:v>#N/A</c:v>
                </c:pt>
                <c:pt idx="9">
                  <c:v>3.93</c:v>
                </c:pt>
              </c:numCache>
            </c:numRef>
          </c:val>
        </c:ser>
        <c:dLbls>
          <c:showLegendKey val="0"/>
          <c:showVal val="0"/>
          <c:showCatName val="0"/>
          <c:showSerName val="0"/>
          <c:showPercent val="0"/>
          <c:showBubbleSize val="0"/>
        </c:dLbls>
        <c:gapWidth val="150"/>
        <c:overlap val="100"/>
        <c:axId val="104814080"/>
        <c:axId val="104815616"/>
      </c:barChart>
      <c:catAx>
        <c:axId val="1048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15616"/>
        <c:crosses val="autoZero"/>
        <c:auto val="1"/>
        <c:lblAlgn val="ctr"/>
        <c:lblOffset val="100"/>
        <c:tickLblSkip val="1"/>
        <c:tickMarkSkip val="1"/>
        <c:noMultiLvlLbl val="0"/>
      </c:catAx>
      <c:valAx>
        <c:axId val="10481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1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34980</c:v>
                </c:pt>
                <c:pt idx="5">
                  <c:v>36113</c:v>
                </c:pt>
                <c:pt idx="8">
                  <c:v>38052</c:v>
                </c:pt>
                <c:pt idx="11">
                  <c:v>40354</c:v>
                </c:pt>
                <c:pt idx="14">
                  <c:v>41902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14</c:v>
                </c:pt>
                <c:pt idx="3">
                  <c:v>11</c:v>
                </c:pt>
                <c:pt idx="6">
                  <c:v>8</c:v>
                </c:pt>
                <c:pt idx="9">
                  <c:v>7</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1101</c:v>
                </c:pt>
                <c:pt idx="3">
                  <c:v>1110</c:v>
                </c:pt>
                <c:pt idx="6">
                  <c:v>1015</c:v>
                </c:pt>
                <c:pt idx="9">
                  <c:v>955</c:v>
                </c:pt>
                <c:pt idx="12">
                  <c:v>845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3000</c:v>
                </c:pt>
                <c:pt idx="3">
                  <c:v>2826</c:v>
                </c:pt>
                <c:pt idx="6">
                  <c:v>2281</c:v>
                </c:pt>
                <c:pt idx="9">
                  <c:v>1835</c:v>
                </c:pt>
                <c:pt idx="12">
                  <c:v>2305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5040</c:v>
                </c:pt>
                <c:pt idx="3">
                  <c:v>4115</c:v>
                </c:pt>
                <c:pt idx="6">
                  <c:v>2567</c:v>
                </c:pt>
                <c:pt idx="9">
                  <c:v>969</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59852</c:v>
                </c:pt>
                <c:pt idx="3">
                  <c:v>60743</c:v>
                </c:pt>
                <c:pt idx="6">
                  <c:v>62962</c:v>
                </c:pt>
                <c:pt idx="9">
                  <c:v>62066</c:v>
                </c:pt>
                <c:pt idx="12">
                  <c:v>62262</c:v>
                </c:pt>
              </c:numCache>
            </c:numRef>
          </c:val>
        </c:ser>
        <c:dLbls>
          <c:showLegendKey val="0"/>
          <c:showVal val="0"/>
          <c:showCatName val="0"/>
          <c:showSerName val="0"/>
          <c:showPercent val="0"/>
          <c:showBubbleSize val="0"/>
        </c:dLbls>
        <c:gapWidth val="100"/>
        <c:overlap val="100"/>
        <c:axId val="105133184"/>
        <c:axId val="10513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34027</c:v>
                </c:pt>
                <c:pt idx="2">
                  <c:v>#N/A</c:v>
                </c:pt>
                <c:pt idx="3">
                  <c:v>#N/A</c:v>
                </c:pt>
                <c:pt idx="4">
                  <c:v>32692</c:v>
                </c:pt>
                <c:pt idx="5">
                  <c:v>#N/A</c:v>
                </c:pt>
                <c:pt idx="6">
                  <c:v>#N/A</c:v>
                </c:pt>
                <c:pt idx="7">
                  <c:v>30781</c:v>
                </c:pt>
                <c:pt idx="8">
                  <c:v>#N/A</c:v>
                </c:pt>
                <c:pt idx="9">
                  <c:v>#N/A</c:v>
                </c:pt>
                <c:pt idx="10">
                  <c:v>25478</c:v>
                </c:pt>
                <c:pt idx="11">
                  <c:v>#N/A</c:v>
                </c:pt>
                <c:pt idx="12">
                  <c:v>#N/A</c:v>
                </c:pt>
                <c:pt idx="13">
                  <c:v>23516</c:v>
                </c:pt>
                <c:pt idx="14">
                  <c:v>#N/A</c:v>
                </c:pt>
              </c:numCache>
            </c:numRef>
          </c:val>
          <c:smooth val="0"/>
        </c:ser>
        <c:dLbls>
          <c:showLegendKey val="0"/>
          <c:showVal val="0"/>
          <c:showCatName val="0"/>
          <c:showSerName val="0"/>
          <c:showPercent val="0"/>
          <c:showBubbleSize val="0"/>
        </c:dLbls>
        <c:marker val="1"/>
        <c:smooth val="0"/>
        <c:axId val="105133184"/>
        <c:axId val="105135104"/>
      </c:lineChart>
      <c:catAx>
        <c:axId val="1051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35104"/>
        <c:crosses val="autoZero"/>
        <c:auto val="1"/>
        <c:lblAlgn val="ctr"/>
        <c:lblOffset val="100"/>
        <c:tickLblSkip val="1"/>
        <c:tickMarkSkip val="1"/>
        <c:noMultiLvlLbl val="0"/>
      </c:catAx>
      <c:valAx>
        <c:axId val="10513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3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482344</c:v>
                </c:pt>
                <c:pt idx="5">
                  <c:v>498169</c:v>
                </c:pt>
                <c:pt idx="8">
                  <c:v>510882</c:v>
                </c:pt>
                <c:pt idx="11">
                  <c:v>515517</c:v>
                </c:pt>
                <c:pt idx="14">
                  <c:v>511193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20875</c:v>
                </c:pt>
                <c:pt idx="5">
                  <c:v>20125</c:v>
                </c:pt>
                <c:pt idx="8">
                  <c:v>19626</c:v>
                </c:pt>
                <c:pt idx="11">
                  <c:v>18791</c:v>
                </c:pt>
                <c:pt idx="14">
                  <c:v>18366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49151</c:v>
                </c:pt>
                <c:pt idx="5">
                  <c:v>48729</c:v>
                </c:pt>
                <c:pt idx="8">
                  <c:v>53244</c:v>
                </c:pt>
                <c:pt idx="11">
                  <c:v>55980</c:v>
                </c:pt>
                <c:pt idx="14">
                  <c:v>55333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5773</c:v>
                </c:pt>
                <c:pt idx="3">
                  <c:v>83</c:v>
                </c:pt>
                <c:pt idx="6">
                  <c:v>27</c:v>
                </c:pt>
                <c:pt idx="9">
                  <c:v>8</c:v>
                </c:pt>
                <c:pt idx="12">
                  <c:v>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139911</c:v>
                </c:pt>
                <c:pt idx="3">
                  <c:v>139311</c:v>
                </c:pt>
                <c:pt idx="6">
                  <c:v>129392</c:v>
                </c:pt>
                <c:pt idx="9">
                  <c:v>120899</c:v>
                </c:pt>
                <c:pt idx="12">
                  <c:v>119088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19132</c:v>
                </c:pt>
                <c:pt idx="3">
                  <c:v>18477</c:v>
                </c:pt>
                <c:pt idx="6">
                  <c:v>29001</c:v>
                </c:pt>
                <c:pt idx="9">
                  <c:v>26274</c:v>
                </c:pt>
                <c:pt idx="12">
                  <c:v>23828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6226</c:v>
                </c:pt>
                <c:pt idx="3">
                  <c:v>5178</c:v>
                </c:pt>
                <c:pt idx="6">
                  <c:v>4196</c:v>
                </c:pt>
                <c:pt idx="9">
                  <c:v>3258</c:v>
                </c:pt>
                <c:pt idx="12">
                  <c:v>2434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837998</c:v>
                </c:pt>
                <c:pt idx="3">
                  <c:v>850472</c:v>
                </c:pt>
                <c:pt idx="6">
                  <c:v>857782</c:v>
                </c:pt>
                <c:pt idx="9">
                  <c:v>860469</c:v>
                </c:pt>
                <c:pt idx="12">
                  <c:v>865078</c:v>
                </c:pt>
              </c:numCache>
            </c:numRef>
          </c:val>
        </c:ser>
        <c:dLbls>
          <c:showLegendKey val="0"/>
          <c:showVal val="0"/>
          <c:showCatName val="0"/>
          <c:showSerName val="0"/>
          <c:showPercent val="0"/>
          <c:showBubbleSize val="0"/>
        </c:dLbls>
        <c:gapWidth val="100"/>
        <c:overlap val="100"/>
        <c:axId val="105323520"/>
        <c:axId val="105333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456671</c:v>
                </c:pt>
                <c:pt idx="2">
                  <c:v>#N/A</c:v>
                </c:pt>
                <c:pt idx="3">
                  <c:v>#N/A</c:v>
                </c:pt>
                <c:pt idx="4">
                  <c:v>446497</c:v>
                </c:pt>
                <c:pt idx="5">
                  <c:v>#N/A</c:v>
                </c:pt>
                <c:pt idx="6">
                  <c:v>#N/A</c:v>
                </c:pt>
                <c:pt idx="7">
                  <c:v>436647</c:v>
                </c:pt>
                <c:pt idx="8">
                  <c:v>#N/A</c:v>
                </c:pt>
                <c:pt idx="9">
                  <c:v>#N/A</c:v>
                </c:pt>
                <c:pt idx="10">
                  <c:v>420620</c:v>
                </c:pt>
                <c:pt idx="11">
                  <c:v>#N/A</c:v>
                </c:pt>
                <c:pt idx="12">
                  <c:v>#N/A</c:v>
                </c:pt>
                <c:pt idx="13">
                  <c:v>425578</c:v>
                </c:pt>
                <c:pt idx="14">
                  <c:v>#N/A</c:v>
                </c:pt>
              </c:numCache>
            </c:numRef>
          </c:val>
          <c:smooth val="0"/>
        </c:ser>
        <c:dLbls>
          <c:showLegendKey val="0"/>
          <c:showVal val="0"/>
          <c:showCatName val="0"/>
          <c:showSerName val="0"/>
          <c:showPercent val="0"/>
          <c:showBubbleSize val="0"/>
        </c:dLbls>
        <c:marker val="1"/>
        <c:smooth val="0"/>
        <c:axId val="105323520"/>
        <c:axId val="105333888"/>
      </c:lineChart>
      <c:catAx>
        <c:axId val="10532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333888"/>
        <c:crosses val="autoZero"/>
        <c:auto val="1"/>
        <c:lblAlgn val="ctr"/>
        <c:lblOffset val="100"/>
        <c:tickLblSkip val="1"/>
        <c:tickMarkSkip val="1"/>
        <c:noMultiLvlLbl val="0"/>
      </c:catAx>
      <c:valAx>
        <c:axId val="10533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2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{40A97B73-D753-4C87-9861-EB13BEC2DDA2}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{C5E62454-BCFE-4566-A1C3-4183C5DFA22F}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{39AA0272-EC14-4DD1-820E-904D66F26DA2}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{ECDC2139-836F-4CEC-8ABC-2D9066886A10}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{8D8C9CF0-F00A-4CD4-AF13-49A28870BD5F}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{55DE0502-ECEE-408A-9669-177CE6D21574}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{FF15E05F-5F42-4109-808E-4137C72B4295}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{A0123F3C-E7DD-41C7-9E86-66931A8852A5}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{0890EAA3-F606-4DD7-9EA7-0FEF55634506}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{C1DC7A48-9F9E-45CF-B2D1-69312CAA14C8}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10951808"/>
        <c:axId val="110970368"/>
      </c:scatterChart>
      <c:valAx>
        <c:axId val="110951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970368"/>
        <c:crosses val="autoZero"/>
        <c:crossBetween val="midCat"/>
      </c:valAx>
      <c:valAx>
        <c:axId val="110970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95180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{C13E43F4-A30B-4163-8E08-9B5DDD45F283}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{A44C8F80-F39C-499C-9530-73932C6CC039}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{8B3A584A-794D-4A32-A225-D2E764762595}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{51D40A47-DB0E-45CF-9E9B-AF689F49B9B4}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{DBFB8A75-9176-45E1-A5F2-C4042AB19A17}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15.2</c:v>
                </c:pt>
                <c:pt idx="2">
                  <c:v>14.7</c:v>
                </c:pt>
                <c:pt idx="3">
                  <c:v>13.4</c:v>
                </c:pt>
                <c:pt idx="4">
                  <c:v>12</c:v>
                </c:pt>
              </c:numCache>
            </c:numRef>
          </c:xVal>
          <c:yVal>
            <c:numRef>
              <c:f>公会計指標分析・財政指標組合せ分析表!$K$73:$O$73</c:f>
              <c:numCache>
                <c:formatCode>#,##0.0;"▲ "#,##0.0</c:formatCode>
                <c:ptCount val="5"/>
                <c:pt idx="0">
                  <c:v>206.9</c:v>
                </c:pt>
                <c:pt idx="1">
                  <c:v>201.3</c:v>
                </c:pt>
                <c:pt idx="2">
                  <c:v>198.5</c:v>
                </c:pt>
                <c:pt idx="3">
                  <c:v>191.7</c:v>
                </c:pt>
                <c:pt idx="4">
                  <c:v>190.2</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{5D1369FE-0ACB-40B1-8314-27EF2F656653}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{4D8F380E-547E-4653-90EB-1DAF37EB912C}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{8DD7125F-D942-4539-A72C-492A51AB31F6}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{E9C692A8-BFF4-4580-B4ED-10FD64F3FAF6}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{16AC2A49-86DD-4113-8639-66E8E845FC2D}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15.8</c:v>
                </c:pt>
                <c:pt idx="1">
                  <c:v>15.7</c:v>
                </c:pt>
                <c:pt idx="2">
                  <c:v>14.9</c:v>
                </c:pt>
                <c:pt idx="3">
                  <c:v>14.2</c:v>
                </c:pt>
                <c:pt idx="4">
                  <c:v>15.9</c:v>
                </c:pt>
              </c:numCache>
            </c:numRef>
          </c:xVal>
          <c:yVal>
            <c:numRef>
              <c:f>公会計指標分析・財政指標組合せ分析表!$K$77:$O$77</c:f>
              <c:numCache>
                <c:formatCode>#,##0.0;"▲ "#,##0.0</c:formatCode>
                <c:ptCount val="5"/>
                <c:pt idx="0">
                  <c:v>215</c:v>
                </c:pt>
                <c:pt idx="1">
                  <c:v>206</c:v>
                </c:pt>
                <c:pt idx="2">
                  <c:v>199.1</c:v>
                </c:pt>
                <c:pt idx="3">
                  <c:v>208.1</c:v>
                </c:pt>
                <c:pt idx="4">
                  <c:v>239.1</c:v>
                </c:pt>
              </c:numCache>
            </c:numRef>
          </c:yVal>
          <c:smooth val="0"/>
        </c:ser>
        <c:dLbls>
          <c:showLegendKey val="0"/>
          <c:showVal val="1"/>
          <c:showCatName val="0"/>
          <c:showSerName val="0"/>
          <c:showPercent val="0"/>
          <c:showBubbleSize val="0"/>
        </c:dLbls>
        <c:axId val="110914560"/>
        <c:axId val="111072384"/>
      </c:scatterChart>
      <c:valAx>
        <c:axId val="110914560"/>
        <c:scaling>
          <c:orientation val="minMax"/>
          <c:max val="16.3"/>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072384"/>
        <c:crosses val="autoZero"/>
        <c:crossBetween val="midCat"/>
      </c:valAx>
      <c:valAx>
        <c:axId val="111072384"/>
        <c:scaling>
          <c:orientation val="minMax"/>
          <c:max val="248"/>
          <c:min val="18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91456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元利償還金等（</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）は、臨時財政対策債の元金償還は増加しているものの、借換え等による借入利率の低下による利子の減などに伴い、全体としては減少しています。なお、平成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年度に策定した財政運営計画に基づき、平成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年度以降は満期一括債の発行をしていないため、年度割相当額については、毎年度減少しています。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算入公債費等（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）は、臨時財政対策債等に係る基準財政需要額の増加に伴い増加しています。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元利償還金等（</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）が減少し、算入公債費等（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）が増加傾向にあることから実質公債費比率の分子（（</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））は、減少傾向となっています。</a:t>
          </a:r>
          <a:endParaRPr lang="ja-JP" altLang="ja-JP" sz="1400">
            <a:effectLst/>
          </a:endParaRPr>
        </a:p>
        <a:p>
          <a:pPr eaLnBrk="1" fontAlgn="auto" latinLnBrk="0" hangingPunct="1"/>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将来負担額（</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については、臨時財政対策債に係る一般会計地方債残高が増加していますが、対象者の減少による退職手当負担見込額の減少等に伴い減少しています。また、香川県土地開発公社が解散したことにより、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年度の設立法人等負債額等負担見込み額が前年度に比べ</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減少しています。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充当可能財源等（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）については、</a:t>
          </a:r>
          <a:r>
            <a:rPr kumimoji="1" lang="ja-JP" altLang="en-US" sz="1100" b="0" i="0" baseline="0">
              <a:solidFill>
                <a:schemeClr val="dk1"/>
              </a:solidFill>
              <a:effectLst/>
              <a:latin typeface="+mn-lt"/>
              <a:ea typeface="+mn-ea"/>
              <a:cs typeface="+mn-cs"/>
            </a:rPr>
            <a:t>臨時財政対策債</a:t>
          </a:r>
          <a:r>
            <a:rPr kumimoji="1" lang="ja-JP" altLang="ja-JP" sz="1100" b="0" i="0" baseline="0">
              <a:solidFill>
                <a:schemeClr val="dk1"/>
              </a:solidFill>
              <a:effectLst/>
              <a:latin typeface="+mn-lt"/>
              <a:ea typeface="+mn-ea"/>
              <a:cs typeface="+mn-cs"/>
            </a:rPr>
            <a:t>等に係る基準財政需要額算入見込額や充当可能基金が増加傾向にあります。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将来負担額（</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）は横ばい傾向であり、充当可能財源等（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）が増加傾向であることから、将来負担比率の分子（（</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））は、若干の減少傾向となっています。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7432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公債費の増等により基準財政需要額は増加傾向にありますが、経済環境の改善に伴う法人収益の改善及び消費税率の引上げ等により基準財政収入額も増加傾向にあるため、財政力指数（単年度）は４年連続で増加しています（</a:t>
          </a:r>
          <a:r>
            <a:rPr kumimoji="1" lang="en-US" altLang="ja-JP" sz="1100">
              <a:solidFill>
                <a:schemeClr val="dk1"/>
              </a:solidFill>
              <a:effectLst/>
              <a:latin typeface="+mj-ea"/>
              <a:ea typeface="+mj-ea"/>
              <a:cs typeface="+mn-cs"/>
            </a:rPr>
            <a:t>H20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0.49010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H21</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0.47781</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H22</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0.43428</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H23</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0.42440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H24</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0.43310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H25</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0.44029</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H26</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0.45430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H27</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0.48717</a:t>
          </a:r>
          <a:r>
            <a:rPr kumimoji="1" lang="ja-JP" altLang="ja-JP" sz="1100">
              <a:solidFill>
                <a:schemeClr val="dk1"/>
              </a:solidFill>
              <a:effectLst/>
              <a:latin typeface="+mj-ea"/>
              <a:ea typeface="+mj-ea"/>
              <a:cs typeface="+mn-cs"/>
            </a:rPr>
            <a:t>）。</a:t>
          </a:r>
          <a:endParaRPr lang="ja-JP" altLang="ja-JP" sz="1400">
            <a:effectLst/>
            <a:latin typeface="+mj-ea"/>
            <a:ea typeface="+mj-ea"/>
          </a:endParaRPr>
        </a:p>
        <a:p>
          <a:r>
            <a:rPr kumimoji="1" lang="ja-JP" altLang="ja-JP" sz="1100">
              <a:solidFill>
                <a:schemeClr val="dk1"/>
              </a:solidFill>
              <a:effectLst/>
              <a:latin typeface="+mj-ea"/>
              <a:ea typeface="+mj-ea"/>
              <a:cs typeface="+mn-cs"/>
            </a:rPr>
            <a:t>　今後も公債費が増加傾向にあることに加え、少子高齢化に伴う社会保障関連経費の増額が見込まれていることから、総人件費の抑制（全国最小の「</a:t>
          </a:r>
          <a:r>
            <a:rPr kumimoji="1" lang="en-US" altLang="ja-JP" sz="1100">
              <a:solidFill>
                <a:schemeClr val="dk1"/>
              </a:solidFill>
              <a:effectLst/>
              <a:latin typeface="+mj-ea"/>
              <a:ea typeface="+mj-ea"/>
              <a:cs typeface="+mn-cs"/>
            </a:rPr>
            <a:t>2,800</a:t>
          </a:r>
          <a:r>
            <a:rPr kumimoji="1" lang="ja-JP" altLang="ja-JP" sz="1100">
              <a:solidFill>
                <a:schemeClr val="dk1"/>
              </a:solidFill>
              <a:effectLst/>
              <a:latin typeface="+mj-ea"/>
              <a:ea typeface="+mj-ea"/>
              <a:cs typeface="+mn-cs"/>
            </a:rPr>
            <a:t>人体制」の継続）や計画的な更新投資等を実施するとともに、香川滞納整理機構の活用等による県税収入の確保及び県有未利用地の売却等、歳入確保に努めます。</a:t>
          </a:r>
          <a:endParaRPr lang="ja-JP" altLang="ja-JP" sz="14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1" name="直線コネクタ 60"/>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0.41</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40</xdr:row>
      <xdr:rowOff>127000</xdr:rowOff>
    </xdr:to>
    <xdr:cxnSp macro="">
      <xdr:nvCxnSpPr>
        <xdr:cNvPr id="66" name="直線コネクタ 65"/>
        <xdr:cNvCxnSpPr/>
      </xdr:nvCxnSpPr>
      <xdr:spPr>
        <a:xfrm flipV="1">
          <a:off x="4114800" y="658283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156633</xdr:rowOff>
    </xdr:to>
    <xdr:cxnSp macro="">
      <xdr:nvCxnSpPr>
        <xdr:cNvPr id="69" name="直線コネクタ 68"/>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2" name="直線コネクタ 71"/>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3" name="フローチャート : 判断 72"/>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4" name="テキスト ボックス 73"/>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41</xdr:row>
      <xdr:rowOff>156633</xdr:rowOff>
    </xdr:to>
    <xdr:cxnSp macro="">
      <xdr:nvCxnSpPr>
        <xdr:cNvPr id="75" name="直線コネクタ 74"/>
        <xdr:cNvCxnSpPr/>
      </xdr:nvCxnSpPr>
      <xdr:spPr>
        <a:xfrm>
          <a:off x="1447800" y="678391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8" name="フローチャート : 判断 77"/>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9" name="テキスト ボックス 78"/>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5" name="円/楕円 84"/>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6"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9" name="円/楕円 88"/>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0" name="テキスト ボックス 89"/>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1" name="円/楕円 90"/>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2" name="テキスト ボックス 91"/>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3" name="円/楕円 92"/>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4" name="テキスト ボックス 93"/>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年度から平成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年度は、経常的経費に要する一般財源が対前年度より増加する傾向が続いたものの（</a:t>
          </a:r>
          <a:r>
            <a:rPr kumimoji="1" lang="en-US" altLang="ja-JP" sz="1050">
              <a:solidFill>
                <a:schemeClr val="dk1"/>
              </a:solidFill>
              <a:effectLst/>
              <a:latin typeface="+mn-lt"/>
              <a:ea typeface="+mn-ea"/>
              <a:cs typeface="+mn-cs"/>
            </a:rPr>
            <a:t>H23</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239,048,887</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H24</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242,967,952</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H25</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244,396,836</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248,290,334</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251,181,482</a:t>
          </a:r>
          <a:r>
            <a:rPr kumimoji="1" lang="ja-JP" altLang="ja-JP" sz="1050">
              <a:solidFill>
                <a:schemeClr val="dk1"/>
              </a:solidFill>
              <a:effectLst/>
              <a:latin typeface="+mn-lt"/>
              <a:ea typeface="+mn-ea"/>
              <a:cs typeface="+mn-cs"/>
            </a:rPr>
            <a:t>千円）、経常一般財源収入額及び臨時財政対策債の合計額も増加傾向にあったため（</a:t>
          </a:r>
          <a:r>
            <a:rPr kumimoji="1" lang="en-US" altLang="ja-JP" sz="1050">
              <a:solidFill>
                <a:schemeClr val="dk1"/>
              </a:solidFill>
              <a:effectLst/>
              <a:latin typeface="+mn-lt"/>
              <a:ea typeface="+mn-ea"/>
              <a:cs typeface="+mn-cs"/>
            </a:rPr>
            <a:t>H23</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257,978,111</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H24</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258,881,433</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H25</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261,745,902</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263,012,402</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265,968,939</a:t>
          </a:r>
          <a:r>
            <a:rPr kumimoji="1" lang="ja-JP" altLang="ja-JP" sz="1050">
              <a:solidFill>
                <a:schemeClr val="dk1"/>
              </a:solidFill>
              <a:effectLst/>
              <a:latin typeface="+mn-lt"/>
              <a:ea typeface="+mn-ea"/>
              <a:cs typeface="+mn-cs"/>
            </a:rPr>
            <a:t>千円）、経常収支比率は</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決では対前年度より</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ポイント減少しています。</a:t>
          </a:r>
          <a:endParaRPr lang="ja-JP" altLang="ja-JP" sz="1050">
            <a:effectLst/>
          </a:endParaRPr>
        </a:p>
        <a:p>
          <a:r>
            <a:rPr kumimoji="1" lang="ja-JP" altLang="ja-JP" sz="1050">
              <a:solidFill>
                <a:schemeClr val="dk1"/>
              </a:solidFill>
              <a:effectLst/>
              <a:latin typeface="+mn-lt"/>
              <a:ea typeface="+mn-ea"/>
              <a:cs typeface="+mn-cs"/>
            </a:rPr>
            <a:t>　経常的経費が増加する主な原因としては、社会給付費の増加が要因として挙げられます。</a:t>
          </a:r>
          <a:endParaRPr lang="ja-JP" altLang="ja-JP" sz="1050">
            <a:effectLst/>
          </a:endParaRPr>
        </a:p>
        <a:p>
          <a:r>
            <a:rPr kumimoji="1" lang="ja-JP" altLang="ja-JP" sz="1050">
              <a:solidFill>
                <a:schemeClr val="dk1"/>
              </a:solidFill>
              <a:effectLst/>
              <a:latin typeface="+mn-lt"/>
              <a:ea typeface="+mn-ea"/>
              <a:cs typeface="+mn-cs"/>
            </a:rPr>
            <a:t>　本県では平成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年度から平成</a:t>
          </a:r>
          <a:r>
            <a:rPr kumimoji="1" lang="en-US" altLang="ja-JP" sz="1050">
              <a:solidFill>
                <a:schemeClr val="dk1"/>
              </a:solidFill>
              <a:effectLst/>
              <a:latin typeface="+mn-lt"/>
              <a:ea typeface="+mn-ea"/>
              <a:cs typeface="+mn-cs"/>
            </a:rPr>
            <a:t>32</a:t>
          </a:r>
          <a:r>
            <a:rPr kumimoji="1" lang="ja-JP" altLang="ja-JP" sz="1050">
              <a:solidFill>
                <a:schemeClr val="dk1"/>
              </a:solidFill>
              <a:effectLst/>
              <a:latin typeface="+mn-lt"/>
              <a:ea typeface="+mn-ea"/>
              <a:cs typeface="+mn-cs"/>
            </a:rPr>
            <a:t>年度までを対象期間として、各年度の収支均衡等を目標とした「財政運営指針」を策定しており、本指針に沿って歳入確保・歳出抑制の取組を行っていきます。</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68</xdr:row>
      <xdr:rowOff>1058</xdr:rowOff>
    </xdr:to>
    <xdr:cxnSp macro="">
      <xdr:nvCxnSpPr>
        <xdr:cNvPr id="122" name="直線コネクタ 121"/>
        <xdr:cNvCxnSpPr/>
      </xdr:nvCxnSpPr>
      <xdr:spPr>
        <a:xfrm flipV="1">
          <a:off x="4953000" y="101917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144585</xdr:rowOff>
    </xdr:from>
    <xdr:ext cx="762000" cy="259045"/>
    <xdr:sp macro="" textlink="">
      <xdr:nvSpPr>
        <xdr:cNvPr id="123"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68</xdr:row>
      <xdr:rowOff>1058</xdr:rowOff>
    </xdr:from>
    <xdr:to>
      <xdr:col>7</xdr:col>
      <xdr:colOff>241300</xdr:colOff>
      <xdr:row>68</xdr:row>
      <xdr:rowOff>1058</xdr:rowOff>
    </xdr:to>
    <xdr:cxnSp macro="">
      <xdr:nvCxnSpPr>
        <xdr:cNvPr id="124" name="直線コネクタ 123"/>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5"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26" name="直線コネクタ 125"/>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66</xdr:row>
      <xdr:rowOff>42333</xdr:rowOff>
    </xdr:to>
    <xdr:cxnSp macro="">
      <xdr:nvCxnSpPr>
        <xdr:cNvPr id="127" name="直線コネクタ 126"/>
        <xdr:cNvCxnSpPr/>
      </xdr:nvCxnSpPr>
      <xdr:spPr>
        <a:xfrm flipV="1">
          <a:off x="4114800" y="112776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18644</xdr:rowOff>
    </xdr:from>
    <xdr:ext cx="762000" cy="259045"/>
    <xdr:sp macro="" textlink="">
      <xdr:nvSpPr>
        <xdr:cNvPr id="128" name="財政構造の弾力性平均値テキスト"/>
        <xdr:cNvSpPr txBox="1"/>
      </xdr:nvSpPr>
      <xdr:spPr>
        <a:xfrm>
          <a:off x="5041900" y="1099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29" name="フローチャート : 判断 128"/>
        <xdr:cNvSpPr/>
      </xdr:nvSpPr>
      <xdr:spPr>
        <a:xfrm>
          <a:off x="49022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66</xdr:row>
      <xdr:rowOff>42333</xdr:rowOff>
    </xdr:to>
    <xdr:cxnSp macro="">
      <xdr:nvCxnSpPr>
        <xdr:cNvPr id="130" name="直線コネクタ 129"/>
        <xdr:cNvCxnSpPr/>
      </xdr:nvCxnSpPr>
      <xdr:spPr>
        <a:xfrm>
          <a:off x="3225800" y="1107651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113242</xdr:rowOff>
    </xdr:from>
    <xdr:to>
      <xdr:col>6</xdr:col>
      <xdr:colOff>50800</xdr:colOff>
      <xdr:row>65</xdr:row>
      <xdr:rowOff>43392</xdr:rowOff>
    </xdr:to>
    <xdr:sp macro="" textlink="">
      <xdr:nvSpPr>
        <xdr:cNvPr id="131" name="フローチャート : 判断 130"/>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53569</xdr:rowOff>
    </xdr:from>
    <xdr:ext cx="736600" cy="259045"/>
    <xdr:sp macro="" textlink="">
      <xdr:nvSpPr>
        <xdr:cNvPr id="132" name="テキスト ボックス 131"/>
        <xdr:cNvSpPr txBox="1"/>
      </xdr:nvSpPr>
      <xdr:spPr>
        <a:xfrm>
          <a:off x="3733800" y="1085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103717</xdr:rowOff>
    </xdr:from>
    <xdr:to>
      <xdr:col>4</xdr:col>
      <xdr:colOff>482600</xdr:colOff>
      <xdr:row>65</xdr:row>
      <xdr:rowOff>32808</xdr:rowOff>
    </xdr:to>
    <xdr:cxnSp macro="">
      <xdr:nvCxnSpPr>
        <xdr:cNvPr id="133" name="直線コネクタ 132"/>
        <xdr:cNvCxnSpPr/>
      </xdr:nvCxnSpPr>
      <xdr:spPr>
        <a:xfrm flipV="1">
          <a:off x="2336800" y="110765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4" name="フローチャート : 判断 133"/>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5" name="テキスト ボックス 134"/>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134408</xdr:rowOff>
    </xdr:from>
    <xdr:to>
      <xdr:col>3</xdr:col>
      <xdr:colOff>279400</xdr:colOff>
      <xdr:row>65</xdr:row>
      <xdr:rowOff>32808</xdr:rowOff>
    </xdr:to>
    <xdr:cxnSp macro="">
      <xdr:nvCxnSpPr>
        <xdr:cNvPr id="136" name="直線コネクタ 135"/>
        <xdr:cNvCxnSpPr/>
      </xdr:nvCxnSpPr>
      <xdr:spPr>
        <a:xfrm>
          <a:off x="1447800" y="1093575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22225</xdr:rowOff>
    </xdr:from>
    <xdr:to>
      <xdr:col>3</xdr:col>
      <xdr:colOff>330200</xdr:colOff>
      <xdr:row>65</xdr:row>
      <xdr:rowOff>123825</xdr:rowOff>
    </xdr:to>
    <xdr:sp macro="" textlink="">
      <xdr:nvSpPr>
        <xdr:cNvPr id="137" name="フローチャート : 判断 136"/>
        <xdr:cNvSpPr/>
      </xdr:nvSpPr>
      <xdr:spPr>
        <a:xfrm>
          <a:off x="2286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108602</xdr:rowOff>
    </xdr:from>
    <xdr:ext cx="762000" cy="259045"/>
    <xdr:sp macro="" textlink="">
      <xdr:nvSpPr>
        <xdr:cNvPr id="138" name="テキスト ボックス 137"/>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39" name="フローチャート : 判断 138"/>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0" name="テキスト ボックス 139"/>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6" name="円/楕円 145"/>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47"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162983</xdr:rowOff>
    </xdr:from>
    <xdr:to>
      <xdr:col>6</xdr:col>
      <xdr:colOff>50800</xdr:colOff>
      <xdr:row>66</xdr:row>
      <xdr:rowOff>93133</xdr:rowOff>
    </xdr:to>
    <xdr:sp macro="" textlink="">
      <xdr:nvSpPr>
        <xdr:cNvPr id="148" name="円/楕円 147"/>
        <xdr:cNvSpPr/>
      </xdr:nvSpPr>
      <xdr:spPr>
        <a:xfrm>
          <a:off x="4064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77910</xdr:rowOff>
    </xdr:from>
    <xdr:ext cx="736600" cy="259045"/>
    <xdr:sp macro="" textlink="">
      <xdr:nvSpPr>
        <xdr:cNvPr id="149" name="テキスト ボックス 148"/>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52917</xdr:rowOff>
    </xdr:from>
    <xdr:to>
      <xdr:col>4</xdr:col>
      <xdr:colOff>533400</xdr:colOff>
      <xdr:row>64</xdr:row>
      <xdr:rowOff>154517</xdr:rowOff>
    </xdr:to>
    <xdr:sp macro="" textlink="">
      <xdr:nvSpPr>
        <xdr:cNvPr id="150" name="円/楕円 149"/>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51" name="テキスト ボックス 150"/>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153458</xdr:rowOff>
    </xdr:from>
    <xdr:to>
      <xdr:col>3</xdr:col>
      <xdr:colOff>330200</xdr:colOff>
      <xdr:row>65</xdr:row>
      <xdr:rowOff>83608</xdr:rowOff>
    </xdr:to>
    <xdr:sp macro="" textlink="">
      <xdr:nvSpPr>
        <xdr:cNvPr id="152" name="円/楕円 151"/>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93785</xdr:rowOff>
    </xdr:from>
    <xdr:ext cx="762000" cy="259045"/>
    <xdr:sp macro="" textlink="">
      <xdr:nvSpPr>
        <xdr:cNvPr id="153" name="テキスト ボックス 152"/>
        <xdr:cNvSpPr txBox="1"/>
      </xdr:nvSpPr>
      <xdr:spPr>
        <a:xfrm>
          <a:off x="1955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54" name="円/楕円 153"/>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55" name="テキスト ボックス 154"/>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人口１人当たりの人件費・物件費等決算額は類似団体の平均値を上回っています</a:t>
          </a:r>
          <a:endParaRPr lang="ja-JP" altLang="ja-JP" sz="1000">
            <a:effectLst/>
          </a:endParaRPr>
        </a:p>
        <a:p>
          <a:r>
            <a:rPr kumimoji="1" lang="ja-JP" altLang="ja-JP" sz="1050" baseline="0">
              <a:solidFill>
                <a:schemeClr val="dk1"/>
              </a:solidFill>
              <a:effectLst/>
              <a:latin typeface="+mn-lt"/>
              <a:ea typeface="+mn-ea"/>
              <a:cs typeface="+mn-cs"/>
            </a:rPr>
            <a:t>　人件費に関しては、特に知事部局においては、５次に亘って定員管理計画を策定し、平成</a:t>
          </a:r>
          <a:r>
            <a:rPr kumimoji="1" lang="en-US" altLang="ja-JP" sz="1050" baseline="0">
              <a:solidFill>
                <a:schemeClr val="dk1"/>
              </a:solidFill>
              <a:effectLst/>
              <a:latin typeface="+mn-lt"/>
              <a:ea typeface="+mn-ea"/>
              <a:cs typeface="+mn-cs"/>
            </a:rPr>
            <a:t>10</a:t>
          </a:r>
          <a:r>
            <a:rPr kumimoji="1" lang="ja-JP" altLang="ja-JP" sz="1050" baseline="0">
              <a:solidFill>
                <a:schemeClr val="dk1"/>
              </a:solidFill>
              <a:effectLst/>
              <a:latin typeface="+mn-lt"/>
              <a:ea typeface="+mn-ea"/>
              <a:cs typeface="+mn-cs"/>
            </a:rPr>
            <a:t>年度からの職員数削減により、平成</a:t>
          </a:r>
          <a:r>
            <a:rPr kumimoji="1" lang="en-US" altLang="ja-JP" sz="1050" baseline="0">
              <a:solidFill>
                <a:schemeClr val="dk1"/>
              </a:solidFill>
              <a:effectLst/>
              <a:latin typeface="+mn-lt"/>
              <a:ea typeface="+mn-ea"/>
              <a:cs typeface="+mn-cs"/>
            </a:rPr>
            <a:t>10</a:t>
          </a:r>
          <a:r>
            <a:rPr kumimoji="1" lang="ja-JP" altLang="ja-JP" sz="1050" baseline="0">
              <a:solidFill>
                <a:schemeClr val="dk1"/>
              </a:solidFill>
              <a:effectLst/>
              <a:latin typeface="+mn-lt"/>
              <a:ea typeface="+mn-ea"/>
              <a:cs typeface="+mn-cs"/>
            </a:rPr>
            <a:t>年度の職員数（</a:t>
          </a:r>
          <a:r>
            <a:rPr kumimoji="1" lang="en-US" altLang="ja-JP" sz="1050" baseline="0">
              <a:solidFill>
                <a:schemeClr val="dk1"/>
              </a:solidFill>
              <a:effectLst/>
              <a:latin typeface="+mn-lt"/>
              <a:ea typeface="+mn-ea"/>
              <a:cs typeface="+mn-cs"/>
            </a:rPr>
            <a:t>3,674</a:t>
          </a:r>
          <a:r>
            <a:rPr kumimoji="1" lang="ja-JP" altLang="ja-JP" sz="1050" baseline="0">
              <a:solidFill>
                <a:schemeClr val="dk1"/>
              </a:solidFill>
              <a:effectLst/>
              <a:latin typeface="+mn-lt"/>
              <a:ea typeface="+mn-ea"/>
              <a:cs typeface="+mn-cs"/>
            </a:rPr>
            <a:t>人）の約４分の１にあたる職員数を削減し、平成</a:t>
          </a:r>
          <a:r>
            <a:rPr kumimoji="1" lang="en-US" altLang="ja-JP" sz="1050" baseline="0">
              <a:solidFill>
                <a:schemeClr val="dk1"/>
              </a:solidFill>
              <a:effectLst/>
              <a:latin typeface="+mn-lt"/>
              <a:ea typeface="+mn-ea"/>
              <a:cs typeface="+mn-cs"/>
            </a:rPr>
            <a:t>22</a:t>
          </a:r>
          <a:r>
            <a:rPr kumimoji="1" lang="ja-JP" altLang="ja-JP" sz="1050" baseline="0">
              <a:solidFill>
                <a:schemeClr val="dk1"/>
              </a:solidFill>
              <a:effectLst/>
              <a:latin typeface="+mn-lt"/>
              <a:ea typeface="+mn-ea"/>
              <a:cs typeface="+mn-cs"/>
            </a:rPr>
            <a:t>年度に全国で最も少ない</a:t>
          </a:r>
          <a:r>
            <a:rPr kumimoji="1" lang="en-US" altLang="ja-JP" sz="1050" baseline="0">
              <a:solidFill>
                <a:schemeClr val="dk1"/>
              </a:solidFill>
              <a:effectLst/>
              <a:latin typeface="+mn-lt"/>
              <a:ea typeface="+mn-ea"/>
              <a:cs typeface="+mn-cs"/>
            </a:rPr>
            <a:t>2,800</a:t>
          </a:r>
          <a:r>
            <a:rPr kumimoji="1" lang="ja-JP" altLang="ja-JP" sz="1050" baseline="0">
              <a:solidFill>
                <a:schemeClr val="dk1"/>
              </a:solidFill>
              <a:effectLst/>
              <a:latin typeface="+mn-lt"/>
              <a:ea typeface="+mn-ea"/>
              <a:cs typeface="+mn-cs"/>
            </a:rPr>
            <a:t>人体制（</a:t>
          </a:r>
          <a:r>
            <a:rPr kumimoji="1" lang="en-US" altLang="ja-JP" sz="1050" baseline="0">
              <a:solidFill>
                <a:schemeClr val="dk1"/>
              </a:solidFill>
              <a:effectLst/>
              <a:latin typeface="+mn-lt"/>
              <a:ea typeface="+mn-ea"/>
              <a:cs typeface="+mn-cs"/>
            </a:rPr>
            <a:t>2,779</a:t>
          </a:r>
          <a:r>
            <a:rPr kumimoji="1" lang="ja-JP" altLang="ja-JP" sz="1050" baseline="0">
              <a:solidFill>
                <a:schemeClr val="dk1"/>
              </a:solidFill>
              <a:effectLst/>
              <a:latin typeface="+mn-lt"/>
              <a:ea typeface="+mn-ea"/>
              <a:cs typeface="+mn-cs"/>
            </a:rPr>
            <a:t>人）を達成しています。</a:t>
          </a:r>
          <a:endParaRPr lang="ja-JP" altLang="ja-JP" sz="1000">
            <a:effectLst/>
          </a:endParaRPr>
        </a:p>
        <a:p>
          <a:r>
            <a:rPr kumimoji="1" lang="ja-JP" altLang="ja-JP" sz="1050" baseline="0">
              <a:solidFill>
                <a:schemeClr val="dk1"/>
              </a:solidFill>
              <a:effectLst/>
              <a:latin typeface="+mn-lt"/>
              <a:ea typeface="+mn-ea"/>
              <a:cs typeface="+mn-cs"/>
            </a:rPr>
            <a:t>　今後とも、これまでの行財政改革で実現した</a:t>
          </a:r>
          <a:r>
            <a:rPr kumimoji="1" lang="en-US" altLang="ja-JP" sz="1050" baseline="0">
              <a:solidFill>
                <a:schemeClr val="dk1"/>
              </a:solidFill>
              <a:effectLst/>
              <a:latin typeface="+mn-lt"/>
              <a:ea typeface="+mn-ea"/>
              <a:cs typeface="+mn-cs"/>
            </a:rPr>
            <a:t>2,800</a:t>
          </a:r>
          <a:r>
            <a:rPr kumimoji="1" lang="ja-JP" altLang="ja-JP" sz="1050" baseline="0">
              <a:solidFill>
                <a:schemeClr val="dk1"/>
              </a:solidFill>
              <a:effectLst/>
              <a:latin typeface="+mn-lt"/>
              <a:ea typeface="+mn-ea"/>
              <a:cs typeface="+mn-cs"/>
            </a:rPr>
            <a:t>人体制を基本として、適正な定員管理を行います。</a:t>
          </a:r>
          <a:endParaRPr lang="ja-JP" altLang="ja-JP" sz="1000">
            <a:effectLst/>
          </a:endParaRPr>
        </a:p>
        <a:p>
          <a:r>
            <a:rPr kumimoji="1" lang="ja-JP" altLang="ja-JP" sz="1050">
              <a:solidFill>
                <a:schemeClr val="dk1"/>
              </a:solidFill>
              <a:effectLst/>
              <a:latin typeface="+mn-lt"/>
              <a:ea typeface="+mn-ea"/>
              <a:cs typeface="+mn-cs"/>
            </a:rPr>
            <a:t>　物件費は類似団体平均値と比較し、</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決では</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千円近く差がありますが、</a:t>
          </a:r>
          <a:r>
            <a:rPr kumimoji="1" lang="en-US" altLang="ja-JP" sz="1050">
              <a:solidFill>
                <a:schemeClr val="dk1"/>
              </a:solidFill>
              <a:effectLst/>
              <a:latin typeface="+mn-lt"/>
              <a:ea typeface="+mn-ea"/>
              <a:cs typeface="+mn-cs"/>
            </a:rPr>
            <a:t>26</a:t>
          </a:r>
          <a:r>
            <a:rPr kumimoji="1" lang="ja-JP" altLang="en-US" sz="1050">
              <a:solidFill>
                <a:schemeClr val="dk1"/>
              </a:solidFill>
              <a:effectLst/>
              <a:latin typeface="+mn-lt"/>
              <a:ea typeface="+mn-ea"/>
              <a:cs typeface="+mn-cs"/>
            </a:rPr>
            <a:t>年度国経済対策等に伴う</a:t>
          </a:r>
          <a:r>
            <a:rPr kumimoji="1" lang="ja-JP" altLang="ja-JP" sz="1050">
              <a:solidFill>
                <a:schemeClr val="dk1"/>
              </a:solidFill>
              <a:effectLst/>
              <a:latin typeface="+mn-lt"/>
              <a:ea typeface="+mn-ea"/>
              <a:cs typeface="+mn-cs"/>
            </a:rPr>
            <a:t>物件費決算額が増額したこと等、増加傾向があった</a:t>
          </a:r>
          <a:r>
            <a:rPr kumimoji="1" lang="ja-JP" altLang="en-US" sz="1050">
              <a:solidFill>
                <a:schemeClr val="dk1"/>
              </a:solidFill>
              <a:effectLst/>
              <a:latin typeface="+mn-lt"/>
              <a:ea typeface="+mn-ea"/>
              <a:cs typeface="+mn-cs"/>
            </a:rPr>
            <a:t>一方、</a:t>
          </a:r>
          <a:r>
            <a:rPr kumimoji="1" lang="ja-JP" altLang="ja-JP" sz="1050">
              <a:solidFill>
                <a:schemeClr val="dk1"/>
              </a:solidFill>
              <a:effectLst/>
              <a:latin typeface="+mn-lt"/>
              <a:ea typeface="+mn-ea"/>
              <a:cs typeface="+mn-cs"/>
            </a:rPr>
            <a:t>類似団体</a:t>
          </a:r>
          <a:r>
            <a:rPr kumimoji="1" lang="ja-JP" altLang="en-US" sz="1050">
              <a:solidFill>
                <a:schemeClr val="dk1"/>
              </a:solidFill>
              <a:effectLst/>
              <a:latin typeface="+mn-lt"/>
              <a:ea typeface="+mn-ea"/>
              <a:cs typeface="+mn-cs"/>
            </a:rPr>
            <a:t>では</a:t>
          </a:r>
          <a:r>
            <a:rPr kumimoji="1" lang="ja-JP" altLang="ja-JP" sz="1050">
              <a:solidFill>
                <a:schemeClr val="dk1"/>
              </a:solidFill>
              <a:effectLst/>
              <a:latin typeface="+mn-lt"/>
              <a:ea typeface="+mn-ea"/>
              <a:cs typeface="+mn-cs"/>
            </a:rPr>
            <a:t>平均値</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減少</a:t>
          </a:r>
          <a:r>
            <a:rPr kumimoji="1" lang="ja-JP" altLang="en-US" sz="1050">
              <a:solidFill>
                <a:schemeClr val="dk1"/>
              </a:solidFill>
              <a:effectLst/>
              <a:latin typeface="+mn-lt"/>
              <a:ea typeface="+mn-ea"/>
              <a:cs typeface="+mn-cs"/>
            </a:rPr>
            <a:t>させる要因があったことから、</a:t>
          </a:r>
          <a:r>
            <a:rPr kumimoji="1" lang="ja-JP" altLang="ja-JP" sz="1050">
              <a:solidFill>
                <a:schemeClr val="dk1"/>
              </a:solidFill>
              <a:effectLst/>
              <a:latin typeface="+mn-lt"/>
              <a:ea typeface="+mn-ea"/>
              <a:cs typeface="+mn-cs"/>
            </a:rPr>
            <a:t>差が拡大したものと考えられます。</a:t>
          </a:r>
          <a:endParaRPr lang="ja-JP" altLang="ja-JP" sz="10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88649</xdr:rowOff>
    </xdr:from>
    <xdr:to>
      <xdr:col>7</xdr:col>
      <xdr:colOff>152400</xdr:colOff>
      <xdr:row>88</xdr:row>
      <xdr:rowOff>152301</xdr:rowOff>
    </xdr:to>
    <xdr:cxnSp macro="">
      <xdr:nvCxnSpPr>
        <xdr:cNvPr id="183" name="直線コネクタ 182"/>
        <xdr:cNvCxnSpPr/>
      </xdr:nvCxnSpPr>
      <xdr:spPr>
        <a:xfrm flipV="1">
          <a:off x="4953000" y="13804649"/>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124378</xdr:rowOff>
    </xdr:from>
    <xdr:ext cx="762000" cy="259045"/>
    <xdr:sp macro="" textlink="">
      <xdr:nvSpPr>
        <xdr:cNvPr id="184" name="人件費・物件費等の状況最小値テキスト"/>
        <xdr:cNvSpPr txBox="1"/>
      </xdr:nvSpPr>
      <xdr:spPr>
        <a:xfrm>
          <a:off x="5041900" y="152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145,787</a:t>
          </a:r>
          <a:endParaRPr kumimoji="1" lang="ja-JP" altLang="en-US" sz="1000" b="1">
            <a:latin typeface="ＭＳ Ｐゴシック"/>
          </a:endParaRPr>
        </a:p>
      </xdr:txBody>
    </xdr:sp>
    <xdr:clientData/>
  </xdr:oneCellAnchor>
  <xdr:twoCellAnchor>
    <xdr:from>
      <xdr:col>7</xdr:col>
      <xdr:colOff>63500</xdr:colOff>
      <xdr:row>88</xdr:row>
      <xdr:rowOff>152301</xdr:rowOff>
    </xdr:from>
    <xdr:to>
      <xdr:col>7</xdr:col>
      <xdr:colOff>241300</xdr:colOff>
      <xdr:row>88</xdr:row>
      <xdr:rowOff>152301</xdr:rowOff>
    </xdr:to>
    <xdr:cxnSp macro="">
      <xdr:nvCxnSpPr>
        <xdr:cNvPr id="185" name="直線コネクタ 184"/>
        <xdr:cNvCxnSpPr/>
      </xdr:nvCxnSpPr>
      <xdr:spPr>
        <a:xfrm>
          <a:off x="4864100" y="152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3576</xdr:rowOff>
    </xdr:from>
    <xdr:ext cx="762000" cy="259045"/>
    <xdr:sp macro="" textlink="">
      <xdr:nvSpPr>
        <xdr:cNvPr id="186" name="人件費・物件費等の状況最大値テキスト"/>
        <xdr:cNvSpPr txBox="1"/>
      </xdr:nvSpPr>
      <xdr:spPr>
        <a:xfrm>
          <a:off x="5041900" y="135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110,099</a:t>
          </a:r>
          <a:endParaRPr kumimoji="1" lang="ja-JP" altLang="en-US" sz="1000" b="1">
            <a:latin typeface="ＭＳ Ｐゴシック"/>
          </a:endParaRPr>
        </a:p>
      </xdr:txBody>
    </xdr:sp>
    <xdr:clientData/>
  </xdr:oneCellAnchor>
  <xdr:twoCellAnchor>
    <xdr:from>
      <xdr:col>7</xdr:col>
      <xdr:colOff>63500</xdr:colOff>
      <xdr:row>80</xdr:row>
      <xdr:rowOff>88649</xdr:rowOff>
    </xdr:from>
    <xdr:to>
      <xdr:col>7</xdr:col>
      <xdr:colOff>241300</xdr:colOff>
      <xdr:row>80</xdr:row>
      <xdr:rowOff>88649</xdr:rowOff>
    </xdr:to>
    <xdr:cxnSp macro="">
      <xdr:nvCxnSpPr>
        <xdr:cNvPr id="187" name="直線コネクタ 186"/>
        <xdr:cNvCxnSpPr/>
      </xdr:nvCxnSpPr>
      <xdr:spPr>
        <a:xfrm>
          <a:off x="4864100" y="1380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94872</xdr:rowOff>
    </xdr:from>
    <xdr:to>
      <xdr:col>7</xdr:col>
      <xdr:colOff>152400</xdr:colOff>
      <xdr:row>88</xdr:row>
      <xdr:rowOff>152301</xdr:rowOff>
    </xdr:to>
    <xdr:cxnSp macro="">
      <xdr:nvCxnSpPr>
        <xdr:cNvPr id="188" name="直線コネクタ 187"/>
        <xdr:cNvCxnSpPr/>
      </xdr:nvCxnSpPr>
      <xdr:spPr>
        <a:xfrm>
          <a:off x="4114800" y="15182472"/>
          <a:ext cx="8382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90988</xdr:rowOff>
    </xdr:from>
    <xdr:ext cx="762000" cy="259045"/>
    <xdr:sp macro="" textlink="">
      <xdr:nvSpPr>
        <xdr:cNvPr id="189" name="人件費・物件費等の状況平均値テキスト"/>
        <xdr:cNvSpPr txBox="1"/>
      </xdr:nvSpPr>
      <xdr:spPr>
        <a:xfrm>
          <a:off x="5041900" y="1432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74461</xdr:rowOff>
    </xdr:from>
    <xdr:to>
      <xdr:col>7</xdr:col>
      <xdr:colOff>203200</xdr:colOff>
      <xdr:row>85</xdr:row>
      <xdr:rowOff>4611</xdr:rowOff>
    </xdr:to>
    <xdr:sp macro="" textlink="">
      <xdr:nvSpPr>
        <xdr:cNvPr id="190" name="フローチャート : 判断 189"/>
        <xdr:cNvSpPr/>
      </xdr:nvSpPr>
      <xdr:spPr>
        <a:xfrm>
          <a:off x="49022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6964</xdr:rowOff>
    </xdr:from>
    <xdr:to>
      <xdr:col>6</xdr:col>
      <xdr:colOff>0</xdr:colOff>
      <xdr:row>88</xdr:row>
      <xdr:rowOff>94872</xdr:rowOff>
    </xdr:to>
    <xdr:cxnSp macro="">
      <xdr:nvCxnSpPr>
        <xdr:cNvPr id="191" name="直線コネクタ 190"/>
        <xdr:cNvCxnSpPr/>
      </xdr:nvCxnSpPr>
      <xdr:spPr>
        <a:xfrm>
          <a:off x="3225800" y="14923114"/>
          <a:ext cx="889000" cy="25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142179</xdr:rowOff>
    </xdr:from>
    <xdr:to>
      <xdr:col>6</xdr:col>
      <xdr:colOff>50800</xdr:colOff>
      <xdr:row>86</xdr:row>
      <xdr:rowOff>72329</xdr:rowOff>
    </xdr:to>
    <xdr:sp macro="" textlink="">
      <xdr:nvSpPr>
        <xdr:cNvPr id="192" name="フローチャート : 判断 191"/>
        <xdr:cNvSpPr/>
      </xdr:nvSpPr>
      <xdr:spPr>
        <a:xfrm>
          <a:off x="4064000" y="147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82506</xdr:rowOff>
    </xdr:from>
    <xdr:ext cx="736600" cy="259045"/>
    <xdr:sp macro="" textlink="">
      <xdr:nvSpPr>
        <xdr:cNvPr id="193" name="テキスト ボックス 192"/>
        <xdr:cNvSpPr txBox="1"/>
      </xdr:nvSpPr>
      <xdr:spPr>
        <a:xfrm>
          <a:off x="3733800" y="1448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6964</xdr:rowOff>
    </xdr:from>
    <xdr:to>
      <xdr:col>4</xdr:col>
      <xdr:colOff>482600</xdr:colOff>
      <xdr:row>87</xdr:row>
      <xdr:rowOff>143218</xdr:rowOff>
    </xdr:to>
    <xdr:cxnSp macro="">
      <xdr:nvCxnSpPr>
        <xdr:cNvPr id="194" name="直線コネクタ 193"/>
        <xdr:cNvCxnSpPr/>
      </xdr:nvCxnSpPr>
      <xdr:spPr>
        <a:xfrm flipV="1">
          <a:off x="2336800" y="14923114"/>
          <a:ext cx="889000" cy="1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122720</xdr:rowOff>
    </xdr:from>
    <xdr:to>
      <xdr:col>4</xdr:col>
      <xdr:colOff>533400</xdr:colOff>
      <xdr:row>85</xdr:row>
      <xdr:rowOff>52870</xdr:rowOff>
    </xdr:to>
    <xdr:sp macro="" textlink="">
      <xdr:nvSpPr>
        <xdr:cNvPr id="195" name="フローチャート : 判断 194"/>
        <xdr:cNvSpPr/>
      </xdr:nvSpPr>
      <xdr:spPr>
        <a:xfrm>
          <a:off x="3175000" y="145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63047</xdr:rowOff>
    </xdr:from>
    <xdr:ext cx="762000" cy="259045"/>
    <xdr:sp macro="" textlink="">
      <xdr:nvSpPr>
        <xdr:cNvPr id="196" name="テキスト ボックス 195"/>
        <xdr:cNvSpPr txBox="1"/>
      </xdr:nvSpPr>
      <xdr:spPr>
        <a:xfrm>
          <a:off x="2844800" y="1429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143218</xdr:rowOff>
    </xdr:from>
    <xdr:to>
      <xdr:col>3</xdr:col>
      <xdr:colOff>279400</xdr:colOff>
      <xdr:row>88</xdr:row>
      <xdr:rowOff>99254</xdr:rowOff>
    </xdr:to>
    <xdr:cxnSp macro="">
      <xdr:nvCxnSpPr>
        <xdr:cNvPr id="197" name="直線コネクタ 196"/>
        <xdr:cNvCxnSpPr/>
      </xdr:nvCxnSpPr>
      <xdr:spPr>
        <a:xfrm flipV="1">
          <a:off x="1447800" y="15059368"/>
          <a:ext cx="889000" cy="1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73890</xdr:rowOff>
    </xdr:from>
    <xdr:to>
      <xdr:col>3</xdr:col>
      <xdr:colOff>330200</xdr:colOff>
      <xdr:row>86</xdr:row>
      <xdr:rowOff>4040</xdr:rowOff>
    </xdr:to>
    <xdr:sp macro="" textlink="">
      <xdr:nvSpPr>
        <xdr:cNvPr id="198" name="フローチャート : 判断 197"/>
        <xdr:cNvSpPr/>
      </xdr:nvSpPr>
      <xdr:spPr>
        <a:xfrm>
          <a:off x="2286000" y="146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14217</xdr:rowOff>
    </xdr:from>
    <xdr:ext cx="762000" cy="259045"/>
    <xdr:sp macro="" textlink="">
      <xdr:nvSpPr>
        <xdr:cNvPr id="199" name="テキスト ボックス 198"/>
        <xdr:cNvSpPr txBox="1"/>
      </xdr:nvSpPr>
      <xdr:spPr>
        <a:xfrm>
          <a:off x="1955800" y="1441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87317</xdr:rowOff>
    </xdr:from>
    <xdr:to>
      <xdr:col>2</xdr:col>
      <xdr:colOff>127000</xdr:colOff>
      <xdr:row>87</xdr:row>
      <xdr:rowOff>17467</xdr:rowOff>
    </xdr:to>
    <xdr:sp macro="" textlink="">
      <xdr:nvSpPr>
        <xdr:cNvPr id="200" name="フローチャート : 判断 199"/>
        <xdr:cNvSpPr/>
      </xdr:nvSpPr>
      <xdr:spPr>
        <a:xfrm>
          <a:off x="1397000" y="148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27644</xdr:rowOff>
    </xdr:from>
    <xdr:ext cx="762000" cy="259045"/>
    <xdr:sp macro="" textlink="">
      <xdr:nvSpPr>
        <xdr:cNvPr id="201" name="テキスト ボックス 200"/>
        <xdr:cNvSpPr txBox="1"/>
      </xdr:nvSpPr>
      <xdr:spPr>
        <a:xfrm>
          <a:off x="1066800" y="1460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101501</xdr:rowOff>
    </xdr:from>
    <xdr:to>
      <xdr:col>7</xdr:col>
      <xdr:colOff>203200</xdr:colOff>
      <xdr:row>89</xdr:row>
      <xdr:rowOff>31651</xdr:rowOff>
    </xdr:to>
    <xdr:sp macro="" textlink="">
      <xdr:nvSpPr>
        <xdr:cNvPr id="207" name="円/楕円 206"/>
        <xdr:cNvSpPr/>
      </xdr:nvSpPr>
      <xdr:spPr>
        <a:xfrm>
          <a:off x="4902200" y="151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168828</xdr:rowOff>
    </xdr:from>
    <xdr:ext cx="762000" cy="259045"/>
    <xdr:sp macro="" textlink="">
      <xdr:nvSpPr>
        <xdr:cNvPr id="208" name="人件費・物件費等の状況該当値テキスト"/>
        <xdr:cNvSpPr txBox="1"/>
      </xdr:nvSpPr>
      <xdr:spPr>
        <a:xfrm>
          <a:off x="5041900" y="1508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145,787</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44072</xdr:rowOff>
    </xdr:from>
    <xdr:to>
      <xdr:col>6</xdr:col>
      <xdr:colOff>50800</xdr:colOff>
      <xdr:row>88</xdr:row>
      <xdr:rowOff>145672</xdr:rowOff>
    </xdr:to>
    <xdr:sp macro="" textlink="">
      <xdr:nvSpPr>
        <xdr:cNvPr id="209" name="円/楕円 208"/>
        <xdr:cNvSpPr/>
      </xdr:nvSpPr>
      <xdr:spPr>
        <a:xfrm>
          <a:off x="4064000" y="151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130449</xdr:rowOff>
    </xdr:from>
    <xdr:ext cx="736600" cy="259045"/>
    <xdr:sp macro="" textlink="">
      <xdr:nvSpPr>
        <xdr:cNvPr id="210" name="テキスト ボックス 209"/>
        <xdr:cNvSpPr txBox="1"/>
      </xdr:nvSpPr>
      <xdr:spPr>
        <a:xfrm>
          <a:off x="3733800" y="1521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144,359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127614</xdr:rowOff>
    </xdr:from>
    <xdr:to>
      <xdr:col>4</xdr:col>
      <xdr:colOff>533400</xdr:colOff>
      <xdr:row>87</xdr:row>
      <xdr:rowOff>57764</xdr:rowOff>
    </xdr:to>
    <xdr:sp macro="" textlink="">
      <xdr:nvSpPr>
        <xdr:cNvPr id="211" name="円/楕円 210"/>
        <xdr:cNvSpPr/>
      </xdr:nvSpPr>
      <xdr:spPr>
        <a:xfrm>
          <a:off x="3175000" y="148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42541</xdr:rowOff>
    </xdr:from>
    <xdr:ext cx="762000" cy="259045"/>
    <xdr:sp macro="" textlink="">
      <xdr:nvSpPr>
        <xdr:cNvPr id="212" name="テキスト ボックス 211"/>
        <xdr:cNvSpPr txBox="1"/>
      </xdr:nvSpPr>
      <xdr:spPr>
        <a:xfrm>
          <a:off x="2844800" y="149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137,910</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92418</xdr:rowOff>
    </xdr:from>
    <xdr:to>
      <xdr:col>3</xdr:col>
      <xdr:colOff>330200</xdr:colOff>
      <xdr:row>88</xdr:row>
      <xdr:rowOff>22568</xdr:rowOff>
    </xdr:to>
    <xdr:sp macro="" textlink="">
      <xdr:nvSpPr>
        <xdr:cNvPr id="213" name="円/楕円 212"/>
        <xdr:cNvSpPr/>
      </xdr:nvSpPr>
      <xdr:spPr>
        <a:xfrm>
          <a:off x="2286000" y="150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7345</xdr:rowOff>
    </xdr:from>
    <xdr:ext cx="762000" cy="259045"/>
    <xdr:sp macro="" textlink="">
      <xdr:nvSpPr>
        <xdr:cNvPr id="214" name="テキスト ボックス 213"/>
        <xdr:cNvSpPr txBox="1"/>
      </xdr:nvSpPr>
      <xdr:spPr>
        <a:xfrm>
          <a:off x="1955800" y="150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141,298</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48454</xdr:rowOff>
    </xdr:from>
    <xdr:to>
      <xdr:col>2</xdr:col>
      <xdr:colOff>127000</xdr:colOff>
      <xdr:row>88</xdr:row>
      <xdr:rowOff>150054</xdr:rowOff>
    </xdr:to>
    <xdr:sp macro="" textlink="">
      <xdr:nvSpPr>
        <xdr:cNvPr id="215" name="円/楕円 214"/>
        <xdr:cNvSpPr/>
      </xdr:nvSpPr>
      <xdr:spPr>
        <a:xfrm>
          <a:off x="1397000" y="151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134831</xdr:rowOff>
    </xdr:from>
    <xdr:ext cx="762000" cy="259045"/>
    <xdr:sp macro="" textlink="">
      <xdr:nvSpPr>
        <xdr:cNvPr id="216" name="テキスト ボックス 215"/>
        <xdr:cNvSpPr txBox="1"/>
      </xdr:nvSpPr>
      <xdr:spPr>
        <a:xfrm>
          <a:off x="1066800" y="1522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国家公務員の給与減額支給措置が講じられている期間については、香川県のラスパイレス指数は１００を超えていましたが、当該措置が終了し、直近の指数は９７．５となっており、国を下回っています。</a:t>
          </a:r>
          <a:endParaRPr lang="ja-JP" altLang="ja-JP" sz="1400">
            <a:effectLst/>
          </a:endParaRPr>
        </a:p>
        <a:p>
          <a:r>
            <a:rPr kumimoji="1" lang="ja-JP" altLang="ja-JP" sz="1100" baseline="0">
              <a:solidFill>
                <a:schemeClr val="dk1"/>
              </a:solidFill>
              <a:effectLst/>
              <a:latin typeface="+mn-lt"/>
              <a:ea typeface="+mn-ea"/>
              <a:cs typeface="+mn-cs"/>
            </a:rPr>
            <a:t>　今後においても、本県職員の給与水準については、県人事委員会の勧告による地域民間準拠を基本に、適正なものとなるよう努めます。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112486</xdr:rowOff>
    </xdr:from>
    <xdr:to>
      <xdr:col>24</xdr:col>
      <xdr:colOff>558800</xdr:colOff>
      <xdr:row>82</xdr:row>
      <xdr:rowOff>166914</xdr:rowOff>
    </xdr:to>
    <xdr:cxnSp macro="">
      <xdr:nvCxnSpPr>
        <xdr:cNvPr id="245" name="直線コネクタ 244"/>
        <xdr:cNvCxnSpPr/>
      </xdr:nvCxnSpPr>
      <xdr:spPr>
        <a:xfrm flipV="1">
          <a:off x="17018000" y="13657036"/>
          <a:ext cx="0" cy="56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138991</xdr:rowOff>
    </xdr:from>
    <xdr:ext cx="762000" cy="259045"/>
    <xdr:sp macro="" textlink="">
      <xdr:nvSpPr>
        <xdr:cNvPr id="246" name="給与水準   （国との比較）最小値テキスト"/>
        <xdr:cNvSpPr txBox="1"/>
      </xdr:nvSpPr>
      <xdr:spPr>
        <a:xfrm>
          <a:off x="17106900" y="1419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82</xdr:row>
      <xdr:rowOff>166914</xdr:rowOff>
    </xdr:from>
    <xdr:to>
      <xdr:col>24</xdr:col>
      <xdr:colOff>647700</xdr:colOff>
      <xdr:row>82</xdr:row>
      <xdr:rowOff>166914</xdr:rowOff>
    </xdr:to>
    <xdr:cxnSp macro="">
      <xdr:nvCxnSpPr>
        <xdr:cNvPr id="247" name="直線コネクタ 246"/>
        <xdr:cNvCxnSpPr/>
      </xdr:nvCxnSpPr>
      <xdr:spPr>
        <a:xfrm>
          <a:off x="16929100" y="142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27413</xdr:rowOff>
    </xdr:from>
    <xdr:ext cx="762000" cy="259045"/>
    <xdr:sp macro="" textlink="">
      <xdr:nvSpPr>
        <xdr:cNvPr id="248" name="給与水準   （国との比較）最大値テキスト"/>
        <xdr:cNvSpPr txBox="1"/>
      </xdr:nvSpPr>
      <xdr:spPr>
        <a:xfrm>
          <a:off x="17106900" y="134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79</xdr:row>
      <xdr:rowOff>112486</xdr:rowOff>
    </xdr:from>
    <xdr:to>
      <xdr:col>24</xdr:col>
      <xdr:colOff>647700</xdr:colOff>
      <xdr:row>79</xdr:row>
      <xdr:rowOff>112486</xdr:rowOff>
    </xdr:to>
    <xdr:cxnSp macro="">
      <xdr:nvCxnSpPr>
        <xdr:cNvPr id="249" name="直線コネクタ 248"/>
        <xdr:cNvCxnSpPr/>
      </xdr:nvCxnSpPr>
      <xdr:spPr>
        <a:xfrm>
          <a:off x="16929100" y="1365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112486</xdr:rowOff>
    </xdr:from>
    <xdr:to>
      <xdr:col>24</xdr:col>
      <xdr:colOff>558800</xdr:colOff>
      <xdr:row>79</xdr:row>
      <xdr:rowOff>129721</xdr:rowOff>
    </xdr:to>
    <xdr:cxnSp macro="">
      <xdr:nvCxnSpPr>
        <xdr:cNvPr id="250" name="直線コネクタ 249"/>
        <xdr:cNvCxnSpPr/>
      </xdr:nvCxnSpPr>
      <xdr:spPr>
        <a:xfrm flipV="1">
          <a:off x="16179800" y="136570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18341</xdr:rowOff>
    </xdr:from>
    <xdr:ext cx="762000" cy="259045"/>
    <xdr:sp macro="" textlink="">
      <xdr:nvSpPr>
        <xdr:cNvPr id="251" name="給与水準   （国との比較）平均値テキスト"/>
        <xdr:cNvSpPr txBox="1"/>
      </xdr:nvSpPr>
      <xdr:spPr>
        <a:xfrm>
          <a:off x="17106900" y="1390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52" name="フローチャート : 判断 251"/>
        <xdr:cNvSpPr/>
      </xdr:nvSpPr>
      <xdr:spPr>
        <a:xfrm>
          <a:off x="169672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129721</xdr:rowOff>
    </xdr:from>
    <xdr:to>
      <xdr:col>23</xdr:col>
      <xdr:colOff>406400</xdr:colOff>
      <xdr:row>80</xdr:row>
      <xdr:rowOff>27214</xdr:rowOff>
    </xdr:to>
    <xdr:cxnSp macro="">
      <xdr:nvCxnSpPr>
        <xdr:cNvPr id="253" name="直線コネクタ 252"/>
        <xdr:cNvCxnSpPr/>
      </xdr:nvCxnSpPr>
      <xdr:spPr>
        <a:xfrm flipV="1">
          <a:off x="15290800" y="136742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63500</xdr:rowOff>
    </xdr:from>
    <xdr:to>
      <xdr:col>23</xdr:col>
      <xdr:colOff>457200</xdr:colOff>
      <xdr:row>81</xdr:row>
      <xdr:rowOff>165100</xdr:rowOff>
    </xdr:to>
    <xdr:sp macro="" textlink="">
      <xdr:nvSpPr>
        <xdr:cNvPr id="254" name="フローチャート : 判断 253"/>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149877</xdr:rowOff>
    </xdr:from>
    <xdr:ext cx="736600" cy="259045"/>
    <xdr:sp macro="" textlink="">
      <xdr:nvSpPr>
        <xdr:cNvPr id="255" name="テキスト ボックス 254"/>
        <xdr:cNvSpPr txBox="1"/>
      </xdr:nvSpPr>
      <xdr:spPr>
        <a:xfrm>
          <a:off x="15798800" y="1403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27214</xdr:rowOff>
    </xdr:from>
    <xdr:to>
      <xdr:col>22</xdr:col>
      <xdr:colOff>203200</xdr:colOff>
      <xdr:row>88</xdr:row>
      <xdr:rowOff>17236</xdr:rowOff>
    </xdr:to>
    <xdr:cxnSp macro="">
      <xdr:nvCxnSpPr>
        <xdr:cNvPr id="256" name="直線コネクタ 255"/>
        <xdr:cNvCxnSpPr/>
      </xdr:nvCxnSpPr>
      <xdr:spPr>
        <a:xfrm flipV="1">
          <a:off x="14401800" y="13743214"/>
          <a:ext cx="889000" cy="13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11793</xdr:rowOff>
    </xdr:from>
    <xdr:to>
      <xdr:col>22</xdr:col>
      <xdr:colOff>254000</xdr:colOff>
      <xdr:row>81</xdr:row>
      <xdr:rowOff>113393</xdr:rowOff>
    </xdr:to>
    <xdr:sp macro="" textlink="">
      <xdr:nvSpPr>
        <xdr:cNvPr id="257" name="フローチャート : 判断 256"/>
        <xdr:cNvSpPr/>
      </xdr:nvSpPr>
      <xdr:spPr>
        <a:xfrm>
          <a:off x="15240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98170</xdr:rowOff>
    </xdr:from>
    <xdr:ext cx="762000" cy="259045"/>
    <xdr:sp macro="" textlink="">
      <xdr:nvSpPr>
        <xdr:cNvPr id="258" name="テキスト ボックス 257"/>
        <xdr:cNvSpPr txBox="1"/>
      </xdr:nvSpPr>
      <xdr:spPr>
        <a:xfrm>
          <a:off x="14909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17236</xdr:rowOff>
    </xdr:from>
    <xdr:to>
      <xdr:col>21</xdr:col>
      <xdr:colOff>0</xdr:colOff>
      <xdr:row>88</xdr:row>
      <xdr:rowOff>34471</xdr:rowOff>
    </xdr:to>
    <xdr:cxnSp macro="">
      <xdr:nvCxnSpPr>
        <xdr:cNvPr id="259" name="直線コネクタ 258"/>
        <xdr:cNvCxnSpPr/>
      </xdr:nvCxnSpPr>
      <xdr:spPr>
        <a:xfrm flipV="1">
          <a:off x="13512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36286</xdr:rowOff>
    </xdr:from>
    <xdr:to>
      <xdr:col>21</xdr:col>
      <xdr:colOff>50800</xdr:colOff>
      <xdr:row>89</xdr:row>
      <xdr:rowOff>137886</xdr:rowOff>
    </xdr:to>
    <xdr:sp macro="" textlink="">
      <xdr:nvSpPr>
        <xdr:cNvPr id="260" name="フローチャート : 判断 259"/>
        <xdr:cNvSpPr/>
      </xdr:nvSpPr>
      <xdr:spPr>
        <a:xfrm>
          <a:off x="14351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122663</xdr:rowOff>
    </xdr:from>
    <xdr:ext cx="762000" cy="259045"/>
    <xdr:sp macro="" textlink="">
      <xdr:nvSpPr>
        <xdr:cNvPr id="261" name="テキスト ボックス 260"/>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2" name="フローチャート : 判断 261"/>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63" name="テキスト ボックス 262"/>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79</xdr:row>
      <xdr:rowOff>61686</xdr:rowOff>
    </xdr:from>
    <xdr:to>
      <xdr:col>24</xdr:col>
      <xdr:colOff>609600</xdr:colOff>
      <xdr:row>79</xdr:row>
      <xdr:rowOff>163286</xdr:rowOff>
    </xdr:to>
    <xdr:sp macro="" textlink="">
      <xdr:nvSpPr>
        <xdr:cNvPr id="269" name="円/楕円 268"/>
        <xdr:cNvSpPr/>
      </xdr:nvSpPr>
      <xdr:spPr>
        <a:xfrm>
          <a:off x="16967200" y="13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78</xdr:row>
      <xdr:rowOff>154413</xdr:rowOff>
    </xdr:from>
    <xdr:ext cx="762000" cy="259045"/>
    <xdr:sp macro="" textlink="">
      <xdr:nvSpPr>
        <xdr:cNvPr id="270" name="給与水準   （国との比較）該当値テキスト"/>
        <xdr:cNvSpPr txBox="1"/>
      </xdr:nvSpPr>
      <xdr:spPr>
        <a:xfrm>
          <a:off x="17106900" y="135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78921</xdr:rowOff>
    </xdr:from>
    <xdr:to>
      <xdr:col>23</xdr:col>
      <xdr:colOff>457200</xdr:colOff>
      <xdr:row>80</xdr:row>
      <xdr:rowOff>9071</xdr:rowOff>
    </xdr:to>
    <xdr:sp macro="" textlink="">
      <xdr:nvSpPr>
        <xdr:cNvPr id="271" name="円/楕円 270"/>
        <xdr:cNvSpPr/>
      </xdr:nvSpPr>
      <xdr:spPr>
        <a:xfrm>
          <a:off x="16129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19248</xdr:rowOff>
    </xdr:from>
    <xdr:ext cx="736600" cy="259045"/>
    <xdr:sp macro="" textlink="">
      <xdr:nvSpPr>
        <xdr:cNvPr id="272" name="テキスト ボックス 271"/>
        <xdr:cNvSpPr txBox="1"/>
      </xdr:nvSpPr>
      <xdr:spPr>
        <a:xfrm>
          <a:off x="15798800" y="1339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147864</xdr:rowOff>
    </xdr:from>
    <xdr:to>
      <xdr:col>22</xdr:col>
      <xdr:colOff>254000</xdr:colOff>
      <xdr:row>80</xdr:row>
      <xdr:rowOff>78014</xdr:rowOff>
    </xdr:to>
    <xdr:sp macro="" textlink="">
      <xdr:nvSpPr>
        <xdr:cNvPr id="273" name="円/楕円 272"/>
        <xdr:cNvSpPr/>
      </xdr:nvSpPr>
      <xdr:spPr>
        <a:xfrm>
          <a:off x="15240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88191</xdr:rowOff>
    </xdr:from>
    <xdr:ext cx="762000" cy="259045"/>
    <xdr:sp macro="" textlink="">
      <xdr:nvSpPr>
        <xdr:cNvPr id="274" name="テキスト ボックス 273"/>
        <xdr:cNvSpPr txBox="1"/>
      </xdr:nvSpPr>
      <xdr:spPr>
        <a:xfrm>
          <a:off x="14909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137886</xdr:rowOff>
    </xdr:from>
    <xdr:to>
      <xdr:col>21</xdr:col>
      <xdr:colOff>50800</xdr:colOff>
      <xdr:row>88</xdr:row>
      <xdr:rowOff>68036</xdr:rowOff>
    </xdr:to>
    <xdr:sp macro="" textlink="">
      <xdr:nvSpPr>
        <xdr:cNvPr id="275" name="円/楕円 274"/>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78213</xdr:rowOff>
    </xdr:from>
    <xdr:ext cx="762000" cy="259045"/>
    <xdr:sp macro="" textlink="">
      <xdr:nvSpPr>
        <xdr:cNvPr id="276" name="テキスト ボックス 275"/>
        <xdr:cNvSpPr txBox="1"/>
      </xdr:nvSpPr>
      <xdr:spPr>
        <a:xfrm>
          <a:off x="14020800" y="1482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77" name="円/楕円 276"/>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78" name="テキスト ボックス 277"/>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従来より事務事業を抜本的に見直すとともに、組織の見直しを行い、メリハリをつけた職員数の削減を行ってきたところです。</a:t>
          </a:r>
          <a:endParaRPr lang="ja-JP" altLang="ja-JP" sz="1400">
            <a:effectLst/>
          </a:endParaRPr>
        </a:p>
        <a:p>
          <a:r>
            <a:rPr kumimoji="1" lang="ja-JP" altLang="ja-JP" sz="1100" baseline="0">
              <a:solidFill>
                <a:schemeClr val="dk1"/>
              </a:solidFill>
              <a:effectLst/>
              <a:latin typeface="+mn-lt"/>
              <a:ea typeface="+mn-ea"/>
              <a:cs typeface="+mn-cs"/>
            </a:rPr>
            <a:t>　特に知事部局においては、５次に亘って定員管理計画を策定し、平成</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年度からの職員数削減により、平成</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年度の職員数（</a:t>
          </a:r>
          <a:r>
            <a:rPr kumimoji="1" lang="en-US" altLang="ja-JP" sz="1100" baseline="0">
              <a:solidFill>
                <a:schemeClr val="dk1"/>
              </a:solidFill>
              <a:effectLst/>
              <a:latin typeface="+mn-lt"/>
              <a:ea typeface="+mn-ea"/>
              <a:cs typeface="+mn-cs"/>
            </a:rPr>
            <a:t>3,674</a:t>
          </a:r>
          <a:r>
            <a:rPr kumimoji="1" lang="ja-JP" altLang="ja-JP" sz="1100" baseline="0">
              <a:solidFill>
                <a:schemeClr val="dk1"/>
              </a:solidFill>
              <a:effectLst/>
              <a:latin typeface="+mn-lt"/>
              <a:ea typeface="+mn-ea"/>
              <a:cs typeface="+mn-cs"/>
            </a:rPr>
            <a:t>人）の約４分の１にあたる職員数を削減し、平成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年度に全国で最も少ない</a:t>
          </a:r>
          <a:r>
            <a:rPr kumimoji="1" lang="en-US" altLang="ja-JP" sz="1100" baseline="0">
              <a:solidFill>
                <a:schemeClr val="dk1"/>
              </a:solidFill>
              <a:effectLst/>
              <a:latin typeface="+mn-lt"/>
              <a:ea typeface="+mn-ea"/>
              <a:cs typeface="+mn-cs"/>
            </a:rPr>
            <a:t>2,800</a:t>
          </a:r>
          <a:r>
            <a:rPr kumimoji="1" lang="ja-JP" altLang="ja-JP" sz="1100" baseline="0">
              <a:solidFill>
                <a:schemeClr val="dk1"/>
              </a:solidFill>
              <a:effectLst/>
              <a:latin typeface="+mn-lt"/>
              <a:ea typeface="+mn-ea"/>
              <a:cs typeface="+mn-cs"/>
            </a:rPr>
            <a:t>人体制（</a:t>
          </a:r>
          <a:r>
            <a:rPr kumimoji="1" lang="en-US" altLang="ja-JP" sz="1100" baseline="0">
              <a:solidFill>
                <a:schemeClr val="dk1"/>
              </a:solidFill>
              <a:effectLst/>
              <a:latin typeface="+mn-lt"/>
              <a:ea typeface="+mn-ea"/>
              <a:cs typeface="+mn-cs"/>
            </a:rPr>
            <a:t>2,779</a:t>
          </a:r>
          <a:r>
            <a:rPr kumimoji="1" lang="ja-JP" altLang="ja-JP" sz="1100" baseline="0">
              <a:solidFill>
                <a:schemeClr val="dk1"/>
              </a:solidFill>
              <a:effectLst/>
              <a:latin typeface="+mn-lt"/>
              <a:ea typeface="+mn-ea"/>
              <a:cs typeface="+mn-cs"/>
            </a:rPr>
            <a:t>人）を達成しています。</a:t>
          </a:r>
          <a:endParaRPr lang="ja-JP" altLang="ja-JP" sz="1400">
            <a:effectLst/>
          </a:endParaRPr>
        </a:p>
        <a:p>
          <a:r>
            <a:rPr kumimoji="1" lang="ja-JP" altLang="ja-JP" sz="1100" baseline="0">
              <a:solidFill>
                <a:schemeClr val="dk1"/>
              </a:solidFill>
              <a:effectLst/>
              <a:latin typeface="+mn-lt"/>
              <a:ea typeface="+mn-ea"/>
              <a:cs typeface="+mn-cs"/>
            </a:rPr>
            <a:t>　今後とも、これまでの行財政改革で実現した</a:t>
          </a:r>
          <a:r>
            <a:rPr kumimoji="1" lang="en-US" altLang="ja-JP" sz="1100" baseline="0">
              <a:solidFill>
                <a:schemeClr val="dk1"/>
              </a:solidFill>
              <a:effectLst/>
              <a:latin typeface="+mn-lt"/>
              <a:ea typeface="+mn-ea"/>
              <a:cs typeface="+mn-cs"/>
            </a:rPr>
            <a:t>2,800</a:t>
          </a:r>
          <a:r>
            <a:rPr kumimoji="1" lang="ja-JP" altLang="ja-JP" sz="1100" baseline="0">
              <a:solidFill>
                <a:schemeClr val="dk1"/>
              </a:solidFill>
              <a:effectLst/>
              <a:latin typeface="+mn-lt"/>
              <a:ea typeface="+mn-ea"/>
              <a:cs typeface="+mn-cs"/>
            </a:rPr>
            <a:t>人体制を基本として、適正な定員管理を行います。なお、人口</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万人当たり職員数については、本県の人口が</a:t>
          </a:r>
          <a:r>
            <a:rPr kumimoji="1" lang="en-US" altLang="ja-JP" sz="1100" baseline="0">
              <a:solidFill>
                <a:schemeClr val="dk1"/>
              </a:solidFill>
              <a:effectLst/>
              <a:latin typeface="+mn-lt"/>
              <a:ea typeface="+mn-ea"/>
              <a:cs typeface="+mn-cs"/>
            </a:rPr>
            <a:t>1,002,173</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28.1.1</a:t>
          </a:r>
          <a:r>
            <a:rPr kumimoji="1" lang="ja-JP" altLang="ja-JP" sz="1100" baseline="0">
              <a:solidFill>
                <a:schemeClr val="dk1"/>
              </a:solidFill>
              <a:effectLst/>
              <a:latin typeface="+mn-lt"/>
              <a:ea typeface="+mn-ea"/>
              <a:cs typeface="+mn-cs"/>
            </a:rPr>
            <a:t>住民基本台帳人口）と比較的少ないことから、財政力指数を同じくするグループや都道府県の平均に比して数値が高くなっているものと思われます。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92204</xdr:rowOff>
    </xdr:from>
    <xdr:to>
      <xdr:col>24</xdr:col>
      <xdr:colOff>558800</xdr:colOff>
      <xdr:row>65</xdr:row>
      <xdr:rowOff>74859</xdr:rowOff>
    </xdr:to>
    <xdr:cxnSp macro="">
      <xdr:nvCxnSpPr>
        <xdr:cNvPr id="304" name="直線コネクタ 303"/>
        <xdr:cNvCxnSpPr/>
      </xdr:nvCxnSpPr>
      <xdr:spPr>
        <a:xfrm flipV="1">
          <a:off x="17018000" y="10036304"/>
          <a:ext cx="0" cy="118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46936</xdr:rowOff>
    </xdr:from>
    <xdr:ext cx="762000" cy="259045"/>
    <xdr:sp macro="" textlink="">
      <xdr:nvSpPr>
        <xdr:cNvPr id="305" name="定員管理の状況最小値テキスト"/>
        <xdr:cNvSpPr txBox="1"/>
      </xdr:nvSpPr>
      <xdr:spPr>
        <a:xfrm>
          <a:off x="17106900" y="111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1,337.88</a:t>
          </a:r>
          <a:endParaRPr kumimoji="1" lang="ja-JP" altLang="en-US" sz="1000" b="1">
            <a:latin typeface="ＭＳ Ｐゴシック"/>
          </a:endParaRPr>
        </a:p>
      </xdr:txBody>
    </xdr:sp>
    <xdr:clientData/>
  </xdr:oneCellAnchor>
  <xdr:twoCellAnchor>
    <xdr:from>
      <xdr:col>24</xdr:col>
      <xdr:colOff>469900</xdr:colOff>
      <xdr:row>65</xdr:row>
      <xdr:rowOff>74859</xdr:rowOff>
    </xdr:from>
    <xdr:to>
      <xdr:col>24</xdr:col>
      <xdr:colOff>647700</xdr:colOff>
      <xdr:row>65</xdr:row>
      <xdr:rowOff>74859</xdr:rowOff>
    </xdr:to>
    <xdr:cxnSp macro="">
      <xdr:nvCxnSpPr>
        <xdr:cNvPr id="306" name="直線コネクタ 305"/>
        <xdr:cNvCxnSpPr/>
      </xdr:nvCxnSpPr>
      <xdr:spPr>
        <a:xfrm>
          <a:off x="16929100" y="112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7131</xdr:rowOff>
    </xdr:from>
    <xdr:ext cx="762000" cy="259045"/>
    <xdr:sp macro="" textlink="">
      <xdr:nvSpPr>
        <xdr:cNvPr id="307" name="定員管理の状況最大値テキスト"/>
        <xdr:cNvSpPr txBox="1"/>
      </xdr:nvSpPr>
      <xdr:spPr>
        <a:xfrm>
          <a:off x="17106900" y="97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1,092.79</a:t>
          </a:r>
          <a:endParaRPr kumimoji="1" lang="ja-JP" altLang="en-US" sz="1000" b="1">
            <a:latin typeface="ＭＳ Ｐゴシック"/>
          </a:endParaRPr>
        </a:p>
      </xdr:txBody>
    </xdr:sp>
    <xdr:clientData/>
  </xdr:oneCellAnchor>
  <xdr:twoCellAnchor>
    <xdr:from>
      <xdr:col>24</xdr:col>
      <xdr:colOff>469900</xdr:colOff>
      <xdr:row>58</xdr:row>
      <xdr:rowOff>92204</xdr:rowOff>
    </xdr:from>
    <xdr:to>
      <xdr:col>24</xdr:col>
      <xdr:colOff>647700</xdr:colOff>
      <xdr:row>58</xdr:row>
      <xdr:rowOff>92204</xdr:rowOff>
    </xdr:to>
    <xdr:cxnSp macro="">
      <xdr:nvCxnSpPr>
        <xdr:cNvPr id="308" name="直線コネクタ 307"/>
        <xdr:cNvCxnSpPr/>
      </xdr:nvCxnSpPr>
      <xdr:spPr>
        <a:xfrm>
          <a:off x="16929100" y="100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106500</xdr:rowOff>
    </xdr:from>
    <xdr:to>
      <xdr:col>24</xdr:col>
      <xdr:colOff>558800</xdr:colOff>
      <xdr:row>64</xdr:row>
      <xdr:rowOff>107706</xdr:rowOff>
    </xdr:to>
    <xdr:cxnSp macro="">
      <xdr:nvCxnSpPr>
        <xdr:cNvPr id="309" name="直線コネクタ 308"/>
        <xdr:cNvCxnSpPr/>
      </xdr:nvCxnSpPr>
      <xdr:spPr>
        <a:xfrm>
          <a:off x="16179800" y="11079300"/>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110672</xdr:rowOff>
    </xdr:from>
    <xdr:ext cx="762000" cy="259045"/>
    <xdr:sp macro="" textlink="">
      <xdr:nvSpPr>
        <xdr:cNvPr id="310" name="定員管理の状況平均値テキスト"/>
        <xdr:cNvSpPr txBox="1"/>
      </xdr:nvSpPr>
      <xdr:spPr>
        <a:xfrm>
          <a:off x="17106900" y="10740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94145</xdr:rowOff>
    </xdr:from>
    <xdr:to>
      <xdr:col>24</xdr:col>
      <xdr:colOff>609600</xdr:colOff>
      <xdr:row>64</xdr:row>
      <xdr:rowOff>24295</xdr:rowOff>
    </xdr:to>
    <xdr:sp macro="" textlink="">
      <xdr:nvSpPr>
        <xdr:cNvPr id="311" name="フローチャート : 判断 310"/>
        <xdr:cNvSpPr/>
      </xdr:nvSpPr>
      <xdr:spPr>
        <a:xfrm>
          <a:off x="169672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76240</xdr:rowOff>
    </xdr:from>
    <xdr:to>
      <xdr:col>23</xdr:col>
      <xdr:colOff>406400</xdr:colOff>
      <xdr:row>64</xdr:row>
      <xdr:rowOff>106500</xdr:rowOff>
    </xdr:to>
    <xdr:cxnSp macro="">
      <xdr:nvCxnSpPr>
        <xdr:cNvPr id="312" name="直線コネクタ 311"/>
        <xdr:cNvCxnSpPr/>
      </xdr:nvCxnSpPr>
      <xdr:spPr>
        <a:xfrm>
          <a:off x="15290800" y="11049040"/>
          <a:ext cx="889000" cy="3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4575</xdr:rowOff>
    </xdr:from>
    <xdr:to>
      <xdr:col>23</xdr:col>
      <xdr:colOff>457200</xdr:colOff>
      <xdr:row>63</xdr:row>
      <xdr:rowOff>106175</xdr:rowOff>
    </xdr:to>
    <xdr:sp macro="" textlink="">
      <xdr:nvSpPr>
        <xdr:cNvPr id="313" name="フローチャート : 判断 312"/>
        <xdr:cNvSpPr/>
      </xdr:nvSpPr>
      <xdr:spPr>
        <a:xfrm>
          <a:off x="161290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116352</xdr:rowOff>
    </xdr:from>
    <xdr:ext cx="736600" cy="259045"/>
    <xdr:sp macro="" textlink="">
      <xdr:nvSpPr>
        <xdr:cNvPr id="314" name="テキスト ボックス 313"/>
        <xdr:cNvSpPr txBox="1"/>
      </xdr:nvSpPr>
      <xdr:spPr>
        <a:xfrm>
          <a:off x="15798800" y="105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76240</xdr:rowOff>
    </xdr:from>
    <xdr:to>
      <xdr:col>22</xdr:col>
      <xdr:colOff>203200</xdr:colOff>
      <xdr:row>64</xdr:row>
      <xdr:rowOff>92552</xdr:rowOff>
    </xdr:to>
    <xdr:cxnSp macro="">
      <xdr:nvCxnSpPr>
        <xdr:cNvPr id="315" name="直線コネクタ 314"/>
        <xdr:cNvCxnSpPr/>
      </xdr:nvCxnSpPr>
      <xdr:spPr>
        <a:xfrm flipV="1">
          <a:off x="14401800" y="11049040"/>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105806</xdr:rowOff>
    </xdr:from>
    <xdr:to>
      <xdr:col>22</xdr:col>
      <xdr:colOff>254000</xdr:colOff>
      <xdr:row>63</xdr:row>
      <xdr:rowOff>35956</xdr:rowOff>
    </xdr:to>
    <xdr:sp macro="" textlink="">
      <xdr:nvSpPr>
        <xdr:cNvPr id="316" name="フローチャート : 判断 315"/>
        <xdr:cNvSpPr/>
      </xdr:nvSpPr>
      <xdr:spPr>
        <a:xfrm>
          <a:off x="15240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46133</xdr:rowOff>
    </xdr:from>
    <xdr:ext cx="762000" cy="259045"/>
    <xdr:sp macro="" textlink="">
      <xdr:nvSpPr>
        <xdr:cNvPr id="317" name="テキスト ボックス 316"/>
        <xdr:cNvSpPr txBox="1"/>
      </xdr:nvSpPr>
      <xdr:spPr>
        <a:xfrm>
          <a:off x="14909800" y="105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92552</xdr:rowOff>
    </xdr:from>
    <xdr:to>
      <xdr:col>21</xdr:col>
      <xdr:colOff>0</xdr:colOff>
      <xdr:row>64</xdr:row>
      <xdr:rowOff>93566</xdr:rowOff>
    </xdr:to>
    <xdr:cxnSp macro="">
      <xdr:nvCxnSpPr>
        <xdr:cNvPr id="318" name="直線コネクタ 317"/>
        <xdr:cNvCxnSpPr/>
      </xdr:nvCxnSpPr>
      <xdr:spPr>
        <a:xfrm flipV="1">
          <a:off x="13512800" y="11065352"/>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108557</xdr:rowOff>
    </xdr:from>
    <xdr:to>
      <xdr:col>21</xdr:col>
      <xdr:colOff>50800</xdr:colOff>
      <xdr:row>63</xdr:row>
      <xdr:rowOff>38707</xdr:rowOff>
    </xdr:to>
    <xdr:sp macro="" textlink="">
      <xdr:nvSpPr>
        <xdr:cNvPr id="319" name="フローチャート : 判断 318"/>
        <xdr:cNvSpPr/>
      </xdr:nvSpPr>
      <xdr:spPr>
        <a:xfrm>
          <a:off x="14351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48884</xdr:rowOff>
    </xdr:from>
    <xdr:ext cx="762000" cy="259045"/>
    <xdr:sp macro="" textlink="">
      <xdr:nvSpPr>
        <xdr:cNvPr id="320" name="テキスト ボックス 319"/>
        <xdr:cNvSpPr txBox="1"/>
      </xdr:nvSpPr>
      <xdr:spPr>
        <a:xfrm>
          <a:off x="14020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134617</xdr:rowOff>
    </xdr:from>
    <xdr:to>
      <xdr:col>19</xdr:col>
      <xdr:colOff>533400</xdr:colOff>
      <xdr:row>63</xdr:row>
      <xdr:rowOff>64767</xdr:rowOff>
    </xdr:to>
    <xdr:sp macro="" textlink="">
      <xdr:nvSpPr>
        <xdr:cNvPr id="321" name="フローチャート : 判断 320"/>
        <xdr:cNvSpPr/>
      </xdr:nvSpPr>
      <xdr:spPr>
        <a:xfrm>
          <a:off x="13462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74944</xdr:rowOff>
    </xdr:from>
    <xdr:ext cx="762000" cy="259045"/>
    <xdr:sp macro="" textlink="">
      <xdr:nvSpPr>
        <xdr:cNvPr id="322" name="テキスト ボックス 321"/>
        <xdr:cNvSpPr txBox="1"/>
      </xdr:nvSpPr>
      <xdr:spPr>
        <a:xfrm>
          <a:off x="13131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56906</xdr:rowOff>
    </xdr:from>
    <xdr:to>
      <xdr:col>24</xdr:col>
      <xdr:colOff>609600</xdr:colOff>
      <xdr:row>64</xdr:row>
      <xdr:rowOff>158506</xdr:rowOff>
    </xdr:to>
    <xdr:sp macro="" textlink="">
      <xdr:nvSpPr>
        <xdr:cNvPr id="328" name="円/楕円 327"/>
        <xdr:cNvSpPr/>
      </xdr:nvSpPr>
      <xdr:spPr>
        <a:xfrm>
          <a:off x="16967200" y="110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28983</xdr:rowOff>
    </xdr:from>
    <xdr:ext cx="762000" cy="259045"/>
    <xdr:sp macro="" textlink="">
      <xdr:nvSpPr>
        <xdr:cNvPr id="329" name="定員管理の状況該当値テキスト"/>
        <xdr:cNvSpPr txBox="1"/>
      </xdr:nvSpPr>
      <xdr:spPr>
        <a:xfrm>
          <a:off x="17106900" y="110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1,309.16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55700</xdr:rowOff>
    </xdr:from>
    <xdr:to>
      <xdr:col>23</xdr:col>
      <xdr:colOff>457200</xdr:colOff>
      <xdr:row>64</xdr:row>
      <xdr:rowOff>157300</xdr:rowOff>
    </xdr:to>
    <xdr:sp macro="" textlink="">
      <xdr:nvSpPr>
        <xdr:cNvPr id="330" name="円/楕円 329"/>
        <xdr:cNvSpPr/>
      </xdr:nvSpPr>
      <xdr:spPr>
        <a:xfrm>
          <a:off x="16129000" y="110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142077</xdr:rowOff>
    </xdr:from>
    <xdr:ext cx="736600" cy="259045"/>
    <xdr:sp macro="" textlink="">
      <xdr:nvSpPr>
        <xdr:cNvPr id="331" name="テキスト ボックス 330"/>
        <xdr:cNvSpPr txBox="1"/>
      </xdr:nvSpPr>
      <xdr:spPr>
        <a:xfrm>
          <a:off x="15798800" y="1111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1,308.91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25440</xdr:rowOff>
    </xdr:from>
    <xdr:to>
      <xdr:col>22</xdr:col>
      <xdr:colOff>254000</xdr:colOff>
      <xdr:row>64</xdr:row>
      <xdr:rowOff>127040</xdr:rowOff>
    </xdr:to>
    <xdr:sp macro="" textlink="">
      <xdr:nvSpPr>
        <xdr:cNvPr id="332" name="円/楕円 331"/>
        <xdr:cNvSpPr/>
      </xdr:nvSpPr>
      <xdr:spPr>
        <a:xfrm>
          <a:off x="15240000" y="109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111817</xdr:rowOff>
    </xdr:from>
    <xdr:ext cx="762000" cy="259045"/>
    <xdr:sp macro="" textlink="">
      <xdr:nvSpPr>
        <xdr:cNvPr id="333" name="テキスト ボックス 332"/>
        <xdr:cNvSpPr txBox="1"/>
      </xdr:nvSpPr>
      <xdr:spPr>
        <a:xfrm>
          <a:off x="14909800" y="1108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1,302.64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41752</xdr:rowOff>
    </xdr:from>
    <xdr:to>
      <xdr:col>21</xdr:col>
      <xdr:colOff>50800</xdr:colOff>
      <xdr:row>64</xdr:row>
      <xdr:rowOff>143352</xdr:rowOff>
    </xdr:to>
    <xdr:sp macro="" textlink="">
      <xdr:nvSpPr>
        <xdr:cNvPr id="334" name="円/楕円 333"/>
        <xdr:cNvSpPr/>
      </xdr:nvSpPr>
      <xdr:spPr>
        <a:xfrm>
          <a:off x="14351000" y="110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128129</xdr:rowOff>
    </xdr:from>
    <xdr:ext cx="762000" cy="259045"/>
    <xdr:sp macro="" textlink="">
      <xdr:nvSpPr>
        <xdr:cNvPr id="335" name="テキスト ボックス 334"/>
        <xdr:cNvSpPr txBox="1"/>
      </xdr:nvSpPr>
      <xdr:spPr>
        <a:xfrm>
          <a:off x="14020800" y="111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1,306.02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42766</xdr:rowOff>
    </xdr:from>
    <xdr:to>
      <xdr:col>19</xdr:col>
      <xdr:colOff>533400</xdr:colOff>
      <xdr:row>64</xdr:row>
      <xdr:rowOff>144366</xdr:rowOff>
    </xdr:to>
    <xdr:sp macro="" textlink="">
      <xdr:nvSpPr>
        <xdr:cNvPr id="336" name="円/楕円 335"/>
        <xdr:cNvSpPr/>
      </xdr:nvSpPr>
      <xdr:spPr>
        <a:xfrm>
          <a:off x="13462000" y="110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129143</xdr:rowOff>
    </xdr:from>
    <xdr:ext cx="762000" cy="259045"/>
    <xdr:sp macro="" textlink="">
      <xdr:nvSpPr>
        <xdr:cNvPr id="337" name="テキスト ボックス 336"/>
        <xdr:cNvSpPr txBox="1"/>
      </xdr:nvSpPr>
      <xdr:spPr>
        <a:xfrm>
          <a:off x="13131800" y="1110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年度は、元利償還金及び準元利償還金の合計額は、借り換え等に伴う借入利率の低下による利子償還金の減により、平成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年度より約４億円程度減少しています。基準財政需要算入額は臨時財政対策債の増などにより増加し、標準税収入額の増により標準財政規模が増加したため、実質公債費比率は低下しています。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新たに策定した財政運営指針（平成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年度）に基づき、県税収入の確保等による歳入確保、事務事業の廃止・見直しの徹底による歳出抑制に取り組むとともに、一般会計及び全会計の臨時財政対策債を除く県債残高を減少させるとともに、元金プライマリーバランスの黒字化を図り、一般会計及び全会計の県債残高の減少を目指し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2" name="直線コネクタ 35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3" name="テキスト ボックス 35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4" name="直線コネクタ 35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5" name="テキスト ボックス 35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6" name="直線コネクタ 35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7" name="テキスト ボックス 35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8" name="直線コネクタ 35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9" name="テキスト ボックス 35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0" name="直線コネクタ 35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1" name="テキスト ボックス 36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2" name="直線コネクタ 36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3" name="テキスト ボックス 36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70757</xdr:rowOff>
    </xdr:from>
    <xdr:to>
      <xdr:col>24</xdr:col>
      <xdr:colOff>558800</xdr:colOff>
      <xdr:row>44</xdr:row>
      <xdr:rowOff>61685</xdr:rowOff>
    </xdr:to>
    <xdr:cxnSp macro="">
      <xdr:nvCxnSpPr>
        <xdr:cNvPr id="367" name="直線コネクタ 366"/>
        <xdr:cNvCxnSpPr/>
      </xdr:nvCxnSpPr>
      <xdr:spPr>
        <a:xfrm flipV="1">
          <a:off x="17018000" y="6071507"/>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33762</xdr:rowOff>
    </xdr:from>
    <xdr:ext cx="762000" cy="259045"/>
    <xdr:sp macro="" textlink="">
      <xdr:nvSpPr>
        <xdr:cNvPr id="368"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24</xdr:col>
      <xdr:colOff>469900</xdr:colOff>
      <xdr:row>44</xdr:row>
      <xdr:rowOff>61685</xdr:rowOff>
    </xdr:from>
    <xdr:to>
      <xdr:col>24</xdr:col>
      <xdr:colOff>647700</xdr:colOff>
      <xdr:row>44</xdr:row>
      <xdr:rowOff>61685</xdr:rowOff>
    </xdr:to>
    <xdr:cxnSp macro="">
      <xdr:nvCxnSpPr>
        <xdr:cNvPr id="369" name="直線コネクタ 368"/>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157134</xdr:rowOff>
    </xdr:from>
    <xdr:ext cx="762000" cy="259045"/>
    <xdr:sp macro="" textlink="">
      <xdr:nvSpPr>
        <xdr:cNvPr id="370" name="公債費負担の状況最大値テキスト"/>
        <xdr:cNvSpPr txBox="1"/>
      </xdr:nvSpPr>
      <xdr:spPr>
        <a:xfrm>
          <a:off x="17106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24</xdr:col>
      <xdr:colOff>469900</xdr:colOff>
      <xdr:row>35</xdr:row>
      <xdr:rowOff>70757</xdr:rowOff>
    </xdr:from>
    <xdr:to>
      <xdr:col>24</xdr:col>
      <xdr:colOff>647700</xdr:colOff>
      <xdr:row>35</xdr:row>
      <xdr:rowOff>70757</xdr:rowOff>
    </xdr:to>
    <xdr:cxnSp macro="">
      <xdr:nvCxnSpPr>
        <xdr:cNvPr id="371" name="直線コネクタ 370"/>
        <xdr:cNvCxnSpPr/>
      </xdr:nvCxnSpPr>
      <xdr:spPr>
        <a:xfrm>
          <a:off x="16929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122464</xdr:rowOff>
    </xdr:from>
    <xdr:to>
      <xdr:col>24</xdr:col>
      <xdr:colOff>558800</xdr:colOff>
      <xdr:row>37</xdr:row>
      <xdr:rowOff>20864</xdr:rowOff>
    </xdr:to>
    <xdr:cxnSp macro="">
      <xdr:nvCxnSpPr>
        <xdr:cNvPr id="372" name="直線コネクタ 371"/>
        <xdr:cNvCxnSpPr/>
      </xdr:nvCxnSpPr>
      <xdr:spPr>
        <a:xfrm flipV="1">
          <a:off x="16179800" y="612321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73"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74" name="フローチャート : 判断 373"/>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20864</xdr:rowOff>
    </xdr:from>
    <xdr:to>
      <xdr:col>23</xdr:col>
      <xdr:colOff>406400</xdr:colOff>
      <xdr:row>38</xdr:row>
      <xdr:rowOff>73478</xdr:rowOff>
    </xdr:to>
    <xdr:cxnSp macro="">
      <xdr:nvCxnSpPr>
        <xdr:cNvPr id="375" name="直線コネクタ 374"/>
        <xdr:cNvCxnSpPr/>
      </xdr:nvCxnSpPr>
      <xdr:spPr>
        <a:xfrm flipV="1">
          <a:off x="15290800" y="6364514"/>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107950</xdr:rowOff>
    </xdr:from>
    <xdr:to>
      <xdr:col>23</xdr:col>
      <xdr:colOff>457200</xdr:colOff>
      <xdr:row>38</xdr:row>
      <xdr:rowOff>38100</xdr:rowOff>
    </xdr:to>
    <xdr:sp macro="" textlink="">
      <xdr:nvSpPr>
        <xdr:cNvPr id="376" name="フローチャート : 判断 375"/>
        <xdr:cNvSpPr/>
      </xdr:nvSpPr>
      <xdr:spPr>
        <a:xfrm>
          <a:off x="16129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22877</xdr:rowOff>
    </xdr:from>
    <xdr:ext cx="736600" cy="259045"/>
    <xdr:sp macro="" textlink="">
      <xdr:nvSpPr>
        <xdr:cNvPr id="377" name="テキスト ボックス 376"/>
        <xdr:cNvSpPr txBox="1"/>
      </xdr:nvSpPr>
      <xdr:spPr>
        <a:xfrm>
          <a:off x="15798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73478</xdr:rowOff>
    </xdr:from>
    <xdr:to>
      <xdr:col>22</xdr:col>
      <xdr:colOff>203200</xdr:colOff>
      <xdr:row>38</xdr:row>
      <xdr:rowOff>159657</xdr:rowOff>
    </xdr:to>
    <xdr:cxnSp macro="">
      <xdr:nvCxnSpPr>
        <xdr:cNvPr id="378" name="直線コネクタ 377"/>
        <xdr:cNvCxnSpPr/>
      </xdr:nvCxnSpPr>
      <xdr:spPr>
        <a:xfrm flipV="1">
          <a:off x="14401800" y="65885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57150</xdr:rowOff>
    </xdr:from>
    <xdr:to>
      <xdr:col>22</xdr:col>
      <xdr:colOff>254000</xdr:colOff>
      <xdr:row>38</xdr:row>
      <xdr:rowOff>158750</xdr:rowOff>
    </xdr:to>
    <xdr:sp macro="" textlink="">
      <xdr:nvSpPr>
        <xdr:cNvPr id="379" name="フローチャート : 判断 378"/>
        <xdr:cNvSpPr/>
      </xdr:nvSpPr>
      <xdr:spPr>
        <a:xfrm>
          <a:off x="15240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143527</xdr:rowOff>
    </xdr:from>
    <xdr:ext cx="762000" cy="259045"/>
    <xdr:sp macro="" textlink="">
      <xdr:nvSpPr>
        <xdr:cNvPr id="380" name="テキスト ボックス 379"/>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159657</xdr:rowOff>
    </xdr:from>
    <xdr:to>
      <xdr:col>21</xdr:col>
      <xdr:colOff>0</xdr:colOff>
      <xdr:row>39</xdr:row>
      <xdr:rowOff>39915</xdr:rowOff>
    </xdr:to>
    <xdr:cxnSp macro="">
      <xdr:nvCxnSpPr>
        <xdr:cNvPr id="381" name="直線コネクタ 380"/>
        <xdr:cNvCxnSpPr/>
      </xdr:nvCxnSpPr>
      <xdr:spPr>
        <a:xfrm flipV="1">
          <a:off x="13512800" y="66747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23585</xdr:rowOff>
    </xdr:from>
    <xdr:to>
      <xdr:col>21</xdr:col>
      <xdr:colOff>50800</xdr:colOff>
      <xdr:row>39</xdr:row>
      <xdr:rowOff>125185</xdr:rowOff>
    </xdr:to>
    <xdr:sp macro="" textlink="">
      <xdr:nvSpPr>
        <xdr:cNvPr id="382" name="フローチャート : 判断 381"/>
        <xdr:cNvSpPr/>
      </xdr:nvSpPr>
      <xdr:spPr>
        <a:xfrm>
          <a:off x="14351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109962</xdr:rowOff>
    </xdr:from>
    <xdr:ext cx="762000" cy="259045"/>
    <xdr:sp macro="" textlink="">
      <xdr:nvSpPr>
        <xdr:cNvPr id="383" name="テキスト ボックス 382"/>
        <xdr:cNvSpPr txBox="1"/>
      </xdr:nvSpPr>
      <xdr:spPr>
        <a:xfrm>
          <a:off x="140208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384" name="フローチャート : 判断 383"/>
        <xdr:cNvSpPr/>
      </xdr:nvSpPr>
      <xdr:spPr>
        <a:xfrm>
          <a:off x="13462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127199</xdr:rowOff>
    </xdr:from>
    <xdr:ext cx="762000" cy="259045"/>
    <xdr:sp macro="" textlink="">
      <xdr:nvSpPr>
        <xdr:cNvPr id="385" name="テキスト ボックス 384"/>
        <xdr:cNvSpPr txBox="1"/>
      </xdr:nvSpPr>
      <xdr:spPr>
        <a:xfrm>
          <a:off x="13131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71664</xdr:rowOff>
    </xdr:from>
    <xdr:to>
      <xdr:col>24</xdr:col>
      <xdr:colOff>609600</xdr:colOff>
      <xdr:row>36</xdr:row>
      <xdr:rowOff>1814</xdr:rowOff>
    </xdr:to>
    <xdr:sp macro="" textlink="">
      <xdr:nvSpPr>
        <xdr:cNvPr id="391" name="円/楕円 390"/>
        <xdr:cNvSpPr/>
      </xdr:nvSpPr>
      <xdr:spPr>
        <a:xfrm>
          <a:off x="169672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164391</xdr:rowOff>
    </xdr:from>
    <xdr:ext cx="762000" cy="259045"/>
    <xdr:sp macro="" textlink="">
      <xdr:nvSpPr>
        <xdr:cNvPr id="392" name="公債費負担の状況該当値テキスト"/>
        <xdr:cNvSpPr txBox="1"/>
      </xdr:nvSpPr>
      <xdr:spPr>
        <a:xfrm>
          <a:off x="17106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141514</xdr:rowOff>
    </xdr:from>
    <xdr:to>
      <xdr:col>23</xdr:col>
      <xdr:colOff>457200</xdr:colOff>
      <xdr:row>37</xdr:row>
      <xdr:rowOff>71664</xdr:rowOff>
    </xdr:to>
    <xdr:sp macro="" textlink="">
      <xdr:nvSpPr>
        <xdr:cNvPr id="393" name="円/楕円 392"/>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81841</xdr:rowOff>
    </xdr:from>
    <xdr:ext cx="736600" cy="259045"/>
    <xdr:sp macro="" textlink="">
      <xdr:nvSpPr>
        <xdr:cNvPr id="394" name="テキスト ボックス 393"/>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22678</xdr:rowOff>
    </xdr:from>
    <xdr:to>
      <xdr:col>22</xdr:col>
      <xdr:colOff>254000</xdr:colOff>
      <xdr:row>38</xdr:row>
      <xdr:rowOff>124278</xdr:rowOff>
    </xdr:to>
    <xdr:sp macro="" textlink="">
      <xdr:nvSpPr>
        <xdr:cNvPr id="395" name="円/楕円 394"/>
        <xdr:cNvSpPr/>
      </xdr:nvSpPr>
      <xdr:spPr>
        <a:xfrm>
          <a:off x="15240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134455</xdr:rowOff>
    </xdr:from>
    <xdr:ext cx="762000" cy="259045"/>
    <xdr:sp macro="" textlink="">
      <xdr:nvSpPr>
        <xdr:cNvPr id="396" name="テキスト ボックス 395"/>
        <xdr:cNvSpPr txBox="1"/>
      </xdr:nvSpPr>
      <xdr:spPr>
        <a:xfrm>
          <a:off x="14909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108857</xdr:rowOff>
    </xdr:from>
    <xdr:to>
      <xdr:col>21</xdr:col>
      <xdr:colOff>50800</xdr:colOff>
      <xdr:row>39</xdr:row>
      <xdr:rowOff>39007</xdr:rowOff>
    </xdr:to>
    <xdr:sp macro="" textlink="">
      <xdr:nvSpPr>
        <xdr:cNvPr id="397" name="円/楕円 396"/>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49184</xdr:rowOff>
    </xdr:from>
    <xdr:ext cx="762000" cy="259045"/>
    <xdr:sp macro="" textlink="">
      <xdr:nvSpPr>
        <xdr:cNvPr id="398" name="テキスト ボックス 397"/>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160565</xdr:rowOff>
    </xdr:from>
    <xdr:to>
      <xdr:col>19</xdr:col>
      <xdr:colOff>533400</xdr:colOff>
      <xdr:row>39</xdr:row>
      <xdr:rowOff>90715</xdr:rowOff>
    </xdr:to>
    <xdr:sp macro="" textlink="">
      <xdr:nvSpPr>
        <xdr:cNvPr id="399" name="円/楕円 398"/>
        <xdr:cNvSpPr/>
      </xdr:nvSpPr>
      <xdr:spPr>
        <a:xfrm>
          <a:off x="13462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100892</xdr:rowOff>
    </xdr:from>
    <xdr:ext cx="762000" cy="259045"/>
    <xdr:sp macro="" textlink="">
      <xdr:nvSpPr>
        <xdr:cNvPr id="400" name="テキスト ボックス 399"/>
        <xdr:cNvSpPr txBox="1"/>
      </xdr:nvSpPr>
      <xdr:spPr>
        <a:xfrm>
          <a:off x="13131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財政運営計画に基づき、臨時財政対策債を除く地方債残高を減少させる財政運営の結果、一般会計のうち平成</a:t>
          </a:r>
          <a:r>
            <a:rPr kumimoji="1" lang="en-US" altLang="ja-JP" sz="1050" b="0" i="0" baseline="0">
              <a:solidFill>
                <a:schemeClr val="dk1"/>
              </a:solidFill>
              <a:effectLst/>
              <a:latin typeface="+mn-lt"/>
              <a:ea typeface="+mn-ea"/>
              <a:cs typeface="+mn-cs"/>
            </a:rPr>
            <a:t>23</a:t>
          </a:r>
          <a:r>
            <a:rPr kumimoji="1" lang="ja-JP" altLang="ja-JP" sz="1050" b="0" i="0" baseline="0">
              <a:solidFill>
                <a:schemeClr val="dk1"/>
              </a:solidFill>
              <a:effectLst/>
              <a:latin typeface="+mn-lt"/>
              <a:ea typeface="+mn-ea"/>
              <a:cs typeface="+mn-cs"/>
            </a:rPr>
            <a:t>年度末に</a:t>
          </a:r>
          <a:r>
            <a:rPr kumimoji="1" lang="en-US" altLang="ja-JP" sz="1050" b="0" i="0" baseline="0">
              <a:solidFill>
                <a:schemeClr val="dk1"/>
              </a:solidFill>
              <a:effectLst/>
              <a:latin typeface="+mn-lt"/>
              <a:ea typeface="+mn-ea"/>
              <a:cs typeface="+mn-cs"/>
            </a:rPr>
            <a:t>5,436</a:t>
          </a:r>
          <a:r>
            <a:rPr kumimoji="1" lang="ja-JP" altLang="ja-JP" sz="1050" b="0" i="0" baseline="0">
              <a:solidFill>
                <a:schemeClr val="dk1"/>
              </a:solidFill>
              <a:effectLst/>
              <a:latin typeface="+mn-lt"/>
              <a:ea typeface="+mn-ea"/>
              <a:cs typeface="+mn-cs"/>
            </a:rPr>
            <a:t>億円であった臨時財政対策債を除く地方債残高は、平成</a:t>
          </a:r>
          <a:r>
            <a:rPr kumimoji="1" lang="en-US" altLang="ja-JP" sz="1050" b="0" i="0" baseline="0">
              <a:solidFill>
                <a:schemeClr val="dk1"/>
              </a:solidFill>
              <a:effectLst/>
              <a:latin typeface="+mn-lt"/>
              <a:ea typeface="+mn-ea"/>
              <a:cs typeface="+mn-cs"/>
            </a:rPr>
            <a:t>27</a:t>
          </a:r>
          <a:r>
            <a:rPr kumimoji="1" lang="ja-JP" altLang="ja-JP" sz="1050" b="0" i="0" baseline="0">
              <a:solidFill>
                <a:schemeClr val="dk1"/>
              </a:solidFill>
              <a:effectLst/>
              <a:latin typeface="+mn-lt"/>
              <a:ea typeface="+mn-ea"/>
              <a:cs typeface="+mn-cs"/>
            </a:rPr>
            <a:t>年度末には</a:t>
          </a:r>
          <a:r>
            <a:rPr kumimoji="1" lang="en-US" altLang="ja-JP" sz="1050" b="0" i="0" baseline="0">
              <a:solidFill>
                <a:schemeClr val="dk1"/>
              </a:solidFill>
              <a:effectLst/>
              <a:latin typeface="+mn-lt"/>
              <a:ea typeface="+mn-ea"/>
              <a:cs typeface="+mn-cs"/>
            </a:rPr>
            <a:t>4,889</a:t>
          </a:r>
          <a:r>
            <a:rPr kumimoji="1" lang="ja-JP" altLang="ja-JP" sz="1050" b="0" i="0" baseline="0">
              <a:solidFill>
                <a:schemeClr val="dk1"/>
              </a:solidFill>
              <a:effectLst/>
              <a:latin typeface="+mn-lt"/>
              <a:ea typeface="+mn-ea"/>
              <a:cs typeface="+mn-cs"/>
            </a:rPr>
            <a:t>億円となっています。将来負担額における一般会計等の地方債残高は平成</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年度と比べ増加していますが、将来負担額全体では、対象者の減による退職手当負担見込額の減などにより、約</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億円の減少となっています。充当可能財源等は、平成</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年度に比べ減少していますが、標準税収入額の増により標準財政規模が増加したため、将来負担比率は低下しています。</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新たに策定した財政運営指針（平成</a:t>
          </a:r>
          <a:r>
            <a:rPr kumimoji="1" lang="en-US" altLang="ja-JP" sz="1050" b="0" i="0" baseline="0">
              <a:solidFill>
                <a:schemeClr val="dk1"/>
              </a:solidFill>
              <a:effectLst/>
              <a:latin typeface="+mn-lt"/>
              <a:ea typeface="+mn-ea"/>
              <a:cs typeface="+mn-cs"/>
            </a:rPr>
            <a:t>28</a:t>
          </a:r>
          <a:r>
            <a:rPr kumimoji="1" lang="ja-JP" altLang="ja-JP" sz="1050" b="0" i="0" baseline="0">
              <a:solidFill>
                <a:schemeClr val="dk1"/>
              </a:solidFill>
              <a:effectLst/>
              <a:latin typeface="+mn-lt"/>
              <a:ea typeface="+mn-ea"/>
              <a:cs typeface="+mn-cs"/>
            </a:rPr>
            <a:t>年度から</a:t>
          </a:r>
          <a:r>
            <a:rPr kumimoji="1" lang="en-US" altLang="ja-JP" sz="1050" b="0" i="0" baseline="0">
              <a:solidFill>
                <a:schemeClr val="dk1"/>
              </a:solidFill>
              <a:effectLst/>
              <a:latin typeface="+mn-lt"/>
              <a:ea typeface="+mn-ea"/>
              <a:cs typeface="+mn-cs"/>
            </a:rPr>
            <a:t>32</a:t>
          </a:r>
          <a:r>
            <a:rPr kumimoji="1" lang="ja-JP" altLang="ja-JP" sz="1050" b="0" i="0" baseline="0">
              <a:solidFill>
                <a:schemeClr val="dk1"/>
              </a:solidFill>
              <a:effectLst/>
              <a:latin typeface="+mn-lt"/>
              <a:ea typeface="+mn-ea"/>
              <a:cs typeface="+mn-cs"/>
            </a:rPr>
            <a:t>年度）に基づき、一般会計及び全会計の臨時財政対策債を除く県債残高を減少させるとともに、元金プライマリーバランスの黒字化を図り、一般会計及び全会計の県債残高の減少を目指します。</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57556</xdr:rowOff>
    </xdr:from>
    <xdr:to>
      <xdr:col>24</xdr:col>
      <xdr:colOff>558800</xdr:colOff>
      <xdr:row>23</xdr:row>
      <xdr:rowOff>29870</xdr:rowOff>
    </xdr:to>
    <xdr:cxnSp macro="">
      <xdr:nvCxnSpPr>
        <xdr:cNvPr id="426" name="直線コネクタ 425"/>
        <xdr:cNvCxnSpPr/>
      </xdr:nvCxnSpPr>
      <xdr:spPr>
        <a:xfrm flipV="1">
          <a:off x="17018000" y="245785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1947</xdr:rowOff>
    </xdr:from>
    <xdr:ext cx="762000" cy="259045"/>
    <xdr:sp macro="" textlink="">
      <xdr:nvSpPr>
        <xdr:cNvPr id="427" name="将来負担の状況最小値テキスト"/>
        <xdr:cNvSpPr txBox="1"/>
      </xdr:nvSpPr>
      <xdr:spPr>
        <a:xfrm>
          <a:off x="17106900" y="39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307.7</a:t>
          </a:r>
          <a:endParaRPr kumimoji="1" lang="ja-JP" altLang="en-US" sz="1000" b="1">
            <a:latin typeface="ＭＳ Ｐゴシック"/>
          </a:endParaRPr>
        </a:p>
      </xdr:txBody>
    </xdr:sp>
    <xdr:clientData/>
  </xdr:oneCellAnchor>
  <xdr:twoCellAnchor>
    <xdr:from>
      <xdr:col>24</xdr:col>
      <xdr:colOff>469900</xdr:colOff>
      <xdr:row>23</xdr:row>
      <xdr:rowOff>29870</xdr:rowOff>
    </xdr:from>
    <xdr:to>
      <xdr:col>24</xdr:col>
      <xdr:colOff>647700</xdr:colOff>
      <xdr:row>23</xdr:row>
      <xdr:rowOff>29870</xdr:rowOff>
    </xdr:to>
    <xdr:cxnSp macro="">
      <xdr:nvCxnSpPr>
        <xdr:cNvPr id="428" name="直線コネクタ 427"/>
        <xdr:cNvCxnSpPr/>
      </xdr:nvCxnSpPr>
      <xdr:spPr>
        <a:xfrm>
          <a:off x="16929100" y="39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143933</xdr:rowOff>
    </xdr:from>
    <xdr:ext cx="762000" cy="259045"/>
    <xdr:sp macro="" textlink="">
      <xdr:nvSpPr>
        <xdr:cNvPr id="429" name="将来負担の状況最大値テキスト"/>
        <xdr:cNvSpPr txBox="1"/>
      </xdr:nvSpPr>
      <xdr:spPr>
        <a:xfrm>
          <a:off x="17106900" y="22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a:t>
          </a:r>
          <a:endParaRPr kumimoji="1" lang="ja-JP" altLang="en-US" sz="1000" b="1">
            <a:latin typeface="ＭＳ Ｐゴシック"/>
          </a:endParaRPr>
        </a:p>
      </xdr:txBody>
    </xdr:sp>
    <xdr:clientData/>
  </xdr:oneCellAnchor>
  <xdr:twoCellAnchor>
    <xdr:from>
      <xdr:col>24</xdr:col>
      <xdr:colOff>469900</xdr:colOff>
      <xdr:row>14</xdr:row>
      <xdr:rowOff>57556</xdr:rowOff>
    </xdr:from>
    <xdr:to>
      <xdr:col>24</xdr:col>
      <xdr:colOff>647700</xdr:colOff>
      <xdr:row>14</xdr:row>
      <xdr:rowOff>57556</xdr:rowOff>
    </xdr:to>
    <xdr:cxnSp macro="">
      <xdr:nvCxnSpPr>
        <xdr:cNvPr id="430" name="直線コネクタ 429"/>
        <xdr:cNvCxnSpPr/>
      </xdr:nvCxnSpPr>
      <xdr:spPr>
        <a:xfrm>
          <a:off x="16929100" y="24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95910</xdr:rowOff>
    </xdr:from>
    <xdr:to>
      <xdr:col>24</xdr:col>
      <xdr:colOff>558800</xdr:colOff>
      <xdr:row>16</xdr:row>
      <xdr:rowOff>110388</xdr:rowOff>
    </xdr:to>
    <xdr:cxnSp macro="">
      <xdr:nvCxnSpPr>
        <xdr:cNvPr id="431" name="直線コネクタ 430"/>
        <xdr:cNvCxnSpPr/>
      </xdr:nvCxnSpPr>
      <xdr:spPr>
        <a:xfrm flipV="1">
          <a:off x="16179800" y="28391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146270</xdr:rowOff>
    </xdr:from>
    <xdr:ext cx="762000" cy="259045"/>
    <xdr:sp macro="" textlink="">
      <xdr:nvSpPr>
        <xdr:cNvPr id="432" name="将来負担の状況平均値テキスト"/>
        <xdr:cNvSpPr txBox="1"/>
      </xdr:nvSpPr>
      <xdr:spPr>
        <a:xfrm>
          <a:off x="17106900" y="3232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2743</xdr:rowOff>
    </xdr:from>
    <xdr:to>
      <xdr:col>24</xdr:col>
      <xdr:colOff>609600</xdr:colOff>
      <xdr:row>19</xdr:row>
      <xdr:rowOff>104343</xdr:rowOff>
    </xdr:to>
    <xdr:sp macro="" textlink="">
      <xdr:nvSpPr>
        <xdr:cNvPr id="433" name="フローチャート : 判断 432"/>
        <xdr:cNvSpPr/>
      </xdr:nvSpPr>
      <xdr:spPr>
        <a:xfrm>
          <a:off x="16967200" y="326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110388</xdr:rowOff>
    </xdr:from>
    <xdr:to>
      <xdr:col>23</xdr:col>
      <xdr:colOff>406400</xdr:colOff>
      <xdr:row>17</xdr:row>
      <xdr:rowOff>4572</xdr:rowOff>
    </xdr:to>
    <xdr:cxnSp macro="">
      <xdr:nvCxnSpPr>
        <xdr:cNvPr id="434" name="直線コネクタ 433"/>
        <xdr:cNvCxnSpPr/>
      </xdr:nvCxnSpPr>
      <xdr:spPr>
        <a:xfrm flipV="1">
          <a:off x="15290800" y="2853588"/>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46431</xdr:rowOff>
    </xdr:from>
    <xdr:to>
      <xdr:col>23</xdr:col>
      <xdr:colOff>457200</xdr:colOff>
      <xdr:row>17</xdr:row>
      <xdr:rowOff>148031</xdr:rowOff>
    </xdr:to>
    <xdr:sp macro="" textlink="">
      <xdr:nvSpPr>
        <xdr:cNvPr id="435" name="フローチャート : 判断 434"/>
        <xdr:cNvSpPr/>
      </xdr:nvSpPr>
      <xdr:spPr>
        <a:xfrm>
          <a:off x="16129000" y="296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132808</xdr:rowOff>
    </xdr:from>
    <xdr:ext cx="736600" cy="259045"/>
    <xdr:sp macro="" textlink="">
      <xdr:nvSpPr>
        <xdr:cNvPr id="436" name="テキスト ボックス 435"/>
        <xdr:cNvSpPr txBox="1"/>
      </xdr:nvSpPr>
      <xdr:spPr>
        <a:xfrm>
          <a:off x="15798800" y="304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4572</xdr:rowOff>
    </xdr:from>
    <xdr:to>
      <xdr:col>22</xdr:col>
      <xdr:colOff>203200</xdr:colOff>
      <xdr:row>17</xdr:row>
      <xdr:rowOff>31598</xdr:rowOff>
    </xdr:to>
    <xdr:cxnSp macro="">
      <xdr:nvCxnSpPr>
        <xdr:cNvPr id="437" name="直線コネクタ 436"/>
        <xdr:cNvCxnSpPr/>
      </xdr:nvCxnSpPr>
      <xdr:spPr>
        <a:xfrm flipV="1">
          <a:off x="14401800" y="2919222"/>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131013</xdr:rowOff>
    </xdr:from>
    <xdr:to>
      <xdr:col>22</xdr:col>
      <xdr:colOff>254000</xdr:colOff>
      <xdr:row>17</xdr:row>
      <xdr:rowOff>61163</xdr:rowOff>
    </xdr:to>
    <xdr:sp macro="" textlink="">
      <xdr:nvSpPr>
        <xdr:cNvPr id="438" name="フローチャート : 判断 437"/>
        <xdr:cNvSpPr/>
      </xdr:nvSpPr>
      <xdr:spPr>
        <a:xfrm>
          <a:off x="15240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45940</xdr:rowOff>
    </xdr:from>
    <xdr:ext cx="762000" cy="259045"/>
    <xdr:sp macro="" textlink="">
      <xdr:nvSpPr>
        <xdr:cNvPr id="439" name="テキスト ボックス 438"/>
        <xdr:cNvSpPr txBox="1"/>
      </xdr:nvSpPr>
      <xdr:spPr>
        <a:xfrm>
          <a:off x="14909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31598</xdr:rowOff>
    </xdr:from>
    <xdr:to>
      <xdr:col>21</xdr:col>
      <xdr:colOff>0</xdr:colOff>
      <xdr:row>17</xdr:row>
      <xdr:rowOff>85649</xdr:rowOff>
    </xdr:to>
    <xdr:cxnSp macro="">
      <xdr:nvCxnSpPr>
        <xdr:cNvPr id="440" name="直線コネクタ 439"/>
        <xdr:cNvCxnSpPr/>
      </xdr:nvCxnSpPr>
      <xdr:spPr>
        <a:xfrm flipV="1">
          <a:off x="13512800" y="2946248"/>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26162</xdr:rowOff>
    </xdr:from>
    <xdr:to>
      <xdr:col>21</xdr:col>
      <xdr:colOff>50800</xdr:colOff>
      <xdr:row>17</xdr:row>
      <xdr:rowOff>127762</xdr:rowOff>
    </xdr:to>
    <xdr:sp macro="" textlink="">
      <xdr:nvSpPr>
        <xdr:cNvPr id="441" name="フローチャート : 判断 440"/>
        <xdr:cNvSpPr/>
      </xdr:nvSpPr>
      <xdr:spPr>
        <a:xfrm>
          <a:off x="14351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112539</xdr:rowOff>
    </xdr:from>
    <xdr:ext cx="762000" cy="259045"/>
    <xdr:sp macro="" textlink="">
      <xdr:nvSpPr>
        <xdr:cNvPr id="442" name="テキスト ボックス 441"/>
        <xdr:cNvSpPr txBox="1"/>
      </xdr:nvSpPr>
      <xdr:spPr>
        <a:xfrm>
          <a:off x="14020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113030</xdr:rowOff>
    </xdr:from>
    <xdr:to>
      <xdr:col>19</xdr:col>
      <xdr:colOff>533400</xdr:colOff>
      <xdr:row>18</xdr:row>
      <xdr:rowOff>43180</xdr:rowOff>
    </xdr:to>
    <xdr:sp macro="" textlink="">
      <xdr:nvSpPr>
        <xdr:cNvPr id="443" name="フローチャート : 判断 442"/>
        <xdr:cNvSpPr/>
      </xdr:nvSpPr>
      <xdr:spPr>
        <a:xfrm>
          <a:off x="13462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27957</xdr:rowOff>
    </xdr:from>
    <xdr:ext cx="762000" cy="259045"/>
    <xdr:sp macro="" textlink="">
      <xdr:nvSpPr>
        <xdr:cNvPr id="444" name="テキスト ボックス 443"/>
        <xdr:cNvSpPr txBox="1"/>
      </xdr:nvSpPr>
      <xdr:spPr>
        <a:xfrm>
          <a:off x="13131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45110</xdr:rowOff>
    </xdr:from>
    <xdr:to>
      <xdr:col>24</xdr:col>
      <xdr:colOff>609600</xdr:colOff>
      <xdr:row>16</xdr:row>
      <xdr:rowOff>146710</xdr:rowOff>
    </xdr:to>
    <xdr:sp macro="" textlink="">
      <xdr:nvSpPr>
        <xdr:cNvPr id="450" name="円/楕円 449"/>
        <xdr:cNvSpPr/>
      </xdr:nvSpPr>
      <xdr:spPr>
        <a:xfrm>
          <a:off x="169672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61637</xdr:rowOff>
    </xdr:from>
    <xdr:ext cx="762000" cy="259045"/>
    <xdr:sp macro="" textlink="">
      <xdr:nvSpPr>
        <xdr:cNvPr id="451" name="将来負担の状況該当値テキスト"/>
        <xdr:cNvSpPr txBox="1"/>
      </xdr:nvSpPr>
      <xdr:spPr>
        <a:xfrm>
          <a:off x="171069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59588</xdr:rowOff>
    </xdr:from>
    <xdr:to>
      <xdr:col>23</xdr:col>
      <xdr:colOff>457200</xdr:colOff>
      <xdr:row>16</xdr:row>
      <xdr:rowOff>161188</xdr:rowOff>
    </xdr:to>
    <xdr:sp macro="" textlink="">
      <xdr:nvSpPr>
        <xdr:cNvPr id="452" name="円/楕円 451"/>
        <xdr:cNvSpPr/>
      </xdr:nvSpPr>
      <xdr:spPr>
        <a:xfrm>
          <a:off x="16129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171365</xdr:rowOff>
    </xdr:from>
    <xdr:ext cx="736600" cy="259045"/>
    <xdr:sp macro="" textlink="">
      <xdr:nvSpPr>
        <xdr:cNvPr id="453" name="テキスト ボックス 452"/>
        <xdr:cNvSpPr txBox="1"/>
      </xdr:nvSpPr>
      <xdr:spPr>
        <a:xfrm>
          <a:off x="15798800" y="257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125222</xdr:rowOff>
    </xdr:from>
    <xdr:to>
      <xdr:col>22</xdr:col>
      <xdr:colOff>254000</xdr:colOff>
      <xdr:row>17</xdr:row>
      <xdr:rowOff>55372</xdr:rowOff>
    </xdr:to>
    <xdr:sp macro="" textlink="">
      <xdr:nvSpPr>
        <xdr:cNvPr id="454" name="円/楕円 453"/>
        <xdr:cNvSpPr/>
      </xdr:nvSpPr>
      <xdr:spPr>
        <a:xfrm>
          <a:off x="15240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65549</xdr:rowOff>
    </xdr:from>
    <xdr:ext cx="762000" cy="259045"/>
    <xdr:sp macro="" textlink="">
      <xdr:nvSpPr>
        <xdr:cNvPr id="455" name="テキスト ボックス 454"/>
        <xdr:cNvSpPr txBox="1"/>
      </xdr:nvSpPr>
      <xdr:spPr>
        <a:xfrm>
          <a:off x="14909800" y="26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152248</xdr:rowOff>
    </xdr:from>
    <xdr:to>
      <xdr:col>21</xdr:col>
      <xdr:colOff>50800</xdr:colOff>
      <xdr:row>17</xdr:row>
      <xdr:rowOff>82398</xdr:rowOff>
    </xdr:to>
    <xdr:sp macro="" textlink="">
      <xdr:nvSpPr>
        <xdr:cNvPr id="456" name="円/楕円 455"/>
        <xdr:cNvSpPr/>
      </xdr:nvSpPr>
      <xdr:spPr>
        <a:xfrm>
          <a:off x="14351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92575</xdr:rowOff>
    </xdr:from>
    <xdr:ext cx="762000" cy="259045"/>
    <xdr:sp macro="" textlink="">
      <xdr:nvSpPr>
        <xdr:cNvPr id="457" name="テキスト ボックス 456"/>
        <xdr:cNvSpPr txBox="1"/>
      </xdr:nvSpPr>
      <xdr:spPr>
        <a:xfrm>
          <a:off x="14020800" y="266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34849</xdr:rowOff>
    </xdr:from>
    <xdr:to>
      <xdr:col>19</xdr:col>
      <xdr:colOff>533400</xdr:colOff>
      <xdr:row>17</xdr:row>
      <xdr:rowOff>136449</xdr:rowOff>
    </xdr:to>
    <xdr:sp macro="" textlink="">
      <xdr:nvSpPr>
        <xdr:cNvPr id="458" name="円/楕円 457"/>
        <xdr:cNvSpPr/>
      </xdr:nvSpPr>
      <xdr:spPr>
        <a:xfrm>
          <a:off x="134620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146626</xdr:rowOff>
    </xdr:from>
    <xdr:ext cx="762000" cy="259045"/>
    <xdr:sp macro="" textlink="">
      <xdr:nvSpPr>
        <xdr:cNvPr id="459" name="テキスト ボックス 458"/>
        <xdr:cNvSpPr txBox="1"/>
      </xdr:nvSpPr>
      <xdr:spPr>
        <a:xfrm>
          <a:off x="13131800" y="271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は、給与制度の総合的見直しに伴い、基本給の決算額が減少したものの、支給対象者数の増加に伴う退職手当の増、地域手当・期末勤勉手当の増（支給割合、支給月数の改定）等により、歳出決算額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904,010</a:t>
          </a:r>
          <a:r>
            <a:rPr kumimoji="1" lang="ja-JP" altLang="ja-JP" sz="1100">
              <a:solidFill>
                <a:schemeClr val="dk1"/>
              </a:solidFill>
              <a:effectLst/>
              <a:latin typeface="+mn-lt"/>
              <a:ea typeface="+mn-ea"/>
              <a:cs typeface="+mn-cs"/>
            </a:rPr>
            <a:t>千円増加しました。しかし、退職手当に退職手当債を充当した結果、</a:t>
          </a:r>
          <a:r>
            <a:rPr kumimoji="1" lang="ja-JP" altLang="en-US" sz="1100">
              <a:solidFill>
                <a:schemeClr val="dk1"/>
              </a:solidFill>
              <a:effectLst/>
              <a:latin typeface="+mn-lt"/>
              <a:ea typeface="+mn-ea"/>
              <a:cs typeface="+mn-cs"/>
            </a:rPr>
            <a:t>人件費のうち経常的経費に要する一般財源</a:t>
          </a:r>
          <a:r>
            <a:rPr kumimoji="1" lang="ja-JP" altLang="ja-JP" sz="1100">
              <a:solidFill>
                <a:schemeClr val="dk1"/>
              </a:solidFill>
              <a:effectLst/>
              <a:latin typeface="+mn-lt"/>
              <a:ea typeface="+mn-ea"/>
              <a:cs typeface="+mn-cs"/>
            </a:rPr>
            <a:t>が対前年度と比較して減少したこと等から、人件費における経常的経費は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ポイント減少しています。</a:t>
          </a:r>
          <a:endParaRPr lang="ja-JP" altLang="ja-JP" sz="1400">
            <a:effectLst/>
          </a:endParaRPr>
        </a:p>
        <a:p>
          <a:r>
            <a:rPr kumimoji="1" lang="ja-JP" altLang="ja-JP" sz="1100">
              <a:solidFill>
                <a:schemeClr val="dk1"/>
              </a:solidFill>
              <a:effectLst/>
              <a:latin typeface="+mn-lt"/>
              <a:ea typeface="+mn-ea"/>
              <a:cs typeface="+mn-cs"/>
            </a:rPr>
            <a:t>　「財政運営指針」に則り、総人件費の抑制に向けて、定員数及び給与水準の適正な管理に取り組んでいきます。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107950</xdr:rowOff>
    </xdr:to>
    <xdr:cxnSp macro="">
      <xdr:nvCxnSpPr>
        <xdr:cNvPr id="60" name="直線コネクタ 59"/>
        <xdr:cNvCxnSpPr/>
      </xdr:nvCxnSpPr>
      <xdr:spPr>
        <a:xfrm flipV="1">
          <a:off x="4826000" y="5880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1"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2" name="直線コネクタ 61"/>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88900</xdr:rowOff>
    </xdr:from>
    <xdr:to>
      <xdr:col>7</xdr:col>
      <xdr:colOff>15875</xdr:colOff>
      <xdr:row>39</xdr:row>
      <xdr:rowOff>127000</xdr:rowOff>
    </xdr:to>
    <xdr:cxnSp macro="">
      <xdr:nvCxnSpPr>
        <xdr:cNvPr id="65" name="直線コネクタ 64"/>
        <xdr:cNvCxnSpPr/>
      </xdr:nvCxnSpPr>
      <xdr:spPr>
        <a:xfrm flipV="1">
          <a:off x="3987800" y="64325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73677</xdr:rowOff>
    </xdr:from>
    <xdr:ext cx="762000" cy="259045"/>
    <xdr:sp macro="" textlink="">
      <xdr:nvSpPr>
        <xdr:cNvPr id="66" name="人件費平均値テキスト"/>
        <xdr:cNvSpPr txBox="1"/>
      </xdr:nvSpPr>
      <xdr:spPr>
        <a:xfrm>
          <a:off x="4914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31750</xdr:rowOff>
    </xdr:from>
    <xdr:to>
      <xdr:col>5</xdr:col>
      <xdr:colOff>549275</xdr:colOff>
      <xdr:row>39</xdr:row>
      <xdr:rowOff>127000</xdr:rowOff>
    </xdr:to>
    <xdr:cxnSp macro="">
      <xdr:nvCxnSpPr>
        <xdr:cNvPr id="68" name="直線コネクタ 67"/>
        <xdr:cNvCxnSpPr/>
      </xdr:nvCxnSpPr>
      <xdr:spPr>
        <a:xfrm>
          <a:off x="3098800" y="6546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57150</xdr:rowOff>
    </xdr:from>
    <xdr:to>
      <xdr:col>5</xdr:col>
      <xdr:colOff>600075</xdr:colOff>
      <xdr:row>38</xdr:row>
      <xdr:rowOff>158750</xdr:rowOff>
    </xdr:to>
    <xdr:sp macro="" textlink="">
      <xdr:nvSpPr>
        <xdr:cNvPr id="69" name="フローチャート : 判断 68"/>
        <xdr:cNvSpPr/>
      </xdr:nvSpPr>
      <xdr:spPr>
        <a:xfrm>
          <a:off x="3937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168927</xdr:rowOff>
    </xdr:from>
    <xdr:ext cx="736600" cy="259045"/>
    <xdr:sp macro="" textlink="">
      <xdr:nvSpPr>
        <xdr:cNvPr id="70" name="テキスト ボックス 69"/>
        <xdr:cNvSpPr txBox="1"/>
      </xdr:nvSpPr>
      <xdr:spPr>
        <a:xfrm>
          <a:off x="3606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31750</xdr:rowOff>
    </xdr:from>
    <xdr:to>
      <xdr:col>4</xdr:col>
      <xdr:colOff>346075</xdr:colOff>
      <xdr:row>40</xdr:row>
      <xdr:rowOff>12700</xdr:rowOff>
    </xdr:to>
    <xdr:cxnSp macro="">
      <xdr:nvCxnSpPr>
        <xdr:cNvPr id="71" name="直線コネクタ 70"/>
        <xdr:cNvCxnSpPr/>
      </xdr:nvCxnSpPr>
      <xdr:spPr>
        <a:xfrm flipV="1">
          <a:off x="2209800" y="6546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76200</xdr:rowOff>
    </xdr:from>
    <xdr:to>
      <xdr:col>4</xdr:col>
      <xdr:colOff>396875</xdr:colOff>
      <xdr:row>39</xdr:row>
      <xdr:rowOff>6350</xdr:rowOff>
    </xdr:to>
    <xdr:sp macro="" textlink="">
      <xdr:nvSpPr>
        <xdr:cNvPr id="72" name="フローチャート : 判断 71"/>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73" name="テキスト ボックス 72"/>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50800</xdr:rowOff>
    </xdr:to>
    <xdr:cxnSp macro="">
      <xdr:nvCxnSpPr>
        <xdr:cNvPr id="74" name="直線コネクタ 73"/>
        <xdr:cNvCxnSpPr/>
      </xdr:nvCxnSpPr>
      <xdr:spPr>
        <a:xfrm flipV="1">
          <a:off x="1320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95250</xdr:rowOff>
    </xdr:from>
    <xdr:to>
      <xdr:col>3</xdr:col>
      <xdr:colOff>193675</xdr:colOff>
      <xdr:row>40</xdr:row>
      <xdr:rowOff>25400</xdr:rowOff>
    </xdr:to>
    <xdr:sp macro="" textlink="">
      <xdr:nvSpPr>
        <xdr:cNvPr id="75" name="フローチャート : 判断 74"/>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35577</xdr:rowOff>
    </xdr:from>
    <xdr:ext cx="762000" cy="259045"/>
    <xdr:sp macro="" textlink="">
      <xdr:nvSpPr>
        <xdr:cNvPr id="76" name="テキスト ボックス 75"/>
        <xdr:cNvSpPr txBox="1"/>
      </xdr:nvSpPr>
      <xdr:spPr>
        <a:xfrm>
          <a:off x="1828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19050</xdr:rowOff>
    </xdr:from>
    <xdr:to>
      <xdr:col>1</xdr:col>
      <xdr:colOff>676275</xdr:colOff>
      <xdr:row>40</xdr:row>
      <xdr:rowOff>120650</xdr:rowOff>
    </xdr:to>
    <xdr:sp macro="" textlink="">
      <xdr:nvSpPr>
        <xdr:cNvPr id="77" name="フローチャート : 判断 76"/>
        <xdr:cNvSpPr/>
      </xdr:nvSpPr>
      <xdr:spPr>
        <a:xfrm>
          <a:off x="1270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105427</xdr:rowOff>
    </xdr:from>
    <xdr:ext cx="762000" cy="259045"/>
    <xdr:sp macro="" textlink="">
      <xdr:nvSpPr>
        <xdr:cNvPr id="78" name="テキスト ボックス 77"/>
        <xdr:cNvSpPr txBox="1"/>
      </xdr:nvSpPr>
      <xdr:spPr>
        <a:xfrm>
          <a:off x="939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84" name="円/楕円 83"/>
        <xdr:cNvSpPr/>
      </xdr:nvSpPr>
      <xdr:spPr>
        <a:xfrm>
          <a:off x="4775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10177</xdr:rowOff>
    </xdr:from>
    <xdr:ext cx="762000" cy="259045"/>
    <xdr:sp macro="" textlink="">
      <xdr:nvSpPr>
        <xdr:cNvPr id="85" name="人件費該当値テキスト"/>
        <xdr:cNvSpPr txBox="1"/>
      </xdr:nvSpPr>
      <xdr:spPr>
        <a:xfrm>
          <a:off x="49149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76200</xdr:rowOff>
    </xdr:from>
    <xdr:to>
      <xdr:col>5</xdr:col>
      <xdr:colOff>600075</xdr:colOff>
      <xdr:row>40</xdr:row>
      <xdr:rowOff>6350</xdr:rowOff>
    </xdr:to>
    <xdr:sp macro="" textlink="">
      <xdr:nvSpPr>
        <xdr:cNvPr id="86" name="円/楕円 85"/>
        <xdr:cNvSpPr/>
      </xdr:nvSpPr>
      <xdr:spPr>
        <a:xfrm>
          <a:off x="3937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162577</xdr:rowOff>
    </xdr:from>
    <xdr:ext cx="736600" cy="259045"/>
    <xdr:sp macro="" textlink="">
      <xdr:nvSpPr>
        <xdr:cNvPr id="87" name="テキスト ボックス 86"/>
        <xdr:cNvSpPr txBox="1"/>
      </xdr:nvSpPr>
      <xdr:spPr>
        <a:xfrm>
          <a:off x="3606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152400</xdr:rowOff>
    </xdr:from>
    <xdr:to>
      <xdr:col>4</xdr:col>
      <xdr:colOff>396875</xdr:colOff>
      <xdr:row>38</xdr:row>
      <xdr:rowOff>82550</xdr:rowOff>
    </xdr:to>
    <xdr:sp macro="" textlink="">
      <xdr:nvSpPr>
        <xdr:cNvPr id="88" name="円/楕円 87"/>
        <xdr:cNvSpPr/>
      </xdr:nvSpPr>
      <xdr:spPr>
        <a:xfrm>
          <a:off x="3048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92727</xdr:rowOff>
    </xdr:from>
    <xdr:ext cx="762000" cy="259045"/>
    <xdr:sp macro="" textlink="">
      <xdr:nvSpPr>
        <xdr:cNvPr id="89" name="テキスト ボックス 88"/>
        <xdr:cNvSpPr txBox="1"/>
      </xdr:nvSpPr>
      <xdr:spPr>
        <a:xfrm>
          <a:off x="2717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0" name="円/楕円 89"/>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1" name="テキスト ボックス 90"/>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2" name="円/楕円 91"/>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111777</xdr:rowOff>
    </xdr:from>
    <xdr:ext cx="762000" cy="259045"/>
    <xdr:sp macro="" textlink="">
      <xdr:nvSpPr>
        <xdr:cNvPr id="93" name="テキスト ボックス 92"/>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物件費における経常収支比率は、類似団体の平均値を上回っています。</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年度決算において経常収支比率が</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ポイント増加していますが、大規模な基幹系情報システム改修を行ったことに伴</a:t>
          </a:r>
          <a:r>
            <a:rPr kumimoji="1" lang="ja-JP" altLang="en-US" sz="1100">
              <a:solidFill>
                <a:schemeClr val="dk1"/>
              </a:solidFill>
              <a:effectLst/>
              <a:latin typeface="+mn-lt"/>
              <a:ea typeface="+mn-ea"/>
              <a:cs typeface="+mn-cs"/>
            </a:rPr>
            <a:t>い一般財源</a:t>
          </a:r>
          <a:r>
            <a:rPr kumimoji="1" lang="ja-JP" altLang="ja-JP" sz="1100">
              <a:solidFill>
                <a:schemeClr val="dk1"/>
              </a:solidFill>
              <a:effectLst/>
              <a:latin typeface="+mn-lt"/>
              <a:ea typeface="+mn-ea"/>
              <a:cs typeface="+mn-cs"/>
            </a:rPr>
            <a:t>所要額</a:t>
          </a:r>
          <a:r>
            <a:rPr kumimoji="1" lang="ja-JP" altLang="en-US" sz="1100">
              <a:solidFill>
                <a:schemeClr val="dk1"/>
              </a:solidFill>
              <a:effectLst/>
              <a:latin typeface="+mn-lt"/>
              <a:ea typeface="+mn-ea"/>
              <a:cs typeface="+mn-cs"/>
            </a:rPr>
            <a:t>が対前年度より</a:t>
          </a:r>
          <a:r>
            <a:rPr kumimoji="1" lang="ja-JP" altLang="ja-JP" sz="1100">
              <a:solidFill>
                <a:schemeClr val="dk1"/>
              </a:solidFill>
              <a:effectLst/>
              <a:latin typeface="+mn-lt"/>
              <a:ea typeface="+mn-ea"/>
              <a:cs typeface="+mn-cs"/>
            </a:rPr>
            <a:t>増加（</a:t>
          </a:r>
          <a:r>
            <a:rPr kumimoji="1" lang="en-US" altLang="ja-JP" sz="1100">
              <a:solidFill>
                <a:schemeClr val="dk1"/>
              </a:solidFill>
              <a:effectLst/>
              <a:latin typeface="+mn-lt"/>
              <a:ea typeface="+mn-ea"/>
              <a:cs typeface="+mn-cs"/>
            </a:rPr>
            <a:t>316,889</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したこと等</a:t>
          </a:r>
          <a:r>
            <a:rPr kumimoji="1" lang="ja-JP" altLang="ja-JP" sz="1100">
              <a:solidFill>
                <a:schemeClr val="dk1"/>
              </a:solidFill>
              <a:effectLst/>
              <a:latin typeface="+mn-lt"/>
              <a:ea typeface="+mn-ea"/>
              <a:cs typeface="+mn-cs"/>
            </a:rPr>
            <a:t>が影響しています。</a:t>
          </a:r>
          <a:endParaRPr lang="ja-JP" altLang="ja-JP" sz="1400">
            <a:effectLst/>
          </a:endParaRPr>
        </a:p>
        <a:p>
          <a:r>
            <a:rPr kumimoji="1" lang="ja-JP" altLang="ja-JP" sz="1100">
              <a:solidFill>
                <a:schemeClr val="dk1"/>
              </a:solidFill>
              <a:effectLst/>
              <a:latin typeface="+mn-lt"/>
              <a:ea typeface="+mn-ea"/>
              <a:cs typeface="+mn-cs"/>
            </a:rPr>
            <a:t>　「財政運営指針」に基づき、情報システム調達・運用経費の縮減など歳出抑制策に取り組んでいきます。</a:t>
          </a:r>
          <a:endParaRPr lang="ja-JP" altLang="ja-JP" sz="1400">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20</xdr:row>
      <xdr:rowOff>50800</xdr:rowOff>
    </xdr:to>
    <xdr:cxnSp macro="">
      <xdr:nvCxnSpPr>
        <xdr:cNvPr id="119" name="直線コネクタ 118"/>
        <xdr:cNvCxnSpPr/>
      </xdr:nvCxnSpPr>
      <xdr:spPr>
        <a:xfrm flipV="1">
          <a:off x="16510000" y="2451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22877</xdr:rowOff>
    </xdr:from>
    <xdr:ext cx="762000" cy="259045"/>
    <xdr:sp macro="" textlink="">
      <xdr:nvSpPr>
        <xdr:cNvPr id="120"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619125</xdr:colOff>
      <xdr:row>20</xdr:row>
      <xdr:rowOff>50800</xdr:rowOff>
    </xdr:from>
    <xdr:to>
      <xdr:col>24</xdr:col>
      <xdr:colOff>111125</xdr:colOff>
      <xdr:row>20</xdr:row>
      <xdr:rowOff>50800</xdr:rowOff>
    </xdr:to>
    <xdr:cxnSp macro="">
      <xdr:nvCxnSpPr>
        <xdr:cNvPr id="121" name="直線コネクタ 120"/>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31750</xdr:rowOff>
    </xdr:from>
    <xdr:to>
      <xdr:col>24</xdr:col>
      <xdr:colOff>22225</xdr:colOff>
      <xdr:row>20</xdr:row>
      <xdr:rowOff>50800</xdr:rowOff>
    </xdr:to>
    <xdr:cxnSp macro="">
      <xdr:nvCxnSpPr>
        <xdr:cNvPr id="124" name="直線コネクタ 123"/>
        <xdr:cNvCxnSpPr/>
      </xdr:nvCxnSpPr>
      <xdr:spPr>
        <a:xfrm>
          <a:off x="15671800" y="3289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35577</xdr:rowOff>
    </xdr:from>
    <xdr:ext cx="762000" cy="259045"/>
    <xdr:sp macro="" textlink="">
      <xdr:nvSpPr>
        <xdr:cNvPr id="125" name="物件費平均値テキスト"/>
        <xdr:cNvSpPr txBox="1"/>
      </xdr:nvSpPr>
      <xdr:spPr>
        <a:xfrm>
          <a:off x="16598900" y="24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19050</xdr:rowOff>
    </xdr:from>
    <xdr:to>
      <xdr:col>24</xdr:col>
      <xdr:colOff>73025</xdr:colOff>
      <xdr:row>15</xdr:row>
      <xdr:rowOff>120650</xdr:rowOff>
    </xdr:to>
    <xdr:sp macro="" textlink="">
      <xdr:nvSpPr>
        <xdr:cNvPr id="126" name="フローチャート : 判断 125"/>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127000</xdr:rowOff>
    </xdr:from>
    <xdr:to>
      <xdr:col>22</xdr:col>
      <xdr:colOff>555625</xdr:colOff>
      <xdr:row>19</xdr:row>
      <xdr:rowOff>31750</xdr:rowOff>
    </xdr:to>
    <xdr:cxnSp macro="">
      <xdr:nvCxnSpPr>
        <xdr:cNvPr id="127" name="直線コネクタ 126"/>
        <xdr:cNvCxnSpPr/>
      </xdr:nvCxnSpPr>
      <xdr:spPr>
        <a:xfrm>
          <a:off x="14782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95250</xdr:rowOff>
    </xdr:from>
    <xdr:to>
      <xdr:col>22</xdr:col>
      <xdr:colOff>606425</xdr:colOff>
      <xdr:row>16</xdr:row>
      <xdr:rowOff>25400</xdr:rowOff>
    </xdr:to>
    <xdr:sp macro="" textlink="">
      <xdr:nvSpPr>
        <xdr:cNvPr id="128" name="フローチャート : 判断 127"/>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35577</xdr:rowOff>
    </xdr:from>
    <xdr:ext cx="736600" cy="259045"/>
    <xdr:sp macro="" textlink="">
      <xdr:nvSpPr>
        <xdr:cNvPr id="129" name="テキスト ボックス 12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127000</xdr:rowOff>
    </xdr:from>
    <xdr:to>
      <xdr:col>21</xdr:col>
      <xdr:colOff>352425</xdr:colOff>
      <xdr:row>18</xdr:row>
      <xdr:rowOff>127000</xdr:rowOff>
    </xdr:to>
    <xdr:cxnSp macro="">
      <xdr:nvCxnSpPr>
        <xdr:cNvPr id="130" name="直線コネクタ 129"/>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0</xdr:rowOff>
    </xdr:from>
    <xdr:to>
      <xdr:col>21</xdr:col>
      <xdr:colOff>403225</xdr:colOff>
      <xdr:row>16</xdr:row>
      <xdr:rowOff>101600</xdr:rowOff>
    </xdr:to>
    <xdr:sp macro="" textlink="">
      <xdr:nvSpPr>
        <xdr:cNvPr id="131" name="フローチャート : 判断 130"/>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111777</xdr:rowOff>
    </xdr:from>
    <xdr:ext cx="762000" cy="259045"/>
    <xdr:sp macro="" textlink="">
      <xdr:nvSpPr>
        <xdr:cNvPr id="132" name="テキスト ボックス 131"/>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88900</xdr:rowOff>
    </xdr:from>
    <xdr:to>
      <xdr:col>20</xdr:col>
      <xdr:colOff>149225</xdr:colOff>
      <xdr:row>18</xdr:row>
      <xdr:rowOff>127000</xdr:rowOff>
    </xdr:to>
    <xdr:cxnSp macro="">
      <xdr:nvCxnSpPr>
        <xdr:cNvPr id="133" name="直線コネクタ 132"/>
        <xdr:cNvCxnSpPr/>
      </xdr:nvCxnSpPr>
      <xdr:spPr>
        <a:xfrm>
          <a:off x="13004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0</xdr:rowOff>
    </xdr:from>
    <xdr:to>
      <xdr:col>20</xdr:col>
      <xdr:colOff>200025</xdr:colOff>
      <xdr:row>16</xdr:row>
      <xdr:rowOff>101600</xdr:rowOff>
    </xdr:to>
    <xdr:sp macro="" textlink="">
      <xdr:nvSpPr>
        <xdr:cNvPr id="134" name="フローチャート : 判断 133"/>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111777</xdr:rowOff>
    </xdr:from>
    <xdr:ext cx="762000" cy="259045"/>
    <xdr:sp macro="" textlink="">
      <xdr:nvSpPr>
        <xdr:cNvPr id="135" name="テキスト ボックス 134"/>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95250</xdr:rowOff>
    </xdr:from>
    <xdr:to>
      <xdr:col>18</xdr:col>
      <xdr:colOff>682625</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35577</xdr:rowOff>
    </xdr:from>
    <xdr:ext cx="762000" cy="259045"/>
    <xdr:sp macro="" textlink="">
      <xdr:nvSpPr>
        <xdr:cNvPr id="137" name="テキスト ボックス 13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20</xdr:row>
      <xdr:rowOff>0</xdr:rowOff>
    </xdr:from>
    <xdr:to>
      <xdr:col>24</xdr:col>
      <xdr:colOff>73025</xdr:colOff>
      <xdr:row>20</xdr:row>
      <xdr:rowOff>101600</xdr:rowOff>
    </xdr:to>
    <xdr:sp macro="" textlink="">
      <xdr:nvSpPr>
        <xdr:cNvPr id="143" name="円/楕円 142"/>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80027</xdr:rowOff>
    </xdr:from>
    <xdr:ext cx="762000" cy="259045"/>
    <xdr:sp macro="" textlink="">
      <xdr:nvSpPr>
        <xdr:cNvPr id="144" name="物件費該当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152400</xdr:rowOff>
    </xdr:from>
    <xdr:to>
      <xdr:col>22</xdr:col>
      <xdr:colOff>606425</xdr:colOff>
      <xdr:row>19</xdr:row>
      <xdr:rowOff>82550</xdr:rowOff>
    </xdr:to>
    <xdr:sp macro="" textlink="">
      <xdr:nvSpPr>
        <xdr:cNvPr id="145" name="円/楕円 144"/>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67327</xdr:rowOff>
    </xdr:from>
    <xdr:ext cx="736600" cy="259045"/>
    <xdr:sp macro="" textlink="">
      <xdr:nvSpPr>
        <xdr:cNvPr id="146" name="テキスト ボックス 145"/>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76200</xdr:rowOff>
    </xdr:from>
    <xdr:to>
      <xdr:col>21</xdr:col>
      <xdr:colOff>403225</xdr:colOff>
      <xdr:row>19</xdr:row>
      <xdr:rowOff>6350</xdr:rowOff>
    </xdr:to>
    <xdr:sp macro="" textlink="">
      <xdr:nvSpPr>
        <xdr:cNvPr id="147" name="円/楕円 146"/>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162577</xdr:rowOff>
    </xdr:from>
    <xdr:ext cx="762000" cy="259045"/>
    <xdr:sp macro="" textlink="">
      <xdr:nvSpPr>
        <xdr:cNvPr id="148" name="テキスト ボックス 147"/>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76200</xdr:rowOff>
    </xdr:from>
    <xdr:to>
      <xdr:col>20</xdr:col>
      <xdr:colOff>200025</xdr:colOff>
      <xdr:row>19</xdr:row>
      <xdr:rowOff>6350</xdr:rowOff>
    </xdr:to>
    <xdr:sp macro="" textlink="">
      <xdr:nvSpPr>
        <xdr:cNvPr id="149" name="円/楕円 148"/>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50" name="テキスト ボックス 149"/>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38100</xdr:rowOff>
    </xdr:from>
    <xdr:to>
      <xdr:col>18</xdr:col>
      <xdr:colOff>682625</xdr:colOff>
      <xdr:row>18</xdr:row>
      <xdr:rowOff>139700</xdr:rowOff>
    </xdr:to>
    <xdr:sp macro="" textlink="">
      <xdr:nvSpPr>
        <xdr:cNvPr id="151" name="円/楕円 150"/>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124477</xdr:rowOff>
    </xdr:from>
    <xdr:ext cx="762000" cy="259045"/>
    <xdr:sp macro="" textlink="">
      <xdr:nvSpPr>
        <xdr:cNvPr id="152" name="テキスト ボックス 151"/>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歳出では、</a:t>
          </a:r>
          <a:r>
            <a:rPr kumimoji="1" lang="ja-JP" altLang="en-US" sz="1100">
              <a:solidFill>
                <a:schemeClr val="dk1"/>
              </a:solidFill>
              <a:effectLst/>
              <a:latin typeface="+mn-lt"/>
              <a:ea typeface="+mn-ea"/>
              <a:cs typeface="+mn-cs"/>
            </a:rPr>
            <a:t>肝炎総合対策事業や奨学のための給付金事業の増等に伴い</a:t>
          </a:r>
          <a:r>
            <a:rPr kumimoji="1" lang="ja-JP" altLang="ja-JP" sz="1100">
              <a:solidFill>
                <a:schemeClr val="dk1"/>
              </a:solidFill>
              <a:effectLst/>
              <a:latin typeface="+mn-lt"/>
              <a:ea typeface="+mn-ea"/>
              <a:cs typeface="+mn-cs"/>
            </a:rPr>
            <a:t>、前年度より歳出決算額は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百万円余の増加となりましたが、基金の繰入等に伴う特定財源充当により、扶助費</a:t>
          </a:r>
          <a:r>
            <a:rPr kumimoji="1" lang="ja-JP" altLang="en-US" sz="1100">
              <a:solidFill>
                <a:schemeClr val="dk1"/>
              </a:solidFill>
              <a:effectLst/>
              <a:latin typeface="+mn-lt"/>
              <a:ea typeface="+mn-ea"/>
              <a:cs typeface="+mn-cs"/>
            </a:rPr>
            <a:t>のうち経常的経費に要する</a:t>
          </a:r>
          <a:r>
            <a:rPr kumimoji="1" lang="ja-JP" altLang="ja-JP" sz="1100">
              <a:solidFill>
                <a:schemeClr val="dk1"/>
              </a:solidFill>
              <a:effectLst/>
              <a:latin typeface="+mn-lt"/>
              <a:ea typeface="+mn-ea"/>
              <a:cs typeface="+mn-cs"/>
            </a:rPr>
            <a:t>一般財源は、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年度決算額では減少の結果となりました（</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決：</a:t>
          </a:r>
          <a:r>
            <a:rPr kumimoji="1" lang="en-US" altLang="ja-JP" sz="1100">
              <a:solidFill>
                <a:schemeClr val="dk1"/>
              </a:solidFill>
              <a:effectLst/>
              <a:latin typeface="+mn-lt"/>
              <a:ea typeface="+mn-ea"/>
              <a:cs typeface="+mn-cs"/>
            </a:rPr>
            <a:t>5,519,791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決：</a:t>
          </a:r>
          <a:r>
            <a:rPr kumimoji="1" lang="en-US" altLang="ja-JP" sz="1100">
              <a:solidFill>
                <a:schemeClr val="dk1"/>
              </a:solidFill>
              <a:effectLst/>
              <a:latin typeface="+mn-lt"/>
              <a:ea typeface="+mn-ea"/>
              <a:cs typeface="+mn-cs"/>
            </a:rPr>
            <a:t>4,946,746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決：</a:t>
          </a:r>
          <a:r>
            <a:rPr kumimoji="1" lang="en-US" altLang="ja-JP" sz="1100">
              <a:solidFill>
                <a:schemeClr val="dk1"/>
              </a:solidFill>
              <a:effectLst/>
              <a:latin typeface="+mn-lt"/>
              <a:ea typeface="+mn-ea"/>
              <a:cs typeface="+mn-cs"/>
            </a:rPr>
            <a:t>4,972,635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決：</a:t>
          </a:r>
          <a:r>
            <a:rPr kumimoji="1" lang="en-US" altLang="ja-JP" sz="1100">
              <a:solidFill>
                <a:schemeClr val="dk1"/>
              </a:solidFill>
              <a:effectLst/>
              <a:latin typeface="+mn-lt"/>
              <a:ea typeface="+mn-ea"/>
              <a:cs typeface="+mn-cs"/>
            </a:rPr>
            <a:t>4,699,334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決：</a:t>
          </a:r>
          <a:r>
            <a:rPr kumimoji="1" lang="en-US" altLang="ja-JP" sz="1100">
              <a:solidFill>
                <a:schemeClr val="dk1"/>
              </a:solidFill>
              <a:effectLst/>
              <a:latin typeface="+mn-lt"/>
              <a:ea typeface="+mn-ea"/>
              <a:cs typeface="+mn-cs"/>
            </a:rPr>
            <a:t>4,590,804</a:t>
          </a:r>
          <a:r>
            <a:rPr kumimoji="1" lang="ja-JP" altLang="ja-JP" sz="1100">
              <a:solidFill>
                <a:schemeClr val="dk1"/>
              </a:solidFill>
              <a:effectLst/>
              <a:latin typeface="+mn-lt"/>
              <a:ea typeface="+mn-ea"/>
              <a:cs typeface="+mn-cs"/>
            </a:rPr>
            <a:t>千円）。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今後も社会保障関係経費の増加が見込まれますが、「財政運営指針」に沿って事務事業の廃止・見直しの徹底などによる経費の削減に努めます。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88900</xdr:rowOff>
    </xdr:to>
    <xdr:cxnSp macro="">
      <xdr:nvCxnSpPr>
        <xdr:cNvPr id="178" name="直線コネクタ 177"/>
        <xdr:cNvCxnSpPr/>
      </xdr:nvCxnSpPr>
      <xdr:spPr>
        <a:xfrm flipV="1">
          <a:off x="4826000" y="9042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79"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0" name="直線コネクタ 179"/>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2" name="直線コネクタ 18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83" name="直線コネクタ 182"/>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86377</xdr:rowOff>
    </xdr:from>
    <xdr:ext cx="762000" cy="259045"/>
    <xdr:sp macro="" textlink="">
      <xdr:nvSpPr>
        <xdr:cNvPr id="184"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185" name="フローチャート : 判断 184"/>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165100</xdr:rowOff>
    </xdr:to>
    <xdr:cxnSp macro="">
      <xdr:nvCxnSpPr>
        <xdr:cNvPr id="186" name="直線コネクタ 185"/>
        <xdr:cNvCxnSpPr/>
      </xdr:nvCxnSpPr>
      <xdr:spPr>
        <a:xfrm flipV="1">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133350</xdr:rowOff>
    </xdr:from>
    <xdr:to>
      <xdr:col>5</xdr:col>
      <xdr:colOff>600075</xdr:colOff>
      <xdr:row>54</xdr:row>
      <xdr:rowOff>63500</xdr:rowOff>
    </xdr:to>
    <xdr:sp macro="" textlink="">
      <xdr:nvSpPr>
        <xdr:cNvPr id="187" name="フローチャート : 判断 186"/>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188" name="テキスト ボックス 18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54</xdr:row>
      <xdr:rowOff>165100</xdr:rowOff>
    </xdr:to>
    <xdr:cxnSp macro="">
      <xdr:nvCxnSpPr>
        <xdr:cNvPr id="189" name="直線コネクタ 188"/>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90" name="フローチャート : 判断 189"/>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1" name="テキスト ボックス 190"/>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69850</xdr:rowOff>
    </xdr:to>
    <xdr:cxnSp macro="">
      <xdr:nvCxnSpPr>
        <xdr:cNvPr id="192" name="直線コネクタ 191"/>
        <xdr:cNvCxnSpPr/>
      </xdr:nvCxnSpPr>
      <xdr:spPr>
        <a:xfrm flipV="1">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3" name="フローチャート : 判断 192"/>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4" name="テキスト ボックス 19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5" name="フローチャート :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196" name="テキスト ボックス 19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2" name="円/楕円 201"/>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3"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4" name="円/楕円 203"/>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05" name="テキスト ボックス 20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6" name="円/楕円 205"/>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07" name="テキスト ボックス 206"/>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8" name="円/楕円 207"/>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09" name="テキスト ボックス 20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0" name="円/楕円 209"/>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1" name="テキスト ボックス 21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その他に要する経費としては、主に維持補修費の決算額が他の類似団体と比較し大きいことが影響していると考えられます（維持補修費</a:t>
          </a:r>
          <a:r>
            <a:rPr kumimoji="1" lang="ja-JP" altLang="en-US" sz="1100">
              <a:solidFill>
                <a:schemeClr val="dk1"/>
              </a:solidFill>
              <a:effectLst/>
              <a:latin typeface="+mn-lt"/>
              <a:ea typeface="+mn-ea"/>
              <a:cs typeface="+mn-cs"/>
            </a:rPr>
            <a:t>のうち経常的経費に要する</a:t>
          </a:r>
          <a:r>
            <a:rPr kumimoji="1" lang="ja-JP" altLang="ja-JP" sz="1100">
              <a:solidFill>
                <a:schemeClr val="dk1"/>
              </a:solidFill>
              <a:effectLst/>
              <a:latin typeface="+mn-lt"/>
              <a:ea typeface="+mn-ea"/>
              <a:cs typeface="+mn-cs"/>
            </a:rPr>
            <a:t>一般財源</a:t>
          </a:r>
          <a:r>
            <a:rPr kumimoji="1" lang="ja-JP" altLang="en-US" sz="1100">
              <a:solidFill>
                <a:schemeClr val="dk1"/>
              </a:solidFill>
              <a:effectLst/>
              <a:latin typeface="+mn-lt"/>
              <a:ea typeface="+mn-ea"/>
              <a:cs typeface="+mn-cs"/>
            </a:rPr>
            <a:t>は次の通り推移。</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6,606,597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6,080,778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6,034,564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6,373,203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6,097,424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決算では、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決算と比較し、</a:t>
          </a:r>
          <a:r>
            <a:rPr kumimoji="1" lang="ja-JP" altLang="en-US" sz="1100">
              <a:solidFill>
                <a:schemeClr val="dk1"/>
              </a:solidFill>
              <a:effectLst/>
              <a:latin typeface="+mn-lt"/>
              <a:ea typeface="+mn-ea"/>
              <a:cs typeface="+mn-cs"/>
            </a:rPr>
            <a:t>経常的経費に要する一般財源</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275,779</a:t>
          </a:r>
          <a:r>
            <a:rPr kumimoji="1" lang="ja-JP" altLang="ja-JP" sz="1100">
              <a:solidFill>
                <a:schemeClr val="dk1"/>
              </a:solidFill>
              <a:effectLst/>
              <a:latin typeface="+mn-lt"/>
              <a:ea typeface="+mn-ea"/>
              <a:cs typeface="+mn-cs"/>
            </a:rPr>
            <a:t>千円減少したため、経常収支比率は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ポイント減少しています。</a:t>
          </a:r>
          <a:endParaRPr lang="ja-JP" altLang="ja-JP">
            <a:effectLst/>
          </a:endParaRPr>
        </a:p>
        <a:p>
          <a:r>
            <a:rPr kumimoji="1" lang="ja-JP" altLang="ja-JP" sz="1100">
              <a:solidFill>
                <a:schemeClr val="dk1"/>
              </a:solidFill>
              <a:effectLst/>
              <a:latin typeface="+mn-lt"/>
              <a:ea typeface="+mn-ea"/>
              <a:cs typeface="+mn-cs"/>
            </a:rPr>
            <a:t>　県有建物や公共土木施設等の老朽化が進み、今後も多額の更新費用を要すると見込まれることから、これらの県有公共施設等の総合的な管理を推進し、財政負担の軽減と平準化を図っていきます。</a:t>
          </a:r>
          <a:endParaRPr lang="ja-JP" altLang="ja-JP">
            <a:effectLst/>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60</xdr:row>
      <xdr:rowOff>165100</xdr:rowOff>
    </xdr:to>
    <xdr:cxnSp macro="">
      <xdr:nvCxnSpPr>
        <xdr:cNvPr id="237" name="直線コネクタ 236"/>
        <xdr:cNvCxnSpPr/>
      </xdr:nvCxnSpPr>
      <xdr:spPr>
        <a:xfrm flipV="1">
          <a:off x="16510000" y="9309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8"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9" name="直線コネクタ 238"/>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40"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41" name="直線コネクタ 240"/>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165100</xdr:rowOff>
    </xdr:from>
    <xdr:to>
      <xdr:col>24</xdr:col>
      <xdr:colOff>22225</xdr:colOff>
      <xdr:row>61</xdr:row>
      <xdr:rowOff>146050</xdr:rowOff>
    </xdr:to>
    <xdr:cxnSp macro="">
      <xdr:nvCxnSpPr>
        <xdr:cNvPr id="242" name="直線コネクタ 241"/>
        <xdr:cNvCxnSpPr/>
      </xdr:nvCxnSpPr>
      <xdr:spPr>
        <a:xfrm flipV="1">
          <a:off x="15671800" y="1045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35577</xdr:rowOff>
    </xdr:from>
    <xdr:ext cx="762000" cy="259045"/>
    <xdr:sp macro="" textlink="">
      <xdr:nvSpPr>
        <xdr:cNvPr id="24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4" name="フローチャート : 判断 24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61</xdr:row>
      <xdr:rowOff>69850</xdr:rowOff>
    </xdr:from>
    <xdr:to>
      <xdr:col>22</xdr:col>
      <xdr:colOff>555625</xdr:colOff>
      <xdr:row>61</xdr:row>
      <xdr:rowOff>146050</xdr:rowOff>
    </xdr:to>
    <xdr:cxnSp macro="">
      <xdr:nvCxnSpPr>
        <xdr:cNvPr id="245" name="直線コネクタ 244"/>
        <xdr:cNvCxnSpPr/>
      </xdr:nvCxnSpPr>
      <xdr:spPr>
        <a:xfrm>
          <a:off x="14782800" y="1052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59</xdr:row>
      <xdr:rowOff>57150</xdr:rowOff>
    </xdr:from>
    <xdr:to>
      <xdr:col>22</xdr:col>
      <xdr:colOff>606425</xdr:colOff>
      <xdr:row>59</xdr:row>
      <xdr:rowOff>158750</xdr:rowOff>
    </xdr:to>
    <xdr:sp macro="" textlink="">
      <xdr:nvSpPr>
        <xdr:cNvPr id="246" name="フローチャート : 判断 245"/>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168927</xdr:rowOff>
    </xdr:from>
    <xdr:ext cx="736600" cy="259045"/>
    <xdr:sp macro="" textlink="">
      <xdr:nvSpPr>
        <xdr:cNvPr id="247" name="テキスト ボックス 246"/>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61</xdr:row>
      <xdr:rowOff>69850</xdr:rowOff>
    </xdr:from>
    <xdr:to>
      <xdr:col>21</xdr:col>
      <xdr:colOff>352425</xdr:colOff>
      <xdr:row>61</xdr:row>
      <xdr:rowOff>69850</xdr:rowOff>
    </xdr:to>
    <xdr:cxnSp macro="">
      <xdr:nvCxnSpPr>
        <xdr:cNvPr id="248" name="直線コネクタ 247"/>
        <xdr:cNvCxnSpPr/>
      </xdr:nvCxnSpPr>
      <xdr:spPr>
        <a:xfrm>
          <a:off x="13893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58</xdr:row>
      <xdr:rowOff>0</xdr:rowOff>
    </xdr:from>
    <xdr:to>
      <xdr:col>21</xdr:col>
      <xdr:colOff>403225</xdr:colOff>
      <xdr:row>58</xdr:row>
      <xdr:rowOff>101600</xdr:rowOff>
    </xdr:to>
    <xdr:sp macro="" textlink="">
      <xdr:nvSpPr>
        <xdr:cNvPr id="249" name="フローチャート : 判断 248"/>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111777</xdr:rowOff>
    </xdr:from>
    <xdr:ext cx="762000" cy="259045"/>
    <xdr:sp macro="" textlink="">
      <xdr:nvSpPr>
        <xdr:cNvPr id="250" name="テキスト ボックス 249"/>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61</xdr:row>
      <xdr:rowOff>69850</xdr:rowOff>
    </xdr:from>
    <xdr:to>
      <xdr:col>20</xdr:col>
      <xdr:colOff>149225</xdr:colOff>
      <xdr:row>62</xdr:row>
      <xdr:rowOff>50800</xdr:rowOff>
    </xdr:to>
    <xdr:cxnSp macro="">
      <xdr:nvCxnSpPr>
        <xdr:cNvPr id="251" name="直線コネクタ 250"/>
        <xdr:cNvCxnSpPr/>
      </xdr:nvCxnSpPr>
      <xdr:spPr>
        <a:xfrm flipV="1">
          <a:off x="13004800" y="1052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58</xdr:row>
      <xdr:rowOff>76200</xdr:rowOff>
    </xdr:from>
    <xdr:to>
      <xdr:col>20</xdr:col>
      <xdr:colOff>200025</xdr:colOff>
      <xdr:row>59</xdr:row>
      <xdr:rowOff>6350</xdr:rowOff>
    </xdr:to>
    <xdr:sp macro="" textlink="">
      <xdr:nvSpPr>
        <xdr:cNvPr id="252" name="フローチャート : 判断 251"/>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16527</xdr:rowOff>
    </xdr:from>
    <xdr:ext cx="762000" cy="259045"/>
    <xdr:sp macro="" textlink="">
      <xdr:nvSpPr>
        <xdr:cNvPr id="253" name="テキスト ボックス 252"/>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114300</xdr:rowOff>
    </xdr:from>
    <xdr:to>
      <xdr:col>18</xdr:col>
      <xdr:colOff>682625</xdr:colOff>
      <xdr:row>57</xdr:row>
      <xdr:rowOff>44450</xdr:rowOff>
    </xdr:to>
    <xdr:sp macro="" textlink="">
      <xdr:nvSpPr>
        <xdr:cNvPr id="254" name="フローチャート : 判断 253"/>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54627</xdr:rowOff>
    </xdr:from>
    <xdr:ext cx="762000" cy="259045"/>
    <xdr:sp macro="" textlink="">
      <xdr:nvSpPr>
        <xdr:cNvPr id="255" name="テキスト ボックス 25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60</xdr:row>
      <xdr:rowOff>114300</xdr:rowOff>
    </xdr:from>
    <xdr:to>
      <xdr:col>24</xdr:col>
      <xdr:colOff>73025</xdr:colOff>
      <xdr:row>61</xdr:row>
      <xdr:rowOff>44450</xdr:rowOff>
    </xdr:to>
    <xdr:sp macro="" textlink="">
      <xdr:nvSpPr>
        <xdr:cNvPr id="261" name="円/楕円 260"/>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60</xdr:row>
      <xdr:rowOff>22877</xdr:rowOff>
    </xdr:from>
    <xdr:ext cx="762000" cy="259045"/>
    <xdr:sp macro="" textlink="">
      <xdr:nvSpPr>
        <xdr:cNvPr id="262"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504825</xdr:colOff>
      <xdr:row>61</xdr:row>
      <xdr:rowOff>95250</xdr:rowOff>
    </xdr:from>
    <xdr:to>
      <xdr:col>22</xdr:col>
      <xdr:colOff>606425</xdr:colOff>
      <xdr:row>62</xdr:row>
      <xdr:rowOff>25400</xdr:rowOff>
    </xdr:to>
    <xdr:sp macro="" textlink="">
      <xdr:nvSpPr>
        <xdr:cNvPr id="263" name="円/楕円 262"/>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62</xdr:row>
      <xdr:rowOff>10177</xdr:rowOff>
    </xdr:from>
    <xdr:ext cx="736600" cy="259045"/>
    <xdr:sp macro="" textlink="">
      <xdr:nvSpPr>
        <xdr:cNvPr id="264" name="テキスト ボックス 263"/>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301625</xdr:colOff>
      <xdr:row>61</xdr:row>
      <xdr:rowOff>19050</xdr:rowOff>
    </xdr:from>
    <xdr:to>
      <xdr:col>21</xdr:col>
      <xdr:colOff>403225</xdr:colOff>
      <xdr:row>61</xdr:row>
      <xdr:rowOff>120650</xdr:rowOff>
    </xdr:to>
    <xdr:sp macro="" textlink="">
      <xdr:nvSpPr>
        <xdr:cNvPr id="265" name="円/楕円 264"/>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61</xdr:row>
      <xdr:rowOff>105427</xdr:rowOff>
    </xdr:from>
    <xdr:ext cx="762000" cy="259045"/>
    <xdr:sp macro="" textlink="">
      <xdr:nvSpPr>
        <xdr:cNvPr id="266" name="テキスト ボックス 265"/>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98425</xdr:colOff>
      <xdr:row>61</xdr:row>
      <xdr:rowOff>19050</xdr:rowOff>
    </xdr:from>
    <xdr:to>
      <xdr:col>20</xdr:col>
      <xdr:colOff>200025</xdr:colOff>
      <xdr:row>61</xdr:row>
      <xdr:rowOff>120650</xdr:rowOff>
    </xdr:to>
    <xdr:sp macro="" textlink="">
      <xdr:nvSpPr>
        <xdr:cNvPr id="267" name="円/楕円 266"/>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61</xdr:row>
      <xdr:rowOff>105427</xdr:rowOff>
    </xdr:from>
    <xdr:ext cx="762000" cy="259045"/>
    <xdr:sp macro="" textlink="">
      <xdr:nvSpPr>
        <xdr:cNvPr id="268" name="テキスト ボックス 267"/>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581025</xdr:colOff>
      <xdr:row>62</xdr:row>
      <xdr:rowOff>0</xdr:rowOff>
    </xdr:from>
    <xdr:to>
      <xdr:col>18</xdr:col>
      <xdr:colOff>682625</xdr:colOff>
      <xdr:row>62</xdr:row>
      <xdr:rowOff>101600</xdr:rowOff>
    </xdr:to>
    <xdr:sp macro="" textlink="">
      <xdr:nvSpPr>
        <xdr:cNvPr id="269" name="円/楕円 268"/>
        <xdr:cNvSpPr/>
      </xdr:nvSpPr>
      <xdr:spPr>
        <a:xfrm>
          <a:off x="12954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62</xdr:row>
      <xdr:rowOff>86377</xdr:rowOff>
    </xdr:from>
    <xdr:ext cx="762000" cy="259045"/>
    <xdr:sp macro="" textlink="">
      <xdr:nvSpPr>
        <xdr:cNvPr id="270" name="テキスト ボックス 269"/>
        <xdr:cNvSpPr txBox="1"/>
      </xdr:nvSpPr>
      <xdr:spPr>
        <a:xfrm>
          <a:off x="12623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、消費</a:t>
          </a:r>
          <a:r>
            <a:rPr kumimoji="1" lang="ja-JP" altLang="en-US" sz="1100">
              <a:solidFill>
                <a:schemeClr val="dk1"/>
              </a:solidFill>
              <a:effectLst/>
              <a:latin typeface="+mn-lt"/>
              <a:ea typeface="+mn-ea"/>
              <a:cs typeface="+mn-cs"/>
            </a:rPr>
            <a:t>税率引上げの</a:t>
          </a:r>
          <a:r>
            <a:rPr kumimoji="1" lang="ja-JP" altLang="ja-JP" sz="1100">
              <a:solidFill>
                <a:schemeClr val="dk1"/>
              </a:solidFill>
              <a:effectLst/>
              <a:latin typeface="+mn-lt"/>
              <a:ea typeface="+mn-ea"/>
              <a:cs typeface="+mn-cs"/>
            </a:rPr>
            <a:t>影響により、地方消費税交付金の支出が大きく増加したことから、対前年度と比較して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ポイント近くの増加となっています。</a:t>
          </a:r>
          <a:endParaRPr lang="ja-JP" altLang="ja-JP" sz="1400">
            <a:effectLst/>
          </a:endParaRPr>
        </a:p>
        <a:p>
          <a:r>
            <a:rPr kumimoji="1" lang="ja-JP" altLang="ja-JP" sz="1100">
              <a:solidFill>
                <a:schemeClr val="dk1"/>
              </a:solidFill>
              <a:effectLst/>
              <a:latin typeface="+mn-lt"/>
              <a:ea typeface="+mn-ea"/>
              <a:cs typeface="+mn-cs"/>
            </a:rPr>
            <a:t>　経常収支比率が毎年増加しているのは、社会保障経費の増加に伴うもの、特に介護給付費負担金の増加が大きく影響しています。</a:t>
          </a:r>
          <a:endParaRPr lang="ja-JP" altLang="ja-JP" sz="1400">
            <a:effectLst/>
          </a:endParaRPr>
        </a:p>
        <a:p>
          <a:r>
            <a:rPr kumimoji="1" lang="ja-JP" altLang="ja-JP" sz="1100">
              <a:solidFill>
                <a:schemeClr val="dk1"/>
              </a:solidFill>
              <a:effectLst/>
              <a:latin typeface="+mn-lt"/>
              <a:ea typeface="+mn-ea"/>
              <a:cs typeface="+mn-cs"/>
            </a:rPr>
            <a:t>　今後も、高齢化の進展などによる介護給付費負担金の増加傾向は見込まれるため、事務事業の廃止・見直しの徹底などによる経費削減に努めます。</a:t>
          </a:r>
          <a:endParaRPr lang="ja-JP" altLang="ja-JP" sz="1400">
            <a:effectLst/>
          </a:endParaRPr>
        </a:p>
      </xdr:txBody>
    </xdr:sp>
    <xdr:clientData/>
  </xdr:twoCellAnchor>
  <xdr:oneCellAnchor>
    <xdr:from>
      <xdr:col>18</xdr:col>
      <xdr:colOff>34925</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69850</xdr:rowOff>
    </xdr:from>
    <xdr:to>
      <xdr:col>24</xdr:col>
      <xdr:colOff>22225</xdr:colOff>
      <xdr:row>41</xdr:row>
      <xdr:rowOff>50800</xdr:rowOff>
    </xdr:to>
    <xdr:cxnSp macro="">
      <xdr:nvCxnSpPr>
        <xdr:cNvPr id="296" name="直線コネクタ 295"/>
        <xdr:cNvCxnSpPr/>
      </xdr:nvCxnSpPr>
      <xdr:spPr>
        <a:xfrm flipV="1">
          <a:off x="16510000" y="55562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22877</xdr:rowOff>
    </xdr:from>
    <xdr:ext cx="762000" cy="259045"/>
    <xdr:sp macro="" textlink="">
      <xdr:nvSpPr>
        <xdr:cNvPr id="297" name="補助費等最小値テキスト"/>
        <xdr:cNvSpPr txBox="1"/>
      </xdr:nvSpPr>
      <xdr:spPr>
        <a:xfrm>
          <a:off x="16598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619125</xdr:colOff>
      <xdr:row>41</xdr:row>
      <xdr:rowOff>50800</xdr:rowOff>
    </xdr:from>
    <xdr:to>
      <xdr:col>24</xdr:col>
      <xdr:colOff>111125</xdr:colOff>
      <xdr:row>41</xdr:row>
      <xdr:rowOff>50800</xdr:rowOff>
    </xdr:to>
    <xdr:cxnSp macro="">
      <xdr:nvCxnSpPr>
        <xdr:cNvPr id="298" name="直線コネクタ 297"/>
        <xdr:cNvCxnSpPr/>
      </xdr:nvCxnSpPr>
      <xdr:spPr>
        <a:xfrm>
          <a:off x="16421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156227</xdr:rowOff>
    </xdr:from>
    <xdr:ext cx="762000" cy="259045"/>
    <xdr:sp macro="" textlink="">
      <xdr:nvSpPr>
        <xdr:cNvPr id="299"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69850</xdr:rowOff>
    </xdr:from>
    <xdr:to>
      <xdr:col>24</xdr:col>
      <xdr:colOff>111125</xdr:colOff>
      <xdr:row>32</xdr:row>
      <xdr:rowOff>69850</xdr:rowOff>
    </xdr:to>
    <xdr:cxnSp macro="">
      <xdr:nvCxnSpPr>
        <xdr:cNvPr id="300" name="直線コネクタ 299"/>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127000</xdr:rowOff>
    </xdr:from>
    <xdr:to>
      <xdr:col>24</xdr:col>
      <xdr:colOff>22225</xdr:colOff>
      <xdr:row>39</xdr:row>
      <xdr:rowOff>88900</xdr:rowOff>
    </xdr:to>
    <xdr:cxnSp macro="">
      <xdr:nvCxnSpPr>
        <xdr:cNvPr id="301" name="直線コネクタ 300"/>
        <xdr:cNvCxnSpPr/>
      </xdr:nvCxnSpPr>
      <xdr:spPr>
        <a:xfrm>
          <a:off x="15671800" y="64706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130827</xdr:rowOff>
    </xdr:from>
    <xdr:ext cx="762000" cy="259045"/>
    <xdr:sp macro="" textlink="">
      <xdr:nvSpPr>
        <xdr:cNvPr id="302" name="補助費等平均値テキスト"/>
        <xdr:cNvSpPr txBox="1"/>
      </xdr:nvSpPr>
      <xdr:spPr>
        <a:xfrm>
          <a:off x="16598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114300</xdr:rowOff>
    </xdr:from>
    <xdr:to>
      <xdr:col>24</xdr:col>
      <xdr:colOff>73025</xdr:colOff>
      <xdr:row>38</xdr:row>
      <xdr:rowOff>44450</xdr:rowOff>
    </xdr:to>
    <xdr:sp macro="" textlink="">
      <xdr:nvSpPr>
        <xdr:cNvPr id="303" name="フローチャート : 判断 302"/>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69850</xdr:rowOff>
    </xdr:from>
    <xdr:to>
      <xdr:col>22</xdr:col>
      <xdr:colOff>555625</xdr:colOff>
      <xdr:row>37</xdr:row>
      <xdr:rowOff>127000</xdr:rowOff>
    </xdr:to>
    <xdr:cxnSp macro="">
      <xdr:nvCxnSpPr>
        <xdr:cNvPr id="304" name="直線コネクタ 303"/>
        <xdr:cNvCxnSpPr/>
      </xdr:nvCxnSpPr>
      <xdr:spPr>
        <a:xfrm>
          <a:off x="14782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19050</xdr:rowOff>
    </xdr:from>
    <xdr:to>
      <xdr:col>22</xdr:col>
      <xdr:colOff>606425</xdr:colOff>
      <xdr:row>36</xdr:row>
      <xdr:rowOff>120650</xdr:rowOff>
    </xdr:to>
    <xdr:sp macro="" textlink="">
      <xdr:nvSpPr>
        <xdr:cNvPr id="305" name="フローチャート : 判断 304"/>
        <xdr:cNvSpPr/>
      </xdr:nvSpPr>
      <xdr:spPr>
        <a:xfrm>
          <a:off x="15621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130827</xdr:rowOff>
    </xdr:from>
    <xdr:ext cx="736600" cy="259045"/>
    <xdr:sp macro="" textlink="">
      <xdr:nvSpPr>
        <xdr:cNvPr id="306" name="テキスト ボックス 305"/>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127000</xdr:rowOff>
    </xdr:from>
    <xdr:to>
      <xdr:col>21</xdr:col>
      <xdr:colOff>352425</xdr:colOff>
      <xdr:row>37</xdr:row>
      <xdr:rowOff>69850</xdr:rowOff>
    </xdr:to>
    <xdr:cxnSp macro="">
      <xdr:nvCxnSpPr>
        <xdr:cNvPr id="307" name="直線コネクタ 306"/>
        <xdr:cNvCxnSpPr/>
      </xdr:nvCxnSpPr>
      <xdr:spPr>
        <a:xfrm>
          <a:off x="13893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57150</xdr:rowOff>
    </xdr:from>
    <xdr:to>
      <xdr:col>21</xdr:col>
      <xdr:colOff>403225</xdr:colOff>
      <xdr:row>36</xdr:row>
      <xdr:rowOff>158750</xdr:rowOff>
    </xdr:to>
    <xdr:sp macro="" textlink="">
      <xdr:nvSpPr>
        <xdr:cNvPr id="308" name="フローチャート : 判断 307"/>
        <xdr:cNvSpPr/>
      </xdr:nvSpPr>
      <xdr:spPr>
        <a:xfrm>
          <a:off x="14732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168927</xdr:rowOff>
    </xdr:from>
    <xdr:ext cx="762000" cy="259045"/>
    <xdr:sp macro="" textlink="">
      <xdr:nvSpPr>
        <xdr:cNvPr id="309" name="テキスト ボックス 308"/>
        <xdr:cNvSpPr txBox="1"/>
      </xdr:nvSpPr>
      <xdr:spPr>
        <a:xfrm>
          <a:off x="14401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50800</xdr:rowOff>
    </xdr:from>
    <xdr:to>
      <xdr:col>20</xdr:col>
      <xdr:colOff>149225</xdr:colOff>
      <xdr:row>36</xdr:row>
      <xdr:rowOff>127000</xdr:rowOff>
    </xdr:to>
    <xdr:cxnSp macro="">
      <xdr:nvCxnSpPr>
        <xdr:cNvPr id="310" name="直線コネクタ 309"/>
        <xdr:cNvCxnSpPr/>
      </xdr:nvCxnSpPr>
      <xdr:spPr>
        <a:xfrm>
          <a:off x="13004800" y="60515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11" name="フローチャート : 判断 310"/>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92727</xdr:rowOff>
    </xdr:from>
    <xdr:ext cx="762000" cy="259045"/>
    <xdr:sp macro="" textlink="">
      <xdr:nvSpPr>
        <xdr:cNvPr id="312" name="テキスト ボックス 311"/>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13" name="フローチャート : 判断 312"/>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54627</xdr:rowOff>
    </xdr:from>
    <xdr:ext cx="762000" cy="259045"/>
    <xdr:sp macro="" textlink="">
      <xdr:nvSpPr>
        <xdr:cNvPr id="314" name="テキスト ボックス 313"/>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39</xdr:row>
      <xdr:rowOff>38100</xdr:rowOff>
    </xdr:from>
    <xdr:to>
      <xdr:col>24</xdr:col>
      <xdr:colOff>73025</xdr:colOff>
      <xdr:row>39</xdr:row>
      <xdr:rowOff>139700</xdr:rowOff>
    </xdr:to>
    <xdr:sp macro="" textlink="">
      <xdr:nvSpPr>
        <xdr:cNvPr id="320" name="円/楕円 319"/>
        <xdr:cNvSpPr/>
      </xdr:nvSpPr>
      <xdr:spPr>
        <a:xfrm>
          <a:off x="164592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10177</xdr:rowOff>
    </xdr:from>
    <xdr:ext cx="762000" cy="259045"/>
    <xdr:sp macro="" textlink="">
      <xdr:nvSpPr>
        <xdr:cNvPr id="321" name="補助費等該当値テキスト"/>
        <xdr:cNvSpPr txBox="1"/>
      </xdr:nvSpPr>
      <xdr:spPr>
        <a:xfrm>
          <a:off x="165989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76200</xdr:rowOff>
    </xdr:from>
    <xdr:to>
      <xdr:col>22</xdr:col>
      <xdr:colOff>606425</xdr:colOff>
      <xdr:row>38</xdr:row>
      <xdr:rowOff>6350</xdr:rowOff>
    </xdr:to>
    <xdr:sp macro="" textlink="">
      <xdr:nvSpPr>
        <xdr:cNvPr id="322" name="円/楕円 321"/>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162577</xdr:rowOff>
    </xdr:from>
    <xdr:ext cx="736600" cy="259045"/>
    <xdr:sp macro="" textlink="">
      <xdr:nvSpPr>
        <xdr:cNvPr id="323" name="テキスト ボックス 322"/>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19050</xdr:rowOff>
    </xdr:from>
    <xdr:to>
      <xdr:col>21</xdr:col>
      <xdr:colOff>403225</xdr:colOff>
      <xdr:row>37</xdr:row>
      <xdr:rowOff>120650</xdr:rowOff>
    </xdr:to>
    <xdr:sp macro="" textlink="">
      <xdr:nvSpPr>
        <xdr:cNvPr id="324" name="円/楕円 323"/>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105427</xdr:rowOff>
    </xdr:from>
    <xdr:ext cx="762000" cy="259045"/>
    <xdr:sp macro="" textlink="">
      <xdr:nvSpPr>
        <xdr:cNvPr id="325" name="テキスト ボックス 324"/>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76200</xdr:rowOff>
    </xdr:from>
    <xdr:to>
      <xdr:col>20</xdr:col>
      <xdr:colOff>200025</xdr:colOff>
      <xdr:row>37</xdr:row>
      <xdr:rowOff>6350</xdr:rowOff>
    </xdr:to>
    <xdr:sp macro="" textlink="">
      <xdr:nvSpPr>
        <xdr:cNvPr id="326" name="円/楕円 32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162577</xdr:rowOff>
    </xdr:from>
    <xdr:ext cx="762000" cy="259045"/>
    <xdr:sp macro="" textlink="">
      <xdr:nvSpPr>
        <xdr:cNvPr id="327" name="テキスト ボックス 32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0</xdr:rowOff>
    </xdr:from>
    <xdr:to>
      <xdr:col>18</xdr:col>
      <xdr:colOff>682625</xdr:colOff>
      <xdr:row>35</xdr:row>
      <xdr:rowOff>101600</xdr:rowOff>
    </xdr:to>
    <xdr:sp macro="" textlink="">
      <xdr:nvSpPr>
        <xdr:cNvPr id="328" name="円/楕円 327"/>
        <xdr:cNvSpPr/>
      </xdr:nvSpPr>
      <xdr:spPr>
        <a:xfrm>
          <a:off x="12954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86377</xdr:rowOff>
    </xdr:from>
    <xdr:ext cx="762000" cy="259045"/>
    <xdr:sp macro="" textlink="">
      <xdr:nvSpPr>
        <xdr:cNvPr id="329" name="テキスト ボックス 328"/>
        <xdr:cNvSpPr txBox="1"/>
      </xdr:nvSpPr>
      <xdr:spPr>
        <a:xfrm>
          <a:off x="12623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公債費における経常収支比率は類似団体の平均値を下回って推移しています。</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年度は、満期一括の借換債の元金償還が開始したこと等から、公債費の</a:t>
          </a:r>
          <a:r>
            <a:rPr kumimoji="1" lang="ja-JP" altLang="en-US" sz="1050">
              <a:solidFill>
                <a:schemeClr val="dk1"/>
              </a:solidFill>
              <a:effectLst/>
              <a:latin typeface="+mn-lt"/>
              <a:ea typeface="+mn-ea"/>
              <a:cs typeface="+mn-cs"/>
            </a:rPr>
            <a:t>うち経常的経費に要する一般財源</a:t>
          </a:r>
          <a:r>
            <a:rPr kumimoji="1" lang="ja-JP" altLang="ja-JP" sz="1050">
              <a:solidFill>
                <a:schemeClr val="dk1"/>
              </a:solidFill>
              <a:effectLst/>
              <a:latin typeface="+mn-lt"/>
              <a:ea typeface="+mn-ea"/>
              <a:cs typeface="+mn-cs"/>
            </a:rPr>
            <a:t>は</a:t>
          </a:r>
          <a:r>
            <a:rPr kumimoji="1" lang="ja-JP" altLang="en-US" sz="1050">
              <a:solidFill>
                <a:schemeClr val="dk1"/>
              </a:solidFill>
              <a:effectLst/>
              <a:latin typeface="+mn-lt"/>
              <a:ea typeface="+mn-ea"/>
              <a:cs typeface="+mn-cs"/>
            </a:rPr>
            <a:t>対前年度より</a:t>
          </a:r>
          <a:r>
            <a:rPr kumimoji="1" lang="ja-JP" altLang="ja-JP" sz="1050">
              <a:solidFill>
                <a:schemeClr val="dk1"/>
              </a:solidFill>
              <a:effectLst/>
              <a:latin typeface="+mn-lt"/>
              <a:ea typeface="+mn-ea"/>
              <a:cs typeface="+mn-cs"/>
            </a:rPr>
            <a:t>増加しました。しかし、県税の増加等に伴い、経常一般財源収入額が増加したことから結果として</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ポイント経常収支比率は減少しています</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財政運営指針」に基づき、金利リスクの分散を図るため、償還年数別残高及び借換債の状況を考慮し、償還年数を設定することや、県債調達コストの縮減を図るため、「見積もり合わせ」による調達を継続します。</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31750</xdr:rowOff>
    </xdr:from>
    <xdr:to>
      <xdr:col>7</xdr:col>
      <xdr:colOff>15875</xdr:colOff>
      <xdr:row>82</xdr:row>
      <xdr:rowOff>31750</xdr:rowOff>
    </xdr:to>
    <xdr:cxnSp macro="">
      <xdr:nvCxnSpPr>
        <xdr:cNvPr id="355" name="直線コネクタ 354"/>
        <xdr:cNvCxnSpPr/>
      </xdr:nvCxnSpPr>
      <xdr:spPr>
        <a:xfrm flipV="1">
          <a:off x="4826000" y="12719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3827</xdr:rowOff>
    </xdr:from>
    <xdr:ext cx="762000" cy="259045"/>
    <xdr:sp macro="" textlink="">
      <xdr:nvSpPr>
        <xdr:cNvPr id="356" name="公債費最小値テキスト"/>
        <xdr:cNvSpPr txBox="1"/>
      </xdr:nvSpPr>
      <xdr:spPr>
        <a:xfrm>
          <a:off x="4914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82</xdr:row>
      <xdr:rowOff>31750</xdr:rowOff>
    </xdr:from>
    <xdr:to>
      <xdr:col>7</xdr:col>
      <xdr:colOff>104775</xdr:colOff>
      <xdr:row>82</xdr:row>
      <xdr:rowOff>31750</xdr:rowOff>
    </xdr:to>
    <xdr:cxnSp macro="">
      <xdr:nvCxnSpPr>
        <xdr:cNvPr id="357" name="直線コネクタ 356"/>
        <xdr:cNvCxnSpPr/>
      </xdr:nvCxnSpPr>
      <xdr:spPr>
        <a:xfrm>
          <a:off x="4737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118127</xdr:rowOff>
    </xdr:from>
    <xdr:ext cx="762000" cy="259045"/>
    <xdr:sp macro="" textlink="">
      <xdr:nvSpPr>
        <xdr:cNvPr id="358"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612775</xdr:colOff>
      <xdr:row>74</xdr:row>
      <xdr:rowOff>31750</xdr:rowOff>
    </xdr:from>
    <xdr:to>
      <xdr:col>7</xdr:col>
      <xdr:colOff>104775</xdr:colOff>
      <xdr:row>74</xdr:row>
      <xdr:rowOff>31750</xdr:rowOff>
    </xdr:to>
    <xdr:cxnSp macro="">
      <xdr:nvCxnSpPr>
        <xdr:cNvPr id="359" name="直線コネクタ 358"/>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31750</xdr:rowOff>
    </xdr:from>
    <xdr:to>
      <xdr:col>7</xdr:col>
      <xdr:colOff>15875</xdr:colOff>
      <xdr:row>74</xdr:row>
      <xdr:rowOff>69850</xdr:rowOff>
    </xdr:to>
    <xdr:cxnSp macro="">
      <xdr:nvCxnSpPr>
        <xdr:cNvPr id="360" name="直線コネクタ 359"/>
        <xdr:cNvCxnSpPr/>
      </xdr:nvCxnSpPr>
      <xdr:spPr>
        <a:xfrm flipV="1">
          <a:off x="3987800" y="12719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143527</xdr:rowOff>
    </xdr:from>
    <xdr:ext cx="762000" cy="259045"/>
    <xdr:sp macro="" textlink="">
      <xdr:nvSpPr>
        <xdr:cNvPr id="361" name="公債費平均値テキスト"/>
        <xdr:cNvSpPr txBox="1"/>
      </xdr:nvSpPr>
      <xdr:spPr>
        <a:xfrm>
          <a:off x="4914900" y="1351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62" name="フローチャート : 判断 361"/>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69850</xdr:rowOff>
    </xdr:from>
    <xdr:to>
      <xdr:col>5</xdr:col>
      <xdr:colOff>549275</xdr:colOff>
      <xdr:row>74</xdr:row>
      <xdr:rowOff>165100</xdr:rowOff>
    </xdr:to>
    <xdr:cxnSp macro="">
      <xdr:nvCxnSpPr>
        <xdr:cNvPr id="363" name="直線コネクタ 362"/>
        <xdr:cNvCxnSpPr/>
      </xdr:nvCxnSpPr>
      <xdr:spPr>
        <a:xfrm flipV="1">
          <a:off x="3098800" y="12757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64" name="フローチャート : 判断 363"/>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67327</xdr:rowOff>
    </xdr:from>
    <xdr:ext cx="736600" cy="259045"/>
    <xdr:sp macro="" textlink="">
      <xdr:nvSpPr>
        <xdr:cNvPr id="365" name="テキスト ボックス 364"/>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50800</xdr:rowOff>
    </xdr:from>
    <xdr:to>
      <xdr:col>4</xdr:col>
      <xdr:colOff>346075</xdr:colOff>
      <xdr:row>74</xdr:row>
      <xdr:rowOff>165100</xdr:rowOff>
    </xdr:to>
    <xdr:cxnSp macro="">
      <xdr:nvCxnSpPr>
        <xdr:cNvPr id="366" name="直線コネクタ 365"/>
        <xdr:cNvCxnSpPr/>
      </xdr:nvCxnSpPr>
      <xdr:spPr>
        <a:xfrm>
          <a:off x="2209800" y="12738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396875</xdr:colOff>
      <xdr:row>77</xdr:row>
      <xdr:rowOff>101600</xdr:rowOff>
    </xdr:to>
    <xdr:sp macro="" textlink="">
      <xdr:nvSpPr>
        <xdr:cNvPr id="367" name="フローチャート : 判断 366"/>
        <xdr:cNvSpPr/>
      </xdr:nvSpPr>
      <xdr:spPr>
        <a:xfrm>
          <a:off x="3048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86377</xdr:rowOff>
    </xdr:from>
    <xdr:ext cx="762000" cy="259045"/>
    <xdr:sp macro="" textlink="">
      <xdr:nvSpPr>
        <xdr:cNvPr id="368" name="テキスト ボックス 367"/>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146050</xdr:rowOff>
    </xdr:from>
    <xdr:to>
      <xdr:col>3</xdr:col>
      <xdr:colOff>142875</xdr:colOff>
      <xdr:row>74</xdr:row>
      <xdr:rowOff>50800</xdr:rowOff>
    </xdr:to>
    <xdr:cxnSp macro="">
      <xdr:nvCxnSpPr>
        <xdr:cNvPr id="369" name="直線コネクタ 368"/>
        <xdr:cNvCxnSpPr/>
      </xdr:nvCxnSpPr>
      <xdr:spPr>
        <a:xfrm>
          <a:off x="1320800" y="1266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0" name="フローチャート : 判断 369"/>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124477</xdr:rowOff>
    </xdr:from>
    <xdr:ext cx="762000" cy="259045"/>
    <xdr:sp macro="" textlink="">
      <xdr:nvSpPr>
        <xdr:cNvPr id="371" name="テキスト ボックス 370"/>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2" name="フローチャート : 判断 37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3" name="テキスト ボックス 37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152400</xdr:rowOff>
    </xdr:from>
    <xdr:to>
      <xdr:col>7</xdr:col>
      <xdr:colOff>66675</xdr:colOff>
      <xdr:row>74</xdr:row>
      <xdr:rowOff>82550</xdr:rowOff>
    </xdr:to>
    <xdr:sp macro="" textlink="">
      <xdr:nvSpPr>
        <xdr:cNvPr id="379" name="円/楕円 378"/>
        <xdr:cNvSpPr/>
      </xdr:nvSpPr>
      <xdr:spPr>
        <a:xfrm>
          <a:off x="47752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60977</xdr:rowOff>
    </xdr:from>
    <xdr:ext cx="762000" cy="259045"/>
    <xdr:sp macro="" textlink="">
      <xdr:nvSpPr>
        <xdr:cNvPr id="380" name="公債費該当値テキスト"/>
        <xdr:cNvSpPr txBox="1"/>
      </xdr:nvSpPr>
      <xdr:spPr>
        <a:xfrm>
          <a:off x="4914900" y="1257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19050</xdr:rowOff>
    </xdr:from>
    <xdr:to>
      <xdr:col>5</xdr:col>
      <xdr:colOff>600075</xdr:colOff>
      <xdr:row>74</xdr:row>
      <xdr:rowOff>120650</xdr:rowOff>
    </xdr:to>
    <xdr:sp macro="" textlink="">
      <xdr:nvSpPr>
        <xdr:cNvPr id="381" name="円/楕円 380"/>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130827</xdr:rowOff>
    </xdr:from>
    <xdr:ext cx="736600" cy="259045"/>
    <xdr:sp macro="" textlink="">
      <xdr:nvSpPr>
        <xdr:cNvPr id="382" name="テキスト ボックス 381"/>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83" name="円/楕円 382"/>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84" name="テキスト ボックス 383"/>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0</xdr:rowOff>
    </xdr:from>
    <xdr:to>
      <xdr:col>3</xdr:col>
      <xdr:colOff>193675</xdr:colOff>
      <xdr:row>74</xdr:row>
      <xdr:rowOff>101600</xdr:rowOff>
    </xdr:to>
    <xdr:sp macro="" textlink="">
      <xdr:nvSpPr>
        <xdr:cNvPr id="385" name="円/楕円 384"/>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111777</xdr:rowOff>
    </xdr:from>
    <xdr:ext cx="762000" cy="259045"/>
    <xdr:sp macro="" textlink="">
      <xdr:nvSpPr>
        <xdr:cNvPr id="386" name="テキスト ボックス 385"/>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95250</xdr:rowOff>
    </xdr:from>
    <xdr:to>
      <xdr:col>1</xdr:col>
      <xdr:colOff>676275</xdr:colOff>
      <xdr:row>74</xdr:row>
      <xdr:rowOff>25400</xdr:rowOff>
    </xdr:to>
    <xdr:sp macro="" textlink="">
      <xdr:nvSpPr>
        <xdr:cNvPr id="387" name="円/楕円 386"/>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35577</xdr:rowOff>
    </xdr:from>
    <xdr:ext cx="762000" cy="259045"/>
    <xdr:sp macro="" textlink="">
      <xdr:nvSpPr>
        <xdr:cNvPr id="388" name="テキスト ボックス 387"/>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公債費を除く経常収支比率は、類似団体の平均値を毎年上回っていますが、主に物件費及び補助費等の経常収支比率が類似団体の平均値を上回っていることが主な原因と考えられます。</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財政運営指針」を策定し、財源不足解消に向けて歳入面では、県税収入の確保・県有未利用地等の売却などの対策を、歳出面では、政策的経費の見直しの徹底・一般行政経費及び維持管理経費の縮減を徹底するなどの対策をそれぞれ行い、持続可能な財政運営を目指します。</a:t>
          </a:r>
          <a:endParaRPr lang="ja-JP" altLang="ja-JP">
            <a:effectLst/>
          </a:endParaRP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81</xdr:row>
      <xdr:rowOff>86179</xdr:rowOff>
    </xdr:to>
    <xdr:cxnSp macro="">
      <xdr:nvCxnSpPr>
        <xdr:cNvPr id="416" name="直線コネクタ 415"/>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58256</xdr:rowOff>
    </xdr:from>
    <xdr:ext cx="762000" cy="259045"/>
    <xdr:sp macro="" textlink="">
      <xdr:nvSpPr>
        <xdr:cNvPr id="417"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619125</xdr:colOff>
      <xdr:row>81</xdr:row>
      <xdr:rowOff>86179</xdr:rowOff>
    </xdr:from>
    <xdr:to>
      <xdr:col>24</xdr:col>
      <xdr:colOff>111125</xdr:colOff>
      <xdr:row>81</xdr:row>
      <xdr:rowOff>86179</xdr:rowOff>
    </xdr:to>
    <xdr:cxnSp macro="">
      <xdr:nvCxnSpPr>
        <xdr:cNvPr id="418" name="直線コネクタ 417"/>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19"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0" name="直線コネクタ 419"/>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81</xdr:row>
      <xdr:rowOff>86179</xdr:rowOff>
    </xdr:from>
    <xdr:to>
      <xdr:col>24</xdr:col>
      <xdr:colOff>22225</xdr:colOff>
      <xdr:row>81</xdr:row>
      <xdr:rowOff>118836</xdr:rowOff>
    </xdr:to>
    <xdr:cxnSp macro="">
      <xdr:nvCxnSpPr>
        <xdr:cNvPr id="421" name="直線コネクタ 420"/>
        <xdr:cNvCxnSpPr/>
      </xdr:nvCxnSpPr>
      <xdr:spPr>
        <a:xfrm flipV="1">
          <a:off x="15671800" y="13973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92727</xdr:rowOff>
    </xdr:from>
    <xdr:ext cx="762000" cy="259045"/>
    <xdr:sp macro="" textlink="">
      <xdr:nvSpPr>
        <xdr:cNvPr id="422"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3" name="フローチャート : 判断 422"/>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151493</xdr:rowOff>
    </xdr:from>
    <xdr:to>
      <xdr:col>22</xdr:col>
      <xdr:colOff>555625</xdr:colOff>
      <xdr:row>81</xdr:row>
      <xdr:rowOff>118836</xdr:rowOff>
    </xdr:to>
    <xdr:cxnSp macro="">
      <xdr:nvCxnSpPr>
        <xdr:cNvPr id="424" name="直線コネクタ 423"/>
        <xdr:cNvCxnSpPr/>
      </xdr:nvCxnSpPr>
      <xdr:spPr>
        <a:xfrm>
          <a:off x="14782800" y="136960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19050</xdr:rowOff>
    </xdr:from>
    <xdr:to>
      <xdr:col>22</xdr:col>
      <xdr:colOff>606425</xdr:colOff>
      <xdr:row>77</xdr:row>
      <xdr:rowOff>120650</xdr:rowOff>
    </xdr:to>
    <xdr:sp macro="" textlink="">
      <xdr:nvSpPr>
        <xdr:cNvPr id="425" name="フローチャート : 判断 424"/>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130827</xdr:rowOff>
    </xdr:from>
    <xdr:ext cx="736600" cy="259045"/>
    <xdr:sp macro="" textlink="">
      <xdr:nvSpPr>
        <xdr:cNvPr id="426" name="テキスト ボックス 425"/>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151493</xdr:rowOff>
    </xdr:from>
    <xdr:to>
      <xdr:col>21</xdr:col>
      <xdr:colOff>352425</xdr:colOff>
      <xdr:row>80</xdr:row>
      <xdr:rowOff>159657</xdr:rowOff>
    </xdr:to>
    <xdr:cxnSp macro="">
      <xdr:nvCxnSpPr>
        <xdr:cNvPr id="427" name="直線コネクタ 426"/>
        <xdr:cNvCxnSpPr/>
      </xdr:nvCxnSpPr>
      <xdr:spPr>
        <a:xfrm flipV="1">
          <a:off x="13893800" y="13696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68036</xdr:rowOff>
    </xdr:from>
    <xdr:to>
      <xdr:col>21</xdr:col>
      <xdr:colOff>403225</xdr:colOff>
      <xdr:row>77</xdr:row>
      <xdr:rowOff>169636</xdr:rowOff>
    </xdr:to>
    <xdr:sp macro="" textlink="">
      <xdr:nvSpPr>
        <xdr:cNvPr id="428" name="フローチャート : 判断 427"/>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8363</xdr:rowOff>
    </xdr:from>
    <xdr:ext cx="762000" cy="259045"/>
    <xdr:sp macro="" textlink="">
      <xdr:nvSpPr>
        <xdr:cNvPr id="429" name="テキスト ボックス 428"/>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80</xdr:row>
      <xdr:rowOff>29029</xdr:rowOff>
    </xdr:from>
    <xdr:to>
      <xdr:col>20</xdr:col>
      <xdr:colOff>149225</xdr:colOff>
      <xdr:row>80</xdr:row>
      <xdr:rowOff>159657</xdr:rowOff>
    </xdr:to>
    <xdr:cxnSp macro="">
      <xdr:nvCxnSpPr>
        <xdr:cNvPr id="430" name="直線コネクタ 429"/>
        <xdr:cNvCxnSpPr/>
      </xdr:nvCxnSpPr>
      <xdr:spPr>
        <a:xfrm>
          <a:off x="13004800" y="137450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78</xdr:row>
      <xdr:rowOff>10886</xdr:rowOff>
    </xdr:from>
    <xdr:to>
      <xdr:col>20</xdr:col>
      <xdr:colOff>200025</xdr:colOff>
      <xdr:row>78</xdr:row>
      <xdr:rowOff>112486</xdr:rowOff>
    </xdr:to>
    <xdr:sp macro="" textlink="">
      <xdr:nvSpPr>
        <xdr:cNvPr id="431" name="フローチャート : 判断 430"/>
        <xdr:cNvSpPr/>
      </xdr:nvSpPr>
      <xdr:spPr>
        <a:xfrm>
          <a:off x="13843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122663</xdr:rowOff>
    </xdr:from>
    <xdr:ext cx="762000" cy="259045"/>
    <xdr:sp macro="" textlink="">
      <xdr:nvSpPr>
        <xdr:cNvPr id="432" name="テキスト ボックス 431"/>
        <xdr:cNvSpPr txBox="1"/>
      </xdr:nvSpPr>
      <xdr:spPr>
        <a:xfrm>
          <a:off x="13512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19050</xdr:rowOff>
    </xdr:from>
    <xdr:to>
      <xdr:col>18</xdr:col>
      <xdr:colOff>682625</xdr:colOff>
      <xdr:row>77</xdr:row>
      <xdr:rowOff>120650</xdr:rowOff>
    </xdr:to>
    <xdr:sp macro="" textlink="">
      <xdr:nvSpPr>
        <xdr:cNvPr id="433" name="フローチャート : 判断 432"/>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130827</xdr:rowOff>
    </xdr:from>
    <xdr:ext cx="762000" cy="259045"/>
    <xdr:sp macro="" textlink="">
      <xdr:nvSpPr>
        <xdr:cNvPr id="434" name="テキスト ボックス 433"/>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81</xdr:row>
      <xdr:rowOff>35379</xdr:rowOff>
    </xdr:from>
    <xdr:to>
      <xdr:col>24</xdr:col>
      <xdr:colOff>73025</xdr:colOff>
      <xdr:row>81</xdr:row>
      <xdr:rowOff>136979</xdr:rowOff>
    </xdr:to>
    <xdr:sp macro="" textlink="">
      <xdr:nvSpPr>
        <xdr:cNvPr id="440" name="円/楕円 439"/>
        <xdr:cNvSpPr/>
      </xdr:nvSpPr>
      <xdr:spPr>
        <a:xfrm>
          <a:off x="16459200" y="139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80</xdr:row>
      <xdr:rowOff>115406</xdr:rowOff>
    </xdr:from>
    <xdr:ext cx="762000" cy="259045"/>
    <xdr:sp macro="" textlink="">
      <xdr:nvSpPr>
        <xdr:cNvPr id="441" name="公債費以外該当値テキスト"/>
        <xdr:cNvSpPr txBox="1"/>
      </xdr:nvSpPr>
      <xdr:spPr>
        <a:xfrm>
          <a:off x="16598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504825</xdr:colOff>
      <xdr:row>81</xdr:row>
      <xdr:rowOff>68036</xdr:rowOff>
    </xdr:from>
    <xdr:to>
      <xdr:col>22</xdr:col>
      <xdr:colOff>606425</xdr:colOff>
      <xdr:row>81</xdr:row>
      <xdr:rowOff>169636</xdr:rowOff>
    </xdr:to>
    <xdr:sp macro="" textlink="">
      <xdr:nvSpPr>
        <xdr:cNvPr id="442" name="円/楕円 441"/>
        <xdr:cNvSpPr/>
      </xdr:nvSpPr>
      <xdr:spPr>
        <a:xfrm>
          <a:off x="15621000" y="139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81</xdr:row>
      <xdr:rowOff>154413</xdr:rowOff>
    </xdr:from>
    <xdr:ext cx="736600" cy="259045"/>
    <xdr:sp macro="" textlink="">
      <xdr:nvSpPr>
        <xdr:cNvPr id="443" name="テキスト ボックス 442"/>
        <xdr:cNvSpPr txBox="1"/>
      </xdr:nvSpPr>
      <xdr:spPr>
        <a:xfrm>
          <a:off x="15290800" y="1404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100693</xdr:rowOff>
    </xdr:from>
    <xdr:to>
      <xdr:col>21</xdr:col>
      <xdr:colOff>403225</xdr:colOff>
      <xdr:row>80</xdr:row>
      <xdr:rowOff>30843</xdr:rowOff>
    </xdr:to>
    <xdr:sp macro="" textlink="">
      <xdr:nvSpPr>
        <xdr:cNvPr id="444" name="円/楕円 443"/>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80</xdr:row>
      <xdr:rowOff>15620</xdr:rowOff>
    </xdr:from>
    <xdr:ext cx="762000" cy="259045"/>
    <xdr:sp macro="" textlink="">
      <xdr:nvSpPr>
        <xdr:cNvPr id="445" name="テキスト ボックス 444"/>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98425</xdr:colOff>
      <xdr:row>80</xdr:row>
      <xdr:rowOff>108857</xdr:rowOff>
    </xdr:from>
    <xdr:to>
      <xdr:col>20</xdr:col>
      <xdr:colOff>200025</xdr:colOff>
      <xdr:row>81</xdr:row>
      <xdr:rowOff>39007</xdr:rowOff>
    </xdr:to>
    <xdr:sp macro="" textlink="">
      <xdr:nvSpPr>
        <xdr:cNvPr id="446" name="円/楕円 445"/>
        <xdr:cNvSpPr/>
      </xdr:nvSpPr>
      <xdr:spPr>
        <a:xfrm>
          <a:off x="13843000" y="138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81</xdr:row>
      <xdr:rowOff>23784</xdr:rowOff>
    </xdr:from>
    <xdr:ext cx="762000" cy="259045"/>
    <xdr:sp macro="" textlink="">
      <xdr:nvSpPr>
        <xdr:cNvPr id="447" name="テキスト ボックス 446"/>
        <xdr:cNvSpPr txBox="1"/>
      </xdr:nvSpPr>
      <xdr:spPr>
        <a:xfrm>
          <a:off x="13512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581025</xdr:colOff>
      <xdr:row>79</xdr:row>
      <xdr:rowOff>149679</xdr:rowOff>
    </xdr:from>
    <xdr:to>
      <xdr:col>18</xdr:col>
      <xdr:colOff>682625</xdr:colOff>
      <xdr:row>80</xdr:row>
      <xdr:rowOff>79829</xdr:rowOff>
    </xdr:to>
    <xdr:sp macro="" textlink="">
      <xdr:nvSpPr>
        <xdr:cNvPr id="448" name="円/楕円 447"/>
        <xdr:cNvSpPr/>
      </xdr:nvSpPr>
      <xdr:spPr>
        <a:xfrm>
          <a:off x="12954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64606</xdr:rowOff>
    </xdr:from>
    <xdr:ext cx="762000" cy="259045"/>
    <xdr:sp macro="" textlink="">
      <xdr:nvSpPr>
        <xdr:cNvPr id="449" name="テキスト ボックス 448"/>
        <xdr:cNvSpPr txBox="1"/>
      </xdr:nvSpPr>
      <xdr:spPr>
        <a:xfrm>
          <a:off x="12623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36825</xdr:rowOff>
    </xdr:from>
    <xdr:to>
      <xdr:col>4</xdr:col>
      <xdr:colOff>1117600</xdr:colOff>
      <xdr:row>18</xdr:row>
      <xdr:rowOff>66543</xdr:rowOff>
    </xdr:to>
    <xdr:cxnSp macro="">
      <xdr:nvCxnSpPr>
        <xdr:cNvPr id="43" name="直線コネクタ 42"/>
        <xdr:cNvCxnSpPr/>
      </xdr:nvCxnSpPr>
      <xdr:spPr bwMode="auto">
        <a:xfrm flipV="1">
          <a:off x="5651500" y="2141850"/>
          <a:ext cx="0" cy="105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38620</xdr:rowOff>
    </xdr:from>
    <xdr:ext cx="762000" cy="259045"/>
    <xdr:sp macro="" textlink="">
      <xdr:nvSpPr>
        <xdr:cNvPr id="44" name="人口1人当たり決算額の推移最小値テキスト130"/>
        <xdr:cNvSpPr txBox="1"/>
      </xdr:nvSpPr>
      <xdr:spPr>
        <a:xfrm>
          <a:off x="5740400" y="31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96,114</a:t>
          </a:r>
          <a:endParaRPr kumimoji="1" lang="ja-JP" altLang="en-US" sz="1000" b="1">
            <a:latin typeface="ＭＳ Ｐゴシック"/>
          </a:endParaRPr>
        </a:p>
      </xdr:txBody>
    </xdr:sp>
    <xdr:clientData/>
  </xdr:oneCellAnchor>
  <xdr:twoCellAnchor>
    <xdr:from>
      <xdr:col>4</xdr:col>
      <xdr:colOff>1028700</xdr:colOff>
      <xdr:row>18</xdr:row>
      <xdr:rowOff>66543</xdr:rowOff>
    </xdr:from>
    <xdr:to>
      <xdr:col>5</xdr:col>
      <xdr:colOff>73025</xdr:colOff>
      <xdr:row>18</xdr:row>
      <xdr:rowOff>66543</xdr:rowOff>
    </xdr:to>
    <xdr:cxnSp macro="">
      <xdr:nvCxnSpPr>
        <xdr:cNvPr id="45" name="直線コネクタ 44"/>
        <xdr:cNvCxnSpPr/>
      </xdr:nvCxnSpPr>
      <xdr:spPr bwMode="auto">
        <a:xfrm>
          <a:off x="5562600" y="3200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123202</xdr:rowOff>
    </xdr:from>
    <xdr:ext cx="762000" cy="259045"/>
    <xdr:sp macro="" textlink="">
      <xdr:nvSpPr>
        <xdr:cNvPr id="46" name="人口1人当たり決算額の推移最大値テキスト130"/>
        <xdr:cNvSpPr txBox="1"/>
      </xdr:nvSpPr>
      <xdr:spPr>
        <a:xfrm>
          <a:off x="5740400" y="18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119,264</a:t>
          </a:r>
          <a:endParaRPr kumimoji="1" lang="ja-JP" altLang="en-US" sz="1000" b="1">
            <a:latin typeface="ＭＳ Ｐゴシック"/>
          </a:endParaRPr>
        </a:p>
      </xdr:txBody>
    </xdr:sp>
    <xdr:clientData/>
  </xdr:oneCellAnchor>
  <xdr:twoCellAnchor>
    <xdr:from>
      <xdr:col>4</xdr:col>
      <xdr:colOff>1028700</xdr:colOff>
      <xdr:row>12</xdr:row>
      <xdr:rowOff>36825</xdr:rowOff>
    </xdr:from>
    <xdr:to>
      <xdr:col>5</xdr:col>
      <xdr:colOff>73025</xdr:colOff>
      <xdr:row>12</xdr:row>
      <xdr:rowOff>36825</xdr:rowOff>
    </xdr:to>
    <xdr:cxnSp macro="">
      <xdr:nvCxnSpPr>
        <xdr:cNvPr id="47" name="直線コネクタ 46"/>
        <xdr:cNvCxnSpPr/>
      </xdr:nvCxnSpPr>
      <xdr:spPr bwMode="auto">
        <a:xfrm>
          <a:off x="5562600" y="2141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28641</xdr:rowOff>
    </xdr:from>
    <xdr:to>
      <xdr:col>4</xdr:col>
      <xdr:colOff>1117600</xdr:colOff>
      <xdr:row>13</xdr:row>
      <xdr:rowOff>44689</xdr:rowOff>
    </xdr:to>
    <xdr:cxnSp macro="">
      <xdr:nvCxnSpPr>
        <xdr:cNvPr id="48" name="直線コネクタ 47"/>
        <xdr:cNvCxnSpPr/>
      </xdr:nvCxnSpPr>
      <xdr:spPr bwMode="auto">
        <a:xfrm>
          <a:off x="5003800" y="2305116"/>
          <a:ext cx="647700" cy="1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30797</xdr:rowOff>
    </xdr:from>
    <xdr:ext cx="762000" cy="259045"/>
    <xdr:sp macro="" textlink="">
      <xdr:nvSpPr>
        <xdr:cNvPr id="49" name="人口1人当たり決算額の推移平均値テキスト130"/>
        <xdr:cNvSpPr txBox="1"/>
      </xdr:nvSpPr>
      <xdr:spPr>
        <a:xfrm>
          <a:off x="5740400" y="2478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58720</xdr:rowOff>
    </xdr:from>
    <xdr:to>
      <xdr:col>5</xdr:col>
      <xdr:colOff>34925</xdr:colOff>
      <xdr:row>14</xdr:row>
      <xdr:rowOff>160320</xdr:rowOff>
    </xdr:to>
    <xdr:sp macro="" textlink="">
      <xdr:nvSpPr>
        <xdr:cNvPr id="50" name="フローチャート : 判断 49"/>
        <xdr:cNvSpPr/>
      </xdr:nvSpPr>
      <xdr:spPr bwMode="auto">
        <a:xfrm>
          <a:off x="56007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28641</xdr:rowOff>
    </xdr:from>
    <xdr:to>
      <xdr:col>4</xdr:col>
      <xdr:colOff>469900</xdr:colOff>
      <xdr:row>14</xdr:row>
      <xdr:rowOff>52644</xdr:rowOff>
    </xdr:to>
    <xdr:cxnSp macro="">
      <xdr:nvCxnSpPr>
        <xdr:cNvPr id="51" name="直線コネクタ 50"/>
        <xdr:cNvCxnSpPr/>
      </xdr:nvCxnSpPr>
      <xdr:spPr bwMode="auto">
        <a:xfrm flipV="1">
          <a:off x="4305300" y="2305116"/>
          <a:ext cx="698500" cy="19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168311</xdr:rowOff>
    </xdr:from>
    <xdr:to>
      <xdr:col>4</xdr:col>
      <xdr:colOff>520700</xdr:colOff>
      <xdr:row>14</xdr:row>
      <xdr:rowOff>98461</xdr:rowOff>
    </xdr:to>
    <xdr:sp macro="" textlink="">
      <xdr:nvSpPr>
        <xdr:cNvPr id="52" name="フローチャート : 判断 51"/>
        <xdr:cNvSpPr/>
      </xdr:nvSpPr>
      <xdr:spPr bwMode="auto">
        <a:xfrm>
          <a:off x="4953000" y="2444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83238</xdr:rowOff>
    </xdr:from>
    <xdr:ext cx="736600" cy="259045"/>
    <xdr:sp macro="" textlink="">
      <xdr:nvSpPr>
        <xdr:cNvPr id="53" name="テキスト ボックス 52"/>
        <xdr:cNvSpPr txBox="1"/>
      </xdr:nvSpPr>
      <xdr:spPr>
        <a:xfrm>
          <a:off x="4622800" y="2531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87163</xdr:rowOff>
    </xdr:from>
    <xdr:to>
      <xdr:col>3</xdr:col>
      <xdr:colOff>904875</xdr:colOff>
      <xdr:row>14</xdr:row>
      <xdr:rowOff>52644</xdr:rowOff>
    </xdr:to>
    <xdr:cxnSp macro="">
      <xdr:nvCxnSpPr>
        <xdr:cNvPr id="54" name="直線コネクタ 53"/>
        <xdr:cNvCxnSpPr/>
      </xdr:nvCxnSpPr>
      <xdr:spPr bwMode="auto">
        <a:xfrm>
          <a:off x="3606800" y="2363638"/>
          <a:ext cx="698500" cy="136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53005</xdr:rowOff>
    </xdr:from>
    <xdr:to>
      <xdr:col>3</xdr:col>
      <xdr:colOff>955675</xdr:colOff>
      <xdr:row>15</xdr:row>
      <xdr:rowOff>154605</xdr:rowOff>
    </xdr:to>
    <xdr:sp macro="" textlink="">
      <xdr:nvSpPr>
        <xdr:cNvPr id="55" name="フローチャート : 判断 54"/>
        <xdr:cNvSpPr/>
      </xdr:nvSpPr>
      <xdr:spPr bwMode="auto">
        <a:xfrm>
          <a:off x="42545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139382</xdr:rowOff>
    </xdr:from>
    <xdr:ext cx="762000" cy="259045"/>
    <xdr:sp macro="" textlink="">
      <xdr:nvSpPr>
        <xdr:cNvPr id="56" name="テキスト ボックス 55"/>
        <xdr:cNvSpPr txBox="1"/>
      </xdr:nvSpPr>
      <xdr:spPr>
        <a:xfrm>
          <a:off x="3924300" y="275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165344</xdr:rowOff>
    </xdr:from>
    <xdr:to>
      <xdr:col>3</xdr:col>
      <xdr:colOff>206375</xdr:colOff>
      <xdr:row>13</xdr:row>
      <xdr:rowOff>87163</xdr:rowOff>
    </xdr:to>
    <xdr:cxnSp macro="">
      <xdr:nvCxnSpPr>
        <xdr:cNvPr id="57" name="直線コネクタ 56"/>
        <xdr:cNvCxnSpPr/>
      </xdr:nvCxnSpPr>
      <xdr:spPr bwMode="auto">
        <a:xfrm>
          <a:off x="2908300" y="2270369"/>
          <a:ext cx="698500" cy="9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124236</xdr:rowOff>
    </xdr:from>
    <xdr:to>
      <xdr:col>3</xdr:col>
      <xdr:colOff>257175</xdr:colOff>
      <xdr:row>15</xdr:row>
      <xdr:rowOff>54386</xdr:rowOff>
    </xdr:to>
    <xdr:sp macro="" textlink="">
      <xdr:nvSpPr>
        <xdr:cNvPr id="58" name="フローチャート : 判断 57"/>
        <xdr:cNvSpPr/>
      </xdr:nvSpPr>
      <xdr:spPr bwMode="auto">
        <a:xfrm>
          <a:off x="3556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39163</xdr:rowOff>
    </xdr:from>
    <xdr:ext cx="762000" cy="259045"/>
    <xdr:sp macro="" textlink="">
      <xdr:nvSpPr>
        <xdr:cNvPr id="59" name="テキスト ボックス 58"/>
        <xdr:cNvSpPr txBox="1"/>
      </xdr:nvSpPr>
      <xdr:spPr>
        <a:xfrm>
          <a:off x="3225800" y="26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167853</xdr:rowOff>
    </xdr:from>
    <xdr:to>
      <xdr:col>2</xdr:col>
      <xdr:colOff>692150</xdr:colOff>
      <xdr:row>14</xdr:row>
      <xdr:rowOff>98003</xdr:rowOff>
    </xdr:to>
    <xdr:sp macro="" textlink="">
      <xdr:nvSpPr>
        <xdr:cNvPr id="60" name="フローチャート : 判断 59"/>
        <xdr:cNvSpPr/>
      </xdr:nvSpPr>
      <xdr:spPr bwMode="auto">
        <a:xfrm>
          <a:off x="2857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82780</xdr:rowOff>
    </xdr:from>
    <xdr:ext cx="762000" cy="259045"/>
    <xdr:sp macro="" textlink="">
      <xdr:nvSpPr>
        <xdr:cNvPr id="61" name="テキスト ボックス 60"/>
        <xdr:cNvSpPr txBox="1"/>
      </xdr:nvSpPr>
      <xdr:spPr>
        <a:xfrm>
          <a:off x="2527300" y="25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165339</xdr:rowOff>
    </xdr:from>
    <xdr:to>
      <xdr:col>5</xdr:col>
      <xdr:colOff>34925</xdr:colOff>
      <xdr:row>13</xdr:row>
      <xdr:rowOff>95489</xdr:rowOff>
    </xdr:to>
    <xdr:sp macro="" textlink="">
      <xdr:nvSpPr>
        <xdr:cNvPr id="67" name="円/楕円 66"/>
        <xdr:cNvSpPr/>
      </xdr:nvSpPr>
      <xdr:spPr bwMode="auto">
        <a:xfrm>
          <a:off x="5600700" y="2270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10416</xdr:rowOff>
    </xdr:from>
    <xdr:ext cx="762000" cy="259045"/>
    <xdr:sp macro="" textlink="">
      <xdr:nvSpPr>
        <xdr:cNvPr id="68" name="人口1人当たり決算額の推移該当値テキスト130"/>
        <xdr:cNvSpPr txBox="1"/>
      </xdr:nvSpPr>
      <xdr:spPr>
        <a:xfrm>
          <a:off x="5740400" y="21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115,342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149291</xdr:rowOff>
    </xdr:from>
    <xdr:to>
      <xdr:col>4</xdr:col>
      <xdr:colOff>520700</xdr:colOff>
      <xdr:row>13</xdr:row>
      <xdr:rowOff>79441</xdr:rowOff>
    </xdr:to>
    <xdr:sp macro="" textlink="">
      <xdr:nvSpPr>
        <xdr:cNvPr id="69" name="円/楕円 68"/>
        <xdr:cNvSpPr/>
      </xdr:nvSpPr>
      <xdr:spPr bwMode="auto">
        <a:xfrm>
          <a:off x="4953000" y="225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89618</xdr:rowOff>
    </xdr:from>
    <xdr:ext cx="736600" cy="259045"/>
    <xdr:sp macro="" textlink="">
      <xdr:nvSpPr>
        <xdr:cNvPr id="70" name="テキスト ボックス 69"/>
        <xdr:cNvSpPr txBox="1"/>
      </xdr:nvSpPr>
      <xdr:spPr>
        <a:xfrm>
          <a:off x="4622800" y="2023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115,693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1844</xdr:rowOff>
    </xdr:from>
    <xdr:to>
      <xdr:col>3</xdr:col>
      <xdr:colOff>955675</xdr:colOff>
      <xdr:row>14</xdr:row>
      <xdr:rowOff>103444</xdr:rowOff>
    </xdr:to>
    <xdr:sp macro="" textlink="">
      <xdr:nvSpPr>
        <xdr:cNvPr id="71" name="円/楕円 70"/>
        <xdr:cNvSpPr/>
      </xdr:nvSpPr>
      <xdr:spPr bwMode="auto">
        <a:xfrm>
          <a:off x="4254500" y="244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113621</xdr:rowOff>
    </xdr:from>
    <xdr:ext cx="762000" cy="259045"/>
    <xdr:sp macro="" textlink="">
      <xdr:nvSpPr>
        <xdr:cNvPr id="72" name="テキスト ボックス 71"/>
        <xdr:cNvSpPr txBox="1"/>
      </xdr:nvSpPr>
      <xdr:spPr>
        <a:xfrm>
          <a:off x="3924300" y="221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111,418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36363</xdr:rowOff>
    </xdr:from>
    <xdr:to>
      <xdr:col>3</xdr:col>
      <xdr:colOff>257175</xdr:colOff>
      <xdr:row>13</xdr:row>
      <xdr:rowOff>137963</xdr:rowOff>
    </xdr:to>
    <xdr:sp macro="" textlink="">
      <xdr:nvSpPr>
        <xdr:cNvPr id="73" name="円/楕円 72"/>
        <xdr:cNvSpPr/>
      </xdr:nvSpPr>
      <xdr:spPr bwMode="auto">
        <a:xfrm>
          <a:off x="3556000" y="231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148140</xdr:rowOff>
    </xdr:from>
    <xdr:ext cx="762000" cy="259045"/>
    <xdr:sp macro="" textlink="">
      <xdr:nvSpPr>
        <xdr:cNvPr id="74" name="テキスト ボックス 73"/>
        <xdr:cNvSpPr txBox="1"/>
      </xdr:nvSpPr>
      <xdr:spPr>
        <a:xfrm>
          <a:off x="3225800" y="208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114,413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114544</xdr:rowOff>
    </xdr:from>
    <xdr:to>
      <xdr:col>2</xdr:col>
      <xdr:colOff>692150</xdr:colOff>
      <xdr:row>13</xdr:row>
      <xdr:rowOff>44694</xdr:rowOff>
    </xdr:to>
    <xdr:sp macro="" textlink="">
      <xdr:nvSpPr>
        <xdr:cNvPr id="75" name="円/楕円 74"/>
        <xdr:cNvSpPr/>
      </xdr:nvSpPr>
      <xdr:spPr bwMode="auto">
        <a:xfrm>
          <a:off x="2857500" y="221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54871</xdr:rowOff>
    </xdr:from>
    <xdr:ext cx="762000" cy="259045"/>
    <xdr:sp macro="" textlink="">
      <xdr:nvSpPr>
        <xdr:cNvPr id="76" name="テキスト ボックス 75"/>
        <xdr:cNvSpPr txBox="1"/>
      </xdr:nvSpPr>
      <xdr:spPr>
        <a:xfrm>
          <a:off x="2527300" y="19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95453</xdr:rowOff>
    </xdr:from>
    <xdr:to>
      <xdr:col>4</xdr:col>
      <xdr:colOff>1117600</xdr:colOff>
      <xdr:row>37</xdr:row>
      <xdr:rowOff>272618</xdr:rowOff>
    </xdr:to>
    <xdr:cxnSp macro="">
      <xdr:nvCxnSpPr>
        <xdr:cNvPr id="104" name="直線コネクタ 103"/>
        <xdr:cNvCxnSpPr/>
      </xdr:nvCxnSpPr>
      <xdr:spPr bwMode="auto">
        <a:xfrm flipV="1">
          <a:off x="5651500" y="6362903"/>
          <a:ext cx="0" cy="1034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244695</xdr:rowOff>
    </xdr:from>
    <xdr:ext cx="762000" cy="259045"/>
    <xdr:sp macro="" textlink="">
      <xdr:nvSpPr>
        <xdr:cNvPr id="105" name="人口1人当たり決算額の推移最小値テキスト445"/>
        <xdr:cNvSpPr txBox="1"/>
      </xdr:nvSpPr>
      <xdr:spPr>
        <a:xfrm>
          <a:off x="5740400" y="73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21,815</a:t>
          </a:r>
          <a:endParaRPr kumimoji="1" lang="ja-JP" altLang="en-US" sz="1000" b="1">
            <a:latin typeface="ＭＳ Ｐゴシック"/>
          </a:endParaRPr>
        </a:p>
      </xdr:txBody>
    </xdr:sp>
    <xdr:clientData/>
  </xdr:oneCellAnchor>
  <xdr:twoCellAnchor>
    <xdr:from>
      <xdr:col>4</xdr:col>
      <xdr:colOff>1028700</xdr:colOff>
      <xdr:row>37</xdr:row>
      <xdr:rowOff>272618</xdr:rowOff>
    </xdr:from>
    <xdr:to>
      <xdr:col>5</xdr:col>
      <xdr:colOff>73025</xdr:colOff>
      <xdr:row>37</xdr:row>
      <xdr:rowOff>272618</xdr:rowOff>
    </xdr:to>
    <xdr:cxnSp macro="">
      <xdr:nvCxnSpPr>
        <xdr:cNvPr id="106" name="直線コネクタ 105"/>
        <xdr:cNvCxnSpPr/>
      </xdr:nvCxnSpPr>
      <xdr:spPr bwMode="auto">
        <a:xfrm>
          <a:off x="5562600" y="739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181830</xdr:rowOff>
    </xdr:from>
    <xdr:ext cx="762000" cy="259045"/>
    <xdr:sp macro="" textlink="">
      <xdr:nvSpPr>
        <xdr:cNvPr id="107" name="人口1人当たり決算額の推移最大値テキスト445"/>
        <xdr:cNvSpPr txBox="1"/>
      </xdr:nvSpPr>
      <xdr:spPr>
        <a:xfrm>
          <a:off x="5740400" y="61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44,440</a:t>
          </a:r>
          <a:endParaRPr kumimoji="1" lang="ja-JP" altLang="en-US" sz="1000" b="1">
            <a:latin typeface="ＭＳ Ｐゴシック"/>
          </a:endParaRPr>
        </a:p>
      </xdr:txBody>
    </xdr:sp>
    <xdr:clientData/>
  </xdr:oneCellAnchor>
  <xdr:twoCellAnchor>
    <xdr:from>
      <xdr:col>4</xdr:col>
      <xdr:colOff>1028700</xdr:colOff>
      <xdr:row>34</xdr:row>
      <xdr:rowOff>95453</xdr:rowOff>
    </xdr:from>
    <xdr:to>
      <xdr:col>5</xdr:col>
      <xdr:colOff>73025</xdr:colOff>
      <xdr:row>34</xdr:row>
      <xdr:rowOff>95453</xdr:rowOff>
    </xdr:to>
    <xdr:cxnSp macro="">
      <xdr:nvCxnSpPr>
        <xdr:cNvPr id="108" name="直線コネクタ 107"/>
        <xdr:cNvCxnSpPr/>
      </xdr:nvCxnSpPr>
      <xdr:spPr bwMode="auto">
        <a:xfrm>
          <a:off x="5562600" y="6362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111592</xdr:rowOff>
    </xdr:from>
    <xdr:to>
      <xdr:col>4</xdr:col>
      <xdr:colOff>1117600</xdr:colOff>
      <xdr:row>37</xdr:row>
      <xdr:rowOff>197134</xdr:rowOff>
    </xdr:to>
    <xdr:cxnSp macro="">
      <xdr:nvCxnSpPr>
        <xdr:cNvPr id="109" name="直線コネクタ 108"/>
        <xdr:cNvCxnSpPr/>
      </xdr:nvCxnSpPr>
      <xdr:spPr bwMode="auto">
        <a:xfrm>
          <a:off x="5003800" y="7236292"/>
          <a:ext cx="647700" cy="8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88384</xdr:rowOff>
    </xdr:from>
    <xdr:ext cx="762000" cy="259045"/>
    <xdr:sp macro="" textlink="">
      <xdr:nvSpPr>
        <xdr:cNvPr id="110" name="人口1人当たり決算額の推移平均値テキスト445"/>
        <xdr:cNvSpPr txBox="1"/>
      </xdr:nvSpPr>
      <xdr:spPr>
        <a:xfrm>
          <a:off x="5740400" y="6698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243307</xdr:rowOff>
    </xdr:from>
    <xdr:to>
      <xdr:col>5</xdr:col>
      <xdr:colOff>34925</xdr:colOff>
      <xdr:row>36</xdr:row>
      <xdr:rowOff>2007</xdr:rowOff>
    </xdr:to>
    <xdr:sp macro="" textlink="">
      <xdr:nvSpPr>
        <xdr:cNvPr id="111" name="フローチャート : 判断 110"/>
        <xdr:cNvSpPr/>
      </xdr:nvSpPr>
      <xdr:spPr bwMode="auto">
        <a:xfrm>
          <a:off x="56007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48224</xdr:rowOff>
    </xdr:from>
    <xdr:to>
      <xdr:col>4</xdr:col>
      <xdr:colOff>469900</xdr:colOff>
      <xdr:row>37</xdr:row>
      <xdr:rowOff>111592</xdr:rowOff>
    </xdr:to>
    <xdr:cxnSp macro="">
      <xdr:nvCxnSpPr>
        <xdr:cNvPr id="112" name="直線コネクタ 111"/>
        <xdr:cNvCxnSpPr/>
      </xdr:nvCxnSpPr>
      <xdr:spPr bwMode="auto">
        <a:xfrm>
          <a:off x="4305300" y="7001474"/>
          <a:ext cx="698500" cy="23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149078</xdr:rowOff>
    </xdr:from>
    <xdr:to>
      <xdr:col>4</xdr:col>
      <xdr:colOff>520700</xdr:colOff>
      <xdr:row>37</xdr:row>
      <xdr:rowOff>79228</xdr:rowOff>
    </xdr:to>
    <xdr:sp macro="" textlink="">
      <xdr:nvSpPr>
        <xdr:cNvPr id="113" name="フローチャート : 判断 112"/>
        <xdr:cNvSpPr/>
      </xdr:nvSpPr>
      <xdr:spPr bwMode="auto">
        <a:xfrm>
          <a:off x="4953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260855</xdr:rowOff>
    </xdr:from>
    <xdr:ext cx="736600" cy="259045"/>
    <xdr:sp macro="" textlink="">
      <xdr:nvSpPr>
        <xdr:cNvPr id="114" name="テキスト ボックス 113"/>
        <xdr:cNvSpPr txBox="1"/>
      </xdr:nvSpPr>
      <xdr:spPr>
        <a:xfrm>
          <a:off x="4622800" y="687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305491</xdr:rowOff>
    </xdr:from>
    <xdr:to>
      <xdr:col>3</xdr:col>
      <xdr:colOff>904875</xdr:colOff>
      <xdr:row>36</xdr:row>
      <xdr:rowOff>48224</xdr:rowOff>
    </xdr:to>
    <xdr:cxnSp macro="">
      <xdr:nvCxnSpPr>
        <xdr:cNvPr id="115" name="直線コネクタ 114"/>
        <xdr:cNvCxnSpPr/>
      </xdr:nvCxnSpPr>
      <xdr:spPr bwMode="auto">
        <a:xfrm>
          <a:off x="3606800" y="6915841"/>
          <a:ext cx="698500" cy="8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95037</xdr:rowOff>
    </xdr:from>
    <xdr:to>
      <xdr:col>3</xdr:col>
      <xdr:colOff>955675</xdr:colOff>
      <xdr:row>37</xdr:row>
      <xdr:rowOff>25187</xdr:rowOff>
    </xdr:to>
    <xdr:sp macro="" textlink="">
      <xdr:nvSpPr>
        <xdr:cNvPr id="116" name="フローチャート : 判断 115"/>
        <xdr:cNvSpPr/>
      </xdr:nvSpPr>
      <xdr:spPr bwMode="auto">
        <a:xfrm>
          <a:off x="42545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9964</xdr:rowOff>
    </xdr:from>
    <xdr:ext cx="762000" cy="259045"/>
    <xdr:sp macro="" textlink="">
      <xdr:nvSpPr>
        <xdr:cNvPr id="117" name="テキスト ボックス 116"/>
        <xdr:cNvSpPr txBox="1"/>
      </xdr:nvSpPr>
      <xdr:spPr>
        <a:xfrm>
          <a:off x="3924300" y="71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238648</xdr:rowOff>
    </xdr:from>
    <xdr:to>
      <xdr:col>3</xdr:col>
      <xdr:colOff>206375</xdr:colOff>
      <xdr:row>35</xdr:row>
      <xdr:rowOff>305491</xdr:rowOff>
    </xdr:to>
    <xdr:cxnSp macro="">
      <xdr:nvCxnSpPr>
        <xdr:cNvPr id="118" name="直線コネクタ 117"/>
        <xdr:cNvCxnSpPr/>
      </xdr:nvCxnSpPr>
      <xdr:spPr bwMode="auto">
        <a:xfrm>
          <a:off x="2908300" y="6848998"/>
          <a:ext cx="698500" cy="6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4876</xdr:rowOff>
    </xdr:from>
    <xdr:to>
      <xdr:col>3</xdr:col>
      <xdr:colOff>257175</xdr:colOff>
      <xdr:row>36</xdr:row>
      <xdr:rowOff>106476</xdr:rowOff>
    </xdr:to>
    <xdr:sp macro="" textlink="">
      <xdr:nvSpPr>
        <xdr:cNvPr id="119" name="フローチャート : 判断 118"/>
        <xdr:cNvSpPr/>
      </xdr:nvSpPr>
      <xdr:spPr bwMode="auto">
        <a:xfrm>
          <a:off x="3556000" y="6958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91253</xdr:rowOff>
    </xdr:from>
    <xdr:ext cx="762000" cy="259045"/>
    <xdr:sp macro="" textlink="">
      <xdr:nvSpPr>
        <xdr:cNvPr id="120" name="テキスト ボックス 119"/>
        <xdr:cNvSpPr txBox="1"/>
      </xdr:nvSpPr>
      <xdr:spPr>
        <a:xfrm>
          <a:off x="3225800" y="70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309509</xdr:rowOff>
    </xdr:from>
    <xdr:to>
      <xdr:col>2</xdr:col>
      <xdr:colOff>692150</xdr:colOff>
      <xdr:row>36</xdr:row>
      <xdr:rowOff>68209</xdr:rowOff>
    </xdr:to>
    <xdr:sp macro="" textlink="">
      <xdr:nvSpPr>
        <xdr:cNvPr id="121" name="フローチャート : 判断 120"/>
        <xdr:cNvSpPr/>
      </xdr:nvSpPr>
      <xdr:spPr bwMode="auto">
        <a:xfrm>
          <a:off x="2857500" y="6919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52986</xdr:rowOff>
    </xdr:from>
    <xdr:ext cx="762000" cy="259045"/>
    <xdr:sp macro="" textlink="">
      <xdr:nvSpPr>
        <xdr:cNvPr id="122" name="テキスト ボックス 121"/>
        <xdr:cNvSpPr txBox="1"/>
      </xdr:nvSpPr>
      <xdr:spPr>
        <a:xfrm>
          <a:off x="2527300" y="700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146334</xdr:rowOff>
    </xdr:from>
    <xdr:to>
      <xdr:col>5</xdr:col>
      <xdr:colOff>34925</xdr:colOff>
      <xdr:row>37</xdr:row>
      <xdr:rowOff>247934</xdr:rowOff>
    </xdr:to>
    <xdr:sp macro="" textlink="">
      <xdr:nvSpPr>
        <xdr:cNvPr id="128" name="円/楕円 127"/>
        <xdr:cNvSpPr/>
      </xdr:nvSpPr>
      <xdr:spPr bwMode="auto">
        <a:xfrm>
          <a:off x="5600700" y="7271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54911</xdr:rowOff>
    </xdr:from>
    <xdr:ext cx="762000" cy="259045"/>
    <xdr:sp macro="" textlink="">
      <xdr:nvSpPr>
        <xdr:cNvPr id="129" name="人口1人当たり決算額の推移該当値テキスト445"/>
        <xdr:cNvSpPr txBox="1"/>
      </xdr:nvSpPr>
      <xdr:spPr>
        <a:xfrm>
          <a:off x="5740400" y="71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23,466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60792</xdr:rowOff>
    </xdr:from>
    <xdr:to>
      <xdr:col>4</xdr:col>
      <xdr:colOff>520700</xdr:colOff>
      <xdr:row>37</xdr:row>
      <xdr:rowOff>162392</xdr:rowOff>
    </xdr:to>
    <xdr:sp macro="" textlink="">
      <xdr:nvSpPr>
        <xdr:cNvPr id="130" name="円/楕円 129"/>
        <xdr:cNvSpPr/>
      </xdr:nvSpPr>
      <xdr:spPr bwMode="auto">
        <a:xfrm>
          <a:off x="4953000" y="718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147169</xdr:rowOff>
    </xdr:from>
    <xdr:ext cx="736600" cy="259045"/>
    <xdr:sp macro="" textlink="">
      <xdr:nvSpPr>
        <xdr:cNvPr id="131" name="テキスト ボックス 130"/>
        <xdr:cNvSpPr txBox="1"/>
      </xdr:nvSpPr>
      <xdr:spPr>
        <a:xfrm>
          <a:off x="4622800" y="727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340324</xdr:rowOff>
    </xdr:from>
    <xdr:to>
      <xdr:col>3</xdr:col>
      <xdr:colOff>955675</xdr:colOff>
      <xdr:row>36</xdr:row>
      <xdr:rowOff>99024</xdr:rowOff>
    </xdr:to>
    <xdr:sp macro="" textlink="">
      <xdr:nvSpPr>
        <xdr:cNvPr id="132" name="円/楕円 131"/>
        <xdr:cNvSpPr/>
      </xdr:nvSpPr>
      <xdr:spPr bwMode="auto">
        <a:xfrm>
          <a:off x="4254500" y="695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109201</xdr:rowOff>
    </xdr:from>
    <xdr:ext cx="762000" cy="259045"/>
    <xdr:sp macro="" textlink="">
      <xdr:nvSpPr>
        <xdr:cNvPr id="133" name="テキスト ボックス 132"/>
        <xdr:cNvSpPr txBox="1"/>
      </xdr:nvSpPr>
      <xdr:spPr>
        <a:xfrm>
          <a:off x="3924300" y="671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254691</xdr:rowOff>
    </xdr:from>
    <xdr:to>
      <xdr:col>3</xdr:col>
      <xdr:colOff>257175</xdr:colOff>
      <xdr:row>36</xdr:row>
      <xdr:rowOff>13391</xdr:rowOff>
    </xdr:to>
    <xdr:sp macro="" textlink="">
      <xdr:nvSpPr>
        <xdr:cNvPr id="134" name="円/楕円 133"/>
        <xdr:cNvSpPr/>
      </xdr:nvSpPr>
      <xdr:spPr bwMode="auto">
        <a:xfrm>
          <a:off x="3556000" y="686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23568</xdr:rowOff>
    </xdr:from>
    <xdr:ext cx="762000" cy="259045"/>
    <xdr:sp macro="" textlink="">
      <xdr:nvSpPr>
        <xdr:cNvPr id="135" name="テキスト ボックス 134"/>
        <xdr:cNvSpPr txBox="1"/>
      </xdr:nvSpPr>
      <xdr:spPr>
        <a:xfrm>
          <a:off x="3225800" y="663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187848</xdr:rowOff>
    </xdr:from>
    <xdr:to>
      <xdr:col>2</xdr:col>
      <xdr:colOff>692150</xdr:colOff>
      <xdr:row>35</xdr:row>
      <xdr:rowOff>289448</xdr:rowOff>
    </xdr:to>
    <xdr:sp macro="" textlink="">
      <xdr:nvSpPr>
        <xdr:cNvPr id="136" name="円/楕円 135"/>
        <xdr:cNvSpPr/>
      </xdr:nvSpPr>
      <xdr:spPr bwMode="auto">
        <a:xfrm>
          <a:off x="2857500" y="679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299625</xdr:rowOff>
    </xdr:from>
    <xdr:ext cx="762000" cy="259045"/>
    <xdr:sp macro="" textlink="">
      <xdr:nvSpPr>
        <xdr:cNvPr id="137" name="テキスト ボックス 136"/>
        <xdr:cNvSpPr txBox="1"/>
      </xdr:nvSpPr>
      <xdr:spPr>
        <a:xfrm>
          <a:off x="2527300" y="65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36007</xdr:rowOff>
    </xdr:from>
    <xdr:to>
      <xdr:col>6</xdr:col>
      <xdr:colOff>510540</xdr:colOff>
      <xdr:row>37</xdr:row>
      <xdr:rowOff>97637</xdr:rowOff>
    </xdr:to>
    <xdr:cxnSp macro="">
      <xdr:nvCxnSpPr>
        <xdr:cNvPr id="54" name="直線コネクタ 53"/>
        <xdr:cNvCxnSpPr/>
      </xdr:nvCxnSpPr>
      <xdr:spPr>
        <a:xfrm flipV="1">
          <a:off x="4633595" y="5350957"/>
          <a:ext cx="1270" cy="109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101464</xdr:rowOff>
    </xdr:from>
    <xdr:ext cx="599010" cy="259045"/>
    <xdr:sp macro="" textlink="">
      <xdr:nvSpPr>
        <xdr:cNvPr id="55" name="人件費最小値テキスト"/>
        <xdr:cNvSpPr txBox="1"/>
      </xdr:nvSpPr>
      <xdr:spPr>
        <a:xfrm>
          <a:off x="4686300" y="64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104,670</a:t>
          </a:r>
          <a:endParaRPr kumimoji="1" lang="ja-JP" altLang="en-US" sz="1000" b="1">
            <a:latin typeface="ＭＳ Ｐゴシック"/>
          </a:endParaRPr>
        </a:p>
      </xdr:txBody>
    </xdr:sp>
    <xdr:clientData/>
  </xdr:oneCellAnchor>
  <xdr:twoCellAnchor>
    <xdr:from>
      <xdr:col>6</xdr:col>
      <xdr:colOff>422275</xdr:colOff>
      <xdr:row>37</xdr:row>
      <xdr:rowOff>97637</xdr:rowOff>
    </xdr:from>
    <xdr:to>
      <xdr:col>6</xdr:col>
      <xdr:colOff>600075</xdr:colOff>
      <xdr:row>37</xdr:row>
      <xdr:rowOff>97637</xdr:rowOff>
    </xdr:to>
    <xdr:cxnSp macro="">
      <xdr:nvCxnSpPr>
        <xdr:cNvPr id="56" name="直線コネクタ 55"/>
        <xdr:cNvCxnSpPr/>
      </xdr:nvCxnSpPr>
      <xdr:spPr>
        <a:xfrm>
          <a:off x="4546600" y="644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154134</xdr:rowOff>
    </xdr:from>
    <xdr:ext cx="599010" cy="259045"/>
    <xdr:sp macro="" textlink="">
      <xdr:nvSpPr>
        <xdr:cNvPr id="57" name="人件費最大値テキスト"/>
        <xdr:cNvSpPr txBox="1"/>
      </xdr:nvSpPr>
      <xdr:spPr>
        <a:xfrm>
          <a:off x="4686300" y="51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128,518</a:t>
          </a:r>
          <a:endParaRPr kumimoji="1" lang="ja-JP" altLang="en-US" sz="1000" b="1">
            <a:latin typeface="ＭＳ Ｐゴシック"/>
          </a:endParaRPr>
        </a:p>
      </xdr:txBody>
    </xdr:sp>
    <xdr:clientData/>
  </xdr:oneCellAnchor>
  <xdr:twoCellAnchor>
    <xdr:from>
      <xdr:col>6</xdr:col>
      <xdr:colOff>422275</xdr:colOff>
      <xdr:row>31</xdr:row>
      <xdr:rowOff>36007</xdr:rowOff>
    </xdr:from>
    <xdr:to>
      <xdr:col>6</xdr:col>
      <xdr:colOff>600075</xdr:colOff>
      <xdr:row>31</xdr:row>
      <xdr:rowOff>36007</xdr:rowOff>
    </xdr:to>
    <xdr:cxnSp macro="">
      <xdr:nvCxnSpPr>
        <xdr:cNvPr id="58" name="直線コネクタ 57"/>
        <xdr:cNvCxnSpPr/>
      </xdr:nvCxnSpPr>
      <xdr:spPr>
        <a:xfrm>
          <a:off x="4546600" y="53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32578</xdr:rowOff>
    </xdr:from>
    <xdr:to>
      <xdr:col>6</xdr:col>
      <xdr:colOff>511175</xdr:colOff>
      <xdr:row>32</xdr:row>
      <xdr:rowOff>60284</xdr:rowOff>
    </xdr:to>
    <xdr:cxnSp macro="">
      <xdr:nvCxnSpPr>
        <xdr:cNvPr id="59" name="直線コネクタ 58"/>
        <xdr:cNvCxnSpPr/>
      </xdr:nvCxnSpPr>
      <xdr:spPr>
        <a:xfrm flipV="1">
          <a:off x="3797300" y="5518978"/>
          <a:ext cx="8382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73408</xdr:rowOff>
    </xdr:from>
    <xdr:ext cx="599010" cy="259045"/>
    <xdr:sp macro="" textlink="">
      <xdr:nvSpPr>
        <xdr:cNvPr id="60" name="人件費平均値テキスト"/>
        <xdr:cNvSpPr txBox="1"/>
      </xdr:nvSpPr>
      <xdr:spPr>
        <a:xfrm>
          <a:off x="4686300" y="5731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94981</xdr:rowOff>
    </xdr:from>
    <xdr:to>
      <xdr:col>6</xdr:col>
      <xdr:colOff>561975</xdr:colOff>
      <xdr:row>34</xdr:row>
      <xdr:rowOff>25131</xdr:rowOff>
    </xdr:to>
    <xdr:sp macro="" textlink="">
      <xdr:nvSpPr>
        <xdr:cNvPr id="61" name="フローチャート : 判断 60"/>
        <xdr:cNvSpPr/>
      </xdr:nvSpPr>
      <xdr:spPr>
        <a:xfrm>
          <a:off x="45847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60284</xdr:rowOff>
    </xdr:from>
    <xdr:to>
      <xdr:col>5</xdr:col>
      <xdr:colOff>358775</xdr:colOff>
      <xdr:row>33</xdr:row>
      <xdr:rowOff>60376</xdr:rowOff>
    </xdr:to>
    <xdr:cxnSp macro="">
      <xdr:nvCxnSpPr>
        <xdr:cNvPr id="62" name="直線コネクタ 61"/>
        <xdr:cNvCxnSpPr/>
      </xdr:nvCxnSpPr>
      <xdr:spPr>
        <a:xfrm flipV="1">
          <a:off x="2908300" y="5546684"/>
          <a:ext cx="889000" cy="17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48163</xdr:rowOff>
    </xdr:from>
    <xdr:to>
      <xdr:col>5</xdr:col>
      <xdr:colOff>409575</xdr:colOff>
      <xdr:row>33</xdr:row>
      <xdr:rowOff>149763</xdr:rowOff>
    </xdr:to>
    <xdr:sp macro="" textlink="">
      <xdr:nvSpPr>
        <xdr:cNvPr id="63" name="フローチャート : 判断 62"/>
        <xdr:cNvSpPr/>
      </xdr:nvSpPr>
      <xdr:spPr>
        <a:xfrm>
          <a:off x="3746500" y="570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140890</xdr:rowOff>
    </xdr:from>
    <xdr:ext cx="599010" cy="259045"/>
    <xdr:sp macro="" textlink="">
      <xdr:nvSpPr>
        <xdr:cNvPr id="64" name="テキスト ボックス 63"/>
        <xdr:cNvSpPr txBox="1"/>
      </xdr:nvSpPr>
      <xdr:spPr>
        <a:xfrm>
          <a:off x="3485094" y="579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120955</xdr:rowOff>
    </xdr:from>
    <xdr:to>
      <xdr:col>4</xdr:col>
      <xdr:colOff>155575</xdr:colOff>
      <xdr:row>33</xdr:row>
      <xdr:rowOff>60376</xdr:rowOff>
    </xdr:to>
    <xdr:cxnSp macro="">
      <xdr:nvCxnSpPr>
        <xdr:cNvPr id="65" name="直線コネクタ 64"/>
        <xdr:cNvCxnSpPr/>
      </xdr:nvCxnSpPr>
      <xdr:spPr>
        <a:xfrm>
          <a:off x="2019300" y="5607355"/>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58679</xdr:rowOff>
    </xdr:from>
    <xdr:to>
      <xdr:col>4</xdr:col>
      <xdr:colOff>206375</xdr:colOff>
      <xdr:row>34</xdr:row>
      <xdr:rowOff>160279</xdr:rowOff>
    </xdr:to>
    <xdr:sp macro="" textlink="">
      <xdr:nvSpPr>
        <xdr:cNvPr id="66" name="フローチャート : 判断 65"/>
        <xdr:cNvSpPr/>
      </xdr:nvSpPr>
      <xdr:spPr>
        <a:xfrm>
          <a:off x="2857500" y="588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151406</xdr:rowOff>
    </xdr:from>
    <xdr:ext cx="599010" cy="259045"/>
    <xdr:sp macro="" textlink="">
      <xdr:nvSpPr>
        <xdr:cNvPr id="67" name="テキスト ボックス 66"/>
        <xdr:cNvSpPr txBox="1"/>
      </xdr:nvSpPr>
      <xdr:spPr>
        <a:xfrm>
          <a:off x="2608794" y="598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40305</xdr:rowOff>
    </xdr:from>
    <xdr:to>
      <xdr:col>2</xdr:col>
      <xdr:colOff>638175</xdr:colOff>
      <xdr:row>32</xdr:row>
      <xdr:rowOff>120955</xdr:rowOff>
    </xdr:to>
    <xdr:cxnSp macro="">
      <xdr:nvCxnSpPr>
        <xdr:cNvPr id="68" name="直線コネクタ 67"/>
        <xdr:cNvCxnSpPr/>
      </xdr:nvCxnSpPr>
      <xdr:spPr>
        <a:xfrm>
          <a:off x="1130300" y="5526705"/>
          <a:ext cx="8890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112766</xdr:rowOff>
    </xdr:from>
    <xdr:to>
      <xdr:col>3</xdr:col>
      <xdr:colOff>3175</xdr:colOff>
      <xdr:row>34</xdr:row>
      <xdr:rowOff>42916</xdr:rowOff>
    </xdr:to>
    <xdr:sp macro="" textlink="">
      <xdr:nvSpPr>
        <xdr:cNvPr id="69" name="フローチャート : 判断 68"/>
        <xdr:cNvSpPr/>
      </xdr:nvSpPr>
      <xdr:spPr>
        <a:xfrm>
          <a:off x="1968500" y="5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34043</xdr:rowOff>
    </xdr:from>
    <xdr:ext cx="599010" cy="259045"/>
    <xdr:sp macro="" textlink="">
      <xdr:nvSpPr>
        <xdr:cNvPr id="70" name="テキスト ボックス 69"/>
        <xdr:cNvSpPr txBox="1"/>
      </xdr:nvSpPr>
      <xdr:spPr>
        <a:xfrm>
          <a:off x="1719794" y="58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162921</xdr:rowOff>
    </xdr:from>
    <xdr:to>
      <xdr:col>1</xdr:col>
      <xdr:colOff>485775</xdr:colOff>
      <xdr:row>33</xdr:row>
      <xdr:rowOff>93071</xdr:rowOff>
    </xdr:to>
    <xdr:sp macro="" textlink="">
      <xdr:nvSpPr>
        <xdr:cNvPr id="71" name="フローチャート : 判断 70"/>
        <xdr:cNvSpPr/>
      </xdr:nvSpPr>
      <xdr:spPr>
        <a:xfrm>
          <a:off x="1079500" y="56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84198</xdr:rowOff>
    </xdr:from>
    <xdr:ext cx="599010" cy="259045"/>
    <xdr:sp macro="" textlink="">
      <xdr:nvSpPr>
        <xdr:cNvPr id="72" name="テキスト ボックス 71"/>
        <xdr:cNvSpPr txBox="1"/>
      </xdr:nvSpPr>
      <xdr:spPr>
        <a:xfrm>
          <a:off x="830794" y="574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153228</xdr:rowOff>
    </xdr:from>
    <xdr:to>
      <xdr:col>6</xdr:col>
      <xdr:colOff>561975</xdr:colOff>
      <xdr:row>32</xdr:row>
      <xdr:rowOff>83378</xdr:rowOff>
    </xdr:to>
    <xdr:sp macro="" textlink="">
      <xdr:nvSpPr>
        <xdr:cNvPr id="78" name="円/楕円 77"/>
        <xdr:cNvSpPr/>
      </xdr:nvSpPr>
      <xdr:spPr>
        <a:xfrm>
          <a:off x="4584700" y="54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4655</xdr:rowOff>
    </xdr:from>
    <xdr:ext cx="599010" cy="259045"/>
    <xdr:sp macro="" textlink="">
      <xdr:nvSpPr>
        <xdr:cNvPr id="79" name="人件費該当値テキスト"/>
        <xdr:cNvSpPr txBox="1"/>
      </xdr:nvSpPr>
      <xdr:spPr>
        <a:xfrm>
          <a:off x="4686300" y="531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124,843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9484</xdr:rowOff>
    </xdr:from>
    <xdr:to>
      <xdr:col>5</xdr:col>
      <xdr:colOff>409575</xdr:colOff>
      <xdr:row>32</xdr:row>
      <xdr:rowOff>111084</xdr:rowOff>
    </xdr:to>
    <xdr:sp macro="" textlink="">
      <xdr:nvSpPr>
        <xdr:cNvPr id="80" name="円/楕円 79"/>
        <xdr:cNvSpPr/>
      </xdr:nvSpPr>
      <xdr:spPr>
        <a:xfrm>
          <a:off x="3746500" y="54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127611</xdr:rowOff>
    </xdr:from>
    <xdr:ext cx="599010" cy="259045"/>
    <xdr:sp macro="" textlink="">
      <xdr:nvSpPr>
        <xdr:cNvPr id="81" name="テキスト ボックス 80"/>
        <xdr:cNvSpPr txBox="1"/>
      </xdr:nvSpPr>
      <xdr:spPr>
        <a:xfrm>
          <a:off x="3485094" y="527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9576</xdr:rowOff>
    </xdr:from>
    <xdr:to>
      <xdr:col>4</xdr:col>
      <xdr:colOff>206375</xdr:colOff>
      <xdr:row>33</xdr:row>
      <xdr:rowOff>111176</xdr:rowOff>
    </xdr:to>
    <xdr:sp macro="" textlink="">
      <xdr:nvSpPr>
        <xdr:cNvPr id="82" name="円/楕円 81"/>
        <xdr:cNvSpPr/>
      </xdr:nvSpPr>
      <xdr:spPr>
        <a:xfrm>
          <a:off x="2857500" y="56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127703</xdr:rowOff>
    </xdr:from>
    <xdr:ext cx="599010" cy="259045"/>
    <xdr:sp macro="" textlink="">
      <xdr:nvSpPr>
        <xdr:cNvPr id="83" name="テキスト ボックス 82"/>
        <xdr:cNvSpPr txBox="1"/>
      </xdr:nvSpPr>
      <xdr:spPr>
        <a:xfrm>
          <a:off x="2608794" y="544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70155</xdr:rowOff>
    </xdr:from>
    <xdr:to>
      <xdr:col>3</xdr:col>
      <xdr:colOff>3175</xdr:colOff>
      <xdr:row>33</xdr:row>
      <xdr:rowOff>305</xdr:rowOff>
    </xdr:to>
    <xdr:sp macro="" textlink="">
      <xdr:nvSpPr>
        <xdr:cNvPr id="84" name="円/楕円 83"/>
        <xdr:cNvSpPr/>
      </xdr:nvSpPr>
      <xdr:spPr>
        <a:xfrm>
          <a:off x="1968500" y="55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16832</xdr:rowOff>
    </xdr:from>
    <xdr:ext cx="599010" cy="259045"/>
    <xdr:sp macro="" textlink="">
      <xdr:nvSpPr>
        <xdr:cNvPr id="85" name="テキスト ボックス 84"/>
        <xdr:cNvSpPr txBox="1"/>
      </xdr:nvSpPr>
      <xdr:spPr>
        <a:xfrm>
          <a:off x="1719794" y="533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122,910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160955</xdr:rowOff>
    </xdr:from>
    <xdr:to>
      <xdr:col>1</xdr:col>
      <xdr:colOff>485775</xdr:colOff>
      <xdr:row>32</xdr:row>
      <xdr:rowOff>91105</xdr:rowOff>
    </xdr:to>
    <xdr:sp macro="" textlink="">
      <xdr:nvSpPr>
        <xdr:cNvPr id="86" name="円/楕円 85"/>
        <xdr:cNvSpPr/>
      </xdr:nvSpPr>
      <xdr:spPr>
        <a:xfrm>
          <a:off x="1079500" y="547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107632</xdr:rowOff>
    </xdr:from>
    <xdr:ext cx="599010" cy="259045"/>
    <xdr:sp macro="" textlink="">
      <xdr:nvSpPr>
        <xdr:cNvPr id="87" name="テキスト ボックス 86"/>
        <xdr:cNvSpPr txBox="1"/>
      </xdr:nvSpPr>
      <xdr:spPr>
        <a:xfrm>
          <a:off x="830794" y="525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122718</xdr:rowOff>
    </xdr:from>
    <xdr:to>
      <xdr:col>6</xdr:col>
      <xdr:colOff>510540</xdr:colOff>
      <xdr:row>58</xdr:row>
      <xdr:rowOff>84400</xdr:rowOff>
    </xdr:to>
    <xdr:cxnSp macro="">
      <xdr:nvCxnSpPr>
        <xdr:cNvPr id="112" name="直線コネクタ 111"/>
        <xdr:cNvCxnSpPr/>
      </xdr:nvCxnSpPr>
      <xdr:spPr>
        <a:xfrm flipV="1">
          <a:off x="4633595" y="8695218"/>
          <a:ext cx="1270" cy="133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88227</xdr:rowOff>
    </xdr:from>
    <xdr:ext cx="534377" cy="259045"/>
    <xdr:sp macro="" textlink="">
      <xdr:nvSpPr>
        <xdr:cNvPr id="113" name="物件費最小値テキスト"/>
        <xdr:cNvSpPr txBox="1"/>
      </xdr:nvSpPr>
      <xdr:spPr>
        <a:xfrm>
          <a:off x="4686300" y="10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a:t>
          </a:r>
          <a:endParaRPr kumimoji="1" lang="ja-JP" altLang="en-US" sz="1000" b="1">
            <a:latin typeface="ＭＳ Ｐゴシック"/>
          </a:endParaRPr>
        </a:p>
      </xdr:txBody>
    </xdr:sp>
    <xdr:clientData/>
  </xdr:oneCellAnchor>
  <xdr:twoCellAnchor>
    <xdr:from>
      <xdr:col>6</xdr:col>
      <xdr:colOff>422275</xdr:colOff>
      <xdr:row>58</xdr:row>
      <xdr:rowOff>84400</xdr:rowOff>
    </xdr:from>
    <xdr:to>
      <xdr:col>6</xdr:col>
      <xdr:colOff>600075</xdr:colOff>
      <xdr:row>58</xdr:row>
      <xdr:rowOff>84400</xdr:rowOff>
    </xdr:to>
    <xdr:cxnSp macro="">
      <xdr:nvCxnSpPr>
        <xdr:cNvPr id="114" name="直線コネクタ 113"/>
        <xdr:cNvCxnSpPr/>
      </xdr:nvCxnSpPr>
      <xdr:spPr>
        <a:xfrm>
          <a:off x="4546600" y="1002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69395</xdr:rowOff>
    </xdr:from>
    <xdr:ext cx="534377" cy="259045"/>
    <xdr:sp macro="" textlink="">
      <xdr:nvSpPr>
        <xdr:cNvPr id="115" name="物件費最大値テキスト"/>
        <xdr:cNvSpPr txBox="1"/>
      </xdr:nvSpPr>
      <xdr:spPr>
        <a:xfrm>
          <a:off x="4686300" y="8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22,956</a:t>
          </a:r>
          <a:endParaRPr kumimoji="1" lang="ja-JP" altLang="en-US" sz="1000" b="1">
            <a:latin typeface="ＭＳ Ｐゴシック"/>
          </a:endParaRPr>
        </a:p>
      </xdr:txBody>
    </xdr:sp>
    <xdr:clientData/>
  </xdr:oneCellAnchor>
  <xdr:twoCellAnchor>
    <xdr:from>
      <xdr:col>6</xdr:col>
      <xdr:colOff>422275</xdr:colOff>
      <xdr:row>50</xdr:row>
      <xdr:rowOff>122718</xdr:rowOff>
    </xdr:from>
    <xdr:to>
      <xdr:col>6</xdr:col>
      <xdr:colOff>600075</xdr:colOff>
      <xdr:row>50</xdr:row>
      <xdr:rowOff>122718</xdr:rowOff>
    </xdr:to>
    <xdr:cxnSp macro="">
      <xdr:nvCxnSpPr>
        <xdr:cNvPr id="116" name="直線コネクタ 115"/>
        <xdr:cNvCxnSpPr/>
      </xdr:nvCxnSpPr>
      <xdr:spPr>
        <a:xfrm>
          <a:off x="4546600" y="8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122718</xdr:rowOff>
    </xdr:from>
    <xdr:to>
      <xdr:col>6</xdr:col>
      <xdr:colOff>511175</xdr:colOff>
      <xdr:row>51</xdr:row>
      <xdr:rowOff>154287</xdr:rowOff>
    </xdr:to>
    <xdr:cxnSp macro="">
      <xdr:nvCxnSpPr>
        <xdr:cNvPr id="117" name="直線コネクタ 116"/>
        <xdr:cNvCxnSpPr/>
      </xdr:nvCxnSpPr>
      <xdr:spPr>
        <a:xfrm flipV="1">
          <a:off x="3797300" y="8695218"/>
          <a:ext cx="838200" cy="20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14749</xdr:rowOff>
    </xdr:from>
    <xdr:ext cx="534377" cy="259045"/>
    <xdr:sp macro="" textlink="">
      <xdr:nvSpPr>
        <xdr:cNvPr id="118" name="物件費平均値テキスト"/>
        <xdr:cNvSpPr txBox="1"/>
      </xdr:nvSpPr>
      <xdr:spPr>
        <a:xfrm>
          <a:off x="4686300" y="961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36322</xdr:rowOff>
    </xdr:from>
    <xdr:to>
      <xdr:col>6</xdr:col>
      <xdr:colOff>561975</xdr:colOff>
      <xdr:row>56</xdr:row>
      <xdr:rowOff>137922</xdr:rowOff>
    </xdr:to>
    <xdr:sp macro="" textlink="">
      <xdr:nvSpPr>
        <xdr:cNvPr id="119" name="フローチャート : 判断 118"/>
        <xdr:cNvSpPr/>
      </xdr:nvSpPr>
      <xdr:spPr>
        <a:xfrm>
          <a:off x="45847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154287</xdr:rowOff>
    </xdr:from>
    <xdr:to>
      <xdr:col>5</xdr:col>
      <xdr:colOff>358775</xdr:colOff>
      <xdr:row>52</xdr:row>
      <xdr:rowOff>49349</xdr:rowOff>
    </xdr:to>
    <xdr:cxnSp macro="">
      <xdr:nvCxnSpPr>
        <xdr:cNvPr id="120" name="直線コネクタ 119"/>
        <xdr:cNvCxnSpPr/>
      </xdr:nvCxnSpPr>
      <xdr:spPr>
        <a:xfrm flipV="1">
          <a:off x="2908300" y="8898237"/>
          <a:ext cx="889000" cy="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44269</xdr:rowOff>
    </xdr:from>
    <xdr:to>
      <xdr:col>5</xdr:col>
      <xdr:colOff>409575</xdr:colOff>
      <xdr:row>54</xdr:row>
      <xdr:rowOff>145869</xdr:rowOff>
    </xdr:to>
    <xdr:sp macro="" textlink="">
      <xdr:nvSpPr>
        <xdr:cNvPr id="121" name="フローチャート : 判断 120"/>
        <xdr:cNvSpPr/>
      </xdr:nvSpPr>
      <xdr:spPr>
        <a:xfrm>
          <a:off x="3746500" y="93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136996</xdr:rowOff>
    </xdr:from>
    <xdr:ext cx="534377" cy="259045"/>
    <xdr:sp macro="" textlink="">
      <xdr:nvSpPr>
        <xdr:cNvPr id="122" name="テキスト ボックス 121"/>
        <xdr:cNvSpPr txBox="1"/>
      </xdr:nvSpPr>
      <xdr:spPr>
        <a:xfrm>
          <a:off x="3517411" y="93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6459</xdr:rowOff>
    </xdr:from>
    <xdr:to>
      <xdr:col>4</xdr:col>
      <xdr:colOff>155575</xdr:colOff>
      <xdr:row>52</xdr:row>
      <xdr:rowOff>49349</xdr:rowOff>
    </xdr:to>
    <xdr:cxnSp macro="">
      <xdr:nvCxnSpPr>
        <xdr:cNvPr id="123" name="直線コネクタ 122"/>
        <xdr:cNvCxnSpPr/>
      </xdr:nvCxnSpPr>
      <xdr:spPr>
        <a:xfrm>
          <a:off x="2019300" y="8921859"/>
          <a:ext cx="8890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123734</xdr:rowOff>
    </xdr:from>
    <xdr:to>
      <xdr:col>4</xdr:col>
      <xdr:colOff>206375</xdr:colOff>
      <xdr:row>54</xdr:row>
      <xdr:rowOff>53884</xdr:rowOff>
    </xdr:to>
    <xdr:sp macro="" textlink="">
      <xdr:nvSpPr>
        <xdr:cNvPr id="124" name="フローチャート : 判断 123"/>
        <xdr:cNvSpPr/>
      </xdr:nvSpPr>
      <xdr:spPr>
        <a:xfrm>
          <a:off x="2857500" y="92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45011</xdr:rowOff>
    </xdr:from>
    <xdr:ext cx="534377" cy="259045"/>
    <xdr:sp macro="" textlink="">
      <xdr:nvSpPr>
        <xdr:cNvPr id="125" name="テキスト ボックス 124"/>
        <xdr:cNvSpPr txBox="1"/>
      </xdr:nvSpPr>
      <xdr:spPr>
        <a:xfrm>
          <a:off x="2641111" y="93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96810</xdr:rowOff>
    </xdr:from>
    <xdr:to>
      <xdr:col>2</xdr:col>
      <xdr:colOff>638175</xdr:colOff>
      <xdr:row>52</xdr:row>
      <xdr:rowOff>6459</xdr:rowOff>
    </xdr:to>
    <xdr:cxnSp macro="">
      <xdr:nvCxnSpPr>
        <xdr:cNvPr id="126" name="直線コネクタ 125"/>
        <xdr:cNvCxnSpPr/>
      </xdr:nvCxnSpPr>
      <xdr:spPr>
        <a:xfrm>
          <a:off x="1130300" y="8840760"/>
          <a:ext cx="889000" cy="8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150187</xdr:rowOff>
    </xdr:from>
    <xdr:to>
      <xdr:col>3</xdr:col>
      <xdr:colOff>3175</xdr:colOff>
      <xdr:row>53</xdr:row>
      <xdr:rowOff>80337</xdr:rowOff>
    </xdr:to>
    <xdr:sp macro="" textlink="">
      <xdr:nvSpPr>
        <xdr:cNvPr id="127" name="フローチャート : 判断 126"/>
        <xdr:cNvSpPr/>
      </xdr:nvSpPr>
      <xdr:spPr>
        <a:xfrm>
          <a:off x="1968500" y="90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71464</xdr:rowOff>
    </xdr:from>
    <xdr:ext cx="534377" cy="259045"/>
    <xdr:sp macro="" textlink="">
      <xdr:nvSpPr>
        <xdr:cNvPr id="128" name="テキスト ボックス 127"/>
        <xdr:cNvSpPr txBox="1"/>
      </xdr:nvSpPr>
      <xdr:spPr>
        <a:xfrm>
          <a:off x="1752111" y="91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120904</xdr:rowOff>
    </xdr:from>
    <xdr:to>
      <xdr:col>1</xdr:col>
      <xdr:colOff>485775</xdr:colOff>
      <xdr:row>52</xdr:row>
      <xdr:rowOff>51054</xdr:rowOff>
    </xdr:to>
    <xdr:sp macro="" textlink="">
      <xdr:nvSpPr>
        <xdr:cNvPr id="129" name="フローチャート : 判断 128"/>
        <xdr:cNvSpPr/>
      </xdr:nvSpPr>
      <xdr:spPr>
        <a:xfrm>
          <a:off x="1079500" y="886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42181</xdr:rowOff>
    </xdr:from>
    <xdr:ext cx="534377" cy="259045"/>
    <xdr:sp macro="" textlink="">
      <xdr:nvSpPr>
        <xdr:cNvPr id="130" name="テキスト ボックス 129"/>
        <xdr:cNvSpPr txBox="1"/>
      </xdr:nvSpPr>
      <xdr:spPr>
        <a:xfrm>
          <a:off x="863111" y="895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71918</xdr:rowOff>
    </xdr:from>
    <xdr:to>
      <xdr:col>6</xdr:col>
      <xdr:colOff>561975</xdr:colOff>
      <xdr:row>51</xdr:row>
      <xdr:rowOff>2068</xdr:rowOff>
    </xdr:to>
    <xdr:sp macro="" textlink="">
      <xdr:nvSpPr>
        <xdr:cNvPr id="136" name="円/楕円 135"/>
        <xdr:cNvSpPr/>
      </xdr:nvSpPr>
      <xdr:spPr>
        <a:xfrm>
          <a:off x="4584700" y="86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24945</xdr:rowOff>
    </xdr:from>
    <xdr:ext cx="534377" cy="259045"/>
    <xdr:sp macro="" textlink="">
      <xdr:nvSpPr>
        <xdr:cNvPr id="137" name="物件費該当値テキスト"/>
        <xdr:cNvSpPr txBox="1"/>
      </xdr:nvSpPr>
      <xdr:spPr>
        <a:xfrm>
          <a:off x="4686300" y="85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22,956</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103487</xdr:rowOff>
    </xdr:from>
    <xdr:to>
      <xdr:col>5</xdr:col>
      <xdr:colOff>409575</xdr:colOff>
      <xdr:row>52</xdr:row>
      <xdr:rowOff>33637</xdr:rowOff>
    </xdr:to>
    <xdr:sp macro="" textlink="">
      <xdr:nvSpPr>
        <xdr:cNvPr id="138" name="円/楕円 137"/>
        <xdr:cNvSpPr/>
      </xdr:nvSpPr>
      <xdr:spPr>
        <a:xfrm>
          <a:off x="3746500" y="88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50</xdr:row>
      <xdr:rowOff>50164</xdr:rowOff>
    </xdr:from>
    <xdr:ext cx="534377" cy="259045"/>
    <xdr:sp macro="" textlink="">
      <xdr:nvSpPr>
        <xdr:cNvPr id="139" name="テキスト ボックス 138"/>
        <xdr:cNvSpPr txBox="1"/>
      </xdr:nvSpPr>
      <xdr:spPr>
        <a:xfrm>
          <a:off x="3517411" y="86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21,091</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169999</xdr:rowOff>
    </xdr:from>
    <xdr:to>
      <xdr:col>4</xdr:col>
      <xdr:colOff>206375</xdr:colOff>
      <xdr:row>52</xdr:row>
      <xdr:rowOff>100149</xdr:rowOff>
    </xdr:to>
    <xdr:sp macro="" textlink="">
      <xdr:nvSpPr>
        <xdr:cNvPr id="140" name="円/楕円 139"/>
        <xdr:cNvSpPr/>
      </xdr:nvSpPr>
      <xdr:spPr>
        <a:xfrm>
          <a:off x="2857500" y="89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116676</xdr:rowOff>
    </xdr:from>
    <xdr:ext cx="534377" cy="259045"/>
    <xdr:sp macro="" textlink="">
      <xdr:nvSpPr>
        <xdr:cNvPr id="141" name="テキスト ボックス 140"/>
        <xdr:cNvSpPr txBox="1"/>
      </xdr:nvSpPr>
      <xdr:spPr>
        <a:xfrm>
          <a:off x="2641111" y="868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20,480</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127109</xdr:rowOff>
    </xdr:from>
    <xdr:to>
      <xdr:col>3</xdr:col>
      <xdr:colOff>3175</xdr:colOff>
      <xdr:row>52</xdr:row>
      <xdr:rowOff>57259</xdr:rowOff>
    </xdr:to>
    <xdr:sp macro="" textlink="">
      <xdr:nvSpPr>
        <xdr:cNvPr id="142" name="円/楕円 141"/>
        <xdr:cNvSpPr/>
      </xdr:nvSpPr>
      <xdr:spPr>
        <a:xfrm>
          <a:off x="1968500" y="88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73786</xdr:rowOff>
    </xdr:from>
    <xdr:ext cx="534377" cy="259045"/>
    <xdr:sp macro="" textlink="">
      <xdr:nvSpPr>
        <xdr:cNvPr id="143" name="テキスト ボックス 142"/>
        <xdr:cNvSpPr txBox="1"/>
      </xdr:nvSpPr>
      <xdr:spPr>
        <a:xfrm>
          <a:off x="1752111" y="864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20,874</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46010</xdr:rowOff>
    </xdr:from>
    <xdr:to>
      <xdr:col>1</xdr:col>
      <xdr:colOff>485775</xdr:colOff>
      <xdr:row>51</xdr:row>
      <xdr:rowOff>147610</xdr:rowOff>
    </xdr:to>
    <xdr:sp macro="" textlink="">
      <xdr:nvSpPr>
        <xdr:cNvPr id="144" name="円/楕円 143"/>
        <xdr:cNvSpPr/>
      </xdr:nvSpPr>
      <xdr:spPr>
        <a:xfrm>
          <a:off x="1079500" y="87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49</xdr:row>
      <xdr:rowOff>164137</xdr:rowOff>
    </xdr:from>
    <xdr:ext cx="534377" cy="259045"/>
    <xdr:sp macro="" textlink="">
      <xdr:nvSpPr>
        <xdr:cNvPr id="145" name="テキスト ボックス 144"/>
        <xdr:cNvSpPr txBox="1"/>
      </xdr:nvSpPr>
      <xdr:spPr>
        <a:xfrm>
          <a:off x="863111" y="85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87122</xdr:rowOff>
    </xdr:from>
    <xdr:to>
      <xdr:col>6</xdr:col>
      <xdr:colOff>510540</xdr:colOff>
      <xdr:row>79</xdr:row>
      <xdr:rowOff>25972</xdr:rowOff>
    </xdr:to>
    <xdr:cxnSp macro="">
      <xdr:nvCxnSpPr>
        <xdr:cNvPr id="168" name="直線コネクタ 167"/>
        <xdr:cNvCxnSpPr/>
      </xdr:nvCxnSpPr>
      <xdr:spPr>
        <a:xfrm flipV="1">
          <a:off x="4633595" y="12260072"/>
          <a:ext cx="1270" cy="13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29799</xdr:rowOff>
    </xdr:from>
    <xdr:ext cx="469744" cy="259045"/>
    <xdr:sp macro="" textlink="">
      <xdr:nvSpPr>
        <xdr:cNvPr id="169" name="維持補修費最小値テキスト"/>
        <xdr:cNvSpPr txBox="1"/>
      </xdr:nvSpPr>
      <xdr:spPr>
        <a:xfrm>
          <a:off x="4686300"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2,097</a:t>
          </a:r>
          <a:endParaRPr kumimoji="1" lang="ja-JP" altLang="en-US" sz="1000" b="1">
            <a:latin typeface="ＭＳ Ｐゴシック"/>
          </a:endParaRPr>
        </a:p>
      </xdr:txBody>
    </xdr:sp>
    <xdr:clientData/>
  </xdr:oneCellAnchor>
  <xdr:twoCellAnchor>
    <xdr:from>
      <xdr:col>6</xdr:col>
      <xdr:colOff>422275</xdr:colOff>
      <xdr:row>79</xdr:row>
      <xdr:rowOff>25972</xdr:rowOff>
    </xdr:from>
    <xdr:to>
      <xdr:col>6</xdr:col>
      <xdr:colOff>600075</xdr:colOff>
      <xdr:row>79</xdr:row>
      <xdr:rowOff>25972</xdr:rowOff>
    </xdr:to>
    <xdr:cxnSp macro="">
      <xdr:nvCxnSpPr>
        <xdr:cNvPr id="170" name="直線コネクタ 169"/>
        <xdr:cNvCxnSpPr/>
      </xdr:nvCxnSpPr>
      <xdr:spPr>
        <a:xfrm>
          <a:off x="4546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33799</xdr:rowOff>
    </xdr:from>
    <xdr:ext cx="469744" cy="259045"/>
    <xdr:sp macro="" textlink="">
      <xdr:nvSpPr>
        <xdr:cNvPr id="171" name="維持補修費最大値テキスト"/>
        <xdr:cNvSpPr txBox="1"/>
      </xdr:nvSpPr>
      <xdr:spPr>
        <a:xfrm>
          <a:off x="4686300" y="12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8,976</a:t>
          </a:r>
          <a:endParaRPr kumimoji="1" lang="ja-JP" altLang="en-US" sz="1000" b="1">
            <a:latin typeface="ＭＳ Ｐゴシック"/>
          </a:endParaRPr>
        </a:p>
      </xdr:txBody>
    </xdr:sp>
    <xdr:clientData/>
  </xdr:oneCellAnchor>
  <xdr:twoCellAnchor>
    <xdr:from>
      <xdr:col>6</xdr:col>
      <xdr:colOff>422275</xdr:colOff>
      <xdr:row>71</xdr:row>
      <xdr:rowOff>87122</xdr:rowOff>
    </xdr:from>
    <xdr:to>
      <xdr:col>6</xdr:col>
      <xdr:colOff>600075</xdr:colOff>
      <xdr:row>71</xdr:row>
      <xdr:rowOff>87122</xdr:rowOff>
    </xdr:to>
    <xdr:cxnSp macro="">
      <xdr:nvCxnSpPr>
        <xdr:cNvPr id="172" name="直線コネクタ 171"/>
        <xdr:cNvCxnSpPr/>
      </xdr:nvCxnSpPr>
      <xdr:spPr>
        <a:xfrm>
          <a:off x="4546600" y="1226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53022</xdr:rowOff>
    </xdr:from>
    <xdr:to>
      <xdr:col>6</xdr:col>
      <xdr:colOff>511175</xdr:colOff>
      <xdr:row>71</xdr:row>
      <xdr:rowOff>87122</xdr:rowOff>
    </xdr:to>
    <xdr:cxnSp macro="">
      <xdr:nvCxnSpPr>
        <xdr:cNvPr id="173" name="直線コネクタ 172"/>
        <xdr:cNvCxnSpPr/>
      </xdr:nvCxnSpPr>
      <xdr:spPr>
        <a:xfrm>
          <a:off x="3797300" y="12225972"/>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84853</xdr:rowOff>
    </xdr:from>
    <xdr:ext cx="469744" cy="259045"/>
    <xdr:sp macro="" textlink="">
      <xdr:nvSpPr>
        <xdr:cNvPr id="174" name="維持補修費平均値テキスト"/>
        <xdr:cNvSpPr txBox="1"/>
      </xdr:nvSpPr>
      <xdr:spPr>
        <a:xfrm>
          <a:off x="4686300" y="1294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106426</xdr:rowOff>
    </xdr:from>
    <xdr:to>
      <xdr:col>6</xdr:col>
      <xdr:colOff>561975</xdr:colOff>
      <xdr:row>76</xdr:row>
      <xdr:rowOff>36576</xdr:rowOff>
    </xdr:to>
    <xdr:sp macro="" textlink="">
      <xdr:nvSpPr>
        <xdr:cNvPr id="175" name="フローチャート : 判断 174"/>
        <xdr:cNvSpPr/>
      </xdr:nvSpPr>
      <xdr:spPr>
        <a:xfrm>
          <a:off x="45847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53022</xdr:rowOff>
    </xdr:from>
    <xdr:to>
      <xdr:col>5</xdr:col>
      <xdr:colOff>358775</xdr:colOff>
      <xdr:row>72</xdr:row>
      <xdr:rowOff>80645</xdr:rowOff>
    </xdr:to>
    <xdr:cxnSp macro="">
      <xdr:nvCxnSpPr>
        <xdr:cNvPr id="176" name="直線コネクタ 175"/>
        <xdr:cNvCxnSpPr/>
      </xdr:nvCxnSpPr>
      <xdr:spPr>
        <a:xfrm flipV="1">
          <a:off x="2908300" y="12225972"/>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141669</xdr:rowOff>
    </xdr:from>
    <xdr:to>
      <xdr:col>5</xdr:col>
      <xdr:colOff>409575</xdr:colOff>
      <xdr:row>74</xdr:row>
      <xdr:rowOff>71819</xdr:rowOff>
    </xdr:to>
    <xdr:sp macro="" textlink="">
      <xdr:nvSpPr>
        <xdr:cNvPr id="177" name="フローチャート : 判断 176"/>
        <xdr:cNvSpPr/>
      </xdr:nvSpPr>
      <xdr:spPr>
        <a:xfrm>
          <a:off x="3746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62946</xdr:rowOff>
    </xdr:from>
    <xdr:ext cx="469744" cy="259045"/>
    <xdr:sp macro="" textlink="">
      <xdr:nvSpPr>
        <xdr:cNvPr id="178" name="テキスト ボックス 177"/>
        <xdr:cNvSpPr txBox="1"/>
      </xdr:nvSpPr>
      <xdr:spPr>
        <a:xfrm>
          <a:off x="3549727" y="127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77788</xdr:rowOff>
    </xdr:from>
    <xdr:to>
      <xdr:col>4</xdr:col>
      <xdr:colOff>155575</xdr:colOff>
      <xdr:row>72</xdr:row>
      <xdr:rowOff>80645</xdr:rowOff>
    </xdr:to>
    <xdr:cxnSp macro="">
      <xdr:nvCxnSpPr>
        <xdr:cNvPr id="179" name="直線コネクタ 178"/>
        <xdr:cNvCxnSpPr/>
      </xdr:nvCxnSpPr>
      <xdr:spPr>
        <a:xfrm>
          <a:off x="2019300" y="1242218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146812</xdr:rowOff>
    </xdr:from>
    <xdr:to>
      <xdr:col>4</xdr:col>
      <xdr:colOff>206375</xdr:colOff>
      <xdr:row>75</xdr:row>
      <xdr:rowOff>76962</xdr:rowOff>
    </xdr:to>
    <xdr:sp macro="" textlink="">
      <xdr:nvSpPr>
        <xdr:cNvPr id="180" name="フローチャート : 判断 179"/>
        <xdr:cNvSpPr/>
      </xdr:nvSpPr>
      <xdr:spPr>
        <a:xfrm>
          <a:off x="2857500" y="128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68089</xdr:rowOff>
    </xdr:from>
    <xdr:ext cx="469744" cy="259045"/>
    <xdr:sp macro="" textlink="">
      <xdr:nvSpPr>
        <xdr:cNvPr id="181" name="テキスト ボックス 180"/>
        <xdr:cNvSpPr txBox="1"/>
      </xdr:nvSpPr>
      <xdr:spPr>
        <a:xfrm>
          <a:off x="2673427" y="1292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35116</xdr:rowOff>
    </xdr:from>
    <xdr:to>
      <xdr:col>2</xdr:col>
      <xdr:colOff>638175</xdr:colOff>
      <xdr:row>72</xdr:row>
      <xdr:rowOff>77788</xdr:rowOff>
    </xdr:to>
    <xdr:cxnSp macro="">
      <xdr:nvCxnSpPr>
        <xdr:cNvPr id="182" name="直線コネクタ 181"/>
        <xdr:cNvCxnSpPr/>
      </xdr:nvCxnSpPr>
      <xdr:spPr>
        <a:xfrm>
          <a:off x="1130300" y="12379516"/>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47371</xdr:rowOff>
    </xdr:from>
    <xdr:to>
      <xdr:col>3</xdr:col>
      <xdr:colOff>3175</xdr:colOff>
      <xdr:row>75</xdr:row>
      <xdr:rowOff>148971</xdr:rowOff>
    </xdr:to>
    <xdr:sp macro="" textlink="">
      <xdr:nvSpPr>
        <xdr:cNvPr id="183" name="フローチャート : 判断 182"/>
        <xdr:cNvSpPr/>
      </xdr:nvSpPr>
      <xdr:spPr>
        <a:xfrm>
          <a:off x="1968500" y="129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140098</xdr:rowOff>
    </xdr:from>
    <xdr:ext cx="469744" cy="259045"/>
    <xdr:sp macro="" textlink="">
      <xdr:nvSpPr>
        <xdr:cNvPr id="184" name="テキスト ボックス 183"/>
        <xdr:cNvSpPr txBox="1"/>
      </xdr:nvSpPr>
      <xdr:spPr>
        <a:xfrm>
          <a:off x="1784427" y="1299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42418</xdr:rowOff>
    </xdr:from>
    <xdr:to>
      <xdr:col>1</xdr:col>
      <xdr:colOff>485775</xdr:colOff>
      <xdr:row>75</xdr:row>
      <xdr:rowOff>144018</xdr:rowOff>
    </xdr:to>
    <xdr:sp macro="" textlink="">
      <xdr:nvSpPr>
        <xdr:cNvPr id="185" name="フローチャート : 判断 184"/>
        <xdr:cNvSpPr/>
      </xdr:nvSpPr>
      <xdr:spPr>
        <a:xfrm>
          <a:off x="1079500" y="1290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135145</xdr:rowOff>
    </xdr:from>
    <xdr:ext cx="469744" cy="259045"/>
    <xdr:sp macro="" textlink="">
      <xdr:nvSpPr>
        <xdr:cNvPr id="186" name="テキスト ボックス 185"/>
        <xdr:cNvSpPr txBox="1"/>
      </xdr:nvSpPr>
      <xdr:spPr>
        <a:xfrm>
          <a:off x="895427" y="1299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36322</xdr:rowOff>
    </xdr:from>
    <xdr:to>
      <xdr:col>6</xdr:col>
      <xdr:colOff>561975</xdr:colOff>
      <xdr:row>71</xdr:row>
      <xdr:rowOff>137922</xdr:rowOff>
    </xdr:to>
    <xdr:sp macro="" textlink="">
      <xdr:nvSpPr>
        <xdr:cNvPr id="192" name="円/楕円 191"/>
        <xdr:cNvSpPr/>
      </xdr:nvSpPr>
      <xdr:spPr>
        <a:xfrm>
          <a:off x="4584700" y="122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160799</xdr:rowOff>
    </xdr:from>
    <xdr:ext cx="469744" cy="259045"/>
    <xdr:sp macro="" textlink="">
      <xdr:nvSpPr>
        <xdr:cNvPr id="193" name="維持補修費該当値テキスト"/>
        <xdr:cNvSpPr txBox="1"/>
      </xdr:nvSpPr>
      <xdr:spPr>
        <a:xfrm>
          <a:off x="4686300" y="1216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2222</xdr:rowOff>
    </xdr:from>
    <xdr:to>
      <xdr:col>5</xdr:col>
      <xdr:colOff>409575</xdr:colOff>
      <xdr:row>71</xdr:row>
      <xdr:rowOff>103822</xdr:rowOff>
    </xdr:to>
    <xdr:sp macro="" textlink="">
      <xdr:nvSpPr>
        <xdr:cNvPr id="194" name="円/楕円 193"/>
        <xdr:cNvSpPr/>
      </xdr:nvSpPr>
      <xdr:spPr>
        <a:xfrm>
          <a:off x="3746500" y="121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69</xdr:row>
      <xdr:rowOff>120349</xdr:rowOff>
    </xdr:from>
    <xdr:ext cx="469744" cy="259045"/>
    <xdr:sp macro="" textlink="">
      <xdr:nvSpPr>
        <xdr:cNvPr id="195" name="テキスト ボックス 194"/>
        <xdr:cNvSpPr txBox="1"/>
      </xdr:nvSpPr>
      <xdr:spPr>
        <a:xfrm>
          <a:off x="3549727" y="119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29845</xdr:rowOff>
    </xdr:from>
    <xdr:to>
      <xdr:col>4</xdr:col>
      <xdr:colOff>206375</xdr:colOff>
      <xdr:row>72</xdr:row>
      <xdr:rowOff>131445</xdr:rowOff>
    </xdr:to>
    <xdr:sp macro="" textlink="">
      <xdr:nvSpPr>
        <xdr:cNvPr id="196" name="円/楕円 195"/>
        <xdr:cNvSpPr/>
      </xdr:nvSpPr>
      <xdr:spPr>
        <a:xfrm>
          <a:off x="2857500" y="123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147972</xdr:rowOff>
    </xdr:from>
    <xdr:ext cx="469744" cy="259045"/>
    <xdr:sp macro="" textlink="">
      <xdr:nvSpPr>
        <xdr:cNvPr id="197" name="テキスト ボックス 196"/>
        <xdr:cNvSpPr txBox="1"/>
      </xdr:nvSpPr>
      <xdr:spPr>
        <a:xfrm>
          <a:off x="2673427" y="121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26988</xdr:rowOff>
    </xdr:from>
    <xdr:to>
      <xdr:col>3</xdr:col>
      <xdr:colOff>3175</xdr:colOff>
      <xdr:row>72</xdr:row>
      <xdr:rowOff>128588</xdr:rowOff>
    </xdr:to>
    <xdr:sp macro="" textlink="">
      <xdr:nvSpPr>
        <xdr:cNvPr id="198" name="円/楕円 197"/>
        <xdr:cNvSpPr/>
      </xdr:nvSpPr>
      <xdr:spPr>
        <a:xfrm>
          <a:off x="1968500" y="123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70</xdr:row>
      <xdr:rowOff>145115</xdr:rowOff>
    </xdr:from>
    <xdr:ext cx="469744" cy="259045"/>
    <xdr:sp macro="" textlink="">
      <xdr:nvSpPr>
        <xdr:cNvPr id="199" name="テキスト ボックス 198"/>
        <xdr:cNvSpPr txBox="1"/>
      </xdr:nvSpPr>
      <xdr:spPr>
        <a:xfrm>
          <a:off x="1784427" y="1214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155766</xdr:rowOff>
    </xdr:from>
    <xdr:to>
      <xdr:col>1</xdr:col>
      <xdr:colOff>485775</xdr:colOff>
      <xdr:row>72</xdr:row>
      <xdr:rowOff>85916</xdr:rowOff>
    </xdr:to>
    <xdr:sp macro="" textlink="">
      <xdr:nvSpPr>
        <xdr:cNvPr id="200" name="円/楕円 199"/>
        <xdr:cNvSpPr/>
      </xdr:nvSpPr>
      <xdr:spPr>
        <a:xfrm>
          <a:off x="1079500" y="123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70</xdr:row>
      <xdr:rowOff>102443</xdr:rowOff>
    </xdr:from>
    <xdr:ext cx="469744" cy="259045"/>
    <xdr:sp macro="" textlink="">
      <xdr:nvSpPr>
        <xdr:cNvPr id="201" name="テキスト ボックス 200"/>
        <xdr:cNvSpPr txBox="1"/>
      </xdr:nvSpPr>
      <xdr:spPr>
        <a:xfrm>
          <a:off x="895427" y="1210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93</xdr:row>
      <xdr:rowOff>168927</xdr:rowOff>
    </xdr:from>
    <xdr:ext cx="467179" cy="259045"/>
    <xdr:sp macro="" textlink="">
      <xdr:nvSpPr>
        <xdr:cNvPr id="216" name="テキスト ボックス 215"/>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126619</xdr:rowOff>
    </xdr:from>
    <xdr:to>
      <xdr:col>6</xdr:col>
      <xdr:colOff>510540</xdr:colOff>
      <xdr:row>98</xdr:row>
      <xdr:rowOff>43180</xdr:rowOff>
    </xdr:to>
    <xdr:cxnSp macro="">
      <xdr:nvCxnSpPr>
        <xdr:cNvPr id="224" name="直線コネクタ 223"/>
        <xdr:cNvCxnSpPr/>
      </xdr:nvCxnSpPr>
      <xdr:spPr>
        <a:xfrm flipV="1">
          <a:off x="4633595" y="15385669"/>
          <a:ext cx="127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47007</xdr:rowOff>
    </xdr:from>
    <xdr:ext cx="469744" cy="259045"/>
    <xdr:sp macro="" textlink="">
      <xdr:nvSpPr>
        <xdr:cNvPr id="225" name="扶助費最小値テキスト"/>
        <xdr:cNvSpPr txBox="1"/>
      </xdr:nvSpPr>
      <xdr:spPr>
        <a:xfrm>
          <a:off x="4686300"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a:t>
          </a:r>
          <a:endParaRPr kumimoji="1" lang="ja-JP" altLang="en-US" sz="1000" b="1">
            <a:latin typeface="ＭＳ Ｐゴシック"/>
          </a:endParaRPr>
        </a:p>
      </xdr:txBody>
    </xdr:sp>
    <xdr:clientData/>
  </xdr:oneCellAnchor>
  <xdr:twoCellAnchor>
    <xdr:from>
      <xdr:col>6</xdr:col>
      <xdr:colOff>422275</xdr:colOff>
      <xdr:row>98</xdr:row>
      <xdr:rowOff>43180</xdr:rowOff>
    </xdr:from>
    <xdr:to>
      <xdr:col>6</xdr:col>
      <xdr:colOff>600075</xdr:colOff>
      <xdr:row>98</xdr:row>
      <xdr:rowOff>43180</xdr:rowOff>
    </xdr:to>
    <xdr:cxnSp macro="">
      <xdr:nvCxnSpPr>
        <xdr:cNvPr id="226" name="直線コネクタ 225"/>
        <xdr:cNvCxnSpPr/>
      </xdr:nvCxnSpPr>
      <xdr:spPr>
        <a:xfrm>
          <a:off x="4546600" y="1684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73296</xdr:rowOff>
    </xdr:from>
    <xdr:ext cx="534377" cy="259045"/>
    <xdr:sp macro="" textlink="">
      <xdr:nvSpPr>
        <xdr:cNvPr id="227" name="扶助費最大値テキスト"/>
        <xdr:cNvSpPr txBox="1"/>
      </xdr:nvSpPr>
      <xdr:spPr>
        <a:xfrm>
          <a:off x="4686300" y="151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6</xdr:col>
      <xdr:colOff>422275</xdr:colOff>
      <xdr:row>89</xdr:row>
      <xdr:rowOff>126619</xdr:rowOff>
    </xdr:from>
    <xdr:to>
      <xdr:col>6</xdr:col>
      <xdr:colOff>600075</xdr:colOff>
      <xdr:row>89</xdr:row>
      <xdr:rowOff>126619</xdr:rowOff>
    </xdr:to>
    <xdr:cxnSp macro="">
      <xdr:nvCxnSpPr>
        <xdr:cNvPr id="228" name="直線コネクタ 227"/>
        <xdr:cNvCxnSpPr/>
      </xdr:nvCxnSpPr>
      <xdr:spPr>
        <a:xfrm>
          <a:off x="4546600" y="1538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88646</xdr:rowOff>
    </xdr:from>
    <xdr:to>
      <xdr:col>6</xdr:col>
      <xdr:colOff>511175</xdr:colOff>
      <xdr:row>94</xdr:row>
      <xdr:rowOff>102870</xdr:rowOff>
    </xdr:to>
    <xdr:cxnSp macro="">
      <xdr:nvCxnSpPr>
        <xdr:cNvPr id="229" name="直線コネクタ 228"/>
        <xdr:cNvCxnSpPr/>
      </xdr:nvCxnSpPr>
      <xdr:spPr>
        <a:xfrm flipV="1">
          <a:off x="3797300" y="16204946"/>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7510</xdr:rowOff>
    </xdr:from>
    <xdr:ext cx="469744" cy="259045"/>
    <xdr:sp macro="" textlink="">
      <xdr:nvSpPr>
        <xdr:cNvPr id="230" name="扶助費平均値テキスト"/>
        <xdr:cNvSpPr txBox="1"/>
      </xdr:nvSpPr>
      <xdr:spPr>
        <a:xfrm>
          <a:off x="4686300" y="15952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156083</xdr:rowOff>
    </xdr:from>
    <xdr:to>
      <xdr:col>6</xdr:col>
      <xdr:colOff>561975</xdr:colOff>
      <xdr:row>94</xdr:row>
      <xdr:rowOff>86233</xdr:rowOff>
    </xdr:to>
    <xdr:sp macro="" textlink="">
      <xdr:nvSpPr>
        <xdr:cNvPr id="231" name="フローチャート : 判断 230"/>
        <xdr:cNvSpPr/>
      </xdr:nvSpPr>
      <xdr:spPr>
        <a:xfrm>
          <a:off x="45847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102870</xdr:rowOff>
    </xdr:from>
    <xdr:to>
      <xdr:col>5</xdr:col>
      <xdr:colOff>358775</xdr:colOff>
      <xdr:row>94</xdr:row>
      <xdr:rowOff>139827</xdr:rowOff>
    </xdr:to>
    <xdr:cxnSp macro="">
      <xdr:nvCxnSpPr>
        <xdr:cNvPr id="232" name="直線コネクタ 231"/>
        <xdr:cNvCxnSpPr/>
      </xdr:nvCxnSpPr>
      <xdr:spPr>
        <a:xfrm flipV="1">
          <a:off x="2908300" y="16219170"/>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128524</xdr:rowOff>
    </xdr:from>
    <xdr:to>
      <xdr:col>5</xdr:col>
      <xdr:colOff>409575</xdr:colOff>
      <xdr:row>96</xdr:row>
      <xdr:rowOff>58674</xdr:rowOff>
    </xdr:to>
    <xdr:sp macro="" textlink="">
      <xdr:nvSpPr>
        <xdr:cNvPr id="233" name="フローチャート : 判断 232"/>
        <xdr:cNvSpPr/>
      </xdr:nvSpPr>
      <xdr:spPr>
        <a:xfrm>
          <a:off x="3746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49801</xdr:rowOff>
    </xdr:from>
    <xdr:ext cx="469744" cy="259045"/>
    <xdr:sp macro="" textlink="">
      <xdr:nvSpPr>
        <xdr:cNvPr id="234" name="テキスト ボックス 233"/>
        <xdr:cNvSpPr txBox="1"/>
      </xdr:nvSpPr>
      <xdr:spPr>
        <a:xfrm>
          <a:off x="3549727"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119380</xdr:rowOff>
    </xdr:from>
    <xdr:to>
      <xdr:col>4</xdr:col>
      <xdr:colOff>155575</xdr:colOff>
      <xdr:row>94</xdr:row>
      <xdr:rowOff>139827</xdr:rowOff>
    </xdr:to>
    <xdr:cxnSp macro="">
      <xdr:nvCxnSpPr>
        <xdr:cNvPr id="235" name="直線コネクタ 234"/>
        <xdr:cNvCxnSpPr/>
      </xdr:nvCxnSpPr>
      <xdr:spPr>
        <a:xfrm>
          <a:off x="2019300" y="16235680"/>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14224</xdr:rowOff>
    </xdr:from>
    <xdr:to>
      <xdr:col>4</xdr:col>
      <xdr:colOff>206375</xdr:colOff>
      <xdr:row>96</xdr:row>
      <xdr:rowOff>115824</xdr:rowOff>
    </xdr:to>
    <xdr:sp macro="" textlink="">
      <xdr:nvSpPr>
        <xdr:cNvPr id="236" name="フローチャート : 判断 235"/>
        <xdr:cNvSpPr/>
      </xdr:nvSpPr>
      <xdr:spPr>
        <a:xfrm>
          <a:off x="2857500" y="1647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106951</xdr:rowOff>
    </xdr:from>
    <xdr:ext cx="469744" cy="259045"/>
    <xdr:sp macro="" textlink="">
      <xdr:nvSpPr>
        <xdr:cNvPr id="237" name="テキスト ボックス 236"/>
        <xdr:cNvSpPr txBox="1"/>
      </xdr:nvSpPr>
      <xdr:spPr>
        <a:xfrm>
          <a:off x="2673427" y="1656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15748</xdr:rowOff>
    </xdr:from>
    <xdr:to>
      <xdr:col>2</xdr:col>
      <xdr:colOff>638175</xdr:colOff>
      <xdr:row>94</xdr:row>
      <xdr:rowOff>119380</xdr:rowOff>
    </xdr:to>
    <xdr:cxnSp macro="">
      <xdr:nvCxnSpPr>
        <xdr:cNvPr id="238" name="直線コネクタ 237"/>
        <xdr:cNvCxnSpPr/>
      </xdr:nvCxnSpPr>
      <xdr:spPr>
        <a:xfrm>
          <a:off x="1130300" y="16132048"/>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2160</xdr:rowOff>
    </xdr:from>
    <xdr:to>
      <xdr:col>3</xdr:col>
      <xdr:colOff>3175</xdr:colOff>
      <xdr:row>96</xdr:row>
      <xdr:rowOff>103760</xdr:rowOff>
    </xdr:to>
    <xdr:sp macro="" textlink="">
      <xdr:nvSpPr>
        <xdr:cNvPr id="239" name="フローチャート : 判断 238"/>
        <xdr:cNvSpPr/>
      </xdr:nvSpPr>
      <xdr:spPr>
        <a:xfrm>
          <a:off x="1968500" y="164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94887</xdr:rowOff>
    </xdr:from>
    <xdr:ext cx="469744" cy="259045"/>
    <xdr:sp macro="" textlink="">
      <xdr:nvSpPr>
        <xdr:cNvPr id="240" name="テキスト ボックス 239"/>
        <xdr:cNvSpPr txBox="1"/>
      </xdr:nvSpPr>
      <xdr:spPr>
        <a:xfrm>
          <a:off x="1784427" y="165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93090</xdr:rowOff>
    </xdr:from>
    <xdr:to>
      <xdr:col>1</xdr:col>
      <xdr:colOff>485775</xdr:colOff>
      <xdr:row>95</xdr:row>
      <xdr:rowOff>23240</xdr:rowOff>
    </xdr:to>
    <xdr:sp macro="" textlink="">
      <xdr:nvSpPr>
        <xdr:cNvPr id="241" name="フローチャート : 判断 240"/>
        <xdr:cNvSpPr/>
      </xdr:nvSpPr>
      <xdr:spPr>
        <a:xfrm>
          <a:off x="1079500" y="162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14367</xdr:rowOff>
    </xdr:from>
    <xdr:ext cx="469744" cy="259045"/>
    <xdr:sp macro="" textlink="">
      <xdr:nvSpPr>
        <xdr:cNvPr id="242" name="テキスト ボックス 241"/>
        <xdr:cNvSpPr txBox="1"/>
      </xdr:nvSpPr>
      <xdr:spPr>
        <a:xfrm>
          <a:off x="895427" y="1630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37846</xdr:rowOff>
    </xdr:from>
    <xdr:to>
      <xdr:col>6</xdr:col>
      <xdr:colOff>561975</xdr:colOff>
      <xdr:row>94</xdr:row>
      <xdr:rowOff>139446</xdr:rowOff>
    </xdr:to>
    <xdr:sp macro="" textlink="">
      <xdr:nvSpPr>
        <xdr:cNvPr id="248" name="円/楕円 247"/>
        <xdr:cNvSpPr/>
      </xdr:nvSpPr>
      <xdr:spPr>
        <a:xfrm>
          <a:off x="4584700" y="161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16273</xdr:rowOff>
    </xdr:from>
    <xdr:ext cx="469744" cy="259045"/>
    <xdr:sp macro="" textlink="">
      <xdr:nvSpPr>
        <xdr:cNvPr id="249" name="扶助費該当値テキスト"/>
        <xdr:cNvSpPr txBox="1"/>
      </xdr:nvSpPr>
      <xdr:spPr>
        <a:xfrm>
          <a:off x="4686300" y="1613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52070</xdr:rowOff>
    </xdr:from>
    <xdr:to>
      <xdr:col>5</xdr:col>
      <xdr:colOff>409575</xdr:colOff>
      <xdr:row>94</xdr:row>
      <xdr:rowOff>153670</xdr:rowOff>
    </xdr:to>
    <xdr:sp macro="" textlink="">
      <xdr:nvSpPr>
        <xdr:cNvPr id="250" name="円/楕円 249"/>
        <xdr:cNvSpPr/>
      </xdr:nvSpPr>
      <xdr:spPr>
        <a:xfrm>
          <a:off x="37465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92</xdr:row>
      <xdr:rowOff>170197</xdr:rowOff>
    </xdr:from>
    <xdr:ext cx="469744" cy="259045"/>
    <xdr:sp macro="" textlink="">
      <xdr:nvSpPr>
        <xdr:cNvPr id="251" name="テキスト ボックス 250"/>
        <xdr:cNvSpPr txBox="1"/>
      </xdr:nvSpPr>
      <xdr:spPr>
        <a:xfrm>
          <a:off x="3549727" y="1594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89027</xdr:rowOff>
    </xdr:from>
    <xdr:to>
      <xdr:col>4</xdr:col>
      <xdr:colOff>206375</xdr:colOff>
      <xdr:row>95</xdr:row>
      <xdr:rowOff>19177</xdr:rowOff>
    </xdr:to>
    <xdr:sp macro="" textlink="">
      <xdr:nvSpPr>
        <xdr:cNvPr id="252" name="円/楕円 251"/>
        <xdr:cNvSpPr/>
      </xdr:nvSpPr>
      <xdr:spPr>
        <a:xfrm>
          <a:off x="2857500" y="162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93</xdr:row>
      <xdr:rowOff>35704</xdr:rowOff>
    </xdr:from>
    <xdr:ext cx="469744" cy="259045"/>
    <xdr:sp macro="" textlink="">
      <xdr:nvSpPr>
        <xdr:cNvPr id="253" name="テキスト ボックス 252"/>
        <xdr:cNvSpPr txBox="1"/>
      </xdr:nvSpPr>
      <xdr:spPr>
        <a:xfrm>
          <a:off x="2673427" y="15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68580</xdr:rowOff>
    </xdr:from>
    <xdr:to>
      <xdr:col>3</xdr:col>
      <xdr:colOff>3175</xdr:colOff>
      <xdr:row>94</xdr:row>
      <xdr:rowOff>170180</xdr:rowOff>
    </xdr:to>
    <xdr:sp macro="" textlink="">
      <xdr:nvSpPr>
        <xdr:cNvPr id="254" name="円/楕円 253"/>
        <xdr:cNvSpPr/>
      </xdr:nvSpPr>
      <xdr:spPr>
        <a:xfrm>
          <a:off x="1968500" y="161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93</xdr:row>
      <xdr:rowOff>15257</xdr:rowOff>
    </xdr:from>
    <xdr:ext cx="469744" cy="259045"/>
    <xdr:sp macro="" textlink="">
      <xdr:nvSpPr>
        <xdr:cNvPr id="255" name="テキスト ボックス 254"/>
        <xdr:cNvSpPr txBox="1"/>
      </xdr:nvSpPr>
      <xdr:spPr>
        <a:xfrm>
          <a:off x="1784427" y="1596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136398</xdr:rowOff>
    </xdr:from>
    <xdr:to>
      <xdr:col>1</xdr:col>
      <xdr:colOff>485775</xdr:colOff>
      <xdr:row>94</xdr:row>
      <xdr:rowOff>66548</xdr:rowOff>
    </xdr:to>
    <xdr:sp macro="" textlink="">
      <xdr:nvSpPr>
        <xdr:cNvPr id="256" name="円/楕円 255"/>
        <xdr:cNvSpPr/>
      </xdr:nvSpPr>
      <xdr:spPr>
        <a:xfrm>
          <a:off x="1079500" y="160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92</xdr:row>
      <xdr:rowOff>83075</xdr:rowOff>
    </xdr:from>
    <xdr:ext cx="469744" cy="259045"/>
    <xdr:sp macro="" textlink="">
      <xdr:nvSpPr>
        <xdr:cNvPr id="257" name="テキスト ボックス 256"/>
        <xdr:cNvSpPr txBox="1"/>
      </xdr:nvSpPr>
      <xdr:spPr>
        <a:xfrm>
          <a:off x="895427" y="1585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8" name="テキスト ボックス 267"/>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125527</xdr:rowOff>
    </xdr:from>
    <xdr:to>
      <xdr:col>15</xdr:col>
      <xdr:colOff>180340</xdr:colOff>
      <xdr:row>36</xdr:row>
      <xdr:rowOff>147518</xdr:rowOff>
    </xdr:to>
    <xdr:cxnSp macro="">
      <xdr:nvCxnSpPr>
        <xdr:cNvPr id="278" name="直線コネクタ 277"/>
        <xdr:cNvCxnSpPr/>
      </xdr:nvCxnSpPr>
      <xdr:spPr>
        <a:xfrm flipV="1">
          <a:off x="10475595" y="5440477"/>
          <a:ext cx="1270" cy="87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151345</xdr:rowOff>
    </xdr:from>
    <xdr:ext cx="534377" cy="259045"/>
    <xdr:sp macro="" textlink="">
      <xdr:nvSpPr>
        <xdr:cNvPr id="279" name="補助費等最小値テキスト"/>
        <xdr:cNvSpPr txBox="1"/>
      </xdr:nvSpPr>
      <xdr:spPr>
        <a:xfrm>
          <a:off x="10528300" y="632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87,329</a:t>
          </a:r>
          <a:endParaRPr kumimoji="1" lang="ja-JP" altLang="en-US" sz="1000" b="1">
            <a:latin typeface="ＭＳ Ｐゴシック"/>
          </a:endParaRPr>
        </a:p>
      </xdr:txBody>
    </xdr:sp>
    <xdr:clientData/>
  </xdr:oneCellAnchor>
  <xdr:twoCellAnchor>
    <xdr:from>
      <xdr:col>15</xdr:col>
      <xdr:colOff>92075</xdr:colOff>
      <xdr:row>36</xdr:row>
      <xdr:rowOff>147518</xdr:rowOff>
    </xdr:from>
    <xdr:to>
      <xdr:col>15</xdr:col>
      <xdr:colOff>269875</xdr:colOff>
      <xdr:row>36</xdr:row>
      <xdr:rowOff>147518</xdr:rowOff>
    </xdr:to>
    <xdr:cxnSp macro="">
      <xdr:nvCxnSpPr>
        <xdr:cNvPr id="280" name="直線コネクタ 279"/>
        <xdr:cNvCxnSpPr/>
      </xdr:nvCxnSpPr>
      <xdr:spPr>
        <a:xfrm>
          <a:off x="10388600" y="63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72204</xdr:rowOff>
    </xdr:from>
    <xdr:ext cx="599010" cy="259045"/>
    <xdr:sp macro="" textlink="">
      <xdr:nvSpPr>
        <xdr:cNvPr id="281" name="補助費等最大値テキスト"/>
        <xdr:cNvSpPr txBox="1"/>
      </xdr:nvSpPr>
      <xdr:spPr>
        <a:xfrm>
          <a:off x="10528300" y="521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106,560</a:t>
          </a:r>
          <a:endParaRPr kumimoji="1" lang="ja-JP" altLang="en-US" sz="1000" b="1">
            <a:latin typeface="ＭＳ Ｐゴシック"/>
          </a:endParaRPr>
        </a:p>
      </xdr:txBody>
    </xdr:sp>
    <xdr:clientData/>
  </xdr:oneCellAnchor>
  <xdr:twoCellAnchor>
    <xdr:from>
      <xdr:col>15</xdr:col>
      <xdr:colOff>92075</xdr:colOff>
      <xdr:row>31</xdr:row>
      <xdr:rowOff>125527</xdr:rowOff>
    </xdr:from>
    <xdr:to>
      <xdr:col>15</xdr:col>
      <xdr:colOff>269875</xdr:colOff>
      <xdr:row>31</xdr:row>
      <xdr:rowOff>125527</xdr:rowOff>
    </xdr:to>
    <xdr:cxnSp macro="">
      <xdr:nvCxnSpPr>
        <xdr:cNvPr id="282" name="直線コネクタ 281"/>
        <xdr:cNvCxnSpPr/>
      </xdr:nvCxnSpPr>
      <xdr:spPr>
        <a:xfrm>
          <a:off x="10388600" y="544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46065</xdr:rowOff>
    </xdr:from>
    <xdr:to>
      <xdr:col>15</xdr:col>
      <xdr:colOff>180975</xdr:colOff>
      <xdr:row>37</xdr:row>
      <xdr:rowOff>10221</xdr:rowOff>
    </xdr:to>
    <xdr:cxnSp macro="">
      <xdr:nvCxnSpPr>
        <xdr:cNvPr id="283" name="直線コネクタ 282"/>
        <xdr:cNvCxnSpPr/>
      </xdr:nvCxnSpPr>
      <xdr:spPr>
        <a:xfrm flipV="1">
          <a:off x="9639300" y="5703915"/>
          <a:ext cx="838200" cy="64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12463</xdr:rowOff>
    </xdr:from>
    <xdr:ext cx="534377" cy="259045"/>
    <xdr:sp macro="" textlink="">
      <xdr:nvSpPr>
        <xdr:cNvPr id="284" name="補助費等平均値テキスト"/>
        <xdr:cNvSpPr txBox="1"/>
      </xdr:nvSpPr>
      <xdr:spPr>
        <a:xfrm>
          <a:off x="10528300" y="5670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34036</xdr:rowOff>
    </xdr:from>
    <xdr:to>
      <xdr:col>15</xdr:col>
      <xdr:colOff>231775</xdr:colOff>
      <xdr:row>33</xdr:row>
      <xdr:rowOff>135636</xdr:rowOff>
    </xdr:to>
    <xdr:sp macro="" textlink="">
      <xdr:nvSpPr>
        <xdr:cNvPr id="285" name="フローチャート : 判断 284"/>
        <xdr:cNvSpPr/>
      </xdr:nvSpPr>
      <xdr:spPr>
        <a:xfrm>
          <a:off x="104267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10221</xdr:rowOff>
    </xdr:from>
    <xdr:to>
      <xdr:col>14</xdr:col>
      <xdr:colOff>28575</xdr:colOff>
      <xdr:row>38</xdr:row>
      <xdr:rowOff>76103</xdr:rowOff>
    </xdr:to>
    <xdr:cxnSp macro="">
      <xdr:nvCxnSpPr>
        <xdr:cNvPr id="286" name="直線コネクタ 285"/>
        <xdr:cNvCxnSpPr/>
      </xdr:nvCxnSpPr>
      <xdr:spPr>
        <a:xfrm flipV="1">
          <a:off x="8750300" y="6353871"/>
          <a:ext cx="889000" cy="23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30</xdr:row>
      <xdr:rowOff>82545</xdr:rowOff>
    </xdr:from>
    <xdr:to>
      <xdr:col>14</xdr:col>
      <xdr:colOff>79375</xdr:colOff>
      <xdr:row>31</xdr:row>
      <xdr:rowOff>12695</xdr:rowOff>
    </xdr:to>
    <xdr:sp macro="" textlink="">
      <xdr:nvSpPr>
        <xdr:cNvPr id="287" name="フローチャート : 判断 286"/>
        <xdr:cNvSpPr/>
      </xdr:nvSpPr>
      <xdr:spPr>
        <a:xfrm>
          <a:off x="9588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29</xdr:row>
      <xdr:rowOff>29222</xdr:rowOff>
    </xdr:from>
    <xdr:ext cx="599010" cy="259045"/>
    <xdr:sp macro="" textlink="">
      <xdr:nvSpPr>
        <xdr:cNvPr id="288" name="テキスト ボックス 287"/>
        <xdr:cNvSpPr txBox="1"/>
      </xdr:nvSpPr>
      <xdr:spPr>
        <a:xfrm>
          <a:off x="9327094"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114188</xdr:rowOff>
    </xdr:from>
    <xdr:to>
      <xdr:col>12</xdr:col>
      <xdr:colOff>511175</xdr:colOff>
      <xdr:row>38</xdr:row>
      <xdr:rowOff>76103</xdr:rowOff>
    </xdr:to>
    <xdr:cxnSp macro="">
      <xdr:nvCxnSpPr>
        <xdr:cNvPr id="289" name="直線コネクタ 288"/>
        <xdr:cNvCxnSpPr/>
      </xdr:nvCxnSpPr>
      <xdr:spPr>
        <a:xfrm>
          <a:off x="7861300" y="6457838"/>
          <a:ext cx="889000" cy="13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31</xdr:row>
      <xdr:rowOff>56988</xdr:rowOff>
    </xdr:from>
    <xdr:to>
      <xdr:col>12</xdr:col>
      <xdr:colOff>561975</xdr:colOff>
      <xdr:row>31</xdr:row>
      <xdr:rowOff>158588</xdr:rowOff>
    </xdr:to>
    <xdr:sp macro="" textlink="">
      <xdr:nvSpPr>
        <xdr:cNvPr id="290" name="フローチャート : 判断 289"/>
        <xdr:cNvSpPr/>
      </xdr:nvSpPr>
      <xdr:spPr>
        <a:xfrm>
          <a:off x="8699500" y="537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3665</xdr:rowOff>
    </xdr:from>
    <xdr:ext cx="599010" cy="259045"/>
    <xdr:sp macro="" textlink="">
      <xdr:nvSpPr>
        <xdr:cNvPr id="291" name="テキスト ボックス 290"/>
        <xdr:cNvSpPr txBox="1"/>
      </xdr:nvSpPr>
      <xdr:spPr>
        <a:xfrm>
          <a:off x="8450794" y="51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114188</xdr:rowOff>
    </xdr:from>
    <xdr:to>
      <xdr:col>11</xdr:col>
      <xdr:colOff>307975</xdr:colOff>
      <xdr:row>39</xdr:row>
      <xdr:rowOff>66594</xdr:rowOff>
    </xdr:to>
    <xdr:cxnSp macro="">
      <xdr:nvCxnSpPr>
        <xdr:cNvPr id="292" name="直線コネクタ 291"/>
        <xdr:cNvCxnSpPr/>
      </xdr:nvCxnSpPr>
      <xdr:spPr>
        <a:xfrm flipV="1">
          <a:off x="6972300" y="6457838"/>
          <a:ext cx="889000" cy="29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41854</xdr:rowOff>
    </xdr:from>
    <xdr:to>
      <xdr:col>11</xdr:col>
      <xdr:colOff>358775</xdr:colOff>
      <xdr:row>34</xdr:row>
      <xdr:rowOff>143454</xdr:rowOff>
    </xdr:to>
    <xdr:sp macro="" textlink="">
      <xdr:nvSpPr>
        <xdr:cNvPr id="293" name="フローチャート : 判断 292"/>
        <xdr:cNvSpPr/>
      </xdr:nvSpPr>
      <xdr:spPr>
        <a:xfrm>
          <a:off x="7810500" y="587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159981</xdr:rowOff>
    </xdr:from>
    <xdr:ext cx="534377" cy="259045"/>
    <xdr:sp macro="" textlink="">
      <xdr:nvSpPr>
        <xdr:cNvPr id="294" name="テキスト ボックス 293"/>
        <xdr:cNvSpPr txBox="1"/>
      </xdr:nvSpPr>
      <xdr:spPr>
        <a:xfrm>
          <a:off x="7594111" y="56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112949</xdr:rowOff>
    </xdr:from>
    <xdr:to>
      <xdr:col>10</xdr:col>
      <xdr:colOff>155575</xdr:colOff>
      <xdr:row>37</xdr:row>
      <xdr:rowOff>43099</xdr:rowOff>
    </xdr:to>
    <xdr:sp macro="" textlink="">
      <xdr:nvSpPr>
        <xdr:cNvPr id="295" name="フローチャート : 判断 294"/>
        <xdr:cNvSpPr/>
      </xdr:nvSpPr>
      <xdr:spPr>
        <a:xfrm>
          <a:off x="6921500" y="628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59626</xdr:rowOff>
    </xdr:from>
    <xdr:ext cx="534377" cy="259045"/>
    <xdr:sp macro="" textlink="">
      <xdr:nvSpPr>
        <xdr:cNvPr id="296" name="テキスト ボックス 295"/>
        <xdr:cNvSpPr txBox="1"/>
      </xdr:nvSpPr>
      <xdr:spPr>
        <a:xfrm>
          <a:off x="6705111" y="60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166715</xdr:rowOff>
    </xdr:from>
    <xdr:to>
      <xdr:col>15</xdr:col>
      <xdr:colOff>231775</xdr:colOff>
      <xdr:row>33</xdr:row>
      <xdr:rowOff>96865</xdr:rowOff>
    </xdr:to>
    <xdr:sp macro="" textlink="">
      <xdr:nvSpPr>
        <xdr:cNvPr id="302" name="円/楕円 301"/>
        <xdr:cNvSpPr/>
      </xdr:nvSpPr>
      <xdr:spPr>
        <a:xfrm>
          <a:off x="10426700" y="56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18142</xdr:rowOff>
    </xdr:from>
    <xdr:ext cx="599010" cy="259045"/>
    <xdr:sp macro="" textlink="">
      <xdr:nvSpPr>
        <xdr:cNvPr id="303" name="補助費等該当値テキスト"/>
        <xdr:cNvSpPr txBox="1"/>
      </xdr:nvSpPr>
      <xdr:spPr>
        <a:xfrm>
          <a:off x="10528300" y="550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130871</xdr:rowOff>
    </xdr:from>
    <xdr:to>
      <xdr:col>14</xdr:col>
      <xdr:colOff>79375</xdr:colOff>
      <xdr:row>37</xdr:row>
      <xdr:rowOff>61021</xdr:rowOff>
    </xdr:to>
    <xdr:sp macro="" textlink="">
      <xdr:nvSpPr>
        <xdr:cNvPr id="304" name="円/楕円 303"/>
        <xdr:cNvSpPr/>
      </xdr:nvSpPr>
      <xdr:spPr>
        <a:xfrm>
          <a:off x="9588500" y="63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52148</xdr:rowOff>
    </xdr:from>
    <xdr:ext cx="534377" cy="259045"/>
    <xdr:sp macro="" textlink="">
      <xdr:nvSpPr>
        <xdr:cNvPr id="305" name="テキスト ボックス 304"/>
        <xdr:cNvSpPr txBox="1"/>
      </xdr:nvSpPr>
      <xdr:spPr>
        <a:xfrm>
          <a:off x="9359411" y="639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25303</xdr:rowOff>
    </xdr:from>
    <xdr:to>
      <xdr:col>12</xdr:col>
      <xdr:colOff>561975</xdr:colOff>
      <xdr:row>38</xdr:row>
      <xdr:rowOff>126903</xdr:rowOff>
    </xdr:to>
    <xdr:sp macro="" textlink="">
      <xdr:nvSpPr>
        <xdr:cNvPr id="306" name="円/楕円 305"/>
        <xdr:cNvSpPr/>
      </xdr:nvSpPr>
      <xdr:spPr>
        <a:xfrm>
          <a:off x="8699500" y="65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118030</xdr:rowOff>
    </xdr:from>
    <xdr:ext cx="534377" cy="259045"/>
    <xdr:sp macro="" textlink="">
      <xdr:nvSpPr>
        <xdr:cNvPr id="307" name="テキスト ボックス 306"/>
        <xdr:cNvSpPr txBox="1"/>
      </xdr:nvSpPr>
      <xdr:spPr>
        <a:xfrm>
          <a:off x="8483111" y="66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63388</xdr:rowOff>
    </xdr:from>
    <xdr:to>
      <xdr:col>11</xdr:col>
      <xdr:colOff>358775</xdr:colOff>
      <xdr:row>37</xdr:row>
      <xdr:rowOff>164988</xdr:rowOff>
    </xdr:to>
    <xdr:sp macro="" textlink="">
      <xdr:nvSpPr>
        <xdr:cNvPr id="308" name="円/楕円 307"/>
        <xdr:cNvSpPr/>
      </xdr:nvSpPr>
      <xdr:spPr>
        <a:xfrm>
          <a:off x="78105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156115</xdr:rowOff>
    </xdr:from>
    <xdr:ext cx="534377" cy="259045"/>
    <xdr:sp macro="" textlink="">
      <xdr:nvSpPr>
        <xdr:cNvPr id="309" name="テキスト ボックス 308"/>
        <xdr:cNvSpPr txBox="1"/>
      </xdr:nvSpPr>
      <xdr:spPr>
        <a:xfrm>
          <a:off x="7594111" y="649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15794</xdr:rowOff>
    </xdr:from>
    <xdr:to>
      <xdr:col>10</xdr:col>
      <xdr:colOff>155575</xdr:colOff>
      <xdr:row>39</xdr:row>
      <xdr:rowOff>117394</xdr:rowOff>
    </xdr:to>
    <xdr:sp macro="" textlink="">
      <xdr:nvSpPr>
        <xdr:cNvPr id="310" name="円/楕円 309"/>
        <xdr:cNvSpPr/>
      </xdr:nvSpPr>
      <xdr:spPr>
        <a:xfrm>
          <a:off x="6921500" y="670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108521</xdr:rowOff>
    </xdr:from>
    <xdr:ext cx="534377" cy="259045"/>
    <xdr:sp macro="" textlink="">
      <xdr:nvSpPr>
        <xdr:cNvPr id="311" name="テキスト ボックス 310"/>
        <xdr:cNvSpPr txBox="1"/>
      </xdr:nvSpPr>
      <xdr:spPr>
        <a:xfrm>
          <a:off x="6705111" y="67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13780</xdr:rowOff>
    </xdr:from>
    <xdr:to>
      <xdr:col>15</xdr:col>
      <xdr:colOff>180340</xdr:colOff>
      <xdr:row>57</xdr:row>
      <xdr:rowOff>16523</xdr:rowOff>
    </xdr:to>
    <xdr:cxnSp macro="">
      <xdr:nvCxnSpPr>
        <xdr:cNvPr id="334" name="直線コネクタ 333"/>
        <xdr:cNvCxnSpPr/>
      </xdr:nvCxnSpPr>
      <xdr:spPr>
        <a:xfrm flipV="1">
          <a:off x="10475595" y="8757730"/>
          <a:ext cx="1270" cy="103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20350</xdr:rowOff>
    </xdr:from>
    <xdr:ext cx="534377" cy="259045"/>
    <xdr:sp macro="" textlink="">
      <xdr:nvSpPr>
        <xdr:cNvPr id="335" name="普通建設事業費最小値テキスト"/>
        <xdr:cNvSpPr txBox="1"/>
      </xdr:nvSpPr>
      <xdr:spPr>
        <a:xfrm>
          <a:off x="10528300"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49,733</a:t>
          </a:r>
          <a:endParaRPr kumimoji="1" lang="ja-JP" altLang="en-US" sz="1000" b="1">
            <a:latin typeface="ＭＳ Ｐゴシック"/>
          </a:endParaRPr>
        </a:p>
      </xdr:txBody>
    </xdr:sp>
    <xdr:clientData/>
  </xdr:oneCellAnchor>
  <xdr:twoCellAnchor>
    <xdr:from>
      <xdr:col>15</xdr:col>
      <xdr:colOff>92075</xdr:colOff>
      <xdr:row>57</xdr:row>
      <xdr:rowOff>16523</xdr:rowOff>
    </xdr:from>
    <xdr:to>
      <xdr:col>15</xdr:col>
      <xdr:colOff>269875</xdr:colOff>
      <xdr:row>57</xdr:row>
      <xdr:rowOff>16523</xdr:rowOff>
    </xdr:to>
    <xdr:cxnSp macro="">
      <xdr:nvCxnSpPr>
        <xdr:cNvPr id="336" name="直線コネクタ 335"/>
        <xdr:cNvCxnSpPr/>
      </xdr:nvCxnSpPr>
      <xdr:spPr>
        <a:xfrm>
          <a:off x="10388600" y="978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131907</xdr:rowOff>
    </xdr:from>
    <xdr:ext cx="534377" cy="259045"/>
    <xdr:sp macro="" textlink="">
      <xdr:nvSpPr>
        <xdr:cNvPr id="337" name="普通建設事業費最大値テキスト"/>
        <xdr:cNvSpPr txBox="1"/>
      </xdr:nvSpPr>
      <xdr:spPr>
        <a:xfrm>
          <a:off x="10528300" y="85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76,805</a:t>
          </a:r>
          <a:endParaRPr kumimoji="1" lang="ja-JP" altLang="en-US" sz="1000" b="1">
            <a:latin typeface="ＭＳ Ｐゴシック"/>
          </a:endParaRPr>
        </a:p>
      </xdr:txBody>
    </xdr:sp>
    <xdr:clientData/>
  </xdr:oneCellAnchor>
  <xdr:twoCellAnchor>
    <xdr:from>
      <xdr:col>15</xdr:col>
      <xdr:colOff>92075</xdr:colOff>
      <xdr:row>51</xdr:row>
      <xdr:rowOff>13780</xdr:rowOff>
    </xdr:from>
    <xdr:to>
      <xdr:col>15</xdr:col>
      <xdr:colOff>269875</xdr:colOff>
      <xdr:row>51</xdr:row>
      <xdr:rowOff>13780</xdr:rowOff>
    </xdr:to>
    <xdr:cxnSp macro="">
      <xdr:nvCxnSpPr>
        <xdr:cNvPr id="338" name="直線コネクタ 337"/>
        <xdr:cNvCxnSpPr/>
      </xdr:nvCxnSpPr>
      <xdr:spPr>
        <a:xfrm>
          <a:off x="10388600" y="875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95771</xdr:rowOff>
    </xdr:from>
    <xdr:to>
      <xdr:col>15</xdr:col>
      <xdr:colOff>180975</xdr:colOff>
      <xdr:row>56</xdr:row>
      <xdr:rowOff>127736</xdr:rowOff>
    </xdr:to>
    <xdr:cxnSp macro="">
      <xdr:nvCxnSpPr>
        <xdr:cNvPr id="339" name="直線コネクタ 338"/>
        <xdr:cNvCxnSpPr/>
      </xdr:nvCxnSpPr>
      <xdr:spPr>
        <a:xfrm flipV="1">
          <a:off x="9639300" y="9696971"/>
          <a:ext cx="8382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151744</xdr:rowOff>
    </xdr:from>
    <xdr:ext cx="534377" cy="259045"/>
    <xdr:sp macro="" textlink="">
      <xdr:nvSpPr>
        <xdr:cNvPr id="340" name="普通建設事業費平均値テキスト"/>
        <xdr:cNvSpPr txBox="1"/>
      </xdr:nvSpPr>
      <xdr:spPr>
        <a:xfrm>
          <a:off x="10528300" y="8895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15</xdr:col>
      <xdr:colOff>130175</xdr:colOff>
      <xdr:row>52</xdr:row>
      <xdr:rowOff>128867</xdr:rowOff>
    </xdr:from>
    <xdr:to>
      <xdr:col>15</xdr:col>
      <xdr:colOff>231775</xdr:colOff>
      <xdr:row>53</xdr:row>
      <xdr:rowOff>59017</xdr:rowOff>
    </xdr:to>
    <xdr:sp macro="" textlink="">
      <xdr:nvSpPr>
        <xdr:cNvPr id="341" name="フローチャート : 判断 340"/>
        <xdr:cNvSpPr/>
      </xdr:nvSpPr>
      <xdr:spPr>
        <a:xfrm>
          <a:off x="10426700" y="904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150444</xdr:rowOff>
    </xdr:from>
    <xdr:to>
      <xdr:col>14</xdr:col>
      <xdr:colOff>28575</xdr:colOff>
      <xdr:row>56</xdr:row>
      <xdr:rowOff>127736</xdr:rowOff>
    </xdr:to>
    <xdr:cxnSp macro="">
      <xdr:nvCxnSpPr>
        <xdr:cNvPr id="342" name="直線コネクタ 341"/>
        <xdr:cNvCxnSpPr/>
      </xdr:nvCxnSpPr>
      <xdr:spPr>
        <a:xfrm>
          <a:off x="8750300" y="9580194"/>
          <a:ext cx="889000" cy="1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50</xdr:row>
      <xdr:rowOff>38951</xdr:rowOff>
    </xdr:from>
    <xdr:to>
      <xdr:col>14</xdr:col>
      <xdr:colOff>79375</xdr:colOff>
      <xdr:row>50</xdr:row>
      <xdr:rowOff>140551</xdr:rowOff>
    </xdr:to>
    <xdr:sp macro="" textlink="">
      <xdr:nvSpPr>
        <xdr:cNvPr id="343" name="フローチャート : 判断 342"/>
        <xdr:cNvSpPr/>
      </xdr:nvSpPr>
      <xdr:spPr>
        <a:xfrm>
          <a:off x="9588500" y="861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48</xdr:row>
      <xdr:rowOff>157078</xdr:rowOff>
    </xdr:from>
    <xdr:ext cx="534377" cy="259045"/>
    <xdr:sp macro="" textlink="">
      <xdr:nvSpPr>
        <xdr:cNvPr id="344" name="テキスト ボックス 343"/>
        <xdr:cNvSpPr txBox="1"/>
      </xdr:nvSpPr>
      <xdr:spPr>
        <a:xfrm>
          <a:off x="9359411" y="838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150444</xdr:rowOff>
    </xdr:from>
    <xdr:to>
      <xdr:col>12</xdr:col>
      <xdr:colOff>511175</xdr:colOff>
      <xdr:row>57</xdr:row>
      <xdr:rowOff>59919</xdr:rowOff>
    </xdr:to>
    <xdr:cxnSp macro="">
      <xdr:nvCxnSpPr>
        <xdr:cNvPr id="345" name="直線コネクタ 344"/>
        <xdr:cNvCxnSpPr/>
      </xdr:nvCxnSpPr>
      <xdr:spPr>
        <a:xfrm flipV="1">
          <a:off x="7861300" y="9580194"/>
          <a:ext cx="889000" cy="25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16663</xdr:rowOff>
    </xdr:from>
    <xdr:to>
      <xdr:col>12</xdr:col>
      <xdr:colOff>561975</xdr:colOff>
      <xdr:row>51</xdr:row>
      <xdr:rowOff>118263</xdr:rowOff>
    </xdr:to>
    <xdr:sp macro="" textlink="">
      <xdr:nvSpPr>
        <xdr:cNvPr id="346" name="フローチャート : 判断 345"/>
        <xdr:cNvSpPr/>
      </xdr:nvSpPr>
      <xdr:spPr>
        <a:xfrm>
          <a:off x="8699500" y="876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134790</xdr:rowOff>
    </xdr:from>
    <xdr:ext cx="534377" cy="259045"/>
    <xdr:sp macro="" textlink="">
      <xdr:nvSpPr>
        <xdr:cNvPr id="347" name="テキスト ボックス 346"/>
        <xdr:cNvSpPr txBox="1"/>
      </xdr:nvSpPr>
      <xdr:spPr>
        <a:xfrm>
          <a:off x="8483111" y="853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59919</xdr:rowOff>
    </xdr:from>
    <xdr:to>
      <xdr:col>11</xdr:col>
      <xdr:colOff>307975</xdr:colOff>
      <xdr:row>57</xdr:row>
      <xdr:rowOff>104001</xdr:rowOff>
    </xdr:to>
    <xdr:cxnSp macro="">
      <xdr:nvCxnSpPr>
        <xdr:cNvPr id="348" name="直線コネクタ 347"/>
        <xdr:cNvCxnSpPr/>
      </xdr:nvCxnSpPr>
      <xdr:spPr>
        <a:xfrm flipV="1">
          <a:off x="6972300" y="9832569"/>
          <a:ext cx="8890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84937</xdr:rowOff>
    </xdr:from>
    <xdr:to>
      <xdr:col>11</xdr:col>
      <xdr:colOff>358775</xdr:colOff>
      <xdr:row>54</xdr:row>
      <xdr:rowOff>15087</xdr:rowOff>
    </xdr:to>
    <xdr:sp macro="" textlink="">
      <xdr:nvSpPr>
        <xdr:cNvPr id="349" name="フローチャート : 判断 348"/>
        <xdr:cNvSpPr/>
      </xdr:nvSpPr>
      <xdr:spPr>
        <a:xfrm>
          <a:off x="7810500" y="917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31614</xdr:rowOff>
    </xdr:from>
    <xdr:ext cx="534377" cy="259045"/>
    <xdr:sp macro="" textlink="">
      <xdr:nvSpPr>
        <xdr:cNvPr id="350" name="テキスト ボックス 349"/>
        <xdr:cNvSpPr txBox="1"/>
      </xdr:nvSpPr>
      <xdr:spPr>
        <a:xfrm>
          <a:off x="7594111" y="89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52</xdr:row>
      <xdr:rowOff>100559</xdr:rowOff>
    </xdr:from>
    <xdr:to>
      <xdr:col>10</xdr:col>
      <xdr:colOff>155575</xdr:colOff>
      <xdr:row>53</xdr:row>
      <xdr:rowOff>30709</xdr:rowOff>
    </xdr:to>
    <xdr:sp macro="" textlink="">
      <xdr:nvSpPr>
        <xdr:cNvPr id="351" name="フローチャート : 判断 350"/>
        <xdr:cNvSpPr/>
      </xdr:nvSpPr>
      <xdr:spPr>
        <a:xfrm>
          <a:off x="6921500" y="9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47236</xdr:rowOff>
    </xdr:from>
    <xdr:ext cx="534377" cy="259045"/>
    <xdr:sp macro="" textlink="">
      <xdr:nvSpPr>
        <xdr:cNvPr id="352" name="テキスト ボックス 351"/>
        <xdr:cNvSpPr txBox="1"/>
      </xdr:nvSpPr>
      <xdr:spPr>
        <a:xfrm>
          <a:off x="6705111" y="8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44971</xdr:rowOff>
    </xdr:from>
    <xdr:to>
      <xdr:col>15</xdr:col>
      <xdr:colOff>231775</xdr:colOff>
      <xdr:row>56</xdr:row>
      <xdr:rowOff>146571</xdr:rowOff>
    </xdr:to>
    <xdr:sp macro="" textlink="">
      <xdr:nvSpPr>
        <xdr:cNvPr id="358" name="円/楕円 357"/>
        <xdr:cNvSpPr/>
      </xdr:nvSpPr>
      <xdr:spPr>
        <a:xfrm>
          <a:off x="10426700" y="96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131348</xdr:rowOff>
    </xdr:from>
    <xdr:ext cx="534377" cy="259045"/>
    <xdr:sp macro="" textlink="">
      <xdr:nvSpPr>
        <xdr:cNvPr id="359" name="普通建設事業費該当値テキスト"/>
        <xdr:cNvSpPr txBox="1"/>
      </xdr:nvSpPr>
      <xdr:spPr>
        <a:xfrm>
          <a:off x="10528300" y="95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52,153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76936</xdr:rowOff>
    </xdr:from>
    <xdr:to>
      <xdr:col>14</xdr:col>
      <xdr:colOff>79375</xdr:colOff>
      <xdr:row>57</xdr:row>
      <xdr:rowOff>7086</xdr:rowOff>
    </xdr:to>
    <xdr:sp macro="" textlink="">
      <xdr:nvSpPr>
        <xdr:cNvPr id="360" name="円/楕円 359"/>
        <xdr:cNvSpPr/>
      </xdr:nvSpPr>
      <xdr:spPr>
        <a:xfrm>
          <a:off x="9588500" y="96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169663</xdr:rowOff>
    </xdr:from>
    <xdr:ext cx="534377" cy="259045"/>
    <xdr:sp macro="" textlink="">
      <xdr:nvSpPr>
        <xdr:cNvPr id="361" name="テキスト ボックス 360"/>
        <xdr:cNvSpPr txBox="1"/>
      </xdr:nvSpPr>
      <xdr:spPr>
        <a:xfrm>
          <a:off x="9359411" y="97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99644</xdr:rowOff>
    </xdr:from>
    <xdr:to>
      <xdr:col>12</xdr:col>
      <xdr:colOff>561975</xdr:colOff>
      <xdr:row>56</xdr:row>
      <xdr:rowOff>29794</xdr:rowOff>
    </xdr:to>
    <xdr:sp macro="" textlink="">
      <xdr:nvSpPr>
        <xdr:cNvPr id="362" name="円/楕円 361"/>
        <xdr:cNvSpPr/>
      </xdr:nvSpPr>
      <xdr:spPr>
        <a:xfrm>
          <a:off x="86995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20921</xdr:rowOff>
    </xdr:from>
    <xdr:ext cx="534377" cy="259045"/>
    <xdr:sp macro="" textlink="">
      <xdr:nvSpPr>
        <xdr:cNvPr id="363" name="テキスト ボックス 362"/>
        <xdr:cNvSpPr txBox="1"/>
      </xdr:nvSpPr>
      <xdr:spPr>
        <a:xfrm>
          <a:off x="8483111" y="96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9119</xdr:rowOff>
    </xdr:from>
    <xdr:to>
      <xdr:col>11</xdr:col>
      <xdr:colOff>358775</xdr:colOff>
      <xdr:row>57</xdr:row>
      <xdr:rowOff>110719</xdr:rowOff>
    </xdr:to>
    <xdr:sp macro="" textlink="">
      <xdr:nvSpPr>
        <xdr:cNvPr id="364" name="円/楕円 363"/>
        <xdr:cNvSpPr/>
      </xdr:nvSpPr>
      <xdr:spPr>
        <a:xfrm>
          <a:off x="7810500" y="97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101846</xdr:rowOff>
    </xdr:from>
    <xdr:ext cx="534377" cy="259045"/>
    <xdr:sp macro="" textlink="">
      <xdr:nvSpPr>
        <xdr:cNvPr id="365" name="テキスト ボックス 364"/>
        <xdr:cNvSpPr txBox="1"/>
      </xdr:nvSpPr>
      <xdr:spPr>
        <a:xfrm>
          <a:off x="7594111" y="987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53201</xdr:rowOff>
    </xdr:from>
    <xdr:to>
      <xdr:col>10</xdr:col>
      <xdr:colOff>155575</xdr:colOff>
      <xdr:row>57</xdr:row>
      <xdr:rowOff>154801</xdr:rowOff>
    </xdr:to>
    <xdr:sp macro="" textlink="">
      <xdr:nvSpPr>
        <xdr:cNvPr id="366" name="円/楕円 365"/>
        <xdr:cNvSpPr/>
      </xdr:nvSpPr>
      <xdr:spPr>
        <a:xfrm>
          <a:off x="6921500" y="98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145928</xdr:rowOff>
    </xdr:from>
    <xdr:ext cx="534377" cy="259045"/>
    <xdr:sp macro="" textlink="">
      <xdr:nvSpPr>
        <xdr:cNvPr id="367" name="テキスト ボックス 366"/>
        <xdr:cNvSpPr txBox="1"/>
      </xdr:nvSpPr>
      <xdr:spPr>
        <a:xfrm>
          <a:off x="6705111" y="99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6" name="テキスト ボックス 375"/>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8" name="テキスト ボックス 377"/>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75910</xdr:rowOff>
    </xdr:from>
    <xdr:to>
      <xdr:col>15</xdr:col>
      <xdr:colOff>180340</xdr:colOff>
      <xdr:row>78</xdr:row>
      <xdr:rowOff>168112</xdr:rowOff>
    </xdr:to>
    <xdr:cxnSp macro="">
      <xdr:nvCxnSpPr>
        <xdr:cNvPr id="392" name="直線コネクタ 391"/>
        <xdr:cNvCxnSpPr/>
      </xdr:nvCxnSpPr>
      <xdr:spPr>
        <a:xfrm flipV="1">
          <a:off x="10475595" y="12077410"/>
          <a:ext cx="1270"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489</xdr:rowOff>
    </xdr:from>
    <xdr:ext cx="534377" cy="259045"/>
    <xdr:sp macro="" textlink="">
      <xdr:nvSpPr>
        <xdr:cNvPr id="393" name="普通建設事業費 （ うち新規整備　）最小値テキスト"/>
        <xdr:cNvSpPr txBox="1"/>
      </xdr:nvSpPr>
      <xdr:spPr>
        <a:xfrm>
          <a:off x="10528300" y="135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21,939</a:t>
          </a:r>
          <a:endParaRPr kumimoji="1" lang="ja-JP" altLang="en-US" sz="1000" b="1">
            <a:latin typeface="ＭＳ Ｐゴシック"/>
          </a:endParaRPr>
        </a:p>
      </xdr:txBody>
    </xdr:sp>
    <xdr:clientData/>
  </xdr:oneCellAnchor>
  <xdr:twoCellAnchor>
    <xdr:from>
      <xdr:col>15</xdr:col>
      <xdr:colOff>92075</xdr:colOff>
      <xdr:row>78</xdr:row>
      <xdr:rowOff>168112</xdr:rowOff>
    </xdr:from>
    <xdr:to>
      <xdr:col>15</xdr:col>
      <xdr:colOff>269875</xdr:colOff>
      <xdr:row>78</xdr:row>
      <xdr:rowOff>168112</xdr:rowOff>
    </xdr:to>
    <xdr:cxnSp macro="">
      <xdr:nvCxnSpPr>
        <xdr:cNvPr id="394" name="直線コネクタ 393"/>
        <xdr:cNvCxnSpPr/>
      </xdr:nvCxnSpPr>
      <xdr:spPr>
        <a:xfrm>
          <a:off x="10388600" y="1354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22587</xdr:rowOff>
    </xdr:from>
    <xdr:ext cx="534377" cy="259045"/>
    <xdr:sp macro="" textlink="">
      <xdr:nvSpPr>
        <xdr:cNvPr id="395" name="普通建設事業費 （ うち新規整備　）最大値テキスト"/>
        <xdr:cNvSpPr txBox="1"/>
      </xdr:nvSpPr>
      <xdr:spPr>
        <a:xfrm>
          <a:off x="10528300" y="118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35,386</a:t>
          </a:r>
          <a:endParaRPr kumimoji="1" lang="ja-JP" altLang="en-US" sz="1000" b="1">
            <a:latin typeface="ＭＳ Ｐゴシック"/>
          </a:endParaRPr>
        </a:p>
      </xdr:txBody>
    </xdr:sp>
    <xdr:clientData/>
  </xdr:oneCellAnchor>
  <xdr:twoCellAnchor>
    <xdr:from>
      <xdr:col>15</xdr:col>
      <xdr:colOff>92075</xdr:colOff>
      <xdr:row>70</xdr:row>
      <xdr:rowOff>75910</xdr:rowOff>
    </xdr:from>
    <xdr:to>
      <xdr:col>15</xdr:col>
      <xdr:colOff>269875</xdr:colOff>
      <xdr:row>70</xdr:row>
      <xdr:rowOff>75910</xdr:rowOff>
    </xdr:to>
    <xdr:cxnSp macro="">
      <xdr:nvCxnSpPr>
        <xdr:cNvPr id="396" name="直線コネクタ 395"/>
        <xdr:cNvCxnSpPr/>
      </xdr:nvCxnSpPr>
      <xdr:spPr>
        <a:xfrm>
          <a:off x="10388600" y="1207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63391</xdr:rowOff>
    </xdr:from>
    <xdr:to>
      <xdr:col>15</xdr:col>
      <xdr:colOff>180975</xdr:colOff>
      <xdr:row>79</xdr:row>
      <xdr:rowOff>86795</xdr:rowOff>
    </xdr:to>
    <xdr:cxnSp macro="">
      <xdr:nvCxnSpPr>
        <xdr:cNvPr id="397" name="直線コネクタ 396"/>
        <xdr:cNvCxnSpPr/>
      </xdr:nvCxnSpPr>
      <xdr:spPr>
        <a:xfrm flipV="1">
          <a:off x="9639300" y="13436491"/>
          <a:ext cx="838200" cy="19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35468</xdr:rowOff>
    </xdr:from>
    <xdr:ext cx="534377" cy="259045"/>
    <xdr:sp macro="" textlink="">
      <xdr:nvSpPr>
        <xdr:cNvPr id="398" name="普通建設事業費 （ うち新規整備　）平均値テキスト"/>
        <xdr:cNvSpPr txBox="1"/>
      </xdr:nvSpPr>
      <xdr:spPr>
        <a:xfrm>
          <a:off x="10528300" y="123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12591</xdr:rowOff>
    </xdr:from>
    <xdr:to>
      <xdr:col>15</xdr:col>
      <xdr:colOff>231775</xdr:colOff>
      <xdr:row>73</xdr:row>
      <xdr:rowOff>114191</xdr:rowOff>
    </xdr:to>
    <xdr:sp macro="" textlink="">
      <xdr:nvSpPr>
        <xdr:cNvPr id="399" name="フローチャート : 判断 398"/>
        <xdr:cNvSpPr/>
      </xdr:nvSpPr>
      <xdr:spPr>
        <a:xfrm>
          <a:off x="10426700" y="12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44051</xdr:rowOff>
    </xdr:from>
    <xdr:to>
      <xdr:col>14</xdr:col>
      <xdr:colOff>79375</xdr:colOff>
      <xdr:row>72</xdr:row>
      <xdr:rowOff>145651</xdr:rowOff>
    </xdr:to>
    <xdr:sp macro="" textlink="">
      <xdr:nvSpPr>
        <xdr:cNvPr id="400" name="フローチャート : 判断 399"/>
        <xdr:cNvSpPr/>
      </xdr:nvSpPr>
      <xdr:spPr>
        <a:xfrm>
          <a:off x="9588500" y="123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162178</xdr:rowOff>
    </xdr:from>
    <xdr:ext cx="534377" cy="259045"/>
    <xdr:sp macro="" textlink="">
      <xdr:nvSpPr>
        <xdr:cNvPr id="401" name="テキスト ボックス 400"/>
        <xdr:cNvSpPr txBox="1"/>
      </xdr:nvSpPr>
      <xdr:spPr>
        <a:xfrm>
          <a:off x="9359411" y="121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12591</xdr:rowOff>
    </xdr:from>
    <xdr:to>
      <xdr:col>15</xdr:col>
      <xdr:colOff>231775</xdr:colOff>
      <xdr:row>78</xdr:row>
      <xdr:rowOff>114191</xdr:rowOff>
    </xdr:to>
    <xdr:sp macro="" textlink="">
      <xdr:nvSpPr>
        <xdr:cNvPr id="407" name="円/楕円 406"/>
        <xdr:cNvSpPr/>
      </xdr:nvSpPr>
      <xdr:spPr>
        <a:xfrm>
          <a:off x="10426700" y="1338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98968</xdr:rowOff>
    </xdr:from>
    <xdr:ext cx="534377" cy="259045"/>
    <xdr:sp macro="" textlink="">
      <xdr:nvSpPr>
        <xdr:cNvPr id="408" name="普通建設事業費 （ うち新規整備　）該当値テキスト"/>
        <xdr:cNvSpPr txBox="1"/>
      </xdr:nvSpPr>
      <xdr:spPr>
        <a:xfrm>
          <a:off x="10528300" y="133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22,901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35995</xdr:rowOff>
    </xdr:from>
    <xdr:to>
      <xdr:col>14</xdr:col>
      <xdr:colOff>79375</xdr:colOff>
      <xdr:row>79</xdr:row>
      <xdr:rowOff>137595</xdr:rowOff>
    </xdr:to>
    <xdr:sp macro="" textlink="">
      <xdr:nvSpPr>
        <xdr:cNvPr id="409" name="円/楕円 408"/>
        <xdr:cNvSpPr/>
      </xdr:nvSpPr>
      <xdr:spPr>
        <a:xfrm>
          <a:off x="9588500" y="135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79</xdr:row>
      <xdr:rowOff>128722</xdr:rowOff>
    </xdr:from>
    <xdr:ext cx="534377" cy="259045"/>
    <xdr:sp macro="" textlink="">
      <xdr:nvSpPr>
        <xdr:cNvPr id="410" name="テキスト ボックス 409"/>
        <xdr:cNvSpPr txBox="1"/>
      </xdr:nvSpPr>
      <xdr:spPr>
        <a:xfrm>
          <a:off x="9359411" y="136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1" name="正方形/長方形 41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2" name="正方形/長方形 41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3" name="正方形/長方形 41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4" name="正方形/長方形 41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5" name="正方形/長方形 41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6" name="正方形/長方形 41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7" name="テキスト ボックス 41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8" name="直線コネクタ 41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19" name="テキスト ボックス 41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1" name="テキスト ボックス 42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85217</xdr:rowOff>
    </xdr:from>
    <xdr:to>
      <xdr:col>15</xdr:col>
      <xdr:colOff>180340</xdr:colOff>
      <xdr:row>99</xdr:row>
      <xdr:rowOff>37745</xdr:rowOff>
    </xdr:to>
    <xdr:cxnSp macro="">
      <xdr:nvCxnSpPr>
        <xdr:cNvPr id="433" name="直線コネクタ 432"/>
        <xdr:cNvCxnSpPr/>
      </xdr:nvCxnSpPr>
      <xdr:spPr>
        <a:xfrm flipV="1">
          <a:off x="10475595" y="15687167"/>
          <a:ext cx="1270" cy="13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41572</xdr:rowOff>
    </xdr:from>
    <xdr:ext cx="534377" cy="259045"/>
    <xdr:sp macro="" textlink="">
      <xdr:nvSpPr>
        <xdr:cNvPr id="434" name="普通建設事業費 （ うち更新整備　）最小値テキスト"/>
        <xdr:cNvSpPr txBox="1"/>
      </xdr:nvSpPr>
      <xdr:spPr>
        <a:xfrm>
          <a:off x="10528300"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15</xdr:col>
      <xdr:colOff>92075</xdr:colOff>
      <xdr:row>99</xdr:row>
      <xdr:rowOff>37745</xdr:rowOff>
    </xdr:from>
    <xdr:to>
      <xdr:col>15</xdr:col>
      <xdr:colOff>269875</xdr:colOff>
      <xdr:row>99</xdr:row>
      <xdr:rowOff>37745</xdr:rowOff>
    </xdr:to>
    <xdr:cxnSp macro="">
      <xdr:nvCxnSpPr>
        <xdr:cNvPr id="435" name="直線コネクタ 434"/>
        <xdr:cNvCxnSpPr/>
      </xdr:nvCxnSpPr>
      <xdr:spPr>
        <a:xfrm>
          <a:off x="10388600" y="1701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31894</xdr:rowOff>
    </xdr:from>
    <xdr:ext cx="534377" cy="259045"/>
    <xdr:sp macro="" textlink="">
      <xdr:nvSpPr>
        <xdr:cNvPr id="436" name="普通建設事業費 （ うち更新整備　）最大値テキスト"/>
        <xdr:cNvSpPr txBox="1"/>
      </xdr:nvSpPr>
      <xdr:spPr>
        <a:xfrm>
          <a:off x="10528300" y="154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27,465</a:t>
          </a:r>
          <a:endParaRPr kumimoji="1" lang="ja-JP" altLang="en-US" sz="1000" b="1">
            <a:latin typeface="ＭＳ Ｐゴシック"/>
          </a:endParaRPr>
        </a:p>
      </xdr:txBody>
    </xdr:sp>
    <xdr:clientData/>
  </xdr:oneCellAnchor>
  <xdr:twoCellAnchor>
    <xdr:from>
      <xdr:col>15</xdr:col>
      <xdr:colOff>92075</xdr:colOff>
      <xdr:row>91</xdr:row>
      <xdr:rowOff>85217</xdr:rowOff>
    </xdr:from>
    <xdr:to>
      <xdr:col>15</xdr:col>
      <xdr:colOff>269875</xdr:colOff>
      <xdr:row>91</xdr:row>
      <xdr:rowOff>85217</xdr:rowOff>
    </xdr:to>
    <xdr:cxnSp macro="">
      <xdr:nvCxnSpPr>
        <xdr:cNvPr id="437" name="直線コネクタ 436"/>
        <xdr:cNvCxnSpPr/>
      </xdr:nvCxnSpPr>
      <xdr:spPr>
        <a:xfrm>
          <a:off x="10388600" y="156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154787</xdr:rowOff>
    </xdr:from>
    <xdr:to>
      <xdr:col>15</xdr:col>
      <xdr:colOff>180975</xdr:colOff>
      <xdr:row>97</xdr:row>
      <xdr:rowOff>140919</xdr:rowOff>
    </xdr:to>
    <xdr:cxnSp macro="">
      <xdr:nvCxnSpPr>
        <xdr:cNvPr id="438" name="直線コネクタ 437"/>
        <xdr:cNvCxnSpPr/>
      </xdr:nvCxnSpPr>
      <xdr:spPr>
        <a:xfrm>
          <a:off x="9639300" y="16613987"/>
          <a:ext cx="838200" cy="1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76877</xdr:rowOff>
    </xdr:from>
    <xdr:ext cx="534377" cy="259045"/>
    <xdr:sp macro="" textlink="">
      <xdr:nvSpPr>
        <xdr:cNvPr id="439" name="普通建設事業費 （ うち更新整備　）平均値テキスト"/>
        <xdr:cNvSpPr txBox="1"/>
      </xdr:nvSpPr>
      <xdr:spPr>
        <a:xfrm>
          <a:off x="10528300" y="163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54000</xdr:rowOff>
    </xdr:from>
    <xdr:to>
      <xdr:col>15</xdr:col>
      <xdr:colOff>231775</xdr:colOff>
      <xdr:row>96</xdr:row>
      <xdr:rowOff>155600</xdr:rowOff>
    </xdr:to>
    <xdr:sp macro="" textlink="">
      <xdr:nvSpPr>
        <xdr:cNvPr id="440" name="フローチャート : 判断 439"/>
        <xdr:cNvSpPr/>
      </xdr:nvSpPr>
      <xdr:spPr>
        <a:xfrm>
          <a:off x="10426700" y="1651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87452</xdr:rowOff>
    </xdr:from>
    <xdr:to>
      <xdr:col>14</xdr:col>
      <xdr:colOff>79375</xdr:colOff>
      <xdr:row>95</xdr:row>
      <xdr:rowOff>17602</xdr:rowOff>
    </xdr:to>
    <xdr:sp macro="" textlink="">
      <xdr:nvSpPr>
        <xdr:cNvPr id="441" name="フローチャート : 判断 440"/>
        <xdr:cNvSpPr/>
      </xdr:nvSpPr>
      <xdr:spPr>
        <a:xfrm>
          <a:off x="9588500" y="1620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34129</xdr:rowOff>
    </xdr:from>
    <xdr:ext cx="534377" cy="259045"/>
    <xdr:sp macro="" textlink="">
      <xdr:nvSpPr>
        <xdr:cNvPr id="442" name="テキスト ボックス 441"/>
        <xdr:cNvSpPr txBox="1"/>
      </xdr:nvSpPr>
      <xdr:spPr>
        <a:xfrm>
          <a:off x="9359411" y="159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90119</xdr:rowOff>
    </xdr:from>
    <xdr:to>
      <xdr:col>15</xdr:col>
      <xdr:colOff>231775</xdr:colOff>
      <xdr:row>98</xdr:row>
      <xdr:rowOff>20269</xdr:rowOff>
    </xdr:to>
    <xdr:sp macro="" textlink="">
      <xdr:nvSpPr>
        <xdr:cNvPr id="448" name="円/楕円 447"/>
        <xdr:cNvSpPr/>
      </xdr:nvSpPr>
      <xdr:spPr>
        <a:xfrm>
          <a:off x="104267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68546</xdr:rowOff>
    </xdr:from>
    <xdr:ext cx="534377" cy="259045"/>
    <xdr:sp macro="" textlink="">
      <xdr:nvSpPr>
        <xdr:cNvPr id="449" name="普通建設事業費 （ うち更新整備　）該当値テキスト"/>
        <xdr:cNvSpPr txBox="1"/>
      </xdr:nvSpPr>
      <xdr:spPr>
        <a:xfrm>
          <a:off x="10528300"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103987</xdr:rowOff>
    </xdr:from>
    <xdr:to>
      <xdr:col>14</xdr:col>
      <xdr:colOff>79375</xdr:colOff>
      <xdr:row>97</xdr:row>
      <xdr:rowOff>34137</xdr:rowOff>
    </xdr:to>
    <xdr:sp macro="" textlink="">
      <xdr:nvSpPr>
        <xdr:cNvPr id="450" name="円/楕円 449"/>
        <xdr:cNvSpPr/>
      </xdr:nvSpPr>
      <xdr:spPr>
        <a:xfrm>
          <a:off x="9588500" y="165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25264</xdr:rowOff>
    </xdr:from>
    <xdr:ext cx="534377" cy="259045"/>
    <xdr:sp macro="" textlink="">
      <xdr:nvSpPr>
        <xdr:cNvPr id="451" name="テキスト ボックス 450"/>
        <xdr:cNvSpPr txBox="1"/>
      </xdr:nvSpPr>
      <xdr:spPr>
        <a:xfrm>
          <a:off x="9359411" y="166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3" name="テキスト ボックス 46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65" name="テキスト ボックス 46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67" name="テキスト ボックス 46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69" name="テキスト ボックス 468"/>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1" name="テキスト ボックス 47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71691</xdr:rowOff>
    </xdr:from>
    <xdr:to>
      <xdr:col>23</xdr:col>
      <xdr:colOff>516889</xdr:colOff>
      <xdr:row>38</xdr:row>
      <xdr:rowOff>83883</xdr:rowOff>
    </xdr:to>
    <xdr:cxnSp macro="">
      <xdr:nvCxnSpPr>
        <xdr:cNvPr id="473" name="直線コネクタ 472"/>
        <xdr:cNvCxnSpPr/>
      </xdr:nvCxnSpPr>
      <xdr:spPr>
        <a:xfrm flipV="1">
          <a:off x="16317595" y="6072441"/>
          <a:ext cx="1269" cy="52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87710</xdr:rowOff>
    </xdr:from>
    <xdr:ext cx="378565" cy="259045"/>
    <xdr:sp macro="" textlink="">
      <xdr:nvSpPr>
        <xdr:cNvPr id="474" name="災害復旧事業費最小値テキスト"/>
        <xdr:cNvSpPr txBox="1"/>
      </xdr:nvSpPr>
      <xdr:spPr>
        <a:xfrm>
          <a:off x="16370300" y="660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38</xdr:row>
      <xdr:rowOff>83883</xdr:rowOff>
    </xdr:from>
    <xdr:to>
      <xdr:col>23</xdr:col>
      <xdr:colOff>606425</xdr:colOff>
      <xdr:row>38</xdr:row>
      <xdr:rowOff>83883</xdr:rowOff>
    </xdr:to>
    <xdr:cxnSp macro="">
      <xdr:nvCxnSpPr>
        <xdr:cNvPr id="475" name="直線コネクタ 474"/>
        <xdr:cNvCxnSpPr/>
      </xdr:nvCxnSpPr>
      <xdr:spPr>
        <a:xfrm>
          <a:off x="16230600" y="659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18368</xdr:rowOff>
    </xdr:from>
    <xdr:ext cx="469744" cy="259045"/>
    <xdr:sp macro="" textlink="">
      <xdr:nvSpPr>
        <xdr:cNvPr id="476" name="災害復旧事業費最大値テキスト"/>
        <xdr:cNvSpPr txBox="1"/>
      </xdr:nvSpPr>
      <xdr:spPr>
        <a:xfrm>
          <a:off x="16370300" y="584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35</xdr:row>
      <xdr:rowOff>71691</xdr:rowOff>
    </xdr:from>
    <xdr:to>
      <xdr:col>23</xdr:col>
      <xdr:colOff>606425</xdr:colOff>
      <xdr:row>35</xdr:row>
      <xdr:rowOff>71691</xdr:rowOff>
    </xdr:to>
    <xdr:cxnSp macro="">
      <xdr:nvCxnSpPr>
        <xdr:cNvPr id="477" name="直線コネクタ 476"/>
        <xdr:cNvCxnSpPr/>
      </xdr:nvCxnSpPr>
      <xdr:spPr>
        <a:xfrm>
          <a:off x="16230600" y="607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164465</xdr:rowOff>
    </xdr:from>
    <xdr:to>
      <xdr:col>23</xdr:col>
      <xdr:colOff>517525</xdr:colOff>
      <xdr:row>38</xdr:row>
      <xdr:rowOff>60833</xdr:rowOff>
    </xdr:to>
    <xdr:cxnSp macro="">
      <xdr:nvCxnSpPr>
        <xdr:cNvPr id="478" name="直線コネクタ 477"/>
        <xdr:cNvCxnSpPr/>
      </xdr:nvCxnSpPr>
      <xdr:spPr>
        <a:xfrm flipV="1">
          <a:off x="15481300" y="6508115"/>
          <a:ext cx="8382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13098</xdr:rowOff>
    </xdr:from>
    <xdr:ext cx="469744" cy="259045"/>
    <xdr:sp macro="" textlink="">
      <xdr:nvSpPr>
        <xdr:cNvPr id="479" name="災害復旧事業費平均値テキスト"/>
        <xdr:cNvSpPr txBox="1"/>
      </xdr:nvSpPr>
      <xdr:spPr>
        <a:xfrm>
          <a:off x="16370300" y="618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161671</xdr:rowOff>
    </xdr:from>
    <xdr:to>
      <xdr:col>23</xdr:col>
      <xdr:colOff>568325</xdr:colOff>
      <xdr:row>37</xdr:row>
      <xdr:rowOff>91821</xdr:rowOff>
    </xdr:to>
    <xdr:sp macro="" textlink="">
      <xdr:nvSpPr>
        <xdr:cNvPr id="480" name="フローチャート : 判断 479"/>
        <xdr:cNvSpPr/>
      </xdr:nvSpPr>
      <xdr:spPr>
        <a:xfrm>
          <a:off x="16268700" y="63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60833</xdr:rowOff>
    </xdr:from>
    <xdr:to>
      <xdr:col>22</xdr:col>
      <xdr:colOff>365125</xdr:colOff>
      <xdr:row>38</xdr:row>
      <xdr:rowOff>146177</xdr:rowOff>
    </xdr:to>
    <xdr:cxnSp macro="">
      <xdr:nvCxnSpPr>
        <xdr:cNvPr id="481" name="直線コネクタ 480"/>
        <xdr:cNvCxnSpPr/>
      </xdr:nvCxnSpPr>
      <xdr:spPr>
        <a:xfrm flipV="1">
          <a:off x="14592300" y="6575933"/>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30</xdr:row>
      <xdr:rowOff>116713</xdr:rowOff>
    </xdr:from>
    <xdr:to>
      <xdr:col>22</xdr:col>
      <xdr:colOff>415925</xdr:colOff>
      <xdr:row>31</xdr:row>
      <xdr:rowOff>46863</xdr:rowOff>
    </xdr:to>
    <xdr:sp macro="" textlink="">
      <xdr:nvSpPr>
        <xdr:cNvPr id="482" name="フローチャート : 判断 481"/>
        <xdr:cNvSpPr/>
      </xdr:nvSpPr>
      <xdr:spPr>
        <a:xfrm>
          <a:off x="15430500" y="5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29</xdr:row>
      <xdr:rowOff>63390</xdr:rowOff>
    </xdr:from>
    <xdr:ext cx="469744" cy="259045"/>
    <xdr:sp macro="" textlink="">
      <xdr:nvSpPr>
        <xdr:cNvPr id="483" name="テキスト ボックス 482"/>
        <xdr:cNvSpPr txBox="1"/>
      </xdr:nvSpPr>
      <xdr:spPr>
        <a:xfrm>
          <a:off x="15233727" y="5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72834</xdr:rowOff>
    </xdr:from>
    <xdr:to>
      <xdr:col>21</xdr:col>
      <xdr:colOff>161925</xdr:colOff>
      <xdr:row>38</xdr:row>
      <xdr:rowOff>146177</xdr:rowOff>
    </xdr:to>
    <xdr:cxnSp macro="">
      <xdr:nvCxnSpPr>
        <xdr:cNvPr id="484" name="直線コネクタ 483"/>
        <xdr:cNvCxnSpPr/>
      </xdr:nvCxnSpPr>
      <xdr:spPr>
        <a:xfrm>
          <a:off x="13703300" y="6245034"/>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31</xdr:row>
      <xdr:rowOff>17463</xdr:rowOff>
    </xdr:from>
    <xdr:to>
      <xdr:col>21</xdr:col>
      <xdr:colOff>212725</xdr:colOff>
      <xdr:row>31</xdr:row>
      <xdr:rowOff>119063</xdr:rowOff>
    </xdr:to>
    <xdr:sp macro="" textlink="">
      <xdr:nvSpPr>
        <xdr:cNvPr id="485" name="フローチャート : 判断 484"/>
        <xdr:cNvSpPr/>
      </xdr:nvSpPr>
      <xdr:spPr>
        <a:xfrm>
          <a:off x="14541500" y="53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135590</xdr:rowOff>
    </xdr:from>
    <xdr:ext cx="469744" cy="259045"/>
    <xdr:sp macro="" textlink="">
      <xdr:nvSpPr>
        <xdr:cNvPr id="486" name="テキスト ボックス 485"/>
        <xdr:cNvSpPr txBox="1"/>
      </xdr:nvSpPr>
      <xdr:spPr>
        <a:xfrm>
          <a:off x="14357427" y="51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72834</xdr:rowOff>
    </xdr:from>
    <xdr:to>
      <xdr:col>19</xdr:col>
      <xdr:colOff>644525</xdr:colOff>
      <xdr:row>37</xdr:row>
      <xdr:rowOff>155702</xdr:rowOff>
    </xdr:to>
    <xdr:cxnSp macro="">
      <xdr:nvCxnSpPr>
        <xdr:cNvPr id="487" name="直線コネクタ 486"/>
        <xdr:cNvCxnSpPr/>
      </xdr:nvCxnSpPr>
      <xdr:spPr>
        <a:xfrm flipV="1">
          <a:off x="12814300" y="6245034"/>
          <a:ext cx="889000" cy="2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54229</xdr:rowOff>
    </xdr:from>
    <xdr:to>
      <xdr:col>20</xdr:col>
      <xdr:colOff>9525</xdr:colOff>
      <xdr:row>31</xdr:row>
      <xdr:rowOff>155829</xdr:rowOff>
    </xdr:to>
    <xdr:sp macro="" textlink="">
      <xdr:nvSpPr>
        <xdr:cNvPr id="488" name="フローチャート : 判断 487"/>
        <xdr:cNvSpPr/>
      </xdr:nvSpPr>
      <xdr:spPr>
        <a:xfrm>
          <a:off x="13652500" y="53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30</xdr:row>
      <xdr:rowOff>906</xdr:rowOff>
    </xdr:from>
    <xdr:ext cx="469744" cy="259045"/>
    <xdr:sp macro="" textlink="">
      <xdr:nvSpPr>
        <xdr:cNvPr id="489" name="テキスト ボックス 488"/>
        <xdr:cNvSpPr txBox="1"/>
      </xdr:nvSpPr>
      <xdr:spPr>
        <a:xfrm>
          <a:off x="13468427" y="51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112903</xdr:rowOff>
    </xdr:from>
    <xdr:to>
      <xdr:col>18</xdr:col>
      <xdr:colOff>492125</xdr:colOff>
      <xdr:row>34</xdr:row>
      <xdr:rowOff>43053</xdr:rowOff>
    </xdr:to>
    <xdr:sp macro="" textlink="">
      <xdr:nvSpPr>
        <xdr:cNvPr id="490" name="フローチャート : 判断 489"/>
        <xdr:cNvSpPr/>
      </xdr:nvSpPr>
      <xdr:spPr>
        <a:xfrm>
          <a:off x="12763500" y="57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59580</xdr:rowOff>
    </xdr:from>
    <xdr:ext cx="469744" cy="259045"/>
    <xdr:sp macro="" textlink="">
      <xdr:nvSpPr>
        <xdr:cNvPr id="491" name="テキスト ボックス 490"/>
        <xdr:cNvSpPr txBox="1"/>
      </xdr:nvSpPr>
      <xdr:spPr>
        <a:xfrm>
          <a:off x="12579427" y="55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113665</xdr:rowOff>
    </xdr:from>
    <xdr:to>
      <xdr:col>23</xdr:col>
      <xdr:colOff>568325</xdr:colOff>
      <xdr:row>38</xdr:row>
      <xdr:rowOff>43815</xdr:rowOff>
    </xdr:to>
    <xdr:sp macro="" textlink="">
      <xdr:nvSpPr>
        <xdr:cNvPr id="497" name="円/楕円 496"/>
        <xdr:cNvSpPr/>
      </xdr:nvSpPr>
      <xdr:spPr>
        <a:xfrm>
          <a:off x="16268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28592</xdr:rowOff>
    </xdr:from>
    <xdr:ext cx="469744" cy="259045"/>
    <xdr:sp macro="" textlink="">
      <xdr:nvSpPr>
        <xdr:cNvPr id="498" name="災害復旧事業費該当値テキスト"/>
        <xdr:cNvSpPr txBox="1"/>
      </xdr:nvSpPr>
      <xdr:spPr>
        <a:xfrm>
          <a:off x="16370300" y="63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10033</xdr:rowOff>
    </xdr:from>
    <xdr:to>
      <xdr:col>22</xdr:col>
      <xdr:colOff>415925</xdr:colOff>
      <xdr:row>38</xdr:row>
      <xdr:rowOff>111633</xdr:rowOff>
    </xdr:to>
    <xdr:sp macro="" textlink="">
      <xdr:nvSpPr>
        <xdr:cNvPr id="499" name="円/楕円 498"/>
        <xdr:cNvSpPr/>
      </xdr:nvSpPr>
      <xdr:spPr>
        <a:xfrm>
          <a:off x="15430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38</xdr:row>
      <xdr:rowOff>102760</xdr:rowOff>
    </xdr:from>
    <xdr:ext cx="378565" cy="259045"/>
    <xdr:sp macro="" textlink="">
      <xdr:nvSpPr>
        <xdr:cNvPr id="500" name="テキスト ボックス 499"/>
        <xdr:cNvSpPr txBox="1"/>
      </xdr:nvSpPr>
      <xdr:spPr>
        <a:xfrm>
          <a:off x="15279317" y="66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95377</xdr:rowOff>
    </xdr:from>
    <xdr:to>
      <xdr:col>21</xdr:col>
      <xdr:colOff>212725</xdr:colOff>
      <xdr:row>39</xdr:row>
      <xdr:rowOff>25527</xdr:rowOff>
    </xdr:to>
    <xdr:sp macro="" textlink="">
      <xdr:nvSpPr>
        <xdr:cNvPr id="501" name="円/楕円 500"/>
        <xdr:cNvSpPr/>
      </xdr:nvSpPr>
      <xdr:spPr>
        <a:xfrm>
          <a:off x="14541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16654</xdr:rowOff>
    </xdr:from>
    <xdr:ext cx="378565" cy="259045"/>
    <xdr:sp macro="" textlink="">
      <xdr:nvSpPr>
        <xdr:cNvPr id="502" name="テキスト ボックス 501"/>
        <xdr:cNvSpPr txBox="1"/>
      </xdr:nvSpPr>
      <xdr:spPr>
        <a:xfrm>
          <a:off x="14403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22034</xdr:rowOff>
    </xdr:from>
    <xdr:to>
      <xdr:col>20</xdr:col>
      <xdr:colOff>9525</xdr:colOff>
      <xdr:row>36</xdr:row>
      <xdr:rowOff>123634</xdr:rowOff>
    </xdr:to>
    <xdr:sp macro="" textlink="">
      <xdr:nvSpPr>
        <xdr:cNvPr id="503" name="円/楕円 502"/>
        <xdr:cNvSpPr/>
      </xdr:nvSpPr>
      <xdr:spPr>
        <a:xfrm>
          <a:off x="136525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114761</xdr:rowOff>
    </xdr:from>
    <xdr:ext cx="469744" cy="259045"/>
    <xdr:sp macro="" textlink="">
      <xdr:nvSpPr>
        <xdr:cNvPr id="504" name="テキスト ボックス 503"/>
        <xdr:cNvSpPr txBox="1"/>
      </xdr:nvSpPr>
      <xdr:spPr>
        <a:xfrm>
          <a:off x="13468427" y="62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104902</xdr:rowOff>
    </xdr:from>
    <xdr:to>
      <xdr:col>18</xdr:col>
      <xdr:colOff>492125</xdr:colOff>
      <xdr:row>38</xdr:row>
      <xdr:rowOff>35052</xdr:rowOff>
    </xdr:to>
    <xdr:sp macro="" textlink="">
      <xdr:nvSpPr>
        <xdr:cNvPr id="505" name="円/楕円 504"/>
        <xdr:cNvSpPr/>
      </xdr:nvSpPr>
      <xdr:spPr>
        <a:xfrm>
          <a:off x="12763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26179</xdr:rowOff>
    </xdr:from>
    <xdr:ext cx="469744" cy="259045"/>
    <xdr:sp macro="" textlink="">
      <xdr:nvSpPr>
        <xdr:cNvPr id="506" name="テキスト ボックス 505"/>
        <xdr:cNvSpPr txBox="1"/>
      </xdr:nvSpPr>
      <xdr:spPr>
        <a:xfrm>
          <a:off x="12579427"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2" name="テキスト ボックス 56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3" name="直線コネクタ 56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4" name="テキスト ボックス 56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5" name="直線コネクタ 56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6" name="テキスト ボックス 56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67" name="直線コネクタ 56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68" name="テキスト ボックス 56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69" name="直線コネクタ 56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0" name="テキスト ボックス 56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2" name="テキスト ボックス 57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158354</xdr:rowOff>
    </xdr:from>
    <xdr:to>
      <xdr:col>23</xdr:col>
      <xdr:colOff>516889</xdr:colOff>
      <xdr:row>79</xdr:row>
      <xdr:rowOff>16165</xdr:rowOff>
    </xdr:to>
    <xdr:cxnSp macro="">
      <xdr:nvCxnSpPr>
        <xdr:cNvPr id="574" name="直線コネクタ 573"/>
        <xdr:cNvCxnSpPr/>
      </xdr:nvCxnSpPr>
      <xdr:spPr>
        <a:xfrm flipV="1">
          <a:off x="16317595" y="12331304"/>
          <a:ext cx="1269"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19992</xdr:rowOff>
    </xdr:from>
    <xdr:ext cx="534377" cy="259045"/>
    <xdr:sp macro="" textlink="">
      <xdr:nvSpPr>
        <xdr:cNvPr id="575" name="公債費最小値テキスト"/>
        <xdr:cNvSpPr txBox="1"/>
      </xdr:nvSpPr>
      <xdr:spPr>
        <a:xfrm>
          <a:off x="16370300" y="135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58,952</a:t>
          </a:r>
          <a:endParaRPr kumimoji="1" lang="ja-JP" altLang="en-US" sz="1000" b="1">
            <a:latin typeface="ＭＳ Ｐゴシック"/>
          </a:endParaRPr>
        </a:p>
      </xdr:txBody>
    </xdr:sp>
    <xdr:clientData/>
  </xdr:oneCellAnchor>
  <xdr:twoCellAnchor>
    <xdr:from>
      <xdr:col>23</xdr:col>
      <xdr:colOff>428625</xdr:colOff>
      <xdr:row>79</xdr:row>
      <xdr:rowOff>16165</xdr:rowOff>
    </xdr:from>
    <xdr:to>
      <xdr:col>23</xdr:col>
      <xdr:colOff>606425</xdr:colOff>
      <xdr:row>79</xdr:row>
      <xdr:rowOff>16165</xdr:rowOff>
    </xdr:to>
    <xdr:cxnSp macro="">
      <xdr:nvCxnSpPr>
        <xdr:cNvPr id="576" name="直線コネクタ 575"/>
        <xdr:cNvCxnSpPr/>
      </xdr:nvCxnSpPr>
      <xdr:spPr>
        <a:xfrm>
          <a:off x="16230600" y="1356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105031</xdr:rowOff>
    </xdr:from>
    <xdr:ext cx="534377" cy="259045"/>
    <xdr:sp macro="" textlink="">
      <xdr:nvSpPr>
        <xdr:cNvPr id="577" name="公債費最大値テキスト"/>
        <xdr:cNvSpPr txBox="1"/>
      </xdr:nvSpPr>
      <xdr:spPr>
        <a:xfrm>
          <a:off x="16370300" y="121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85,842</a:t>
          </a:r>
          <a:endParaRPr kumimoji="1" lang="ja-JP" altLang="en-US" sz="1000" b="1">
            <a:latin typeface="ＭＳ Ｐゴシック"/>
          </a:endParaRPr>
        </a:p>
      </xdr:txBody>
    </xdr:sp>
    <xdr:clientData/>
  </xdr:oneCellAnchor>
  <xdr:twoCellAnchor>
    <xdr:from>
      <xdr:col>23</xdr:col>
      <xdr:colOff>428625</xdr:colOff>
      <xdr:row>71</xdr:row>
      <xdr:rowOff>158354</xdr:rowOff>
    </xdr:from>
    <xdr:to>
      <xdr:col>23</xdr:col>
      <xdr:colOff>606425</xdr:colOff>
      <xdr:row>71</xdr:row>
      <xdr:rowOff>158354</xdr:rowOff>
    </xdr:to>
    <xdr:cxnSp macro="">
      <xdr:nvCxnSpPr>
        <xdr:cNvPr id="578" name="直線コネクタ 577"/>
        <xdr:cNvCxnSpPr/>
      </xdr:nvCxnSpPr>
      <xdr:spPr>
        <a:xfrm>
          <a:off x="16230600" y="123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46112</xdr:rowOff>
    </xdr:from>
    <xdr:to>
      <xdr:col>23</xdr:col>
      <xdr:colOff>517525</xdr:colOff>
      <xdr:row>78</xdr:row>
      <xdr:rowOff>60970</xdr:rowOff>
    </xdr:to>
    <xdr:cxnSp macro="">
      <xdr:nvCxnSpPr>
        <xdr:cNvPr id="579" name="直線コネクタ 578"/>
        <xdr:cNvCxnSpPr/>
      </xdr:nvCxnSpPr>
      <xdr:spPr>
        <a:xfrm flipV="1">
          <a:off x="15481300" y="13419212"/>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137563</xdr:rowOff>
    </xdr:from>
    <xdr:ext cx="534377" cy="259045"/>
    <xdr:sp macro="" textlink="">
      <xdr:nvSpPr>
        <xdr:cNvPr id="580" name="公債費平均値テキスト"/>
        <xdr:cNvSpPr txBox="1"/>
      </xdr:nvSpPr>
      <xdr:spPr>
        <a:xfrm>
          <a:off x="16370300" y="1265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114686</xdr:rowOff>
    </xdr:from>
    <xdr:to>
      <xdr:col>23</xdr:col>
      <xdr:colOff>568325</xdr:colOff>
      <xdr:row>75</xdr:row>
      <xdr:rowOff>44836</xdr:rowOff>
    </xdr:to>
    <xdr:sp macro="" textlink="">
      <xdr:nvSpPr>
        <xdr:cNvPr id="581" name="フローチャート : 判断 580"/>
        <xdr:cNvSpPr/>
      </xdr:nvSpPr>
      <xdr:spPr>
        <a:xfrm>
          <a:off x="16268700" y="1280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17901</xdr:rowOff>
    </xdr:from>
    <xdr:to>
      <xdr:col>22</xdr:col>
      <xdr:colOff>365125</xdr:colOff>
      <xdr:row>78</xdr:row>
      <xdr:rowOff>60970</xdr:rowOff>
    </xdr:to>
    <xdr:cxnSp macro="">
      <xdr:nvCxnSpPr>
        <xdr:cNvPr id="582" name="直線コネクタ 581"/>
        <xdr:cNvCxnSpPr/>
      </xdr:nvCxnSpPr>
      <xdr:spPr>
        <a:xfrm>
          <a:off x="14592300" y="13391001"/>
          <a:ext cx="889000" cy="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93700</xdr:rowOff>
    </xdr:from>
    <xdr:to>
      <xdr:col>22</xdr:col>
      <xdr:colOff>415925</xdr:colOff>
      <xdr:row>71</xdr:row>
      <xdr:rowOff>23850</xdr:rowOff>
    </xdr:to>
    <xdr:sp macro="" textlink="">
      <xdr:nvSpPr>
        <xdr:cNvPr id="583" name="フローチャート : 判断 582"/>
        <xdr:cNvSpPr/>
      </xdr:nvSpPr>
      <xdr:spPr>
        <a:xfrm>
          <a:off x="15430500" y="1209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69</xdr:row>
      <xdr:rowOff>40377</xdr:rowOff>
    </xdr:from>
    <xdr:ext cx="534377" cy="259045"/>
    <xdr:sp macro="" textlink="">
      <xdr:nvSpPr>
        <xdr:cNvPr id="584" name="テキスト ボックス 583"/>
        <xdr:cNvSpPr txBox="1"/>
      </xdr:nvSpPr>
      <xdr:spPr>
        <a:xfrm>
          <a:off x="15201411" y="118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17901</xdr:rowOff>
    </xdr:from>
    <xdr:to>
      <xdr:col>21</xdr:col>
      <xdr:colOff>161925</xdr:colOff>
      <xdr:row>78</xdr:row>
      <xdr:rowOff>127081</xdr:rowOff>
    </xdr:to>
    <xdr:cxnSp macro="">
      <xdr:nvCxnSpPr>
        <xdr:cNvPr id="585" name="直線コネクタ 584"/>
        <xdr:cNvCxnSpPr/>
      </xdr:nvCxnSpPr>
      <xdr:spPr>
        <a:xfrm flipV="1">
          <a:off x="13703300" y="13391001"/>
          <a:ext cx="889000" cy="10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82590</xdr:rowOff>
    </xdr:from>
    <xdr:to>
      <xdr:col>21</xdr:col>
      <xdr:colOff>212725</xdr:colOff>
      <xdr:row>78</xdr:row>
      <xdr:rowOff>12740</xdr:rowOff>
    </xdr:to>
    <xdr:sp macro="" textlink="">
      <xdr:nvSpPr>
        <xdr:cNvPr id="586" name="フローチャート : 判断 585"/>
        <xdr:cNvSpPr/>
      </xdr:nvSpPr>
      <xdr:spPr>
        <a:xfrm>
          <a:off x="14541500" y="132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29267</xdr:rowOff>
    </xdr:from>
    <xdr:ext cx="534377" cy="259045"/>
    <xdr:sp macro="" textlink="">
      <xdr:nvSpPr>
        <xdr:cNvPr id="587" name="テキスト ボックス 586"/>
        <xdr:cNvSpPr txBox="1"/>
      </xdr:nvSpPr>
      <xdr:spPr>
        <a:xfrm>
          <a:off x="14325111" y="130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127081</xdr:rowOff>
    </xdr:from>
    <xdr:to>
      <xdr:col>19</xdr:col>
      <xdr:colOff>644525</xdr:colOff>
      <xdr:row>78</xdr:row>
      <xdr:rowOff>154925</xdr:rowOff>
    </xdr:to>
    <xdr:cxnSp macro="">
      <xdr:nvCxnSpPr>
        <xdr:cNvPr id="588" name="直線コネクタ 587"/>
        <xdr:cNvCxnSpPr/>
      </xdr:nvCxnSpPr>
      <xdr:spPr>
        <a:xfrm flipV="1">
          <a:off x="12814300" y="13500181"/>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158121</xdr:rowOff>
    </xdr:from>
    <xdr:to>
      <xdr:col>20</xdr:col>
      <xdr:colOff>9525</xdr:colOff>
      <xdr:row>77</xdr:row>
      <xdr:rowOff>88271</xdr:rowOff>
    </xdr:to>
    <xdr:sp macro="" textlink="">
      <xdr:nvSpPr>
        <xdr:cNvPr id="589" name="フローチャート : 判断 588"/>
        <xdr:cNvSpPr/>
      </xdr:nvSpPr>
      <xdr:spPr>
        <a:xfrm>
          <a:off x="13652500" y="1318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104797</xdr:rowOff>
    </xdr:from>
    <xdr:ext cx="534377" cy="259045"/>
    <xdr:sp macro="" textlink="">
      <xdr:nvSpPr>
        <xdr:cNvPr id="590" name="テキスト ボックス 589"/>
        <xdr:cNvSpPr txBox="1"/>
      </xdr:nvSpPr>
      <xdr:spPr>
        <a:xfrm>
          <a:off x="13436111" y="129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35864</xdr:rowOff>
    </xdr:from>
    <xdr:to>
      <xdr:col>18</xdr:col>
      <xdr:colOff>492125</xdr:colOff>
      <xdr:row>76</xdr:row>
      <xdr:rowOff>137464</xdr:rowOff>
    </xdr:to>
    <xdr:sp macro="" textlink="">
      <xdr:nvSpPr>
        <xdr:cNvPr id="591" name="フローチャート : 判断 590"/>
        <xdr:cNvSpPr/>
      </xdr:nvSpPr>
      <xdr:spPr>
        <a:xfrm>
          <a:off x="12763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153991</xdr:rowOff>
    </xdr:from>
    <xdr:ext cx="534377" cy="259045"/>
    <xdr:sp macro="" textlink="">
      <xdr:nvSpPr>
        <xdr:cNvPr id="592" name="テキスト ボックス 591"/>
        <xdr:cNvSpPr txBox="1"/>
      </xdr:nvSpPr>
      <xdr:spPr>
        <a:xfrm>
          <a:off x="12547111" y="128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166762</xdr:rowOff>
    </xdr:from>
    <xdr:to>
      <xdr:col>23</xdr:col>
      <xdr:colOff>568325</xdr:colOff>
      <xdr:row>78</xdr:row>
      <xdr:rowOff>96912</xdr:rowOff>
    </xdr:to>
    <xdr:sp macro="" textlink="">
      <xdr:nvSpPr>
        <xdr:cNvPr id="598" name="円/楕円 597"/>
        <xdr:cNvSpPr/>
      </xdr:nvSpPr>
      <xdr:spPr>
        <a:xfrm>
          <a:off x="16268700" y="133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145189</xdr:rowOff>
    </xdr:from>
    <xdr:ext cx="534377" cy="259045"/>
    <xdr:sp macro="" textlink="">
      <xdr:nvSpPr>
        <xdr:cNvPr id="599" name="公債費該当値テキスト"/>
        <xdr:cNvSpPr txBox="1"/>
      </xdr:nvSpPr>
      <xdr:spPr>
        <a:xfrm>
          <a:off x="16370300" y="133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10170</xdr:rowOff>
    </xdr:from>
    <xdr:to>
      <xdr:col>22</xdr:col>
      <xdr:colOff>415925</xdr:colOff>
      <xdr:row>78</xdr:row>
      <xdr:rowOff>111770</xdr:rowOff>
    </xdr:to>
    <xdr:sp macro="" textlink="">
      <xdr:nvSpPr>
        <xdr:cNvPr id="600" name="円/楕円 599"/>
        <xdr:cNvSpPr/>
      </xdr:nvSpPr>
      <xdr:spPr>
        <a:xfrm>
          <a:off x="15430500" y="13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78</xdr:row>
      <xdr:rowOff>102897</xdr:rowOff>
    </xdr:from>
    <xdr:ext cx="534377" cy="259045"/>
    <xdr:sp macro="" textlink="">
      <xdr:nvSpPr>
        <xdr:cNvPr id="601" name="テキスト ボックス 600"/>
        <xdr:cNvSpPr txBox="1"/>
      </xdr:nvSpPr>
      <xdr:spPr>
        <a:xfrm>
          <a:off x="15201411" y="134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138551</xdr:rowOff>
    </xdr:from>
    <xdr:to>
      <xdr:col>21</xdr:col>
      <xdr:colOff>212725</xdr:colOff>
      <xdr:row>78</xdr:row>
      <xdr:rowOff>68701</xdr:rowOff>
    </xdr:to>
    <xdr:sp macro="" textlink="">
      <xdr:nvSpPr>
        <xdr:cNvPr id="602" name="円/楕円 601"/>
        <xdr:cNvSpPr/>
      </xdr:nvSpPr>
      <xdr:spPr>
        <a:xfrm>
          <a:off x="14541500" y="133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59828</xdr:rowOff>
    </xdr:from>
    <xdr:ext cx="534377" cy="259045"/>
    <xdr:sp macro="" textlink="">
      <xdr:nvSpPr>
        <xdr:cNvPr id="603" name="テキスト ボックス 602"/>
        <xdr:cNvSpPr txBox="1"/>
      </xdr:nvSpPr>
      <xdr:spPr>
        <a:xfrm>
          <a:off x="14325111" y="134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76281</xdr:rowOff>
    </xdr:from>
    <xdr:to>
      <xdr:col>20</xdr:col>
      <xdr:colOff>9525</xdr:colOff>
      <xdr:row>79</xdr:row>
      <xdr:rowOff>6431</xdr:rowOff>
    </xdr:to>
    <xdr:sp macro="" textlink="">
      <xdr:nvSpPr>
        <xdr:cNvPr id="604" name="円/楕円 603"/>
        <xdr:cNvSpPr/>
      </xdr:nvSpPr>
      <xdr:spPr>
        <a:xfrm>
          <a:off x="13652500" y="1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169008</xdr:rowOff>
    </xdr:from>
    <xdr:ext cx="534377" cy="259045"/>
    <xdr:sp macro="" textlink="">
      <xdr:nvSpPr>
        <xdr:cNvPr id="605" name="テキスト ボックス 604"/>
        <xdr:cNvSpPr txBox="1"/>
      </xdr:nvSpPr>
      <xdr:spPr>
        <a:xfrm>
          <a:off x="13436111" y="1354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104125</xdr:rowOff>
    </xdr:from>
    <xdr:to>
      <xdr:col>18</xdr:col>
      <xdr:colOff>492125</xdr:colOff>
      <xdr:row>79</xdr:row>
      <xdr:rowOff>34275</xdr:rowOff>
    </xdr:to>
    <xdr:sp macro="" textlink="">
      <xdr:nvSpPr>
        <xdr:cNvPr id="606" name="円/楕円 605"/>
        <xdr:cNvSpPr/>
      </xdr:nvSpPr>
      <xdr:spPr>
        <a:xfrm>
          <a:off x="12763500" y="134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25402</xdr:rowOff>
    </xdr:from>
    <xdr:ext cx="534377" cy="259045"/>
    <xdr:sp macro="" textlink="">
      <xdr:nvSpPr>
        <xdr:cNvPr id="607" name="テキスト ボックス 606"/>
        <xdr:cNvSpPr txBox="1"/>
      </xdr:nvSpPr>
      <xdr:spPr>
        <a:xfrm>
          <a:off x="12547111" y="1356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6" name="直線コネクタ 61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7" name="テキスト ボックス 61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8" name="直線コネクタ 61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9" name="テキスト ボックス 61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0" name="直線コネクタ 61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1" name="テキスト ボックス 62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2" name="直線コネクタ 62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3" name="テキスト ボックス 62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4" name="直線コネクタ 62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5" name="テキスト ボックス 62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6" name="直線コネクタ 62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7" name="テキスト ボックス 62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133738</xdr:rowOff>
    </xdr:from>
    <xdr:to>
      <xdr:col>23</xdr:col>
      <xdr:colOff>516889</xdr:colOff>
      <xdr:row>98</xdr:row>
      <xdr:rowOff>157435</xdr:rowOff>
    </xdr:to>
    <xdr:cxnSp macro="">
      <xdr:nvCxnSpPr>
        <xdr:cNvPr id="629" name="直線コネクタ 628"/>
        <xdr:cNvCxnSpPr/>
      </xdr:nvCxnSpPr>
      <xdr:spPr>
        <a:xfrm flipV="1">
          <a:off x="16317595" y="16764388"/>
          <a:ext cx="1269" cy="1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161262</xdr:rowOff>
    </xdr:from>
    <xdr:ext cx="469744" cy="259045"/>
    <xdr:sp macro="" textlink="">
      <xdr:nvSpPr>
        <xdr:cNvPr id="630" name="積立金最小値テキスト"/>
        <xdr:cNvSpPr txBox="1"/>
      </xdr:nvSpPr>
      <xdr:spPr>
        <a:xfrm>
          <a:off x="16370300" y="169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a:t>
          </a:r>
          <a:endParaRPr kumimoji="1" lang="ja-JP" altLang="en-US" sz="1000" b="1">
            <a:latin typeface="ＭＳ Ｐゴシック"/>
          </a:endParaRPr>
        </a:p>
      </xdr:txBody>
    </xdr:sp>
    <xdr:clientData/>
  </xdr:oneCellAnchor>
  <xdr:twoCellAnchor>
    <xdr:from>
      <xdr:col>23</xdr:col>
      <xdr:colOff>428625</xdr:colOff>
      <xdr:row>98</xdr:row>
      <xdr:rowOff>157435</xdr:rowOff>
    </xdr:from>
    <xdr:to>
      <xdr:col>23</xdr:col>
      <xdr:colOff>606425</xdr:colOff>
      <xdr:row>98</xdr:row>
      <xdr:rowOff>157435</xdr:rowOff>
    </xdr:to>
    <xdr:cxnSp macro="">
      <xdr:nvCxnSpPr>
        <xdr:cNvPr id="631" name="直線コネクタ 630"/>
        <xdr:cNvCxnSpPr/>
      </xdr:nvCxnSpPr>
      <xdr:spPr>
        <a:xfrm>
          <a:off x="16230600" y="1695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34377" cy="259045"/>
    <xdr:sp macro="" textlink="">
      <xdr:nvSpPr>
        <xdr:cNvPr id="632" name="積立金最大値テキスト"/>
        <xdr:cNvSpPr txBox="1"/>
      </xdr:nvSpPr>
      <xdr:spPr>
        <a:xfrm>
          <a:off x="16370300" y="16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13,313</a:t>
          </a:r>
          <a:endParaRPr kumimoji="1" lang="ja-JP" altLang="en-US" sz="1000" b="1">
            <a:latin typeface="ＭＳ Ｐゴシック"/>
          </a:endParaRPr>
        </a:p>
      </xdr:txBody>
    </xdr:sp>
    <xdr:clientData/>
  </xdr:oneCellAnchor>
  <xdr:twoCellAnchor>
    <xdr:from>
      <xdr:col>23</xdr:col>
      <xdr:colOff>428625</xdr:colOff>
      <xdr:row>97</xdr:row>
      <xdr:rowOff>133738</xdr:rowOff>
    </xdr:from>
    <xdr:to>
      <xdr:col>23</xdr:col>
      <xdr:colOff>606425</xdr:colOff>
      <xdr:row>97</xdr:row>
      <xdr:rowOff>133738</xdr:rowOff>
    </xdr:to>
    <xdr:cxnSp macro="">
      <xdr:nvCxnSpPr>
        <xdr:cNvPr id="633" name="直線コネクタ 632"/>
        <xdr:cNvCxnSpPr/>
      </xdr:nvCxnSpPr>
      <xdr:spPr>
        <a:xfrm>
          <a:off x="16230600" y="1676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25895</xdr:rowOff>
    </xdr:from>
    <xdr:to>
      <xdr:col>23</xdr:col>
      <xdr:colOff>517525</xdr:colOff>
      <xdr:row>98</xdr:row>
      <xdr:rowOff>71234</xdr:rowOff>
    </xdr:to>
    <xdr:cxnSp macro="">
      <xdr:nvCxnSpPr>
        <xdr:cNvPr id="634" name="直線コネクタ 633"/>
        <xdr:cNvCxnSpPr/>
      </xdr:nvCxnSpPr>
      <xdr:spPr>
        <a:xfrm>
          <a:off x="15481300" y="16827995"/>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1071</xdr:rowOff>
    </xdr:from>
    <xdr:ext cx="469744" cy="259045"/>
    <xdr:sp macro="" textlink="">
      <xdr:nvSpPr>
        <xdr:cNvPr id="635" name="積立金平均値テキスト"/>
        <xdr:cNvSpPr txBox="1"/>
      </xdr:nvSpPr>
      <xdr:spPr>
        <a:xfrm>
          <a:off x="16370300" y="16803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22644</xdr:rowOff>
    </xdr:from>
    <xdr:to>
      <xdr:col>23</xdr:col>
      <xdr:colOff>568325</xdr:colOff>
      <xdr:row>98</xdr:row>
      <xdr:rowOff>124244</xdr:rowOff>
    </xdr:to>
    <xdr:sp macro="" textlink="">
      <xdr:nvSpPr>
        <xdr:cNvPr id="636" name="フローチャート : 判断 635"/>
        <xdr:cNvSpPr/>
      </xdr:nvSpPr>
      <xdr:spPr>
        <a:xfrm>
          <a:off x="16268700" y="1682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90303</xdr:rowOff>
    </xdr:from>
    <xdr:to>
      <xdr:col>22</xdr:col>
      <xdr:colOff>365125</xdr:colOff>
      <xdr:row>98</xdr:row>
      <xdr:rowOff>25895</xdr:rowOff>
    </xdr:to>
    <xdr:cxnSp macro="">
      <xdr:nvCxnSpPr>
        <xdr:cNvPr id="637" name="直線コネクタ 636"/>
        <xdr:cNvCxnSpPr/>
      </xdr:nvCxnSpPr>
      <xdr:spPr>
        <a:xfrm>
          <a:off x="14592300" y="16720953"/>
          <a:ext cx="889000" cy="10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119990</xdr:rowOff>
    </xdr:from>
    <xdr:to>
      <xdr:col>22</xdr:col>
      <xdr:colOff>415925</xdr:colOff>
      <xdr:row>95</xdr:row>
      <xdr:rowOff>50140</xdr:rowOff>
    </xdr:to>
    <xdr:sp macro="" textlink="">
      <xdr:nvSpPr>
        <xdr:cNvPr id="638" name="フローチャート : 判断 637"/>
        <xdr:cNvSpPr/>
      </xdr:nvSpPr>
      <xdr:spPr>
        <a:xfrm>
          <a:off x="15430500" y="162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66667</xdr:rowOff>
    </xdr:from>
    <xdr:ext cx="534377" cy="259045"/>
    <xdr:sp macro="" textlink="">
      <xdr:nvSpPr>
        <xdr:cNvPr id="639" name="テキスト ボックス 638"/>
        <xdr:cNvSpPr txBox="1"/>
      </xdr:nvSpPr>
      <xdr:spPr>
        <a:xfrm>
          <a:off x="15201411" y="160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90303</xdr:rowOff>
    </xdr:from>
    <xdr:to>
      <xdr:col>21</xdr:col>
      <xdr:colOff>161925</xdr:colOff>
      <xdr:row>97</xdr:row>
      <xdr:rowOff>158978</xdr:rowOff>
    </xdr:to>
    <xdr:cxnSp macro="">
      <xdr:nvCxnSpPr>
        <xdr:cNvPr id="640" name="直線コネクタ 639"/>
        <xdr:cNvCxnSpPr/>
      </xdr:nvCxnSpPr>
      <xdr:spPr>
        <a:xfrm flipV="1">
          <a:off x="13703300" y="16720953"/>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102826</xdr:rowOff>
    </xdr:from>
    <xdr:to>
      <xdr:col>21</xdr:col>
      <xdr:colOff>212725</xdr:colOff>
      <xdr:row>94</xdr:row>
      <xdr:rowOff>32976</xdr:rowOff>
    </xdr:to>
    <xdr:sp macro="" textlink="">
      <xdr:nvSpPr>
        <xdr:cNvPr id="641" name="フローチャート : 判断 640"/>
        <xdr:cNvSpPr/>
      </xdr:nvSpPr>
      <xdr:spPr>
        <a:xfrm>
          <a:off x="14541500" y="1604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49503</xdr:rowOff>
    </xdr:from>
    <xdr:ext cx="534377" cy="259045"/>
    <xdr:sp macro="" textlink="">
      <xdr:nvSpPr>
        <xdr:cNvPr id="642" name="テキスト ボックス 641"/>
        <xdr:cNvSpPr txBox="1"/>
      </xdr:nvSpPr>
      <xdr:spPr>
        <a:xfrm>
          <a:off x="14325111" y="15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106914</xdr:rowOff>
    </xdr:from>
    <xdr:to>
      <xdr:col>19</xdr:col>
      <xdr:colOff>644525</xdr:colOff>
      <xdr:row>97</xdr:row>
      <xdr:rowOff>158978</xdr:rowOff>
    </xdr:to>
    <xdr:cxnSp macro="">
      <xdr:nvCxnSpPr>
        <xdr:cNvPr id="643" name="直線コネクタ 642"/>
        <xdr:cNvCxnSpPr/>
      </xdr:nvCxnSpPr>
      <xdr:spPr>
        <a:xfrm>
          <a:off x="12814300" y="16737564"/>
          <a:ext cx="889000" cy="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120256</xdr:rowOff>
    </xdr:from>
    <xdr:to>
      <xdr:col>20</xdr:col>
      <xdr:colOff>9525</xdr:colOff>
      <xdr:row>95</xdr:row>
      <xdr:rowOff>50406</xdr:rowOff>
    </xdr:to>
    <xdr:sp macro="" textlink="">
      <xdr:nvSpPr>
        <xdr:cNvPr id="644" name="フローチャート : 判断 643"/>
        <xdr:cNvSpPr/>
      </xdr:nvSpPr>
      <xdr:spPr>
        <a:xfrm>
          <a:off x="13652500" y="162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66933</xdr:rowOff>
    </xdr:from>
    <xdr:ext cx="534377" cy="259045"/>
    <xdr:sp macro="" textlink="">
      <xdr:nvSpPr>
        <xdr:cNvPr id="645" name="テキスト ボックス 644"/>
        <xdr:cNvSpPr txBox="1"/>
      </xdr:nvSpPr>
      <xdr:spPr>
        <a:xfrm>
          <a:off x="13436111" y="160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12109</xdr:rowOff>
    </xdr:from>
    <xdr:to>
      <xdr:col>18</xdr:col>
      <xdr:colOff>492125</xdr:colOff>
      <xdr:row>90</xdr:row>
      <xdr:rowOff>113709</xdr:rowOff>
    </xdr:to>
    <xdr:sp macro="" textlink="">
      <xdr:nvSpPr>
        <xdr:cNvPr id="646" name="フローチャート : 判断 645"/>
        <xdr:cNvSpPr/>
      </xdr:nvSpPr>
      <xdr:spPr>
        <a:xfrm>
          <a:off x="12763500" y="154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130236</xdr:rowOff>
    </xdr:from>
    <xdr:ext cx="534377" cy="259045"/>
    <xdr:sp macro="" textlink="">
      <xdr:nvSpPr>
        <xdr:cNvPr id="647" name="テキスト ボックス 646"/>
        <xdr:cNvSpPr txBox="1"/>
      </xdr:nvSpPr>
      <xdr:spPr>
        <a:xfrm>
          <a:off x="12547111" y="15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8" name="テキスト ボックス 64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9" name="テキスト ボックス 64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0" name="テキスト ボックス 64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1" name="テキスト ボックス 65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2" name="テキスト ボックス 65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20434</xdr:rowOff>
    </xdr:from>
    <xdr:to>
      <xdr:col>23</xdr:col>
      <xdr:colOff>568325</xdr:colOff>
      <xdr:row>98</xdr:row>
      <xdr:rowOff>122034</xdr:rowOff>
    </xdr:to>
    <xdr:sp macro="" textlink="">
      <xdr:nvSpPr>
        <xdr:cNvPr id="653" name="円/楕円 652"/>
        <xdr:cNvSpPr/>
      </xdr:nvSpPr>
      <xdr:spPr>
        <a:xfrm>
          <a:off x="16268700" y="168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43311</xdr:rowOff>
    </xdr:from>
    <xdr:ext cx="469744" cy="259045"/>
    <xdr:sp macro="" textlink="">
      <xdr:nvSpPr>
        <xdr:cNvPr id="654" name="積立金該当値テキスト"/>
        <xdr:cNvSpPr txBox="1"/>
      </xdr:nvSpPr>
      <xdr:spPr>
        <a:xfrm>
          <a:off x="16370300" y="166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146545</xdr:rowOff>
    </xdr:from>
    <xdr:to>
      <xdr:col>22</xdr:col>
      <xdr:colOff>415925</xdr:colOff>
      <xdr:row>98</xdr:row>
      <xdr:rowOff>76695</xdr:rowOff>
    </xdr:to>
    <xdr:sp macro="" textlink="">
      <xdr:nvSpPr>
        <xdr:cNvPr id="655" name="円/楕円 654"/>
        <xdr:cNvSpPr/>
      </xdr:nvSpPr>
      <xdr:spPr>
        <a:xfrm>
          <a:off x="15430500" y="167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67822</xdr:rowOff>
    </xdr:from>
    <xdr:ext cx="469744" cy="259045"/>
    <xdr:sp macro="" textlink="">
      <xdr:nvSpPr>
        <xdr:cNvPr id="656" name="テキスト ボックス 655"/>
        <xdr:cNvSpPr txBox="1"/>
      </xdr:nvSpPr>
      <xdr:spPr>
        <a:xfrm>
          <a:off x="15233727" y="1686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39503</xdr:rowOff>
    </xdr:from>
    <xdr:to>
      <xdr:col>21</xdr:col>
      <xdr:colOff>212725</xdr:colOff>
      <xdr:row>97</xdr:row>
      <xdr:rowOff>141103</xdr:rowOff>
    </xdr:to>
    <xdr:sp macro="" textlink="">
      <xdr:nvSpPr>
        <xdr:cNvPr id="657" name="円/楕円 656"/>
        <xdr:cNvSpPr/>
      </xdr:nvSpPr>
      <xdr:spPr>
        <a:xfrm>
          <a:off x="14541500" y="166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132230</xdr:rowOff>
    </xdr:from>
    <xdr:ext cx="534377" cy="259045"/>
    <xdr:sp macro="" textlink="">
      <xdr:nvSpPr>
        <xdr:cNvPr id="658" name="テキスト ボックス 657"/>
        <xdr:cNvSpPr txBox="1"/>
      </xdr:nvSpPr>
      <xdr:spPr>
        <a:xfrm>
          <a:off x="14325111" y="167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108178</xdr:rowOff>
    </xdr:from>
    <xdr:to>
      <xdr:col>20</xdr:col>
      <xdr:colOff>9525</xdr:colOff>
      <xdr:row>98</xdr:row>
      <xdr:rowOff>38328</xdr:rowOff>
    </xdr:to>
    <xdr:sp macro="" textlink="">
      <xdr:nvSpPr>
        <xdr:cNvPr id="659" name="円/楕円 658"/>
        <xdr:cNvSpPr/>
      </xdr:nvSpPr>
      <xdr:spPr>
        <a:xfrm>
          <a:off x="13652500" y="167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29455</xdr:rowOff>
    </xdr:from>
    <xdr:ext cx="534377" cy="259045"/>
    <xdr:sp macro="" textlink="">
      <xdr:nvSpPr>
        <xdr:cNvPr id="660" name="テキスト ボックス 659"/>
        <xdr:cNvSpPr txBox="1"/>
      </xdr:nvSpPr>
      <xdr:spPr>
        <a:xfrm>
          <a:off x="13436111" y="168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56114</xdr:rowOff>
    </xdr:from>
    <xdr:to>
      <xdr:col>18</xdr:col>
      <xdr:colOff>492125</xdr:colOff>
      <xdr:row>97</xdr:row>
      <xdr:rowOff>157714</xdr:rowOff>
    </xdr:to>
    <xdr:sp macro="" textlink="">
      <xdr:nvSpPr>
        <xdr:cNvPr id="661" name="円/楕円 660"/>
        <xdr:cNvSpPr/>
      </xdr:nvSpPr>
      <xdr:spPr>
        <a:xfrm>
          <a:off x="12763500" y="166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148841</xdr:rowOff>
    </xdr:from>
    <xdr:ext cx="534377" cy="259045"/>
    <xdr:sp macro="" textlink="">
      <xdr:nvSpPr>
        <xdr:cNvPr id="662" name="テキスト ボックス 661"/>
        <xdr:cNvSpPr txBox="1"/>
      </xdr:nvSpPr>
      <xdr:spPr>
        <a:xfrm>
          <a:off x="12547111" y="1677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3" name="正方形/長方形 66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4" name="正方形/長方形 66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5" name="正方形/長方形 66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6" name="正方形/長方形 66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7" name="正方形/長方形 66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8" name="正方形/長方形 66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9" name="テキスト ボックス 66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0" name="直線コネクタ 66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1" name="直線コネクタ 67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2" name="テキスト ボックス 67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3" name="直線コネクタ 67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4" name="テキスト ボックス 67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5" name="直線コネクタ 67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6" name="テキスト ボックス 67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7" name="直線コネクタ 67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8" name="テキスト ボックス 67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9" name="直線コネクタ 67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0" name="テキスト ボックス 67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1" name="直線コネクタ 68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2" name="テキスト ボックス 68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93218</xdr:rowOff>
    </xdr:from>
    <xdr:to>
      <xdr:col>32</xdr:col>
      <xdr:colOff>186689</xdr:colOff>
      <xdr:row>39</xdr:row>
      <xdr:rowOff>44450</xdr:rowOff>
    </xdr:to>
    <xdr:cxnSp macro="">
      <xdr:nvCxnSpPr>
        <xdr:cNvPr id="684" name="直線コネクタ 683"/>
        <xdr:cNvCxnSpPr/>
      </xdr:nvCxnSpPr>
      <xdr:spPr>
        <a:xfrm flipV="1">
          <a:off x="22159595" y="5408168"/>
          <a:ext cx="1269"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6" name="直線コネクタ 68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39895</xdr:rowOff>
    </xdr:from>
    <xdr:ext cx="534377" cy="259045"/>
    <xdr:sp macro="" textlink="">
      <xdr:nvSpPr>
        <xdr:cNvPr id="687" name="投資及び出資金最大値テキスト"/>
        <xdr:cNvSpPr txBox="1"/>
      </xdr:nvSpPr>
      <xdr:spPr>
        <a:xfrm>
          <a:off x="22212300" y="51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10,416</a:t>
          </a:r>
          <a:endParaRPr kumimoji="1" lang="ja-JP" altLang="en-US" sz="1000" b="1">
            <a:latin typeface="ＭＳ Ｐゴシック"/>
          </a:endParaRPr>
        </a:p>
      </xdr:txBody>
    </xdr:sp>
    <xdr:clientData/>
  </xdr:oneCellAnchor>
  <xdr:twoCellAnchor>
    <xdr:from>
      <xdr:col>32</xdr:col>
      <xdr:colOff>98425</xdr:colOff>
      <xdr:row>31</xdr:row>
      <xdr:rowOff>93218</xdr:rowOff>
    </xdr:from>
    <xdr:to>
      <xdr:col>32</xdr:col>
      <xdr:colOff>276225</xdr:colOff>
      <xdr:row>31</xdr:row>
      <xdr:rowOff>93218</xdr:rowOff>
    </xdr:to>
    <xdr:cxnSp macro="">
      <xdr:nvCxnSpPr>
        <xdr:cNvPr id="688" name="直線コネクタ 687"/>
        <xdr:cNvCxnSpPr/>
      </xdr:nvCxnSpPr>
      <xdr:spPr>
        <a:xfrm>
          <a:off x="22072600" y="540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43561</xdr:rowOff>
    </xdr:from>
    <xdr:to>
      <xdr:col>32</xdr:col>
      <xdr:colOff>187325</xdr:colOff>
      <xdr:row>39</xdr:row>
      <xdr:rowOff>43688</xdr:rowOff>
    </xdr:to>
    <xdr:cxnSp macro="">
      <xdr:nvCxnSpPr>
        <xdr:cNvPr id="689" name="直線コネクタ 688"/>
        <xdr:cNvCxnSpPr/>
      </xdr:nvCxnSpPr>
      <xdr:spPr>
        <a:xfrm>
          <a:off x="21323300" y="6730111"/>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47261</xdr:rowOff>
    </xdr:from>
    <xdr:ext cx="469744" cy="259045"/>
    <xdr:sp macro="" textlink="">
      <xdr:nvSpPr>
        <xdr:cNvPr id="690" name="投資及び出資金平均値テキスト"/>
        <xdr:cNvSpPr txBox="1"/>
      </xdr:nvSpPr>
      <xdr:spPr>
        <a:xfrm>
          <a:off x="22212300" y="639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24384</xdr:rowOff>
    </xdr:from>
    <xdr:to>
      <xdr:col>32</xdr:col>
      <xdr:colOff>238125</xdr:colOff>
      <xdr:row>38</xdr:row>
      <xdr:rowOff>125984</xdr:rowOff>
    </xdr:to>
    <xdr:sp macro="" textlink="">
      <xdr:nvSpPr>
        <xdr:cNvPr id="691" name="フローチャート : 判断 690"/>
        <xdr:cNvSpPr/>
      </xdr:nvSpPr>
      <xdr:spPr>
        <a:xfrm>
          <a:off x="221107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87122</xdr:rowOff>
    </xdr:from>
    <xdr:to>
      <xdr:col>31</xdr:col>
      <xdr:colOff>34925</xdr:colOff>
      <xdr:row>39</xdr:row>
      <xdr:rowOff>43561</xdr:rowOff>
    </xdr:to>
    <xdr:cxnSp macro="">
      <xdr:nvCxnSpPr>
        <xdr:cNvPr id="692" name="直線コネクタ 691"/>
        <xdr:cNvCxnSpPr/>
      </xdr:nvCxnSpPr>
      <xdr:spPr>
        <a:xfrm>
          <a:off x="20434300" y="6430772"/>
          <a:ext cx="889000" cy="2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68199</xdr:rowOff>
    </xdr:from>
    <xdr:to>
      <xdr:col>31</xdr:col>
      <xdr:colOff>85725</xdr:colOff>
      <xdr:row>38</xdr:row>
      <xdr:rowOff>169799</xdr:rowOff>
    </xdr:to>
    <xdr:sp macro="" textlink="">
      <xdr:nvSpPr>
        <xdr:cNvPr id="693" name="フローチャート : 判断 692"/>
        <xdr:cNvSpPr/>
      </xdr:nvSpPr>
      <xdr:spPr>
        <a:xfrm>
          <a:off x="21272500" y="65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14876</xdr:rowOff>
    </xdr:from>
    <xdr:ext cx="378565" cy="259045"/>
    <xdr:sp macro="" textlink="">
      <xdr:nvSpPr>
        <xdr:cNvPr id="694" name="テキスト ボックス 693"/>
        <xdr:cNvSpPr txBox="1"/>
      </xdr:nvSpPr>
      <xdr:spPr>
        <a:xfrm>
          <a:off x="21121317" y="63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77343</xdr:rowOff>
    </xdr:from>
    <xdr:to>
      <xdr:col>29</xdr:col>
      <xdr:colOff>517525</xdr:colOff>
      <xdr:row>37</xdr:row>
      <xdr:rowOff>87122</xdr:rowOff>
    </xdr:to>
    <xdr:cxnSp macro="">
      <xdr:nvCxnSpPr>
        <xdr:cNvPr id="695" name="直線コネクタ 694"/>
        <xdr:cNvCxnSpPr/>
      </xdr:nvCxnSpPr>
      <xdr:spPr>
        <a:xfrm>
          <a:off x="19545300" y="6420993"/>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65024</xdr:rowOff>
    </xdr:from>
    <xdr:to>
      <xdr:col>29</xdr:col>
      <xdr:colOff>568325</xdr:colOff>
      <xdr:row>38</xdr:row>
      <xdr:rowOff>166624</xdr:rowOff>
    </xdr:to>
    <xdr:sp macro="" textlink="">
      <xdr:nvSpPr>
        <xdr:cNvPr id="696" name="フローチャート : 判断 695"/>
        <xdr:cNvSpPr/>
      </xdr:nvSpPr>
      <xdr:spPr>
        <a:xfrm>
          <a:off x="203835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157751</xdr:rowOff>
    </xdr:from>
    <xdr:ext cx="378565" cy="259045"/>
    <xdr:sp macro="" textlink="">
      <xdr:nvSpPr>
        <xdr:cNvPr id="697" name="テキスト ボックス 696"/>
        <xdr:cNvSpPr txBox="1"/>
      </xdr:nvSpPr>
      <xdr:spPr>
        <a:xfrm>
          <a:off x="20245017" y="6672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108585</xdr:rowOff>
    </xdr:from>
    <xdr:to>
      <xdr:col>28</xdr:col>
      <xdr:colOff>314325</xdr:colOff>
      <xdr:row>37</xdr:row>
      <xdr:rowOff>77343</xdr:rowOff>
    </xdr:to>
    <xdr:cxnSp macro="">
      <xdr:nvCxnSpPr>
        <xdr:cNvPr id="698" name="直線コネクタ 697"/>
        <xdr:cNvCxnSpPr/>
      </xdr:nvCxnSpPr>
      <xdr:spPr>
        <a:xfrm>
          <a:off x="18656300" y="6280785"/>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70993</xdr:rowOff>
    </xdr:from>
    <xdr:to>
      <xdr:col>28</xdr:col>
      <xdr:colOff>365125</xdr:colOff>
      <xdr:row>39</xdr:row>
      <xdr:rowOff>1143</xdr:rowOff>
    </xdr:to>
    <xdr:sp macro="" textlink="">
      <xdr:nvSpPr>
        <xdr:cNvPr id="699" name="フローチャート : 判断 698"/>
        <xdr:cNvSpPr/>
      </xdr:nvSpPr>
      <xdr:spPr>
        <a:xfrm>
          <a:off x="19494500" y="658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163720</xdr:rowOff>
    </xdr:from>
    <xdr:ext cx="378565" cy="259045"/>
    <xdr:sp macro="" textlink="">
      <xdr:nvSpPr>
        <xdr:cNvPr id="700" name="テキスト ボックス 699"/>
        <xdr:cNvSpPr txBox="1"/>
      </xdr:nvSpPr>
      <xdr:spPr>
        <a:xfrm>
          <a:off x="19356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34925</xdr:rowOff>
    </xdr:from>
    <xdr:to>
      <xdr:col>27</xdr:col>
      <xdr:colOff>161925</xdr:colOff>
      <xdr:row>37</xdr:row>
      <xdr:rowOff>136525</xdr:rowOff>
    </xdr:to>
    <xdr:sp macro="" textlink="">
      <xdr:nvSpPr>
        <xdr:cNvPr id="701" name="フローチャート : 判断 700"/>
        <xdr:cNvSpPr/>
      </xdr:nvSpPr>
      <xdr:spPr>
        <a:xfrm>
          <a:off x="18605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127652</xdr:rowOff>
    </xdr:from>
    <xdr:ext cx="469744" cy="259045"/>
    <xdr:sp macro="" textlink="">
      <xdr:nvSpPr>
        <xdr:cNvPr id="702" name="テキスト ボックス 701"/>
        <xdr:cNvSpPr txBox="1"/>
      </xdr:nvSpPr>
      <xdr:spPr>
        <a:xfrm>
          <a:off x="18421427" y="647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3" name="テキスト ボックス 70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4" name="テキスト ボックス 70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5" name="テキスト ボックス 70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6" name="テキスト ボックス 70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7" name="テキスト ボックス 70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164338</xdr:rowOff>
    </xdr:from>
    <xdr:to>
      <xdr:col>32</xdr:col>
      <xdr:colOff>238125</xdr:colOff>
      <xdr:row>39</xdr:row>
      <xdr:rowOff>94488</xdr:rowOff>
    </xdr:to>
    <xdr:sp macro="" textlink="">
      <xdr:nvSpPr>
        <xdr:cNvPr id="708" name="円/楕円 707"/>
        <xdr:cNvSpPr/>
      </xdr:nvSpPr>
      <xdr:spPr>
        <a:xfrm>
          <a:off x="22110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79265</xdr:rowOff>
    </xdr:from>
    <xdr:ext cx="249299" cy="259045"/>
    <xdr:sp macro="" textlink="">
      <xdr:nvSpPr>
        <xdr:cNvPr id="709" name="投資及び出資金該当値テキスト"/>
        <xdr:cNvSpPr txBox="1"/>
      </xdr:nvSpPr>
      <xdr:spPr>
        <a:xfrm>
          <a:off x="22212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164211</xdr:rowOff>
    </xdr:from>
    <xdr:to>
      <xdr:col>31</xdr:col>
      <xdr:colOff>85725</xdr:colOff>
      <xdr:row>39</xdr:row>
      <xdr:rowOff>94361</xdr:rowOff>
    </xdr:to>
    <xdr:sp macro="" textlink="">
      <xdr:nvSpPr>
        <xdr:cNvPr id="710" name="円/楕円 709"/>
        <xdr:cNvSpPr/>
      </xdr:nvSpPr>
      <xdr:spPr>
        <a:xfrm>
          <a:off x="21272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85488</xdr:rowOff>
    </xdr:from>
    <xdr:ext cx="249299" cy="259045"/>
    <xdr:sp macro="" textlink="">
      <xdr:nvSpPr>
        <xdr:cNvPr id="711" name="テキスト ボックス 710"/>
        <xdr:cNvSpPr txBox="1"/>
      </xdr:nvSpPr>
      <xdr:spPr>
        <a:xfrm>
          <a:off x="21185949"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36322</xdr:rowOff>
    </xdr:from>
    <xdr:to>
      <xdr:col>29</xdr:col>
      <xdr:colOff>568325</xdr:colOff>
      <xdr:row>37</xdr:row>
      <xdr:rowOff>137922</xdr:rowOff>
    </xdr:to>
    <xdr:sp macro="" textlink="">
      <xdr:nvSpPr>
        <xdr:cNvPr id="712" name="円/楕円 711"/>
        <xdr:cNvSpPr/>
      </xdr:nvSpPr>
      <xdr:spPr>
        <a:xfrm>
          <a:off x="20383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154449</xdr:rowOff>
    </xdr:from>
    <xdr:ext cx="469744" cy="259045"/>
    <xdr:sp macro="" textlink="">
      <xdr:nvSpPr>
        <xdr:cNvPr id="713" name="テキスト ボックス 712"/>
        <xdr:cNvSpPr txBox="1"/>
      </xdr:nvSpPr>
      <xdr:spPr>
        <a:xfrm>
          <a:off x="20199427" y="615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26543</xdr:rowOff>
    </xdr:from>
    <xdr:to>
      <xdr:col>28</xdr:col>
      <xdr:colOff>365125</xdr:colOff>
      <xdr:row>37</xdr:row>
      <xdr:rowOff>128143</xdr:rowOff>
    </xdr:to>
    <xdr:sp macro="" textlink="">
      <xdr:nvSpPr>
        <xdr:cNvPr id="714" name="円/楕円 713"/>
        <xdr:cNvSpPr/>
      </xdr:nvSpPr>
      <xdr:spPr>
        <a:xfrm>
          <a:off x="19494500" y="63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144670</xdr:rowOff>
    </xdr:from>
    <xdr:ext cx="469744" cy="259045"/>
    <xdr:sp macro="" textlink="">
      <xdr:nvSpPr>
        <xdr:cNvPr id="715" name="テキスト ボックス 714"/>
        <xdr:cNvSpPr txBox="1"/>
      </xdr:nvSpPr>
      <xdr:spPr>
        <a:xfrm>
          <a:off x="19310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57785</xdr:rowOff>
    </xdr:from>
    <xdr:to>
      <xdr:col>27</xdr:col>
      <xdr:colOff>161925</xdr:colOff>
      <xdr:row>36</xdr:row>
      <xdr:rowOff>159385</xdr:rowOff>
    </xdr:to>
    <xdr:sp macro="" textlink="">
      <xdr:nvSpPr>
        <xdr:cNvPr id="716" name="円/楕円 715"/>
        <xdr:cNvSpPr/>
      </xdr:nvSpPr>
      <xdr:spPr>
        <a:xfrm>
          <a:off x="18605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4462</xdr:rowOff>
    </xdr:from>
    <xdr:ext cx="469744" cy="259045"/>
    <xdr:sp macro="" textlink="">
      <xdr:nvSpPr>
        <xdr:cNvPr id="717" name="テキスト ボックス 716"/>
        <xdr:cNvSpPr txBox="1"/>
      </xdr:nvSpPr>
      <xdr:spPr>
        <a:xfrm>
          <a:off x="18421427"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8" name="正方形/長方形 71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9" name="正方形/長方形 71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0" name="正方形/長方形 71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1" name="正方形/長方形 72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2" name="正方形/長方形 72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3" name="正方形/長方形 72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4" name="テキスト ボックス 72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5" name="直線コネクタ 72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26" name="テキスト ボックス 725"/>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27" name="直線コネクタ 72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28" name="テキスト ボックス 727"/>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9" name="直線コネクタ 72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0" name="テキスト ボックス 72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1" name="直線コネクタ 73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2" name="テキスト ボックス 73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3" name="直線コネクタ 73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4" name="テキスト ボックス 73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5" name="直線コネクタ 73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36" name="テキスト ボックス 73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7" name="直線コネクタ 73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8" name="テキスト ボックス 73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113373</xdr:rowOff>
    </xdr:from>
    <xdr:to>
      <xdr:col>32</xdr:col>
      <xdr:colOff>186689</xdr:colOff>
      <xdr:row>59</xdr:row>
      <xdr:rowOff>99581</xdr:rowOff>
    </xdr:to>
    <xdr:cxnSp macro="">
      <xdr:nvCxnSpPr>
        <xdr:cNvPr id="740" name="直線コネクタ 739"/>
        <xdr:cNvCxnSpPr/>
      </xdr:nvCxnSpPr>
      <xdr:spPr>
        <a:xfrm flipV="1">
          <a:off x="22159595" y="8857323"/>
          <a:ext cx="1269" cy="135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103408</xdr:rowOff>
    </xdr:from>
    <xdr:ext cx="469744" cy="259045"/>
    <xdr:sp macro="" textlink="">
      <xdr:nvSpPr>
        <xdr:cNvPr id="741" name="貸付金最小値テキスト"/>
        <xdr:cNvSpPr txBox="1"/>
      </xdr:nvSpPr>
      <xdr:spPr>
        <a:xfrm>
          <a:off x="22212300" y="102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8,553</a:t>
          </a:r>
          <a:endParaRPr kumimoji="1" lang="ja-JP" altLang="en-US" sz="1000" b="1">
            <a:latin typeface="ＭＳ Ｐゴシック"/>
          </a:endParaRPr>
        </a:p>
      </xdr:txBody>
    </xdr:sp>
    <xdr:clientData/>
  </xdr:oneCellAnchor>
  <xdr:twoCellAnchor>
    <xdr:from>
      <xdr:col>32</xdr:col>
      <xdr:colOff>98425</xdr:colOff>
      <xdr:row>59</xdr:row>
      <xdr:rowOff>99581</xdr:rowOff>
    </xdr:from>
    <xdr:to>
      <xdr:col>32</xdr:col>
      <xdr:colOff>276225</xdr:colOff>
      <xdr:row>59</xdr:row>
      <xdr:rowOff>99581</xdr:rowOff>
    </xdr:to>
    <xdr:cxnSp macro="">
      <xdr:nvCxnSpPr>
        <xdr:cNvPr id="742" name="直線コネクタ 741"/>
        <xdr:cNvCxnSpPr/>
      </xdr:nvCxnSpPr>
      <xdr:spPr>
        <a:xfrm>
          <a:off x="22072600" y="102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60050</xdr:rowOff>
    </xdr:from>
    <xdr:ext cx="534377" cy="259045"/>
    <xdr:sp macro="" textlink="">
      <xdr:nvSpPr>
        <xdr:cNvPr id="743" name="貸付金最大値テキスト"/>
        <xdr:cNvSpPr txBox="1"/>
      </xdr:nvSpPr>
      <xdr:spPr>
        <a:xfrm>
          <a:off x="22212300" y="86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44,191</a:t>
          </a:r>
          <a:endParaRPr kumimoji="1" lang="ja-JP" altLang="en-US" sz="1000" b="1">
            <a:latin typeface="ＭＳ Ｐゴシック"/>
          </a:endParaRPr>
        </a:p>
      </xdr:txBody>
    </xdr:sp>
    <xdr:clientData/>
  </xdr:oneCellAnchor>
  <xdr:twoCellAnchor>
    <xdr:from>
      <xdr:col>32</xdr:col>
      <xdr:colOff>98425</xdr:colOff>
      <xdr:row>51</xdr:row>
      <xdr:rowOff>113373</xdr:rowOff>
    </xdr:from>
    <xdr:to>
      <xdr:col>32</xdr:col>
      <xdr:colOff>276225</xdr:colOff>
      <xdr:row>51</xdr:row>
      <xdr:rowOff>113373</xdr:rowOff>
    </xdr:to>
    <xdr:cxnSp macro="">
      <xdr:nvCxnSpPr>
        <xdr:cNvPr id="744" name="直線コネクタ 743"/>
        <xdr:cNvCxnSpPr/>
      </xdr:nvCxnSpPr>
      <xdr:spPr>
        <a:xfrm>
          <a:off x="22072600" y="885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94132</xdr:rowOff>
    </xdr:from>
    <xdr:to>
      <xdr:col>32</xdr:col>
      <xdr:colOff>187325</xdr:colOff>
      <xdr:row>52</xdr:row>
      <xdr:rowOff>94932</xdr:rowOff>
    </xdr:to>
    <xdr:cxnSp macro="">
      <xdr:nvCxnSpPr>
        <xdr:cNvPr id="745" name="直線コネクタ 744"/>
        <xdr:cNvCxnSpPr/>
      </xdr:nvCxnSpPr>
      <xdr:spPr>
        <a:xfrm flipV="1">
          <a:off x="21323300" y="900953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12616</xdr:rowOff>
    </xdr:from>
    <xdr:ext cx="534377" cy="259045"/>
    <xdr:sp macro="" textlink="">
      <xdr:nvSpPr>
        <xdr:cNvPr id="746" name="貸付金平均値テキスト"/>
        <xdr:cNvSpPr txBox="1"/>
      </xdr:nvSpPr>
      <xdr:spPr>
        <a:xfrm>
          <a:off x="22212300" y="9270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34189</xdr:rowOff>
    </xdr:from>
    <xdr:to>
      <xdr:col>32</xdr:col>
      <xdr:colOff>238125</xdr:colOff>
      <xdr:row>54</xdr:row>
      <xdr:rowOff>135789</xdr:rowOff>
    </xdr:to>
    <xdr:sp macro="" textlink="">
      <xdr:nvSpPr>
        <xdr:cNvPr id="747" name="フローチャート : 判断 746"/>
        <xdr:cNvSpPr/>
      </xdr:nvSpPr>
      <xdr:spPr>
        <a:xfrm>
          <a:off x="221107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74320</xdr:rowOff>
    </xdr:from>
    <xdr:to>
      <xdr:col>31</xdr:col>
      <xdr:colOff>34925</xdr:colOff>
      <xdr:row>52</xdr:row>
      <xdr:rowOff>94932</xdr:rowOff>
    </xdr:to>
    <xdr:cxnSp macro="">
      <xdr:nvCxnSpPr>
        <xdr:cNvPr id="748" name="直線コネクタ 747"/>
        <xdr:cNvCxnSpPr/>
      </xdr:nvCxnSpPr>
      <xdr:spPr>
        <a:xfrm>
          <a:off x="20434300" y="8989720"/>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53</xdr:row>
      <xdr:rowOff>102197</xdr:rowOff>
    </xdr:from>
    <xdr:to>
      <xdr:col>31</xdr:col>
      <xdr:colOff>85725</xdr:colOff>
      <xdr:row>54</xdr:row>
      <xdr:rowOff>32347</xdr:rowOff>
    </xdr:to>
    <xdr:sp macro="" textlink="">
      <xdr:nvSpPr>
        <xdr:cNvPr id="749" name="フローチャート : 判断 748"/>
        <xdr:cNvSpPr/>
      </xdr:nvSpPr>
      <xdr:spPr>
        <a:xfrm>
          <a:off x="21272500" y="918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23474</xdr:rowOff>
    </xdr:from>
    <xdr:ext cx="534377" cy="259045"/>
    <xdr:sp macro="" textlink="">
      <xdr:nvSpPr>
        <xdr:cNvPr id="750" name="テキスト ボックス 749"/>
        <xdr:cNvSpPr txBox="1"/>
      </xdr:nvSpPr>
      <xdr:spPr>
        <a:xfrm>
          <a:off x="21043411" y="928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74320</xdr:rowOff>
    </xdr:from>
    <xdr:to>
      <xdr:col>29</xdr:col>
      <xdr:colOff>517525</xdr:colOff>
      <xdr:row>52</xdr:row>
      <xdr:rowOff>93408</xdr:rowOff>
    </xdr:to>
    <xdr:cxnSp macro="">
      <xdr:nvCxnSpPr>
        <xdr:cNvPr id="751" name="直線コネクタ 750"/>
        <xdr:cNvCxnSpPr/>
      </xdr:nvCxnSpPr>
      <xdr:spPr>
        <a:xfrm flipV="1">
          <a:off x="19545300" y="898972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105626</xdr:rowOff>
    </xdr:from>
    <xdr:to>
      <xdr:col>29</xdr:col>
      <xdr:colOff>568325</xdr:colOff>
      <xdr:row>53</xdr:row>
      <xdr:rowOff>35776</xdr:rowOff>
    </xdr:to>
    <xdr:sp macro="" textlink="">
      <xdr:nvSpPr>
        <xdr:cNvPr id="752" name="フローチャート : 判断 751"/>
        <xdr:cNvSpPr/>
      </xdr:nvSpPr>
      <xdr:spPr>
        <a:xfrm>
          <a:off x="20383500" y="90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26903</xdr:rowOff>
    </xdr:from>
    <xdr:ext cx="534377" cy="259045"/>
    <xdr:sp macro="" textlink="">
      <xdr:nvSpPr>
        <xdr:cNvPr id="753" name="テキスト ボックス 752"/>
        <xdr:cNvSpPr txBox="1"/>
      </xdr:nvSpPr>
      <xdr:spPr>
        <a:xfrm>
          <a:off x="20167111" y="91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40563</xdr:rowOff>
    </xdr:from>
    <xdr:to>
      <xdr:col>28</xdr:col>
      <xdr:colOff>314325</xdr:colOff>
      <xdr:row>52</xdr:row>
      <xdr:rowOff>93408</xdr:rowOff>
    </xdr:to>
    <xdr:cxnSp macro="">
      <xdr:nvCxnSpPr>
        <xdr:cNvPr id="754" name="直線コネクタ 753"/>
        <xdr:cNvCxnSpPr/>
      </xdr:nvCxnSpPr>
      <xdr:spPr>
        <a:xfrm>
          <a:off x="18656300" y="8955963"/>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774</xdr:rowOff>
    </xdr:from>
    <xdr:to>
      <xdr:col>28</xdr:col>
      <xdr:colOff>365125</xdr:colOff>
      <xdr:row>52</xdr:row>
      <xdr:rowOff>102374</xdr:rowOff>
    </xdr:to>
    <xdr:sp macro="" textlink="">
      <xdr:nvSpPr>
        <xdr:cNvPr id="755" name="フローチャート : 判断 754"/>
        <xdr:cNvSpPr/>
      </xdr:nvSpPr>
      <xdr:spPr>
        <a:xfrm>
          <a:off x="19494500" y="891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118901</xdr:rowOff>
    </xdr:from>
    <xdr:ext cx="534377" cy="259045"/>
    <xdr:sp macro="" textlink="">
      <xdr:nvSpPr>
        <xdr:cNvPr id="756" name="テキスト ボックス 755"/>
        <xdr:cNvSpPr txBox="1"/>
      </xdr:nvSpPr>
      <xdr:spPr>
        <a:xfrm>
          <a:off x="19278111" y="86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164529</xdr:rowOff>
    </xdr:from>
    <xdr:to>
      <xdr:col>27</xdr:col>
      <xdr:colOff>161925</xdr:colOff>
      <xdr:row>52</xdr:row>
      <xdr:rowOff>94679</xdr:rowOff>
    </xdr:to>
    <xdr:sp macro="" textlink="">
      <xdr:nvSpPr>
        <xdr:cNvPr id="757" name="フローチャート : 判断 756"/>
        <xdr:cNvSpPr/>
      </xdr:nvSpPr>
      <xdr:spPr>
        <a:xfrm>
          <a:off x="18605500" y="890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85806</xdr:rowOff>
    </xdr:from>
    <xdr:ext cx="534377" cy="259045"/>
    <xdr:sp macro="" textlink="">
      <xdr:nvSpPr>
        <xdr:cNvPr id="758" name="テキスト ボックス 757"/>
        <xdr:cNvSpPr txBox="1"/>
      </xdr:nvSpPr>
      <xdr:spPr>
        <a:xfrm>
          <a:off x="18389111" y="90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9" name="テキスト ボックス 75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0" name="テキスト ボックス 75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1" name="テキスト ボックス 76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2" name="テキスト ボックス 76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3" name="テキスト ボックス 76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43332</xdr:rowOff>
    </xdr:from>
    <xdr:to>
      <xdr:col>32</xdr:col>
      <xdr:colOff>238125</xdr:colOff>
      <xdr:row>52</xdr:row>
      <xdr:rowOff>144932</xdr:rowOff>
    </xdr:to>
    <xdr:sp macro="" textlink="">
      <xdr:nvSpPr>
        <xdr:cNvPr id="764" name="円/楕円 763"/>
        <xdr:cNvSpPr/>
      </xdr:nvSpPr>
      <xdr:spPr>
        <a:xfrm>
          <a:off x="22110700" y="895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66209</xdr:rowOff>
    </xdr:from>
    <xdr:ext cx="534377" cy="259045"/>
    <xdr:sp macro="" textlink="">
      <xdr:nvSpPr>
        <xdr:cNvPr id="765" name="貸付金該当値テキスト"/>
        <xdr:cNvSpPr txBox="1"/>
      </xdr:nvSpPr>
      <xdr:spPr>
        <a:xfrm>
          <a:off x="22212300" y="881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40,196</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44132</xdr:rowOff>
    </xdr:from>
    <xdr:to>
      <xdr:col>31</xdr:col>
      <xdr:colOff>85725</xdr:colOff>
      <xdr:row>52</xdr:row>
      <xdr:rowOff>145732</xdr:rowOff>
    </xdr:to>
    <xdr:sp macro="" textlink="">
      <xdr:nvSpPr>
        <xdr:cNvPr id="766" name="円/楕円 765"/>
        <xdr:cNvSpPr/>
      </xdr:nvSpPr>
      <xdr:spPr>
        <a:xfrm>
          <a:off x="21272500" y="89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50</xdr:row>
      <xdr:rowOff>162259</xdr:rowOff>
    </xdr:from>
    <xdr:ext cx="534377" cy="259045"/>
    <xdr:sp macro="" textlink="">
      <xdr:nvSpPr>
        <xdr:cNvPr id="767" name="テキスト ボックス 766"/>
        <xdr:cNvSpPr txBox="1"/>
      </xdr:nvSpPr>
      <xdr:spPr>
        <a:xfrm>
          <a:off x="21043411" y="87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40,175</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23520</xdr:rowOff>
    </xdr:from>
    <xdr:to>
      <xdr:col>29</xdr:col>
      <xdr:colOff>568325</xdr:colOff>
      <xdr:row>52</xdr:row>
      <xdr:rowOff>125120</xdr:rowOff>
    </xdr:to>
    <xdr:sp macro="" textlink="">
      <xdr:nvSpPr>
        <xdr:cNvPr id="768" name="円/楕円 767"/>
        <xdr:cNvSpPr/>
      </xdr:nvSpPr>
      <xdr:spPr>
        <a:xfrm>
          <a:off x="20383500" y="893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141647</xdr:rowOff>
    </xdr:from>
    <xdr:ext cx="534377" cy="259045"/>
    <xdr:sp macro="" textlink="">
      <xdr:nvSpPr>
        <xdr:cNvPr id="769" name="テキスト ボックス 768"/>
        <xdr:cNvSpPr txBox="1"/>
      </xdr:nvSpPr>
      <xdr:spPr>
        <a:xfrm>
          <a:off x="20167111" y="871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40,716</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42608</xdr:rowOff>
    </xdr:from>
    <xdr:to>
      <xdr:col>28</xdr:col>
      <xdr:colOff>365125</xdr:colOff>
      <xdr:row>52</xdr:row>
      <xdr:rowOff>144208</xdr:rowOff>
    </xdr:to>
    <xdr:sp macro="" textlink="">
      <xdr:nvSpPr>
        <xdr:cNvPr id="770" name="円/楕円 769"/>
        <xdr:cNvSpPr/>
      </xdr:nvSpPr>
      <xdr:spPr>
        <a:xfrm>
          <a:off x="19494500" y="89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135335</xdr:rowOff>
    </xdr:from>
    <xdr:ext cx="534377" cy="259045"/>
    <xdr:sp macro="" textlink="">
      <xdr:nvSpPr>
        <xdr:cNvPr id="771" name="テキスト ボックス 770"/>
        <xdr:cNvSpPr txBox="1"/>
      </xdr:nvSpPr>
      <xdr:spPr>
        <a:xfrm>
          <a:off x="19278111" y="90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40,215</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161213</xdr:rowOff>
    </xdr:from>
    <xdr:to>
      <xdr:col>27</xdr:col>
      <xdr:colOff>161925</xdr:colOff>
      <xdr:row>52</xdr:row>
      <xdr:rowOff>91363</xdr:rowOff>
    </xdr:to>
    <xdr:sp macro="" textlink="">
      <xdr:nvSpPr>
        <xdr:cNvPr id="772" name="円/楕円 771"/>
        <xdr:cNvSpPr/>
      </xdr:nvSpPr>
      <xdr:spPr>
        <a:xfrm>
          <a:off x="18605500" y="89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107890</xdr:rowOff>
    </xdr:from>
    <xdr:ext cx="534377" cy="259045"/>
    <xdr:sp macro="" textlink="">
      <xdr:nvSpPr>
        <xdr:cNvPr id="773" name="テキスト ボックス 772"/>
        <xdr:cNvSpPr txBox="1"/>
      </xdr:nvSpPr>
      <xdr:spPr>
        <a:xfrm>
          <a:off x="18389111" y="86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4" name="正方形/長方形 77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5" name="正方形/長方形 77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6" name="正方形/長方形 77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7" name="正方形/長方形 77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8" name="正方形/長方形 77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9" name="正方形/長方形 77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0" name="テキスト ボックス 77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1" name="直線コネクタ 78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2" name="直線コネクタ 78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3" name="テキスト ボックス 78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4" name="直線コネクタ 78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5" name="テキスト ボックス 784"/>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6" name="直線コネクタ 78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7" name="テキスト ボックス 786"/>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8" name="直線コネクタ 78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89" name="テキスト ボックス 788"/>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0" name="直線コネクタ 78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1" name="テキスト ボックス 79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152502</xdr:rowOff>
    </xdr:from>
    <xdr:to>
      <xdr:col>32</xdr:col>
      <xdr:colOff>186689</xdr:colOff>
      <xdr:row>78</xdr:row>
      <xdr:rowOff>135128</xdr:rowOff>
    </xdr:to>
    <xdr:cxnSp macro="">
      <xdr:nvCxnSpPr>
        <xdr:cNvPr id="793" name="直線コネクタ 792"/>
        <xdr:cNvCxnSpPr/>
      </xdr:nvCxnSpPr>
      <xdr:spPr>
        <a:xfrm flipV="1">
          <a:off x="22159595" y="12496902"/>
          <a:ext cx="1269" cy="101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138955</xdr:rowOff>
    </xdr:from>
    <xdr:ext cx="313932" cy="259045"/>
    <xdr:sp macro="" textlink="">
      <xdr:nvSpPr>
        <xdr:cNvPr id="794" name="繰出金最小値テキスト"/>
        <xdr:cNvSpPr txBox="1"/>
      </xdr:nvSpPr>
      <xdr:spPr>
        <a:xfrm>
          <a:off x="22212300" y="1351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78</xdr:row>
      <xdr:rowOff>135128</xdr:rowOff>
    </xdr:from>
    <xdr:to>
      <xdr:col>32</xdr:col>
      <xdr:colOff>276225</xdr:colOff>
      <xdr:row>78</xdr:row>
      <xdr:rowOff>135128</xdr:rowOff>
    </xdr:to>
    <xdr:cxnSp macro="">
      <xdr:nvCxnSpPr>
        <xdr:cNvPr id="795" name="直線コネクタ 794"/>
        <xdr:cNvCxnSpPr/>
      </xdr:nvCxnSpPr>
      <xdr:spPr>
        <a:xfrm>
          <a:off x="22072600" y="1350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99179</xdr:rowOff>
    </xdr:from>
    <xdr:ext cx="469744" cy="259045"/>
    <xdr:sp macro="" textlink="">
      <xdr:nvSpPr>
        <xdr:cNvPr id="796" name="繰出金最大値テキスト"/>
        <xdr:cNvSpPr txBox="1"/>
      </xdr:nvSpPr>
      <xdr:spPr>
        <a:xfrm>
          <a:off x="22212300" y="1227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a:t>
          </a:r>
          <a:endParaRPr kumimoji="1" lang="ja-JP" altLang="en-US" sz="1000" b="1">
            <a:latin typeface="ＭＳ Ｐゴシック"/>
          </a:endParaRPr>
        </a:p>
      </xdr:txBody>
    </xdr:sp>
    <xdr:clientData/>
  </xdr:oneCellAnchor>
  <xdr:twoCellAnchor>
    <xdr:from>
      <xdr:col>32</xdr:col>
      <xdr:colOff>98425</xdr:colOff>
      <xdr:row>72</xdr:row>
      <xdr:rowOff>152502</xdr:rowOff>
    </xdr:from>
    <xdr:to>
      <xdr:col>32</xdr:col>
      <xdr:colOff>276225</xdr:colOff>
      <xdr:row>72</xdr:row>
      <xdr:rowOff>152502</xdr:rowOff>
    </xdr:to>
    <xdr:cxnSp macro="">
      <xdr:nvCxnSpPr>
        <xdr:cNvPr id="797" name="直線コネクタ 796"/>
        <xdr:cNvCxnSpPr/>
      </xdr:nvCxnSpPr>
      <xdr:spPr>
        <a:xfrm>
          <a:off x="22072600" y="1249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156159</xdr:rowOff>
    </xdr:from>
    <xdr:to>
      <xdr:col>32</xdr:col>
      <xdr:colOff>187325</xdr:colOff>
      <xdr:row>73</xdr:row>
      <xdr:rowOff>59690</xdr:rowOff>
    </xdr:to>
    <xdr:cxnSp macro="">
      <xdr:nvCxnSpPr>
        <xdr:cNvPr id="798" name="直線コネクタ 797"/>
        <xdr:cNvCxnSpPr/>
      </xdr:nvCxnSpPr>
      <xdr:spPr>
        <a:xfrm flipV="1">
          <a:off x="21323300" y="12500559"/>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73271</xdr:rowOff>
    </xdr:from>
    <xdr:ext cx="378565" cy="259045"/>
    <xdr:sp macro="" textlink="">
      <xdr:nvSpPr>
        <xdr:cNvPr id="799" name="繰出金平均値テキスト"/>
        <xdr:cNvSpPr txBox="1"/>
      </xdr:nvSpPr>
      <xdr:spPr>
        <a:xfrm>
          <a:off x="22212300" y="131034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94844</xdr:rowOff>
    </xdr:from>
    <xdr:to>
      <xdr:col>32</xdr:col>
      <xdr:colOff>238125</xdr:colOff>
      <xdr:row>77</xdr:row>
      <xdr:rowOff>24994</xdr:rowOff>
    </xdr:to>
    <xdr:sp macro="" textlink="">
      <xdr:nvSpPr>
        <xdr:cNvPr id="800" name="フローチャート : 判断 799"/>
        <xdr:cNvSpPr/>
      </xdr:nvSpPr>
      <xdr:spPr>
        <a:xfrm>
          <a:off x="221107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59690</xdr:rowOff>
    </xdr:from>
    <xdr:to>
      <xdr:col>31</xdr:col>
      <xdr:colOff>34925</xdr:colOff>
      <xdr:row>73</xdr:row>
      <xdr:rowOff>74778</xdr:rowOff>
    </xdr:to>
    <xdr:cxnSp macro="">
      <xdr:nvCxnSpPr>
        <xdr:cNvPr id="801" name="直線コネクタ 800"/>
        <xdr:cNvCxnSpPr/>
      </xdr:nvCxnSpPr>
      <xdr:spPr>
        <a:xfrm flipV="1">
          <a:off x="20434300" y="12575540"/>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72</xdr:row>
      <xdr:rowOff>119075</xdr:rowOff>
    </xdr:from>
    <xdr:to>
      <xdr:col>31</xdr:col>
      <xdr:colOff>85725</xdr:colOff>
      <xdr:row>73</xdr:row>
      <xdr:rowOff>49225</xdr:rowOff>
    </xdr:to>
    <xdr:sp macro="" textlink="">
      <xdr:nvSpPr>
        <xdr:cNvPr id="802" name="フローチャート : 判断 801"/>
        <xdr:cNvSpPr/>
      </xdr:nvSpPr>
      <xdr:spPr>
        <a:xfrm>
          <a:off x="21272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65752</xdr:rowOff>
    </xdr:from>
    <xdr:ext cx="469744" cy="259045"/>
    <xdr:sp macro="" textlink="">
      <xdr:nvSpPr>
        <xdr:cNvPr id="803" name="テキスト ボックス 802"/>
        <xdr:cNvSpPr txBox="1"/>
      </xdr:nvSpPr>
      <xdr:spPr>
        <a:xfrm>
          <a:off x="21075727"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163017</xdr:rowOff>
    </xdr:from>
    <xdr:to>
      <xdr:col>29</xdr:col>
      <xdr:colOff>517525</xdr:colOff>
      <xdr:row>73</xdr:row>
      <xdr:rowOff>74778</xdr:rowOff>
    </xdr:to>
    <xdr:cxnSp macro="">
      <xdr:nvCxnSpPr>
        <xdr:cNvPr id="804" name="直線コネクタ 803"/>
        <xdr:cNvCxnSpPr/>
      </xdr:nvCxnSpPr>
      <xdr:spPr>
        <a:xfrm>
          <a:off x="19545300" y="12335967"/>
          <a:ext cx="889000" cy="2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72</xdr:row>
      <xdr:rowOff>5232</xdr:rowOff>
    </xdr:from>
    <xdr:to>
      <xdr:col>29</xdr:col>
      <xdr:colOff>568325</xdr:colOff>
      <xdr:row>72</xdr:row>
      <xdr:rowOff>106832</xdr:rowOff>
    </xdr:to>
    <xdr:sp macro="" textlink="">
      <xdr:nvSpPr>
        <xdr:cNvPr id="805" name="フローチャート : 判断 804"/>
        <xdr:cNvSpPr/>
      </xdr:nvSpPr>
      <xdr:spPr>
        <a:xfrm>
          <a:off x="20383500" y="123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70</xdr:row>
      <xdr:rowOff>123359</xdr:rowOff>
    </xdr:from>
    <xdr:ext cx="469744" cy="259045"/>
    <xdr:sp macro="" textlink="">
      <xdr:nvSpPr>
        <xdr:cNvPr id="806" name="テキスト ボックス 805"/>
        <xdr:cNvSpPr txBox="1"/>
      </xdr:nvSpPr>
      <xdr:spPr>
        <a:xfrm>
          <a:off x="20199427" y="121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160731</xdr:rowOff>
    </xdr:from>
    <xdr:to>
      <xdr:col>28</xdr:col>
      <xdr:colOff>314325</xdr:colOff>
      <xdr:row>71</xdr:row>
      <xdr:rowOff>163017</xdr:rowOff>
    </xdr:to>
    <xdr:cxnSp macro="">
      <xdr:nvCxnSpPr>
        <xdr:cNvPr id="807" name="直線コネクタ 806"/>
        <xdr:cNvCxnSpPr/>
      </xdr:nvCxnSpPr>
      <xdr:spPr>
        <a:xfrm>
          <a:off x="18656300" y="123336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71</xdr:row>
      <xdr:rowOff>8890</xdr:rowOff>
    </xdr:from>
    <xdr:to>
      <xdr:col>28</xdr:col>
      <xdr:colOff>365125</xdr:colOff>
      <xdr:row>71</xdr:row>
      <xdr:rowOff>110490</xdr:rowOff>
    </xdr:to>
    <xdr:sp macro="" textlink="">
      <xdr:nvSpPr>
        <xdr:cNvPr id="808" name="フローチャート : 判断 807"/>
        <xdr:cNvSpPr/>
      </xdr:nvSpPr>
      <xdr:spPr>
        <a:xfrm>
          <a:off x="19494500" y="121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69</xdr:row>
      <xdr:rowOff>127017</xdr:rowOff>
    </xdr:from>
    <xdr:ext cx="469744" cy="259045"/>
    <xdr:sp macro="" textlink="">
      <xdr:nvSpPr>
        <xdr:cNvPr id="809" name="テキスト ボックス 808"/>
        <xdr:cNvSpPr txBox="1"/>
      </xdr:nvSpPr>
      <xdr:spPr>
        <a:xfrm>
          <a:off x="19310427" y="119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100330</xdr:rowOff>
    </xdr:from>
    <xdr:to>
      <xdr:col>27</xdr:col>
      <xdr:colOff>161925</xdr:colOff>
      <xdr:row>74</xdr:row>
      <xdr:rowOff>30480</xdr:rowOff>
    </xdr:to>
    <xdr:sp macro="" textlink="">
      <xdr:nvSpPr>
        <xdr:cNvPr id="810" name="フローチャート : 判断 809"/>
        <xdr:cNvSpPr/>
      </xdr:nvSpPr>
      <xdr:spPr>
        <a:xfrm>
          <a:off x="18605500" y="1261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21607</xdr:rowOff>
    </xdr:from>
    <xdr:ext cx="469744" cy="259045"/>
    <xdr:sp macro="" textlink="">
      <xdr:nvSpPr>
        <xdr:cNvPr id="811" name="テキスト ボックス 810"/>
        <xdr:cNvSpPr txBox="1"/>
      </xdr:nvSpPr>
      <xdr:spPr>
        <a:xfrm>
          <a:off x="18421427" y="1270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2" name="テキスト ボックス 81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3" name="テキスト ボックス 81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4" name="テキスト ボックス 81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5" name="テキスト ボックス 81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6" name="テキスト ボックス 81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105359</xdr:rowOff>
    </xdr:from>
    <xdr:to>
      <xdr:col>32</xdr:col>
      <xdr:colOff>238125</xdr:colOff>
      <xdr:row>73</xdr:row>
      <xdr:rowOff>35509</xdr:rowOff>
    </xdr:to>
    <xdr:sp macro="" textlink="">
      <xdr:nvSpPr>
        <xdr:cNvPr id="817" name="円/楕円 816"/>
        <xdr:cNvSpPr/>
      </xdr:nvSpPr>
      <xdr:spPr>
        <a:xfrm>
          <a:off x="22110700" y="124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54728</xdr:rowOff>
    </xdr:from>
    <xdr:ext cx="469744" cy="259045"/>
    <xdr:sp macro="" textlink="">
      <xdr:nvSpPr>
        <xdr:cNvPr id="818" name="繰出金該当値テキスト"/>
        <xdr:cNvSpPr txBox="1"/>
      </xdr:nvSpPr>
      <xdr:spPr>
        <a:xfrm>
          <a:off x="22212300" y="1239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8890</xdr:rowOff>
    </xdr:from>
    <xdr:to>
      <xdr:col>31</xdr:col>
      <xdr:colOff>85725</xdr:colOff>
      <xdr:row>73</xdr:row>
      <xdr:rowOff>110490</xdr:rowOff>
    </xdr:to>
    <xdr:sp macro="" textlink="">
      <xdr:nvSpPr>
        <xdr:cNvPr id="819" name="円/楕円 818"/>
        <xdr:cNvSpPr/>
      </xdr:nvSpPr>
      <xdr:spPr>
        <a:xfrm>
          <a:off x="212725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101617</xdr:rowOff>
    </xdr:from>
    <xdr:ext cx="469744" cy="259045"/>
    <xdr:sp macro="" textlink="">
      <xdr:nvSpPr>
        <xdr:cNvPr id="820" name="テキスト ボックス 819"/>
        <xdr:cNvSpPr txBox="1"/>
      </xdr:nvSpPr>
      <xdr:spPr>
        <a:xfrm>
          <a:off x="21075727" y="1261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23978</xdr:rowOff>
    </xdr:from>
    <xdr:to>
      <xdr:col>29</xdr:col>
      <xdr:colOff>568325</xdr:colOff>
      <xdr:row>73</xdr:row>
      <xdr:rowOff>125578</xdr:rowOff>
    </xdr:to>
    <xdr:sp macro="" textlink="">
      <xdr:nvSpPr>
        <xdr:cNvPr id="821" name="円/楕円 820"/>
        <xdr:cNvSpPr/>
      </xdr:nvSpPr>
      <xdr:spPr>
        <a:xfrm>
          <a:off x="20383500" y="125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116705</xdr:rowOff>
    </xdr:from>
    <xdr:ext cx="469744" cy="259045"/>
    <xdr:sp macro="" textlink="">
      <xdr:nvSpPr>
        <xdr:cNvPr id="822" name="テキスト ボックス 821"/>
        <xdr:cNvSpPr txBox="1"/>
      </xdr:nvSpPr>
      <xdr:spPr>
        <a:xfrm>
          <a:off x="20199427" y="1263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112217</xdr:rowOff>
    </xdr:from>
    <xdr:to>
      <xdr:col>28</xdr:col>
      <xdr:colOff>365125</xdr:colOff>
      <xdr:row>72</xdr:row>
      <xdr:rowOff>42367</xdr:rowOff>
    </xdr:to>
    <xdr:sp macro="" textlink="">
      <xdr:nvSpPr>
        <xdr:cNvPr id="823" name="円/楕円 822"/>
        <xdr:cNvSpPr/>
      </xdr:nvSpPr>
      <xdr:spPr>
        <a:xfrm>
          <a:off x="19494500" y="122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33494</xdr:rowOff>
    </xdr:from>
    <xdr:ext cx="469744" cy="259045"/>
    <xdr:sp macro="" textlink="">
      <xdr:nvSpPr>
        <xdr:cNvPr id="824" name="テキスト ボックス 823"/>
        <xdr:cNvSpPr txBox="1"/>
      </xdr:nvSpPr>
      <xdr:spPr>
        <a:xfrm>
          <a:off x="19310427" y="1237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109931</xdr:rowOff>
    </xdr:from>
    <xdr:to>
      <xdr:col>27</xdr:col>
      <xdr:colOff>161925</xdr:colOff>
      <xdr:row>72</xdr:row>
      <xdr:rowOff>40081</xdr:rowOff>
    </xdr:to>
    <xdr:sp macro="" textlink="">
      <xdr:nvSpPr>
        <xdr:cNvPr id="825" name="円/楕円 824"/>
        <xdr:cNvSpPr/>
      </xdr:nvSpPr>
      <xdr:spPr>
        <a:xfrm>
          <a:off x="18605500" y="122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70</xdr:row>
      <xdr:rowOff>56608</xdr:rowOff>
    </xdr:from>
    <xdr:ext cx="469744" cy="259045"/>
    <xdr:sp macro="" textlink="">
      <xdr:nvSpPr>
        <xdr:cNvPr id="826" name="テキスト ボックス 825"/>
        <xdr:cNvSpPr txBox="1"/>
      </xdr:nvSpPr>
      <xdr:spPr>
        <a:xfrm>
          <a:off x="18421427" y="1205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7" name="正方形/長方形 82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8" name="正方形/長方形 82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9" name="正方形/長方形 82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0" name="正方形/長方形 82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1" name="正方形/長方形 83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2" name="正方形/長方形 83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3" name="テキスト ボックス 83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4" name="直線コネクタ 83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5" name="直線コネクタ 83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6" name="テキスト ボックス 83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7" name="直線コネクタ 83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8" name="テキスト ボックス 83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0" name="直線コネクタ 83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2" name="直線コネクタ 84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4" name="直線コネクタ 84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5" name="直線コネクタ 84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7" name="フローチャート : 判断 84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8" name="直線コネクタ 84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9" name="フローチャート : 判断 84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0" name="テキスト ボックス 849"/>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1" name="直線コネクタ 85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2" name="フローチャート : 判断 85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3" name="テキスト ボックス 85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4" name="直線コネクタ 85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5" name="フローチャート : 判断 85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6" name="テキスト ボックス 85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7" name="フローチャート : 判断 85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8" name="テキスト ボックス 85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9" name="テキスト ボックス 85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0" name="テキスト ボックス 85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1" name="テキスト ボックス 86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2" name="テキスト ボックス 86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3" name="テキスト ボックス 86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円/楕円 86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6" name="円/楕円 86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7" name="テキスト ボックス 866"/>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8" name="円/楕円 86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9" name="テキスト ボックス 86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0" name="円/楕円 86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1" name="テキスト ボックス 87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円/楕円 87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3" name="テキスト ボックス 87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4" name="正方形/長方形 87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5" name="正方形/長方形 87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6" name="テキスト ボックス 87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本県では、平成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までを対象期間とした財政運営計画に沿って、歳入確保・歳出抑制の取組をすすめつつ、人口減少への対応と地域活力の向上への対策を最重点として施策の選択と集中の徹底などを進めました。人口１人当たりの決算額の推移について、主だった特徴を数点あげると次のとおりとなります。</a:t>
          </a:r>
          <a:endParaRPr lang="ja-JP" altLang="ja-JP" sz="1400">
            <a:effectLst/>
          </a:endParaRPr>
        </a:p>
        <a:p>
          <a:r>
            <a:rPr kumimoji="1" lang="ja-JP" altLang="ja-JP" sz="1100" baseline="0">
              <a:solidFill>
                <a:schemeClr val="dk1"/>
              </a:solidFill>
              <a:effectLst/>
              <a:latin typeface="+mn-lt"/>
              <a:ea typeface="+mn-ea"/>
              <a:cs typeface="+mn-cs"/>
            </a:rPr>
            <a:t>　物件費については、類似団体の平均値を上回って推移しています。</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年度決算額では前年度と比較して人口１人当たりの決算額が</a:t>
          </a:r>
          <a:r>
            <a:rPr kumimoji="1" lang="en-US" altLang="ja-JP" sz="1100" baseline="0">
              <a:solidFill>
                <a:schemeClr val="dk1"/>
              </a:solidFill>
              <a:effectLst/>
              <a:latin typeface="+mn-lt"/>
              <a:ea typeface="+mn-ea"/>
              <a:cs typeface="+mn-cs"/>
            </a:rPr>
            <a:t>1,865</a:t>
          </a:r>
          <a:r>
            <a:rPr kumimoji="1" lang="ja-JP" altLang="ja-JP" sz="1100" baseline="0">
              <a:solidFill>
                <a:schemeClr val="dk1"/>
              </a:solidFill>
              <a:effectLst/>
              <a:latin typeface="+mn-lt"/>
              <a:ea typeface="+mn-ea"/>
              <a:cs typeface="+mn-cs"/>
            </a:rPr>
            <a:t>円増加していますが、これは生活支援事業や「せとうちアートにふれる女子旅　プレミアムクーポン」事業等</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年度国経済対策事業を</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年度に繰り越して実施したこと等の増加要因が挙げられます。</a:t>
          </a:r>
          <a:endParaRPr lang="ja-JP" altLang="ja-JP" sz="1400">
            <a:effectLst/>
          </a:endParaRPr>
        </a:p>
        <a:p>
          <a:r>
            <a:rPr kumimoji="1" lang="ja-JP" altLang="ja-JP" sz="1100" baseline="0">
              <a:solidFill>
                <a:schemeClr val="dk1"/>
              </a:solidFill>
              <a:effectLst/>
              <a:latin typeface="+mn-lt"/>
              <a:ea typeface="+mn-ea"/>
              <a:cs typeface="+mn-cs"/>
            </a:rPr>
            <a:t>　維持補修費については、類似団体平均値を上回って推移しています。県有建物や公共土木施設等の老朽化が進んでいることから、今後も多額の更新費用を要すると見込まれており、これらの県有公共施設等の総合的な管理を推進していきます。</a:t>
          </a:r>
          <a:endParaRPr lang="ja-JP" altLang="ja-JP" sz="1400">
            <a:effectLst/>
          </a:endParaRPr>
        </a:p>
        <a:p>
          <a:r>
            <a:rPr kumimoji="1" lang="ja-JP" altLang="ja-JP" sz="1100" baseline="0">
              <a:solidFill>
                <a:schemeClr val="dk1"/>
              </a:solidFill>
              <a:effectLst/>
              <a:latin typeface="+mn-lt"/>
              <a:ea typeface="+mn-ea"/>
              <a:cs typeface="+mn-cs"/>
            </a:rPr>
            <a:t>　投資的経費に区分される普通建設事業費及び災害復旧事業費は類似団体の平均値を下回って推移しています。普通建設事業費の内訳をみると、例年補助事業、単独事業ともに類似団体平均値を下回っていましたが、</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年度決算額では老朽校舎等改築事業の実施等に伴い単独事業が増加したことから、</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年度においては単独事業は類似団体の平均値を上回っています。</a:t>
          </a:r>
          <a:endParaRPr lang="ja-JP" altLang="ja-JP" sz="1400">
            <a:effectLst/>
          </a:endParaRPr>
        </a:p>
        <a:p>
          <a:r>
            <a:rPr kumimoji="1" lang="ja-JP" altLang="ja-JP" sz="1100" baseline="0">
              <a:solidFill>
                <a:schemeClr val="dk1"/>
              </a:solidFill>
              <a:effectLst/>
              <a:latin typeface="+mn-lt"/>
              <a:ea typeface="+mn-ea"/>
              <a:cs typeface="+mn-cs"/>
            </a:rPr>
            <a:t>　補助費等については、類似団体の平均値を下回って推移していましたが、地方消費税増額の影響に伴う地方消費税交付金の増、支給対象学年の増加に伴う高等学校等就学支援金事業の増加などに伴い、</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年度決算額では大きく増加し、結果、類似団体の平均値を上回り、都道府県平均値と近くなっています。</a:t>
          </a:r>
          <a:endParaRPr lang="ja-JP" altLang="ja-JP" sz="1400">
            <a:effectLst/>
          </a:endParaRPr>
        </a:p>
        <a:p>
          <a:r>
            <a:rPr kumimoji="1" lang="ja-JP" altLang="ja-JP" sz="1100" baseline="0">
              <a:solidFill>
                <a:schemeClr val="dk1"/>
              </a:solidFill>
              <a:effectLst/>
              <a:latin typeface="+mn-lt"/>
              <a:ea typeface="+mn-ea"/>
              <a:cs typeface="+mn-cs"/>
            </a:rPr>
            <a:t>　今後は、山積する行政課題に的確に対応し、計画的な財政運営を行っていくため、平成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年度を対象期間として策定した「財政運営指針」に基づき、引き続き歳入確保策・歳出抑制策に取り組んでいきます。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114554</xdr:rowOff>
    </xdr:from>
    <xdr:to>
      <xdr:col>6</xdr:col>
      <xdr:colOff>510540</xdr:colOff>
      <xdr:row>38</xdr:row>
      <xdr:rowOff>169418</xdr:rowOff>
    </xdr:to>
    <xdr:cxnSp macro="">
      <xdr:nvCxnSpPr>
        <xdr:cNvPr id="54" name="直線コネクタ 53"/>
        <xdr:cNvCxnSpPr/>
      </xdr:nvCxnSpPr>
      <xdr:spPr>
        <a:xfrm flipV="1">
          <a:off x="4633595" y="5258054"/>
          <a:ext cx="127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378565" cy="259045"/>
    <xdr:sp macro="" textlink="">
      <xdr:nvSpPr>
        <xdr:cNvPr id="55" name="議会費最小値テキスト"/>
        <xdr:cNvSpPr txBox="1"/>
      </xdr:nvSpPr>
      <xdr:spPr>
        <a:xfrm>
          <a:off x="4686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61231</xdr:rowOff>
    </xdr:from>
    <xdr:ext cx="469744" cy="259045"/>
    <xdr:sp macro="" textlink="">
      <xdr:nvSpPr>
        <xdr:cNvPr id="57" name="議会費最大値テキスト"/>
        <xdr:cNvSpPr txBox="1"/>
      </xdr:nvSpPr>
      <xdr:spPr>
        <a:xfrm>
          <a:off x="4686300" y="5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a:t>
          </a:r>
          <a:endParaRPr kumimoji="1" lang="ja-JP" altLang="en-US" sz="1000" b="1">
            <a:latin typeface="ＭＳ Ｐゴシック"/>
          </a:endParaRPr>
        </a:p>
      </xdr:txBody>
    </xdr:sp>
    <xdr:clientData/>
  </xdr:oneCellAnchor>
  <xdr:twoCellAnchor>
    <xdr:from>
      <xdr:col>6</xdr:col>
      <xdr:colOff>422275</xdr:colOff>
      <xdr:row>30</xdr:row>
      <xdr:rowOff>114554</xdr:rowOff>
    </xdr:from>
    <xdr:to>
      <xdr:col>6</xdr:col>
      <xdr:colOff>600075</xdr:colOff>
      <xdr:row>30</xdr:row>
      <xdr:rowOff>114554</xdr:rowOff>
    </xdr:to>
    <xdr:cxnSp macro="">
      <xdr:nvCxnSpPr>
        <xdr:cNvPr id="58" name="直線コネクタ 57"/>
        <xdr:cNvCxnSpPr/>
      </xdr:nvCxnSpPr>
      <xdr:spPr>
        <a:xfrm>
          <a:off x="4546600" y="52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114554</xdr:rowOff>
    </xdr:from>
    <xdr:to>
      <xdr:col>6</xdr:col>
      <xdr:colOff>511175</xdr:colOff>
      <xdr:row>30</xdr:row>
      <xdr:rowOff>151130</xdr:rowOff>
    </xdr:to>
    <xdr:cxnSp macro="">
      <xdr:nvCxnSpPr>
        <xdr:cNvPr id="59" name="直線コネクタ 58"/>
        <xdr:cNvCxnSpPr/>
      </xdr:nvCxnSpPr>
      <xdr:spPr>
        <a:xfrm flipV="1">
          <a:off x="3797300" y="525805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28465</xdr:rowOff>
    </xdr:from>
    <xdr:ext cx="378565" cy="259045"/>
    <xdr:sp macro="" textlink="">
      <xdr:nvSpPr>
        <xdr:cNvPr id="60" name="議会費平均値テキスト"/>
        <xdr:cNvSpPr txBox="1"/>
      </xdr:nvSpPr>
      <xdr:spPr>
        <a:xfrm>
          <a:off x="4686300" y="6200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61" name="フローチャート : 判断 60"/>
        <xdr:cNvSpPr/>
      </xdr:nvSpPr>
      <xdr:spPr>
        <a:xfrm>
          <a:off x="45847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151130</xdr:rowOff>
    </xdr:from>
    <xdr:to>
      <xdr:col>5</xdr:col>
      <xdr:colOff>358775</xdr:colOff>
      <xdr:row>31</xdr:row>
      <xdr:rowOff>61976</xdr:rowOff>
    </xdr:to>
    <xdr:cxnSp macro="">
      <xdr:nvCxnSpPr>
        <xdr:cNvPr id="62" name="直線コネクタ 61"/>
        <xdr:cNvCxnSpPr/>
      </xdr:nvCxnSpPr>
      <xdr:spPr>
        <a:xfrm flipV="1">
          <a:off x="2908300" y="529463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98044</xdr:rowOff>
    </xdr:from>
    <xdr:to>
      <xdr:col>5</xdr:col>
      <xdr:colOff>409575</xdr:colOff>
      <xdr:row>36</xdr:row>
      <xdr:rowOff>28194</xdr:rowOff>
    </xdr:to>
    <xdr:sp macro="" textlink="">
      <xdr:nvSpPr>
        <xdr:cNvPr id="63" name="フローチャート : 判断 62"/>
        <xdr:cNvSpPr/>
      </xdr:nvSpPr>
      <xdr:spPr>
        <a:xfrm>
          <a:off x="3746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19321</xdr:rowOff>
    </xdr:from>
    <xdr:ext cx="378565" cy="259045"/>
    <xdr:sp macro="" textlink="">
      <xdr:nvSpPr>
        <xdr:cNvPr id="64" name="テキスト ボックス 63"/>
        <xdr:cNvSpPr txBox="1"/>
      </xdr:nvSpPr>
      <xdr:spPr>
        <a:xfrm>
          <a:off x="3595317" y="619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61976</xdr:rowOff>
    </xdr:from>
    <xdr:to>
      <xdr:col>4</xdr:col>
      <xdr:colOff>155575</xdr:colOff>
      <xdr:row>31</xdr:row>
      <xdr:rowOff>71120</xdr:rowOff>
    </xdr:to>
    <xdr:cxnSp macro="">
      <xdr:nvCxnSpPr>
        <xdr:cNvPr id="65" name="直線コネクタ 64"/>
        <xdr:cNvCxnSpPr/>
      </xdr:nvCxnSpPr>
      <xdr:spPr>
        <a:xfrm flipV="1">
          <a:off x="2019300" y="53769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24892</xdr:rowOff>
    </xdr:from>
    <xdr:to>
      <xdr:col>4</xdr:col>
      <xdr:colOff>206375</xdr:colOff>
      <xdr:row>36</xdr:row>
      <xdr:rowOff>126492</xdr:rowOff>
    </xdr:to>
    <xdr:sp macro="" textlink="">
      <xdr:nvSpPr>
        <xdr:cNvPr id="66" name="フローチャート : 判断 65"/>
        <xdr:cNvSpPr/>
      </xdr:nvSpPr>
      <xdr:spPr>
        <a:xfrm>
          <a:off x="2857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117619</xdr:rowOff>
    </xdr:from>
    <xdr:ext cx="378565" cy="259045"/>
    <xdr:sp macro="" textlink="">
      <xdr:nvSpPr>
        <xdr:cNvPr id="67" name="テキスト ボックス 66"/>
        <xdr:cNvSpPr txBox="1"/>
      </xdr:nvSpPr>
      <xdr:spPr>
        <a:xfrm>
          <a:off x="2719017" y="6289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25400</xdr:rowOff>
    </xdr:from>
    <xdr:to>
      <xdr:col>2</xdr:col>
      <xdr:colOff>638175</xdr:colOff>
      <xdr:row>31</xdr:row>
      <xdr:rowOff>71120</xdr:rowOff>
    </xdr:to>
    <xdr:cxnSp macro="">
      <xdr:nvCxnSpPr>
        <xdr:cNvPr id="68" name="直線コネクタ 67"/>
        <xdr:cNvCxnSpPr/>
      </xdr:nvCxnSpPr>
      <xdr:spPr>
        <a:xfrm>
          <a:off x="1130300" y="51689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13462</xdr:rowOff>
    </xdr:from>
    <xdr:to>
      <xdr:col>3</xdr:col>
      <xdr:colOff>3175</xdr:colOff>
      <xdr:row>36</xdr:row>
      <xdr:rowOff>115062</xdr:rowOff>
    </xdr:to>
    <xdr:sp macro="" textlink="">
      <xdr:nvSpPr>
        <xdr:cNvPr id="69" name="フローチャート : 判断 68"/>
        <xdr:cNvSpPr/>
      </xdr:nvSpPr>
      <xdr:spPr>
        <a:xfrm>
          <a:off x="196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106189</xdr:rowOff>
    </xdr:from>
    <xdr:ext cx="378565" cy="259045"/>
    <xdr:sp macro="" textlink="">
      <xdr:nvSpPr>
        <xdr:cNvPr id="70" name="テキスト ボックス 69"/>
        <xdr:cNvSpPr txBox="1"/>
      </xdr:nvSpPr>
      <xdr:spPr>
        <a:xfrm>
          <a:off x="1830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13462</xdr:rowOff>
    </xdr:from>
    <xdr:to>
      <xdr:col>1</xdr:col>
      <xdr:colOff>485775</xdr:colOff>
      <xdr:row>35</xdr:row>
      <xdr:rowOff>115062</xdr:rowOff>
    </xdr:to>
    <xdr:sp macro="" textlink="">
      <xdr:nvSpPr>
        <xdr:cNvPr id="71" name="フローチャート : 判断 70"/>
        <xdr:cNvSpPr/>
      </xdr:nvSpPr>
      <xdr:spPr>
        <a:xfrm>
          <a:off x="1079500" y="601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106189</xdr:rowOff>
    </xdr:from>
    <xdr:ext cx="378565" cy="259045"/>
    <xdr:sp macro="" textlink="">
      <xdr:nvSpPr>
        <xdr:cNvPr id="72" name="テキスト ボックス 71"/>
        <xdr:cNvSpPr txBox="1"/>
      </xdr:nvSpPr>
      <xdr:spPr>
        <a:xfrm>
          <a:off x="941017" y="610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63754</xdr:rowOff>
    </xdr:from>
    <xdr:to>
      <xdr:col>6</xdr:col>
      <xdr:colOff>561975</xdr:colOff>
      <xdr:row>30</xdr:row>
      <xdr:rowOff>165354</xdr:rowOff>
    </xdr:to>
    <xdr:sp macro="" textlink="">
      <xdr:nvSpPr>
        <xdr:cNvPr id="78" name="円/楕円 77"/>
        <xdr:cNvSpPr/>
      </xdr:nvSpPr>
      <xdr:spPr>
        <a:xfrm>
          <a:off x="4584700" y="52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16781</xdr:rowOff>
    </xdr:from>
    <xdr:ext cx="469744" cy="259045"/>
    <xdr:sp macro="" textlink="">
      <xdr:nvSpPr>
        <xdr:cNvPr id="79" name="議会費該当値テキスト"/>
        <xdr:cNvSpPr txBox="1"/>
      </xdr:nvSpPr>
      <xdr:spPr>
        <a:xfrm>
          <a:off x="4686300" y="516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100330</xdr:rowOff>
    </xdr:from>
    <xdr:to>
      <xdr:col>5</xdr:col>
      <xdr:colOff>409575</xdr:colOff>
      <xdr:row>31</xdr:row>
      <xdr:rowOff>30480</xdr:rowOff>
    </xdr:to>
    <xdr:sp macro="" textlink="">
      <xdr:nvSpPr>
        <xdr:cNvPr id="80" name="円/楕円 79"/>
        <xdr:cNvSpPr/>
      </xdr:nvSpPr>
      <xdr:spPr>
        <a:xfrm>
          <a:off x="37465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29</xdr:row>
      <xdr:rowOff>47007</xdr:rowOff>
    </xdr:from>
    <xdr:ext cx="469744" cy="259045"/>
    <xdr:sp macro="" textlink="">
      <xdr:nvSpPr>
        <xdr:cNvPr id="81" name="テキスト ボックス 80"/>
        <xdr:cNvSpPr txBox="1"/>
      </xdr:nvSpPr>
      <xdr:spPr>
        <a:xfrm>
          <a:off x="3549727"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11176</xdr:rowOff>
    </xdr:from>
    <xdr:to>
      <xdr:col>4</xdr:col>
      <xdr:colOff>206375</xdr:colOff>
      <xdr:row>31</xdr:row>
      <xdr:rowOff>112776</xdr:rowOff>
    </xdr:to>
    <xdr:sp macro="" textlink="">
      <xdr:nvSpPr>
        <xdr:cNvPr id="82" name="円/楕円 81"/>
        <xdr:cNvSpPr/>
      </xdr:nvSpPr>
      <xdr:spPr>
        <a:xfrm>
          <a:off x="2857500" y="53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129303</xdr:rowOff>
    </xdr:from>
    <xdr:ext cx="469744" cy="259045"/>
    <xdr:sp macro="" textlink="">
      <xdr:nvSpPr>
        <xdr:cNvPr id="83" name="テキスト ボックス 82"/>
        <xdr:cNvSpPr txBox="1"/>
      </xdr:nvSpPr>
      <xdr:spPr>
        <a:xfrm>
          <a:off x="2673427" y="510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20320</xdr:rowOff>
    </xdr:from>
    <xdr:to>
      <xdr:col>3</xdr:col>
      <xdr:colOff>3175</xdr:colOff>
      <xdr:row>31</xdr:row>
      <xdr:rowOff>121920</xdr:rowOff>
    </xdr:to>
    <xdr:sp macro="" textlink="">
      <xdr:nvSpPr>
        <xdr:cNvPr id="84" name="円/楕円 83"/>
        <xdr:cNvSpPr/>
      </xdr:nvSpPr>
      <xdr:spPr>
        <a:xfrm>
          <a:off x="1968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138447</xdr:rowOff>
    </xdr:from>
    <xdr:ext cx="469744" cy="259045"/>
    <xdr:sp macro="" textlink="">
      <xdr:nvSpPr>
        <xdr:cNvPr id="85" name="テキスト ボックス 84"/>
        <xdr:cNvSpPr txBox="1"/>
      </xdr:nvSpPr>
      <xdr:spPr>
        <a:xfrm>
          <a:off x="1784427"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146050</xdr:rowOff>
    </xdr:from>
    <xdr:to>
      <xdr:col>1</xdr:col>
      <xdr:colOff>485775</xdr:colOff>
      <xdr:row>30</xdr:row>
      <xdr:rowOff>76200</xdr:rowOff>
    </xdr:to>
    <xdr:sp macro="" textlink="">
      <xdr:nvSpPr>
        <xdr:cNvPr id="86" name="円/楕円 85"/>
        <xdr:cNvSpPr/>
      </xdr:nvSpPr>
      <xdr:spPr>
        <a:xfrm>
          <a:off x="1079500" y="51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92727</xdr:rowOff>
    </xdr:from>
    <xdr:ext cx="469744" cy="259045"/>
    <xdr:sp macro="" textlink="">
      <xdr:nvSpPr>
        <xdr:cNvPr id="87" name="テキスト ボックス 86"/>
        <xdr:cNvSpPr txBox="1"/>
      </xdr:nvSpPr>
      <xdr:spPr>
        <a:xfrm>
          <a:off x="895427" y="48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40357</xdr:rowOff>
    </xdr:from>
    <xdr:to>
      <xdr:col>6</xdr:col>
      <xdr:colOff>510540</xdr:colOff>
      <xdr:row>58</xdr:row>
      <xdr:rowOff>114326</xdr:rowOff>
    </xdr:to>
    <xdr:cxnSp macro="">
      <xdr:nvCxnSpPr>
        <xdr:cNvPr id="112" name="直線コネクタ 111"/>
        <xdr:cNvCxnSpPr/>
      </xdr:nvCxnSpPr>
      <xdr:spPr>
        <a:xfrm flipV="1">
          <a:off x="4633595" y="9641557"/>
          <a:ext cx="1270" cy="416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118153</xdr:rowOff>
    </xdr:from>
    <xdr:ext cx="534377" cy="259045"/>
    <xdr:sp macro="" textlink="">
      <xdr:nvSpPr>
        <xdr:cNvPr id="113"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14,777</a:t>
          </a:r>
          <a:endParaRPr kumimoji="1" lang="ja-JP" altLang="en-US" sz="1000" b="1">
            <a:latin typeface="ＭＳ Ｐゴシック"/>
          </a:endParaRPr>
        </a:p>
      </xdr:txBody>
    </xdr:sp>
    <xdr:clientData/>
  </xdr:oneCellAnchor>
  <xdr:twoCellAnchor>
    <xdr:from>
      <xdr:col>6</xdr:col>
      <xdr:colOff>422275</xdr:colOff>
      <xdr:row>58</xdr:row>
      <xdr:rowOff>114326</xdr:rowOff>
    </xdr:from>
    <xdr:to>
      <xdr:col>6</xdr:col>
      <xdr:colOff>600075</xdr:colOff>
      <xdr:row>58</xdr:row>
      <xdr:rowOff>114326</xdr:rowOff>
    </xdr:to>
    <xdr:cxnSp macro="">
      <xdr:nvCxnSpPr>
        <xdr:cNvPr id="114" name="直線コネクタ 113"/>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158484</xdr:rowOff>
    </xdr:from>
    <xdr:ext cx="534377" cy="259045"/>
    <xdr:sp macro="" textlink="">
      <xdr:nvSpPr>
        <xdr:cNvPr id="115" name="総務費最大値テキスト"/>
        <xdr:cNvSpPr txBox="1"/>
      </xdr:nvSpPr>
      <xdr:spPr>
        <a:xfrm>
          <a:off x="4686300" y="94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27,542</a:t>
          </a:r>
          <a:endParaRPr kumimoji="1" lang="ja-JP" altLang="en-US" sz="1000" b="1">
            <a:latin typeface="ＭＳ Ｐゴシック"/>
          </a:endParaRPr>
        </a:p>
      </xdr:txBody>
    </xdr:sp>
    <xdr:clientData/>
  </xdr:oneCellAnchor>
  <xdr:twoCellAnchor>
    <xdr:from>
      <xdr:col>6</xdr:col>
      <xdr:colOff>422275</xdr:colOff>
      <xdr:row>56</xdr:row>
      <xdr:rowOff>40357</xdr:rowOff>
    </xdr:from>
    <xdr:to>
      <xdr:col>6</xdr:col>
      <xdr:colOff>600075</xdr:colOff>
      <xdr:row>56</xdr:row>
      <xdr:rowOff>40357</xdr:rowOff>
    </xdr:to>
    <xdr:cxnSp macro="">
      <xdr:nvCxnSpPr>
        <xdr:cNvPr id="116" name="直線コネクタ 115"/>
        <xdr:cNvCxnSpPr/>
      </xdr:nvCxnSpPr>
      <xdr:spPr>
        <a:xfrm>
          <a:off x="4546600" y="964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110700</xdr:rowOff>
    </xdr:from>
    <xdr:to>
      <xdr:col>6</xdr:col>
      <xdr:colOff>511175</xdr:colOff>
      <xdr:row>57</xdr:row>
      <xdr:rowOff>38202</xdr:rowOff>
    </xdr:to>
    <xdr:cxnSp macro="">
      <xdr:nvCxnSpPr>
        <xdr:cNvPr id="117" name="直線コネクタ 116"/>
        <xdr:cNvCxnSpPr/>
      </xdr:nvCxnSpPr>
      <xdr:spPr>
        <a:xfrm>
          <a:off x="3797300" y="9711900"/>
          <a:ext cx="8382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162232</xdr:rowOff>
    </xdr:from>
    <xdr:ext cx="534377" cy="259045"/>
    <xdr:sp macro="" textlink="">
      <xdr:nvSpPr>
        <xdr:cNvPr id="118" name="総務費平均値テキスト"/>
        <xdr:cNvSpPr txBox="1"/>
      </xdr:nvSpPr>
      <xdr:spPr>
        <a:xfrm>
          <a:off x="4686300" y="959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139355</xdr:rowOff>
    </xdr:from>
    <xdr:to>
      <xdr:col>6</xdr:col>
      <xdr:colOff>561975</xdr:colOff>
      <xdr:row>57</xdr:row>
      <xdr:rowOff>69505</xdr:rowOff>
    </xdr:to>
    <xdr:sp macro="" textlink="">
      <xdr:nvSpPr>
        <xdr:cNvPr id="119" name="フローチャート : 判断 118"/>
        <xdr:cNvSpPr/>
      </xdr:nvSpPr>
      <xdr:spPr>
        <a:xfrm>
          <a:off x="45847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90551</xdr:rowOff>
    </xdr:from>
    <xdr:to>
      <xdr:col>5</xdr:col>
      <xdr:colOff>358775</xdr:colOff>
      <xdr:row>56</xdr:row>
      <xdr:rowOff>110700</xdr:rowOff>
    </xdr:to>
    <xdr:cxnSp macro="">
      <xdr:nvCxnSpPr>
        <xdr:cNvPr id="120" name="直線コネクタ 119"/>
        <xdr:cNvCxnSpPr/>
      </xdr:nvCxnSpPr>
      <xdr:spPr>
        <a:xfrm>
          <a:off x="2908300" y="9691751"/>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52</xdr:row>
      <xdr:rowOff>45956</xdr:rowOff>
    </xdr:from>
    <xdr:to>
      <xdr:col>5</xdr:col>
      <xdr:colOff>409575</xdr:colOff>
      <xdr:row>52</xdr:row>
      <xdr:rowOff>147556</xdr:rowOff>
    </xdr:to>
    <xdr:sp macro="" textlink="">
      <xdr:nvSpPr>
        <xdr:cNvPr id="121" name="フローチャート : 判断 120"/>
        <xdr:cNvSpPr/>
      </xdr:nvSpPr>
      <xdr:spPr>
        <a:xfrm>
          <a:off x="3746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50</xdr:row>
      <xdr:rowOff>164083</xdr:rowOff>
    </xdr:from>
    <xdr:ext cx="534377" cy="259045"/>
    <xdr:sp macro="" textlink="">
      <xdr:nvSpPr>
        <xdr:cNvPr id="122" name="テキスト ボックス 121"/>
        <xdr:cNvSpPr txBox="1"/>
      </xdr:nvSpPr>
      <xdr:spPr>
        <a:xfrm>
          <a:off x="35174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90551</xdr:rowOff>
    </xdr:from>
    <xdr:to>
      <xdr:col>4</xdr:col>
      <xdr:colOff>155575</xdr:colOff>
      <xdr:row>57</xdr:row>
      <xdr:rowOff>16648</xdr:rowOff>
    </xdr:to>
    <xdr:cxnSp macro="">
      <xdr:nvCxnSpPr>
        <xdr:cNvPr id="123" name="直線コネクタ 122"/>
        <xdr:cNvCxnSpPr/>
      </xdr:nvCxnSpPr>
      <xdr:spPr>
        <a:xfrm flipV="1">
          <a:off x="2019300" y="9691751"/>
          <a:ext cx="889000" cy="9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96672</xdr:rowOff>
    </xdr:from>
    <xdr:to>
      <xdr:col>4</xdr:col>
      <xdr:colOff>206375</xdr:colOff>
      <xdr:row>55</xdr:row>
      <xdr:rowOff>26822</xdr:rowOff>
    </xdr:to>
    <xdr:sp macro="" textlink="">
      <xdr:nvSpPr>
        <xdr:cNvPr id="124" name="フローチャート : 判断 123"/>
        <xdr:cNvSpPr/>
      </xdr:nvSpPr>
      <xdr:spPr>
        <a:xfrm>
          <a:off x="2857500" y="93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43349</xdr:rowOff>
    </xdr:from>
    <xdr:ext cx="534377" cy="259045"/>
    <xdr:sp macro="" textlink="">
      <xdr:nvSpPr>
        <xdr:cNvPr id="125" name="テキスト ボックス 124"/>
        <xdr:cNvSpPr txBox="1"/>
      </xdr:nvSpPr>
      <xdr:spPr>
        <a:xfrm>
          <a:off x="2641111" y="91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16648</xdr:rowOff>
    </xdr:from>
    <xdr:to>
      <xdr:col>2</xdr:col>
      <xdr:colOff>638175</xdr:colOff>
      <xdr:row>57</xdr:row>
      <xdr:rowOff>39475</xdr:rowOff>
    </xdr:to>
    <xdr:cxnSp macro="">
      <xdr:nvCxnSpPr>
        <xdr:cNvPr id="126" name="直線コネクタ 125"/>
        <xdr:cNvCxnSpPr/>
      </xdr:nvCxnSpPr>
      <xdr:spPr>
        <a:xfrm flipV="1">
          <a:off x="1130300" y="9789298"/>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82238</xdr:rowOff>
    </xdr:from>
    <xdr:to>
      <xdr:col>3</xdr:col>
      <xdr:colOff>3175</xdr:colOff>
      <xdr:row>54</xdr:row>
      <xdr:rowOff>12388</xdr:rowOff>
    </xdr:to>
    <xdr:sp macro="" textlink="">
      <xdr:nvSpPr>
        <xdr:cNvPr id="127" name="フローチャート : 判断 126"/>
        <xdr:cNvSpPr/>
      </xdr:nvSpPr>
      <xdr:spPr>
        <a:xfrm>
          <a:off x="1968500" y="91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28915</xdr:rowOff>
    </xdr:from>
    <xdr:ext cx="534377" cy="259045"/>
    <xdr:sp macro="" textlink="">
      <xdr:nvSpPr>
        <xdr:cNvPr id="128" name="テキスト ボックス 127"/>
        <xdr:cNvSpPr txBox="1"/>
      </xdr:nvSpPr>
      <xdr:spPr>
        <a:xfrm>
          <a:off x="1752111" y="89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50</xdr:row>
      <xdr:rowOff>17250</xdr:rowOff>
    </xdr:from>
    <xdr:to>
      <xdr:col>1</xdr:col>
      <xdr:colOff>485775</xdr:colOff>
      <xdr:row>50</xdr:row>
      <xdr:rowOff>118850</xdr:rowOff>
    </xdr:to>
    <xdr:sp macro="" textlink="">
      <xdr:nvSpPr>
        <xdr:cNvPr id="129" name="フローチャート : 判断 128"/>
        <xdr:cNvSpPr/>
      </xdr:nvSpPr>
      <xdr:spPr>
        <a:xfrm>
          <a:off x="1079500" y="85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135377</xdr:rowOff>
    </xdr:from>
    <xdr:ext cx="534377" cy="259045"/>
    <xdr:sp macro="" textlink="">
      <xdr:nvSpPr>
        <xdr:cNvPr id="130" name="テキスト ボックス 129"/>
        <xdr:cNvSpPr txBox="1"/>
      </xdr:nvSpPr>
      <xdr:spPr>
        <a:xfrm>
          <a:off x="863111" y="83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158852</xdr:rowOff>
    </xdr:from>
    <xdr:to>
      <xdr:col>6</xdr:col>
      <xdr:colOff>561975</xdr:colOff>
      <xdr:row>57</xdr:row>
      <xdr:rowOff>89002</xdr:rowOff>
    </xdr:to>
    <xdr:sp macro="" textlink="">
      <xdr:nvSpPr>
        <xdr:cNvPr id="136" name="円/楕円 135"/>
        <xdr:cNvSpPr/>
      </xdr:nvSpPr>
      <xdr:spPr>
        <a:xfrm>
          <a:off x="4584700" y="97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137279</xdr:rowOff>
    </xdr:from>
    <xdr:ext cx="534377" cy="259045"/>
    <xdr:sp macro="" textlink="">
      <xdr:nvSpPr>
        <xdr:cNvPr id="137" name="総務費該当値テキスト"/>
        <xdr:cNvSpPr txBox="1"/>
      </xdr:nvSpPr>
      <xdr:spPr>
        <a:xfrm>
          <a:off x="4686300" y="97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59900</xdr:rowOff>
    </xdr:from>
    <xdr:to>
      <xdr:col>5</xdr:col>
      <xdr:colOff>409575</xdr:colOff>
      <xdr:row>56</xdr:row>
      <xdr:rowOff>161500</xdr:rowOff>
    </xdr:to>
    <xdr:sp macro="" textlink="">
      <xdr:nvSpPr>
        <xdr:cNvPr id="138" name="円/楕円 137"/>
        <xdr:cNvSpPr/>
      </xdr:nvSpPr>
      <xdr:spPr>
        <a:xfrm>
          <a:off x="3746500" y="96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152627</xdr:rowOff>
    </xdr:from>
    <xdr:ext cx="534377" cy="259045"/>
    <xdr:sp macro="" textlink="">
      <xdr:nvSpPr>
        <xdr:cNvPr id="139" name="テキスト ボックス 138"/>
        <xdr:cNvSpPr txBox="1"/>
      </xdr:nvSpPr>
      <xdr:spPr>
        <a:xfrm>
          <a:off x="3517411" y="97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39751</xdr:rowOff>
    </xdr:from>
    <xdr:to>
      <xdr:col>4</xdr:col>
      <xdr:colOff>206375</xdr:colOff>
      <xdr:row>56</xdr:row>
      <xdr:rowOff>141351</xdr:rowOff>
    </xdr:to>
    <xdr:sp macro="" textlink="">
      <xdr:nvSpPr>
        <xdr:cNvPr id="140" name="円/楕円 139"/>
        <xdr:cNvSpPr/>
      </xdr:nvSpPr>
      <xdr:spPr>
        <a:xfrm>
          <a:off x="2857500" y="96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132478</xdr:rowOff>
    </xdr:from>
    <xdr:ext cx="534377" cy="259045"/>
    <xdr:sp macro="" textlink="">
      <xdr:nvSpPr>
        <xdr:cNvPr id="141" name="テキスト ボックス 140"/>
        <xdr:cNvSpPr txBox="1"/>
      </xdr:nvSpPr>
      <xdr:spPr>
        <a:xfrm>
          <a:off x="2641111" y="97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137298</xdr:rowOff>
    </xdr:from>
    <xdr:to>
      <xdr:col>3</xdr:col>
      <xdr:colOff>3175</xdr:colOff>
      <xdr:row>57</xdr:row>
      <xdr:rowOff>67448</xdr:rowOff>
    </xdr:to>
    <xdr:sp macro="" textlink="">
      <xdr:nvSpPr>
        <xdr:cNvPr id="142" name="円/楕円 141"/>
        <xdr:cNvSpPr/>
      </xdr:nvSpPr>
      <xdr:spPr>
        <a:xfrm>
          <a:off x="1968500" y="97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58575</xdr:rowOff>
    </xdr:from>
    <xdr:ext cx="534377" cy="259045"/>
    <xdr:sp macro="" textlink="">
      <xdr:nvSpPr>
        <xdr:cNvPr id="143" name="テキスト ボックス 142"/>
        <xdr:cNvSpPr txBox="1"/>
      </xdr:nvSpPr>
      <xdr:spPr>
        <a:xfrm>
          <a:off x="1752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160125</xdr:rowOff>
    </xdr:from>
    <xdr:to>
      <xdr:col>1</xdr:col>
      <xdr:colOff>485775</xdr:colOff>
      <xdr:row>57</xdr:row>
      <xdr:rowOff>90275</xdr:rowOff>
    </xdr:to>
    <xdr:sp macro="" textlink="">
      <xdr:nvSpPr>
        <xdr:cNvPr id="144" name="円/楕円 143"/>
        <xdr:cNvSpPr/>
      </xdr:nvSpPr>
      <xdr:spPr>
        <a:xfrm>
          <a:off x="1079500" y="97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81402</xdr:rowOff>
    </xdr:from>
    <xdr:ext cx="534377" cy="259045"/>
    <xdr:sp macro="" textlink="">
      <xdr:nvSpPr>
        <xdr:cNvPr id="145" name="テキスト ボックス 144"/>
        <xdr:cNvSpPr txBox="1"/>
      </xdr:nvSpPr>
      <xdr:spPr>
        <a:xfrm>
          <a:off x="863111" y="985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114457</xdr:rowOff>
    </xdr:from>
    <xdr:to>
      <xdr:col>6</xdr:col>
      <xdr:colOff>510540</xdr:colOff>
      <xdr:row>78</xdr:row>
      <xdr:rowOff>109688</xdr:rowOff>
    </xdr:to>
    <xdr:cxnSp macro="">
      <xdr:nvCxnSpPr>
        <xdr:cNvPr id="170" name="直線コネクタ 169"/>
        <xdr:cNvCxnSpPr/>
      </xdr:nvCxnSpPr>
      <xdr:spPr>
        <a:xfrm flipV="1">
          <a:off x="4633595" y="13144657"/>
          <a:ext cx="1270" cy="33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113515</xdr:rowOff>
    </xdr:from>
    <xdr:ext cx="534377" cy="259045"/>
    <xdr:sp macro="" textlink="">
      <xdr:nvSpPr>
        <xdr:cNvPr id="171" name="民生費最小値テキスト"/>
        <xdr:cNvSpPr txBox="1"/>
      </xdr:nvSpPr>
      <xdr:spPr>
        <a:xfrm>
          <a:off x="4686300" y="134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54,919</a:t>
          </a:r>
          <a:endParaRPr kumimoji="1" lang="ja-JP" altLang="en-US" sz="1000" b="1">
            <a:latin typeface="ＭＳ Ｐゴシック"/>
          </a:endParaRPr>
        </a:p>
      </xdr:txBody>
    </xdr:sp>
    <xdr:clientData/>
  </xdr:oneCellAnchor>
  <xdr:twoCellAnchor>
    <xdr:from>
      <xdr:col>6</xdr:col>
      <xdr:colOff>422275</xdr:colOff>
      <xdr:row>78</xdr:row>
      <xdr:rowOff>109688</xdr:rowOff>
    </xdr:from>
    <xdr:to>
      <xdr:col>6</xdr:col>
      <xdr:colOff>600075</xdr:colOff>
      <xdr:row>78</xdr:row>
      <xdr:rowOff>109688</xdr:rowOff>
    </xdr:to>
    <xdr:cxnSp macro="">
      <xdr:nvCxnSpPr>
        <xdr:cNvPr id="172" name="直線コネクタ 171"/>
        <xdr:cNvCxnSpPr/>
      </xdr:nvCxnSpPr>
      <xdr:spPr>
        <a:xfrm>
          <a:off x="4546600" y="13482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61133</xdr:rowOff>
    </xdr:from>
    <xdr:ext cx="534377" cy="259045"/>
    <xdr:sp macro="" textlink="">
      <xdr:nvSpPr>
        <xdr:cNvPr id="173" name="民生費最大値テキスト"/>
        <xdr:cNvSpPr txBox="1"/>
      </xdr:nvSpPr>
      <xdr:spPr>
        <a:xfrm>
          <a:off x="4686300" y="129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65,273</a:t>
          </a:r>
          <a:endParaRPr kumimoji="1" lang="ja-JP" altLang="en-US" sz="1000" b="1">
            <a:latin typeface="ＭＳ Ｐゴシック"/>
          </a:endParaRPr>
        </a:p>
      </xdr:txBody>
    </xdr:sp>
    <xdr:clientData/>
  </xdr:oneCellAnchor>
  <xdr:twoCellAnchor>
    <xdr:from>
      <xdr:col>6</xdr:col>
      <xdr:colOff>422275</xdr:colOff>
      <xdr:row>76</xdr:row>
      <xdr:rowOff>114457</xdr:rowOff>
    </xdr:from>
    <xdr:to>
      <xdr:col>6</xdr:col>
      <xdr:colOff>600075</xdr:colOff>
      <xdr:row>76</xdr:row>
      <xdr:rowOff>114457</xdr:rowOff>
    </xdr:to>
    <xdr:cxnSp macro="">
      <xdr:nvCxnSpPr>
        <xdr:cNvPr id="174" name="直線コネクタ 173"/>
        <xdr:cNvCxnSpPr/>
      </xdr:nvCxnSpPr>
      <xdr:spPr>
        <a:xfrm>
          <a:off x="4546600" y="1314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164585</xdr:rowOff>
    </xdr:from>
    <xdr:to>
      <xdr:col>6</xdr:col>
      <xdr:colOff>511175</xdr:colOff>
      <xdr:row>78</xdr:row>
      <xdr:rowOff>26445</xdr:rowOff>
    </xdr:to>
    <xdr:cxnSp macro="">
      <xdr:nvCxnSpPr>
        <xdr:cNvPr id="175" name="直線コネクタ 174"/>
        <xdr:cNvCxnSpPr/>
      </xdr:nvCxnSpPr>
      <xdr:spPr>
        <a:xfrm flipV="1">
          <a:off x="3797300" y="13194785"/>
          <a:ext cx="8382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13247</xdr:rowOff>
    </xdr:from>
    <xdr:ext cx="534377" cy="259045"/>
    <xdr:sp macro="" textlink="">
      <xdr:nvSpPr>
        <xdr:cNvPr id="176" name="民生費平均値テキスト"/>
        <xdr:cNvSpPr txBox="1"/>
      </xdr:nvSpPr>
      <xdr:spPr>
        <a:xfrm>
          <a:off x="4686300" y="13214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34820</xdr:rowOff>
    </xdr:from>
    <xdr:to>
      <xdr:col>6</xdr:col>
      <xdr:colOff>561975</xdr:colOff>
      <xdr:row>77</xdr:row>
      <xdr:rowOff>136420</xdr:rowOff>
    </xdr:to>
    <xdr:sp macro="" textlink="">
      <xdr:nvSpPr>
        <xdr:cNvPr id="177" name="フローチャート : 判断 176"/>
        <xdr:cNvSpPr/>
      </xdr:nvSpPr>
      <xdr:spPr>
        <a:xfrm>
          <a:off x="45847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26445</xdr:rowOff>
    </xdr:from>
    <xdr:to>
      <xdr:col>5</xdr:col>
      <xdr:colOff>358775</xdr:colOff>
      <xdr:row>78</xdr:row>
      <xdr:rowOff>94796</xdr:rowOff>
    </xdr:to>
    <xdr:cxnSp macro="">
      <xdr:nvCxnSpPr>
        <xdr:cNvPr id="178" name="直線コネクタ 177"/>
        <xdr:cNvCxnSpPr/>
      </xdr:nvCxnSpPr>
      <xdr:spPr>
        <a:xfrm flipV="1">
          <a:off x="2908300" y="13399545"/>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72</xdr:row>
      <xdr:rowOff>26329</xdr:rowOff>
    </xdr:from>
    <xdr:to>
      <xdr:col>5</xdr:col>
      <xdr:colOff>409575</xdr:colOff>
      <xdr:row>72</xdr:row>
      <xdr:rowOff>127929</xdr:rowOff>
    </xdr:to>
    <xdr:sp macro="" textlink="">
      <xdr:nvSpPr>
        <xdr:cNvPr id="179" name="フローチャート : 判断 178"/>
        <xdr:cNvSpPr/>
      </xdr:nvSpPr>
      <xdr:spPr>
        <a:xfrm>
          <a:off x="3746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70</xdr:row>
      <xdr:rowOff>144456</xdr:rowOff>
    </xdr:from>
    <xdr:ext cx="534377" cy="259045"/>
    <xdr:sp macro="" textlink="">
      <xdr:nvSpPr>
        <xdr:cNvPr id="180" name="テキスト ボックス 179"/>
        <xdr:cNvSpPr txBox="1"/>
      </xdr:nvSpPr>
      <xdr:spPr>
        <a:xfrm>
          <a:off x="35174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157107</xdr:rowOff>
    </xdr:from>
    <xdr:to>
      <xdr:col>4</xdr:col>
      <xdr:colOff>155575</xdr:colOff>
      <xdr:row>78</xdr:row>
      <xdr:rowOff>94796</xdr:rowOff>
    </xdr:to>
    <xdr:cxnSp macro="">
      <xdr:nvCxnSpPr>
        <xdr:cNvPr id="181" name="直線コネクタ 180"/>
        <xdr:cNvCxnSpPr/>
      </xdr:nvCxnSpPr>
      <xdr:spPr>
        <a:xfrm>
          <a:off x="2019300" y="13358757"/>
          <a:ext cx="889000" cy="10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69</xdr:row>
      <xdr:rowOff>125770</xdr:rowOff>
    </xdr:from>
    <xdr:to>
      <xdr:col>4</xdr:col>
      <xdr:colOff>206375</xdr:colOff>
      <xdr:row>70</xdr:row>
      <xdr:rowOff>55920</xdr:rowOff>
    </xdr:to>
    <xdr:sp macro="" textlink="">
      <xdr:nvSpPr>
        <xdr:cNvPr id="182" name="フローチャート : 判断 181"/>
        <xdr:cNvSpPr/>
      </xdr:nvSpPr>
      <xdr:spPr>
        <a:xfrm>
          <a:off x="2857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72447</xdr:rowOff>
    </xdr:from>
    <xdr:ext cx="599010" cy="259045"/>
    <xdr:sp macro="" textlink="">
      <xdr:nvSpPr>
        <xdr:cNvPr id="183" name="テキスト ボックス 182"/>
        <xdr:cNvSpPr txBox="1"/>
      </xdr:nvSpPr>
      <xdr:spPr>
        <a:xfrm>
          <a:off x="2608794"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148093</xdr:rowOff>
    </xdr:from>
    <xdr:to>
      <xdr:col>2</xdr:col>
      <xdr:colOff>638175</xdr:colOff>
      <xdr:row>77</xdr:row>
      <xdr:rowOff>157107</xdr:rowOff>
    </xdr:to>
    <xdr:cxnSp macro="">
      <xdr:nvCxnSpPr>
        <xdr:cNvPr id="184" name="直線コネクタ 183"/>
        <xdr:cNvCxnSpPr/>
      </xdr:nvCxnSpPr>
      <xdr:spPr>
        <a:xfrm>
          <a:off x="1130300" y="13349743"/>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25774</xdr:rowOff>
    </xdr:from>
    <xdr:to>
      <xdr:col>3</xdr:col>
      <xdr:colOff>3175</xdr:colOff>
      <xdr:row>77</xdr:row>
      <xdr:rowOff>127374</xdr:rowOff>
    </xdr:to>
    <xdr:sp macro="" textlink="">
      <xdr:nvSpPr>
        <xdr:cNvPr id="185" name="フローチャート : 判断 184"/>
        <xdr:cNvSpPr/>
      </xdr:nvSpPr>
      <xdr:spPr>
        <a:xfrm>
          <a:off x="1968500" y="132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143901</xdr:rowOff>
    </xdr:from>
    <xdr:ext cx="534377" cy="259045"/>
    <xdr:sp macro="" textlink="">
      <xdr:nvSpPr>
        <xdr:cNvPr id="186" name="テキスト ボックス 185"/>
        <xdr:cNvSpPr txBox="1"/>
      </xdr:nvSpPr>
      <xdr:spPr>
        <a:xfrm>
          <a:off x="1752111" y="13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65093</xdr:rowOff>
    </xdr:from>
    <xdr:to>
      <xdr:col>1</xdr:col>
      <xdr:colOff>485775</xdr:colOff>
      <xdr:row>75</xdr:row>
      <xdr:rowOff>166694</xdr:rowOff>
    </xdr:to>
    <xdr:sp macro="" textlink="">
      <xdr:nvSpPr>
        <xdr:cNvPr id="187" name="フローチャート : 判断 186"/>
        <xdr:cNvSpPr/>
      </xdr:nvSpPr>
      <xdr:spPr>
        <a:xfrm>
          <a:off x="1079500" y="129238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11770</xdr:rowOff>
    </xdr:from>
    <xdr:ext cx="534377" cy="259045"/>
    <xdr:sp macro="" textlink="">
      <xdr:nvSpPr>
        <xdr:cNvPr id="188" name="テキスト ボックス 187"/>
        <xdr:cNvSpPr txBox="1"/>
      </xdr:nvSpPr>
      <xdr:spPr>
        <a:xfrm>
          <a:off x="863111" y="126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113785</xdr:rowOff>
    </xdr:from>
    <xdr:to>
      <xdr:col>6</xdr:col>
      <xdr:colOff>561975</xdr:colOff>
      <xdr:row>77</xdr:row>
      <xdr:rowOff>43935</xdr:rowOff>
    </xdr:to>
    <xdr:sp macro="" textlink="">
      <xdr:nvSpPr>
        <xdr:cNvPr id="194" name="円/楕円 193"/>
        <xdr:cNvSpPr/>
      </xdr:nvSpPr>
      <xdr:spPr>
        <a:xfrm>
          <a:off x="4584700" y="13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28712</xdr:rowOff>
    </xdr:from>
    <xdr:ext cx="534377" cy="259045"/>
    <xdr:sp macro="" textlink="">
      <xdr:nvSpPr>
        <xdr:cNvPr id="195" name="民生費該当値テキスト"/>
        <xdr:cNvSpPr txBox="1"/>
      </xdr:nvSpPr>
      <xdr:spPr>
        <a:xfrm>
          <a:off x="4686300" y="1305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147095</xdr:rowOff>
    </xdr:from>
    <xdr:to>
      <xdr:col>5</xdr:col>
      <xdr:colOff>409575</xdr:colOff>
      <xdr:row>78</xdr:row>
      <xdr:rowOff>77245</xdr:rowOff>
    </xdr:to>
    <xdr:sp macro="" textlink="">
      <xdr:nvSpPr>
        <xdr:cNvPr id="196" name="円/楕円 195"/>
        <xdr:cNvSpPr/>
      </xdr:nvSpPr>
      <xdr:spPr>
        <a:xfrm>
          <a:off x="3746500" y="13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68372</xdr:rowOff>
    </xdr:from>
    <xdr:ext cx="534377" cy="259045"/>
    <xdr:sp macro="" textlink="">
      <xdr:nvSpPr>
        <xdr:cNvPr id="197" name="テキスト ボックス 196"/>
        <xdr:cNvSpPr txBox="1"/>
      </xdr:nvSpPr>
      <xdr:spPr>
        <a:xfrm>
          <a:off x="3517411" y="13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43996</xdr:rowOff>
    </xdr:from>
    <xdr:to>
      <xdr:col>4</xdr:col>
      <xdr:colOff>206375</xdr:colOff>
      <xdr:row>78</xdr:row>
      <xdr:rowOff>145596</xdr:rowOff>
    </xdr:to>
    <xdr:sp macro="" textlink="">
      <xdr:nvSpPr>
        <xdr:cNvPr id="198" name="円/楕円 197"/>
        <xdr:cNvSpPr/>
      </xdr:nvSpPr>
      <xdr:spPr>
        <a:xfrm>
          <a:off x="2857500" y="134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136723</xdr:rowOff>
    </xdr:from>
    <xdr:ext cx="534377" cy="259045"/>
    <xdr:sp macro="" textlink="">
      <xdr:nvSpPr>
        <xdr:cNvPr id="199" name="テキスト ボックス 198"/>
        <xdr:cNvSpPr txBox="1"/>
      </xdr:nvSpPr>
      <xdr:spPr>
        <a:xfrm>
          <a:off x="2641111" y="1350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106307</xdr:rowOff>
    </xdr:from>
    <xdr:to>
      <xdr:col>3</xdr:col>
      <xdr:colOff>3175</xdr:colOff>
      <xdr:row>78</xdr:row>
      <xdr:rowOff>36457</xdr:rowOff>
    </xdr:to>
    <xdr:sp macro="" textlink="">
      <xdr:nvSpPr>
        <xdr:cNvPr id="200" name="円/楕円 199"/>
        <xdr:cNvSpPr/>
      </xdr:nvSpPr>
      <xdr:spPr>
        <a:xfrm>
          <a:off x="1968500" y="13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27584</xdr:rowOff>
    </xdr:from>
    <xdr:ext cx="534377" cy="259045"/>
    <xdr:sp macro="" textlink="">
      <xdr:nvSpPr>
        <xdr:cNvPr id="201" name="テキスト ボックス 200"/>
        <xdr:cNvSpPr txBox="1"/>
      </xdr:nvSpPr>
      <xdr:spPr>
        <a:xfrm>
          <a:off x="1752111" y="134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97293</xdr:rowOff>
    </xdr:from>
    <xdr:to>
      <xdr:col>1</xdr:col>
      <xdr:colOff>485775</xdr:colOff>
      <xdr:row>78</xdr:row>
      <xdr:rowOff>27443</xdr:rowOff>
    </xdr:to>
    <xdr:sp macro="" textlink="">
      <xdr:nvSpPr>
        <xdr:cNvPr id="202" name="円/楕円 201"/>
        <xdr:cNvSpPr/>
      </xdr:nvSpPr>
      <xdr:spPr>
        <a:xfrm>
          <a:off x="1079500" y="1329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18570</xdr:rowOff>
    </xdr:from>
    <xdr:ext cx="534377" cy="259045"/>
    <xdr:sp macro="" textlink="">
      <xdr:nvSpPr>
        <xdr:cNvPr id="203" name="テキスト ボックス 202"/>
        <xdr:cNvSpPr txBox="1"/>
      </xdr:nvSpPr>
      <xdr:spPr>
        <a:xfrm>
          <a:off x="863111" y="1339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96</xdr:row>
      <xdr:rowOff>49440</xdr:rowOff>
    </xdr:from>
    <xdr:to>
      <xdr:col>6</xdr:col>
      <xdr:colOff>510540</xdr:colOff>
      <xdr:row>98</xdr:row>
      <xdr:rowOff>151130</xdr:rowOff>
    </xdr:to>
    <xdr:cxnSp macro="">
      <xdr:nvCxnSpPr>
        <xdr:cNvPr id="226" name="直線コネクタ 225"/>
        <xdr:cNvCxnSpPr/>
      </xdr:nvCxnSpPr>
      <xdr:spPr>
        <a:xfrm flipV="1">
          <a:off x="4633595" y="16508640"/>
          <a:ext cx="1270" cy="444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154957</xdr:rowOff>
    </xdr:from>
    <xdr:ext cx="534377" cy="259045"/>
    <xdr:sp macro="" textlink="">
      <xdr:nvSpPr>
        <xdr:cNvPr id="227" name="衛生費最小値テキスト"/>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11,700</a:t>
          </a:r>
          <a:endParaRPr kumimoji="1" lang="ja-JP" altLang="en-US" sz="1000" b="1">
            <a:latin typeface="ＭＳ Ｐゴシック"/>
          </a:endParaRPr>
        </a:p>
      </xdr:txBody>
    </xdr:sp>
    <xdr:clientData/>
  </xdr:oneCellAnchor>
  <xdr:twoCellAnchor>
    <xdr:from>
      <xdr:col>6</xdr:col>
      <xdr:colOff>422275</xdr:colOff>
      <xdr:row>98</xdr:row>
      <xdr:rowOff>151130</xdr:rowOff>
    </xdr:from>
    <xdr:to>
      <xdr:col>6</xdr:col>
      <xdr:colOff>600075</xdr:colOff>
      <xdr:row>98</xdr:row>
      <xdr:rowOff>151130</xdr:rowOff>
    </xdr:to>
    <xdr:cxnSp macro="">
      <xdr:nvCxnSpPr>
        <xdr:cNvPr id="228" name="直線コネクタ 227"/>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167567</xdr:rowOff>
    </xdr:from>
    <xdr:ext cx="534377" cy="259045"/>
    <xdr:sp macro="" textlink="">
      <xdr:nvSpPr>
        <xdr:cNvPr id="229" name="衛生費最大値テキスト"/>
        <xdr:cNvSpPr txBox="1"/>
      </xdr:nvSpPr>
      <xdr:spPr>
        <a:xfrm>
          <a:off x="4686300" y="162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23,369</a:t>
          </a:r>
          <a:endParaRPr kumimoji="1" lang="ja-JP" altLang="en-US" sz="1000" b="1">
            <a:latin typeface="ＭＳ Ｐゴシック"/>
          </a:endParaRPr>
        </a:p>
      </xdr:txBody>
    </xdr:sp>
    <xdr:clientData/>
  </xdr:oneCellAnchor>
  <xdr:twoCellAnchor>
    <xdr:from>
      <xdr:col>6</xdr:col>
      <xdr:colOff>422275</xdr:colOff>
      <xdr:row>96</xdr:row>
      <xdr:rowOff>49440</xdr:rowOff>
    </xdr:from>
    <xdr:to>
      <xdr:col>6</xdr:col>
      <xdr:colOff>600075</xdr:colOff>
      <xdr:row>96</xdr:row>
      <xdr:rowOff>49440</xdr:rowOff>
    </xdr:to>
    <xdr:cxnSp macro="">
      <xdr:nvCxnSpPr>
        <xdr:cNvPr id="230" name="直線コネクタ 229"/>
        <xdr:cNvCxnSpPr/>
      </xdr:nvCxnSpPr>
      <xdr:spPr>
        <a:xfrm>
          <a:off x="4546600" y="165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49440</xdr:rowOff>
    </xdr:from>
    <xdr:to>
      <xdr:col>6</xdr:col>
      <xdr:colOff>511175</xdr:colOff>
      <xdr:row>96</xdr:row>
      <xdr:rowOff>134365</xdr:rowOff>
    </xdr:to>
    <xdr:cxnSp macro="">
      <xdr:nvCxnSpPr>
        <xdr:cNvPr id="231" name="直線コネクタ 230"/>
        <xdr:cNvCxnSpPr/>
      </xdr:nvCxnSpPr>
      <xdr:spPr>
        <a:xfrm flipV="1">
          <a:off x="3797300" y="16508640"/>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91673</xdr:rowOff>
    </xdr:from>
    <xdr:ext cx="534377" cy="259045"/>
    <xdr:sp macro="" textlink="">
      <xdr:nvSpPr>
        <xdr:cNvPr id="232" name="衛生費平均値テキスト"/>
        <xdr:cNvSpPr txBox="1"/>
      </xdr:nvSpPr>
      <xdr:spPr>
        <a:xfrm>
          <a:off x="4686300" y="16722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113246</xdr:rowOff>
    </xdr:from>
    <xdr:to>
      <xdr:col>6</xdr:col>
      <xdr:colOff>561975</xdr:colOff>
      <xdr:row>98</xdr:row>
      <xdr:rowOff>43396</xdr:rowOff>
    </xdr:to>
    <xdr:sp macro="" textlink="">
      <xdr:nvSpPr>
        <xdr:cNvPr id="233" name="フローチャート : 判断 232"/>
        <xdr:cNvSpPr/>
      </xdr:nvSpPr>
      <xdr:spPr>
        <a:xfrm>
          <a:off x="4584700" y="1674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122289</xdr:rowOff>
    </xdr:from>
    <xdr:to>
      <xdr:col>5</xdr:col>
      <xdr:colOff>358775</xdr:colOff>
      <xdr:row>96</xdr:row>
      <xdr:rowOff>134365</xdr:rowOff>
    </xdr:to>
    <xdr:cxnSp macro="">
      <xdr:nvCxnSpPr>
        <xdr:cNvPr id="234" name="直線コネクタ 233"/>
        <xdr:cNvCxnSpPr/>
      </xdr:nvCxnSpPr>
      <xdr:spPr>
        <a:xfrm>
          <a:off x="2908300" y="16410039"/>
          <a:ext cx="889000" cy="18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98997</xdr:rowOff>
    </xdr:from>
    <xdr:to>
      <xdr:col>5</xdr:col>
      <xdr:colOff>409575</xdr:colOff>
      <xdr:row>98</xdr:row>
      <xdr:rowOff>29147</xdr:rowOff>
    </xdr:to>
    <xdr:sp macro="" textlink="">
      <xdr:nvSpPr>
        <xdr:cNvPr id="235" name="フローチャート : 判断 234"/>
        <xdr:cNvSpPr/>
      </xdr:nvSpPr>
      <xdr:spPr>
        <a:xfrm>
          <a:off x="3746500" y="1672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98</xdr:row>
      <xdr:rowOff>20274</xdr:rowOff>
    </xdr:from>
    <xdr:ext cx="534377" cy="259045"/>
    <xdr:sp macro="" textlink="">
      <xdr:nvSpPr>
        <xdr:cNvPr id="236" name="テキスト ボックス 235"/>
        <xdr:cNvSpPr txBox="1"/>
      </xdr:nvSpPr>
      <xdr:spPr>
        <a:xfrm>
          <a:off x="3517411" y="168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122289</xdr:rowOff>
    </xdr:from>
    <xdr:to>
      <xdr:col>4</xdr:col>
      <xdr:colOff>155575</xdr:colOff>
      <xdr:row>96</xdr:row>
      <xdr:rowOff>164275</xdr:rowOff>
    </xdr:to>
    <xdr:cxnSp macro="">
      <xdr:nvCxnSpPr>
        <xdr:cNvPr id="237" name="直線コネクタ 236"/>
        <xdr:cNvCxnSpPr/>
      </xdr:nvCxnSpPr>
      <xdr:spPr>
        <a:xfrm flipV="1">
          <a:off x="2019300" y="16410039"/>
          <a:ext cx="889000" cy="2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46304</xdr:rowOff>
    </xdr:from>
    <xdr:to>
      <xdr:col>4</xdr:col>
      <xdr:colOff>206375</xdr:colOff>
      <xdr:row>97</xdr:row>
      <xdr:rowOff>147904</xdr:rowOff>
    </xdr:to>
    <xdr:sp macro="" textlink="">
      <xdr:nvSpPr>
        <xdr:cNvPr id="238" name="フローチャート : 判断 237"/>
        <xdr:cNvSpPr/>
      </xdr:nvSpPr>
      <xdr:spPr>
        <a:xfrm>
          <a:off x="2857500" y="166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139031</xdr:rowOff>
    </xdr:from>
    <xdr:ext cx="534377" cy="259045"/>
    <xdr:sp macro="" textlink="">
      <xdr:nvSpPr>
        <xdr:cNvPr id="239" name="テキスト ボックス 238"/>
        <xdr:cNvSpPr txBox="1"/>
      </xdr:nvSpPr>
      <xdr:spPr>
        <a:xfrm>
          <a:off x="2641111" y="167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120650</xdr:rowOff>
    </xdr:from>
    <xdr:to>
      <xdr:col>2</xdr:col>
      <xdr:colOff>638175</xdr:colOff>
      <xdr:row>96</xdr:row>
      <xdr:rowOff>164275</xdr:rowOff>
    </xdr:to>
    <xdr:cxnSp macro="">
      <xdr:nvCxnSpPr>
        <xdr:cNvPr id="240" name="直線コネクタ 239"/>
        <xdr:cNvCxnSpPr/>
      </xdr:nvCxnSpPr>
      <xdr:spPr>
        <a:xfrm>
          <a:off x="1130300" y="16408400"/>
          <a:ext cx="889000" cy="2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135649</xdr:rowOff>
    </xdr:from>
    <xdr:to>
      <xdr:col>3</xdr:col>
      <xdr:colOff>3175</xdr:colOff>
      <xdr:row>94</xdr:row>
      <xdr:rowOff>65799</xdr:rowOff>
    </xdr:to>
    <xdr:sp macro="" textlink="">
      <xdr:nvSpPr>
        <xdr:cNvPr id="241" name="フローチャート : 判断 240"/>
        <xdr:cNvSpPr/>
      </xdr:nvSpPr>
      <xdr:spPr>
        <a:xfrm>
          <a:off x="1968500" y="160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82326</xdr:rowOff>
    </xdr:from>
    <xdr:ext cx="534377" cy="259045"/>
    <xdr:sp macro="" textlink="">
      <xdr:nvSpPr>
        <xdr:cNvPr id="242" name="テキスト ボックス 241"/>
        <xdr:cNvSpPr txBox="1"/>
      </xdr:nvSpPr>
      <xdr:spPr>
        <a:xfrm>
          <a:off x="1752111" y="158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90</xdr:row>
      <xdr:rowOff>10985</xdr:rowOff>
    </xdr:from>
    <xdr:to>
      <xdr:col>1</xdr:col>
      <xdr:colOff>485775</xdr:colOff>
      <xdr:row>90</xdr:row>
      <xdr:rowOff>112585</xdr:rowOff>
    </xdr:to>
    <xdr:sp macro="" textlink="">
      <xdr:nvSpPr>
        <xdr:cNvPr id="243" name="フローチャート : 判断 242"/>
        <xdr:cNvSpPr/>
      </xdr:nvSpPr>
      <xdr:spPr>
        <a:xfrm>
          <a:off x="1079500" y="154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129112</xdr:rowOff>
    </xdr:from>
    <xdr:ext cx="534377" cy="259045"/>
    <xdr:sp macro="" textlink="">
      <xdr:nvSpPr>
        <xdr:cNvPr id="244" name="テキスト ボックス 243"/>
        <xdr:cNvSpPr txBox="1"/>
      </xdr:nvSpPr>
      <xdr:spPr>
        <a:xfrm>
          <a:off x="863111" y="152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170090</xdr:rowOff>
    </xdr:from>
    <xdr:to>
      <xdr:col>6</xdr:col>
      <xdr:colOff>561975</xdr:colOff>
      <xdr:row>96</xdr:row>
      <xdr:rowOff>100240</xdr:rowOff>
    </xdr:to>
    <xdr:sp macro="" textlink="">
      <xdr:nvSpPr>
        <xdr:cNvPr id="250" name="円/楕円 249"/>
        <xdr:cNvSpPr/>
      </xdr:nvSpPr>
      <xdr:spPr>
        <a:xfrm>
          <a:off x="4584700" y="164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123117</xdr:rowOff>
    </xdr:from>
    <xdr:ext cx="534377" cy="259045"/>
    <xdr:sp macro="" textlink="">
      <xdr:nvSpPr>
        <xdr:cNvPr id="251" name="衛生費該当値テキスト"/>
        <xdr:cNvSpPr txBox="1"/>
      </xdr:nvSpPr>
      <xdr:spPr>
        <a:xfrm>
          <a:off x="4686300" y="164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83565</xdr:rowOff>
    </xdr:from>
    <xdr:to>
      <xdr:col>5</xdr:col>
      <xdr:colOff>409575</xdr:colOff>
      <xdr:row>97</xdr:row>
      <xdr:rowOff>13715</xdr:rowOff>
    </xdr:to>
    <xdr:sp macro="" textlink="">
      <xdr:nvSpPr>
        <xdr:cNvPr id="252" name="円/楕円 251"/>
        <xdr:cNvSpPr/>
      </xdr:nvSpPr>
      <xdr:spPr>
        <a:xfrm>
          <a:off x="3746500" y="165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30242</xdr:rowOff>
    </xdr:from>
    <xdr:ext cx="534377" cy="259045"/>
    <xdr:sp macro="" textlink="">
      <xdr:nvSpPr>
        <xdr:cNvPr id="253" name="テキスト ボックス 252"/>
        <xdr:cNvSpPr txBox="1"/>
      </xdr:nvSpPr>
      <xdr:spPr>
        <a:xfrm>
          <a:off x="3517411" y="163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71489</xdr:rowOff>
    </xdr:from>
    <xdr:to>
      <xdr:col>4</xdr:col>
      <xdr:colOff>206375</xdr:colOff>
      <xdr:row>96</xdr:row>
      <xdr:rowOff>1639</xdr:rowOff>
    </xdr:to>
    <xdr:sp macro="" textlink="">
      <xdr:nvSpPr>
        <xdr:cNvPr id="254" name="円/楕円 253"/>
        <xdr:cNvSpPr/>
      </xdr:nvSpPr>
      <xdr:spPr>
        <a:xfrm>
          <a:off x="2857500" y="163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18166</xdr:rowOff>
    </xdr:from>
    <xdr:ext cx="534377" cy="259045"/>
    <xdr:sp macro="" textlink="">
      <xdr:nvSpPr>
        <xdr:cNvPr id="255" name="テキスト ボックス 254"/>
        <xdr:cNvSpPr txBox="1"/>
      </xdr:nvSpPr>
      <xdr:spPr>
        <a:xfrm>
          <a:off x="2641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113475</xdr:rowOff>
    </xdr:from>
    <xdr:to>
      <xdr:col>3</xdr:col>
      <xdr:colOff>3175</xdr:colOff>
      <xdr:row>97</xdr:row>
      <xdr:rowOff>43625</xdr:rowOff>
    </xdr:to>
    <xdr:sp macro="" textlink="">
      <xdr:nvSpPr>
        <xdr:cNvPr id="256" name="円/楕円 255"/>
        <xdr:cNvSpPr/>
      </xdr:nvSpPr>
      <xdr:spPr>
        <a:xfrm>
          <a:off x="1968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34752</xdr:rowOff>
    </xdr:from>
    <xdr:ext cx="534377" cy="259045"/>
    <xdr:sp macro="" textlink="">
      <xdr:nvSpPr>
        <xdr:cNvPr id="257" name="テキスト ボックス 256"/>
        <xdr:cNvSpPr txBox="1"/>
      </xdr:nvSpPr>
      <xdr:spPr>
        <a:xfrm>
          <a:off x="1752111" y="166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69850</xdr:rowOff>
    </xdr:from>
    <xdr:to>
      <xdr:col>1</xdr:col>
      <xdr:colOff>485775</xdr:colOff>
      <xdr:row>96</xdr:row>
      <xdr:rowOff>0</xdr:rowOff>
    </xdr:to>
    <xdr:sp macro="" textlink="">
      <xdr:nvSpPr>
        <xdr:cNvPr id="258" name="円/楕円 257"/>
        <xdr:cNvSpPr/>
      </xdr:nvSpPr>
      <xdr:spPr>
        <a:xfrm>
          <a:off x="10795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162577</xdr:rowOff>
    </xdr:from>
    <xdr:ext cx="534377" cy="259045"/>
    <xdr:sp macro="" textlink="">
      <xdr:nvSpPr>
        <xdr:cNvPr id="259" name="テキスト ボックス 258"/>
        <xdr:cNvSpPr txBox="1"/>
      </xdr:nvSpPr>
      <xdr:spPr>
        <a:xfrm>
          <a:off x="863111" y="164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25209</xdr:rowOff>
    </xdr:from>
    <xdr:to>
      <xdr:col>15</xdr:col>
      <xdr:colOff>180340</xdr:colOff>
      <xdr:row>37</xdr:row>
      <xdr:rowOff>123889</xdr:rowOff>
    </xdr:to>
    <xdr:cxnSp macro="">
      <xdr:nvCxnSpPr>
        <xdr:cNvPr id="281" name="直線コネクタ 280"/>
        <xdr:cNvCxnSpPr/>
      </xdr:nvCxnSpPr>
      <xdr:spPr>
        <a:xfrm flipV="1">
          <a:off x="10475595" y="6197409"/>
          <a:ext cx="1270" cy="27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127716</xdr:rowOff>
    </xdr:from>
    <xdr:ext cx="469744" cy="259045"/>
    <xdr:sp macro="" textlink="">
      <xdr:nvSpPr>
        <xdr:cNvPr id="282" name="労働費最小値テキスト"/>
        <xdr:cNvSpPr txBox="1"/>
      </xdr:nvSpPr>
      <xdr:spPr>
        <a:xfrm>
          <a:off x="10528300" y="647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a:t>
          </a:r>
          <a:endParaRPr kumimoji="1" lang="ja-JP" altLang="en-US" sz="1000" b="1">
            <a:latin typeface="ＭＳ Ｐゴシック"/>
          </a:endParaRPr>
        </a:p>
      </xdr:txBody>
    </xdr:sp>
    <xdr:clientData/>
  </xdr:oneCellAnchor>
  <xdr:twoCellAnchor>
    <xdr:from>
      <xdr:col>15</xdr:col>
      <xdr:colOff>92075</xdr:colOff>
      <xdr:row>37</xdr:row>
      <xdr:rowOff>123889</xdr:rowOff>
    </xdr:from>
    <xdr:to>
      <xdr:col>15</xdr:col>
      <xdr:colOff>269875</xdr:colOff>
      <xdr:row>37</xdr:row>
      <xdr:rowOff>123889</xdr:rowOff>
    </xdr:to>
    <xdr:cxnSp macro="">
      <xdr:nvCxnSpPr>
        <xdr:cNvPr id="283" name="直線コネクタ 282"/>
        <xdr:cNvCxnSpPr/>
      </xdr:nvCxnSpPr>
      <xdr:spPr>
        <a:xfrm>
          <a:off x="10388600" y="646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143336</xdr:rowOff>
    </xdr:from>
    <xdr:ext cx="469744" cy="259045"/>
    <xdr:sp macro="" textlink="">
      <xdr:nvSpPr>
        <xdr:cNvPr id="284" name="労働費最大値テキスト"/>
        <xdr:cNvSpPr txBox="1"/>
      </xdr:nvSpPr>
      <xdr:spPr>
        <a:xfrm>
          <a:off x="10528300" y="59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a:t>
          </a:r>
          <a:endParaRPr kumimoji="1" lang="ja-JP" altLang="en-US" sz="1000" b="1">
            <a:latin typeface="ＭＳ Ｐゴシック"/>
          </a:endParaRPr>
        </a:p>
      </xdr:txBody>
    </xdr:sp>
    <xdr:clientData/>
  </xdr:oneCellAnchor>
  <xdr:twoCellAnchor>
    <xdr:from>
      <xdr:col>15</xdr:col>
      <xdr:colOff>92075</xdr:colOff>
      <xdr:row>36</xdr:row>
      <xdr:rowOff>25209</xdr:rowOff>
    </xdr:from>
    <xdr:to>
      <xdr:col>15</xdr:col>
      <xdr:colOff>269875</xdr:colOff>
      <xdr:row>36</xdr:row>
      <xdr:rowOff>25209</xdr:rowOff>
    </xdr:to>
    <xdr:cxnSp macro="">
      <xdr:nvCxnSpPr>
        <xdr:cNvPr id="285" name="直線コネクタ 284"/>
        <xdr:cNvCxnSpPr/>
      </xdr:nvCxnSpPr>
      <xdr:spPr>
        <a:xfrm>
          <a:off x="10388600" y="61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153607</xdr:rowOff>
    </xdr:from>
    <xdr:to>
      <xdr:col>15</xdr:col>
      <xdr:colOff>180975</xdr:colOff>
      <xdr:row>37</xdr:row>
      <xdr:rowOff>67120</xdr:rowOff>
    </xdr:to>
    <xdr:cxnSp macro="">
      <xdr:nvCxnSpPr>
        <xdr:cNvPr id="286" name="直線コネクタ 285"/>
        <xdr:cNvCxnSpPr/>
      </xdr:nvCxnSpPr>
      <xdr:spPr>
        <a:xfrm>
          <a:off x="9639300" y="6325807"/>
          <a:ext cx="8382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7002</xdr:rowOff>
    </xdr:from>
    <xdr:ext cx="469744" cy="259045"/>
    <xdr:sp macro="" textlink="">
      <xdr:nvSpPr>
        <xdr:cNvPr id="287" name="労働費平均値テキスト"/>
        <xdr:cNvSpPr txBox="1"/>
      </xdr:nvSpPr>
      <xdr:spPr>
        <a:xfrm>
          <a:off x="10528300" y="6179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155575</xdr:rowOff>
    </xdr:from>
    <xdr:to>
      <xdr:col>15</xdr:col>
      <xdr:colOff>231775</xdr:colOff>
      <xdr:row>37</xdr:row>
      <xdr:rowOff>85725</xdr:rowOff>
    </xdr:to>
    <xdr:sp macro="" textlink="">
      <xdr:nvSpPr>
        <xdr:cNvPr id="288" name="フローチャート : 判断 287"/>
        <xdr:cNvSpPr/>
      </xdr:nvSpPr>
      <xdr:spPr>
        <a:xfrm>
          <a:off x="10426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161798</xdr:rowOff>
    </xdr:from>
    <xdr:to>
      <xdr:col>14</xdr:col>
      <xdr:colOff>28575</xdr:colOff>
      <xdr:row>36</xdr:row>
      <xdr:rowOff>153607</xdr:rowOff>
    </xdr:to>
    <xdr:cxnSp macro="">
      <xdr:nvCxnSpPr>
        <xdr:cNvPr id="289" name="直線コネクタ 288"/>
        <xdr:cNvCxnSpPr/>
      </xdr:nvCxnSpPr>
      <xdr:spPr>
        <a:xfrm>
          <a:off x="8750300" y="5991098"/>
          <a:ext cx="889000" cy="3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144335</xdr:rowOff>
    </xdr:from>
    <xdr:to>
      <xdr:col>14</xdr:col>
      <xdr:colOff>79375</xdr:colOff>
      <xdr:row>35</xdr:row>
      <xdr:rowOff>74485</xdr:rowOff>
    </xdr:to>
    <xdr:sp macro="" textlink="">
      <xdr:nvSpPr>
        <xdr:cNvPr id="290" name="フローチャート : 判断 289"/>
        <xdr:cNvSpPr/>
      </xdr:nvSpPr>
      <xdr:spPr>
        <a:xfrm>
          <a:off x="9588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91012</xdr:rowOff>
    </xdr:from>
    <xdr:ext cx="469744" cy="259045"/>
    <xdr:sp macro="" textlink="">
      <xdr:nvSpPr>
        <xdr:cNvPr id="291" name="テキスト ボックス 290"/>
        <xdr:cNvSpPr txBox="1"/>
      </xdr:nvSpPr>
      <xdr:spPr>
        <a:xfrm>
          <a:off x="9391727"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4254</xdr:rowOff>
    </xdr:from>
    <xdr:to>
      <xdr:col>12</xdr:col>
      <xdr:colOff>511175</xdr:colOff>
      <xdr:row>34</xdr:row>
      <xdr:rowOff>161798</xdr:rowOff>
    </xdr:to>
    <xdr:cxnSp macro="">
      <xdr:nvCxnSpPr>
        <xdr:cNvPr id="292" name="直線コネクタ 291"/>
        <xdr:cNvCxnSpPr/>
      </xdr:nvCxnSpPr>
      <xdr:spPr>
        <a:xfrm>
          <a:off x="7861300" y="5833554"/>
          <a:ext cx="889000" cy="1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30</xdr:row>
      <xdr:rowOff>22606</xdr:rowOff>
    </xdr:from>
    <xdr:to>
      <xdr:col>12</xdr:col>
      <xdr:colOff>561975</xdr:colOff>
      <xdr:row>30</xdr:row>
      <xdr:rowOff>124206</xdr:rowOff>
    </xdr:to>
    <xdr:sp macro="" textlink="">
      <xdr:nvSpPr>
        <xdr:cNvPr id="293" name="フローチャート : 判断 292"/>
        <xdr:cNvSpPr/>
      </xdr:nvSpPr>
      <xdr:spPr>
        <a:xfrm>
          <a:off x="8699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28</xdr:row>
      <xdr:rowOff>140733</xdr:rowOff>
    </xdr:from>
    <xdr:ext cx="469744" cy="259045"/>
    <xdr:sp macro="" textlink="">
      <xdr:nvSpPr>
        <xdr:cNvPr id="294" name="テキスト ボックス 293"/>
        <xdr:cNvSpPr txBox="1"/>
      </xdr:nvSpPr>
      <xdr:spPr>
        <a:xfrm>
          <a:off x="8515427"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130175</xdr:rowOff>
    </xdr:from>
    <xdr:to>
      <xdr:col>11</xdr:col>
      <xdr:colOff>307975</xdr:colOff>
      <xdr:row>34</xdr:row>
      <xdr:rowOff>4254</xdr:rowOff>
    </xdr:to>
    <xdr:cxnSp macro="">
      <xdr:nvCxnSpPr>
        <xdr:cNvPr id="295" name="直線コネクタ 294"/>
        <xdr:cNvCxnSpPr/>
      </xdr:nvCxnSpPr>
      <xdr:spPr>
        <a:xfrm>
          <a:off x="6972300" y="5445125"/>
          <a:ext cx="889000" cy="38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63183</xdr:rowOff>
    </xdr:from>
    <xdr:to>
      <xdr:col>11</xdr:col>
      <xdr:colOff>358775</xdr:colOff>
      <xdr:row>30</xdr:row>
      <xdr:rowOff>164783</xdr:rowOff>
    </xdr:to>
    <xdr:sp macro="" textlink="">
      <xdr:nvSpPr>
        <xdr:cNvPr id="296" name="フローチャート : 判断 295"/>
        <xdr:cNvSpPr/>
      </xdr:nvSpPr>
      <xdr:spPr>
        <a:xfrm>
          <a:off x="7810500" y="520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9860</xdr:rowOff>
    </xdr:from>
    <xdr:ext cx="469744" cy="259045"/>
    <xdr:sp macro="" textlink="">
      <xdr:nvSpPr>
        <xdr:cNvPr id="297" name="テキスト ボックス 296"/>
        <xdr:cNvSpPr txBox="1"/>
      </xdr:nvSpPr>
      <xdr:spPr>
        <a:xfrm>
          <a:off x="7626427" y="49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51372</xdr:rowOff>
    </xdr:from>
    <xdr:to>
      <xdr:col>10</xdr:col>
      <xdr:colOff>155575</xdr:colOff>
      <xdr:row>30</xdr:row>
      <xdr:rowOff>152972</xdr:rowOff>
    </xdr:to>
    <xdr:sp macro="" textlink="">
      <xdr:nvSpPr>
        <xdr:cNvPr id="298" name="フローチャート : 判断 297"/>
        <xdr:cNvSpPr/>
      </xdr:nvSpPr>
      <xdr:spPr>
        <a:xfrm>
          <a:off x="6921500" y="519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169499</xdr:rowOff>
    </xdr:from>
    <xdr:ext cx="469744" cy="259045"/>
    <xdr:sp macro="" textlink="">
      <xdr:nvSpPr>
        <xdr:cNvPr id="299" name="テキスト ボックス 298"/>
        <xdr:cNvSpPr txBox="1"/>
      </xdr:nvSpPr>
      <xdr:spPr>
        <a:xfrm>
          <a:off x="6737427" y="497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16320</xdr:rowOff>
    </xdr:from>
    <xdr:to>
      <xdr:col>15</xdr:col>
      <xdr:colOff>231775</xdr:colOff>
      <xdr:row>37</xdr:row>
      <xdr:rowOff>117920</xdr:rowOff>
    </xdr:to>
    <xdr:sp macro="" textlink="">
      <xdr:nvSpPr>
        <xdr:cNvPr id="305" name="円/楕円 304"/>
        <xdr:cNvSpPr/>
      </xdr:nvSpPr>
      <xdr:spPr>
        <a:xfrm>
          <a:off x="104267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134002</xdr:rowOff>
    </xdr:from>
    <xdr:ext cx="469744" cy="259045"/>
    <xdr:sp macro="" textlink="">
      <xdr:nvSpPr>
        <xdr:cNvPr id="306" name="労働費該当値テキスト"/>
        <xdr:cNvSpPr txBox="1"/>
      </xdr:nvSpPr>
      <xdr:spPr>
        <a:xfrm>
          <a:off x="105283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102807</xdr:rowOff>
    </xdr:from>
    <xdr:to>
      <xdr:col>14</xdr:col>
      <xdr:colOff>79375</xdr:colOff>
      <xdr:row>37</xdr:row>
      <xdr:rowOff>32957</xdr:rowOff>
    </xdr:to>
    <xdr:sp macro="" textlink="">
      <xdr:nvSpPr>
        <xdr:cNvPr id="307" name="円/楕円 306"/>
        <xdr:cNvSpPr/>
      </xdr:nvSpPr>
      <xdr:spPr>
        <a:xfrm>
          <a:off x="9588500" y="62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24084</xdr:rowOff>
    </xdr:from>
    <xdr:ext cx="469744" cy="259045"/>
    <xdr:sp macro="" textlink="">
      <xdr:nvSpPr>
        <xdr:cNvPr id="308" name="テキスト ボックス 307"/>
        <xdr:cNvSpPr txBox="1"/>
      </xdr:nvSpPr>
      <xdr:spPr>
        <a:xfrm>
          <a:off x="9391727" y="636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110998</xdr:rowOff>
    </xdr:from>
    <xdr:to>
      <xdr:col>12</xdr:col>
      <xdr:colOff>561975</xdr:colOff>
      <xdr:row>35</xdr:row>
      <xdr:rowOff>41148</xdr:rowOff>
    </xdr:to>
    <xdr:sp macro="" textlink="">
      <xdr:nvSpPr>
        <xdr:cNvPr id="309" name="円/楕円 308"/>
        <xdr:cNvSpPr/>
      </xdr:nvSpPr>
      <xdr:spPr>
        <a:xfrm>
          <a:off x="8699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32275</xdr:rowOff>
    </xdr:from>
    <xdr:ext cx="469744" cy="259045"/>
    <xdr:sp macro="" textlink="">
      <xdr:nvSpPr>
        <xdr:cNvPr id="310" name="テキスト ボックス 309"/>
        <xdr:cNvSpPr txBox="1"/>
      </xdr:nvSpPr>
      <xdr:spPr>
        <a:xfrm>
          <a:off x="8515427" y="60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124904</xdr:rowOff>
    </xdr:from>
    <xdr:to>
      <xdr:col>11</xdr:col>
      <xdr:colOff>358775</xdr:colOff>
      <xdr:row>34</xdr:row>
      <xdr:rowOff>55054</xdr:rowOff>
    </xdr:to>
    <xdr:sp macro="" textlink="">
      <xdr:nvSpPr>
        <xdr:cNvPr id="311" name="円/楕円 310"/>
        <xdr:cNvSpPr/>
      </xdr:nvSpPr>
      <xdr:spPr>
        <a:xfrm>
          <a:off x="7810500" y="57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46181</xdr:rowOff>
    </xdr:from>
    <xdr:ext cx="469744" cy="259045"/>
    <xdr:sp macro="" textlink="">
      <xdr:nvSpPr>
        <xdr:cNvPr id="312" name="テキスト ボックス 311"/>
        <xdr:cNvSpPr txBox="1"/>
      </xdr:nvSpPr>
      <xdr:spPr>
        <a:xfrm>
          <a:off x="7626427" y="587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79375</xdr:rowOff>
    </xdr:from>
    <xdr:to>
      <xdr:col>10</xdr:col>
      <xdr:colOff>155575</xdr:colOff>
      <xdr:row>32</xdr:row>
      <xdr:rowOff>9525</xdr:rowOff>
    </xdr:to>
    <xdr:sp macro="" textlink="">
      <xdr:nvSpPr>
        <xdr:cNvPr id="313" name="円/楕円 312"/>
        <xdr:cNvSpPr/>
      </xdr:nvSpPr>
      <xdr:spPr>
        <a:xfrm>
          <a:off x="6921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652</xdr:rowOff>
    </xdr:from>
    <xdr:ext cx="469744" cy="259045"/>
    <xdr:sp macro="" textlink="">
      <xdr:nvSpPr>
        <xdr:cNvPr id="314" name="テキスト ボックス 313"/>
        <xdr:cNvSpPr txBox="1"/>
      </xdr:nvSpPr>
      <xdr:spPr>
        <a:xfrm>
          <a:off x="6737427" y="548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3" name="テキスト ボックス 32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5" name="テキスト ボックス 32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116657</xdr:rowOff>
    </xdr:from>
    <xdr:to>
      <xdr:col>15</xdr:col>
      <xdr:colOff>180340</xdr:colOff>
      <xdr:row>57</xdr:row>
      <xdr:rowOff>45745</xdr:rowOff>
    </xdr:to>
    <xdr:cxnSp macro="">
      <xdr:nvCxnSpPr>
        <xdr:cNvPr id="335" name="直線コネクタ 334"/>
        <xdr:cNvCxnSpPr/>
      </xdr:nvCxnSpPr>
      <xdr:spPr>
        <a:xfrm flipV="1">
          <a:off x="10475595" y="8689157"/>
          <a:ext cx="1270" cy="11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49572</xdr:rowOff>
    </xdr:from>
    <xdr:ext cx="534377" cy="259045"/>
    <xdr:sp macro="" textlink="">
      <xdr:nvSpPr>
        <xdr:cNvPr id="336" name="農林水産業費最小値テキスト"/>
        <xdr:cNvSpPr txBox="1"/>
      </xdr:nvSpPr>
      <xdr:spPr>
        <a:xfrm>
          <a:off x="10528300" y="98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15,805</a:t>
          </a:r>
          <a:endParaRPr kumimoji="1" lang="ja-JP" altLang="en-US" sz="1000" b="1">
            <a:latin typeface="ＭＳ Ｐゴシック"/>
          </a:endParaRPr>
        </a:p>
      </xdr:txBody>
    </xdr:sp>
    <xdr:clientData/>
  </xdr:oneCellAnchor>
  <xdr:twoCellAnchor>
    <xdr:from>
      <xdr:col>15</xdr:col>
      <xdr:colOff>92075</xdr:colOff>
      <xdr:row>57</xdr:row>
      <xdr:rowOff>45745</xdr:rowOff>
    </xdr:from>
    <xdr:to>
      <xdr:col>15</xdr:col>
      <xdr:colOff>269875</xdr:colOff>
      <xdr:row>57</xdr:row>
      <xdr:rowOff>45745</xdr:rowOff>
    </xdr:to>
    <xdr:cxnSp macro="">
      <xdr:nvCxnSpPr>
        <xdr:cNvPr id="337" name="直線コネクタ 336"/>
        <xdr:cNvCxnSpPr/>
      </xdr:nvCxnSpPr>
      <xdr:spPr>
        <a:xfrm>
          <a:off x="10388600" y="981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63334</xdr:rowOff>
    </xdr:from>
    <xdr:ext cx="534377" cy="259045"/>
    <xdr:sp macro="" textlink="">
      <xdr:nvSpPr>
        <xdr:cNvPr id="338" name="農林水産業費最大値テキスト"/>
        <xdr:cNvSpPr txBox="1"/>
      </xdr:nvSpPr>
      <xdr:spPr>
        <a:xfrm>
          <a:off x="10528300" y="84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40,504</a:t>
          </a:r>
          <a:endParaRPr kumimoji="1" lang="ja-JP" altLang="en-US" sz="1000" b="1">
            <a:latin typeface="ＭＳ Ｐゴシック"/>
          </a:endParaRPr>
        </a:p>
      </xdr:txBody>
    </xdr:sp>
    <xdr:clientData/>
  </xdr:oneCellAnchor>
  <xdr:twoCellAnchor>
    <xdr:from>
      <xdr:col>15</xdr:col>
      <xdr:colOff>92075</xdr:colOff>
      <xdr:row>50</xdr:row>
      <xdr:rowOff>116657</xdr:rowOff>
    </xdr:from>
    <xdr:to>
      <xdr:col>15</xdr:col>
      <xdr:colOff>269875</xdr:colOff>
      <xdr:row>50</xdr:row>
      <xdr:rowOff>116657</xdr:rowOff>
    </xdr:to>
    <xdr:cxnSp macro="">
      <xdr:nvCxnSpPr>
        <xdr:cNvPr id="339" name="直線コネクタ 338"/>
        <xdr:cNvCxnSpPr/>
      </xdr:nvCxnSpPr>
      <xdr:spPr>
        <a:xfrm>
          <a:off x="10388600" y="868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133390</xdr:rowOff>
    </xdr:from>
    <xdr:to>
      <xdr:col>15</xdr:col>
      <xdr:colOff>180975</xdr:colOff>
      <xdr:row>56</xdr:row>
      <xdr:rowOff>159862</xdr:rowOff>
    </xdr:to>
    <xdr:cxnSp macro="">
      <xdr:nvCxnSpPr>
        <xdr:cNvPr id="340" name="直線コネクタ 339"/>
        <xdr:cNvCxnSpPr/>
      </xdr:nvCxnSpPr>
      <xdr:spPr>
        <a:xfrm>
          <a:off x="9639300" y="9734590"/>
          <a:ext cx="8382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57873</xdr:rowOff>
    </xdr:from>
    <xdr:ext cx="534377" cy="259045"/>
    <xdr:sp macro="" textlink="">
      <xdr:nvSpPr>
        <xdr:cNvPr id="341" name="農林水産業費平均値テキスト"/>
        <xdr:cNvSpPr txBox="1"/>
      </xdr:nvSpPr>
      <xdr:spPr>
        <a:xfrm>
          <a:off x="10528300" y="8973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34996</xdr:rowOff>
    </xdr:from>
    <xdr:to>
      <xdr:col>15</xdr:col>
      <xdr:colOff>231775</xdr:colOff>
      <xdr:row>53</xdr:row>
      <xdr:rowOff>136596</xdr:rowOff>
    </xdr:to>
    <xdr:sp macro="" textlink="">
      <xdr:nvSpPr>
        <xdr:cNvPr id="342" name="フローチャート : 判断 341"/>
        <xdr:cNvSpPr/>
      </xdr:nvSpPr>
      <xdr:spPr>
        <a:xfrm>
          <a:off x="10426700" y="91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114783</xdr:rowOff>
    </xdr:from>
    <xdr:to>
      <xdr:col>14</xdr:col>
      <xdr:colOff>28575</xdr:colOff>
      <xdr:row>56</xdr:row>
      <xdr:rowOff>133390</xdr:rowOff>
    </xdr:to>
    <xdr:cxnSp macro="">
      <xdr:nvCxnSpPr>
        <xdr:cNvPr id="343" name="直線コネクタ 342"/>
        <xdr:cNvCxnSpPr/>
      </xdr:nvCxnSpPr>
      <xdr:spPr>
        <a:xfrm>
          <a:off x="8750300" y="9715983"/>
          <a:ext cx="889000" cy="1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105497</xdr:rowOff>
    </xdr:from>
    <xdr:to>
      <xdr:col>14</xdr:col>
      <xdr:colOff>79375</xdr:colOff>
      <xdr:row>53</xdr:row>
      <xdr:rowOff>35647</xdr:rowOff>
    </xdr:to>
    <xdr:sp macro="" textlink="">
      <xdr:nvSpPr>
        <xdr:cNvPr id="344" name="フローチャート : 判断 343"/>
        <xdr:cNvSpPr/>
      </xdr:nvSpPr>
      <xdr:spPr>
        <a:xfrm>
          <a:off x="9588500" y="902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52174</xdr:rowOff>
    </xdr:from>
    <xdr:ext cx="534377" cy="259045"/>
    <xdr:sp macro="" textlink="">
      <xdr:nvSpPr>
        <xdr:cNvPr id="345" name="テキスト ボックス 344"/>
        <xdr:cNvSpPr txBox="1"/>
      </xdr:nvSpPr>
      <xdr:spPr>
        <a:xfrm>
          <a:off x="9359411" y="87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114783</xdr:rowOff>
    </xdr:from>
    <xdr:to>
      <xdr:col>12</xdr:col>
      <xdr:colOff>511175</xdr:colOff>
      <xdr:row>56</xdr:row>
      <xdr:rowOff>118486</xdr:rowOff>
    </xdr:to>
    <xdr:cxnSp macro="">
      <xdr:nvCxnSpPr>
        <xdr:cNvPr id="346" name="直線コネクタ 345"/>
        <xdr:cNvCxnSpPr/>
      </xdr:nvCxnSpPr>
      <xdr:spPr>
        <a:xfrm flipV="1">
          <a:off x="7861300" y="9715983"/>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46609</xdr:rowOff>
    </xdr:from>
    <xdr:to>
      <xdr:col>12</xdr:col>
      <xdr:colOff>561975</xdr:colOff>
      <xdr:row>52</xdr:row>
      <xdr:rowOff>148209</xdr:rowOff>
    </xdr:to>
    <xdr:sp macro="" textlink="">
      <xdr:nvSpPr>
        <xdr:cNvPr id="347" name="フローチャート : 判断 346"/>
        <xdr:cNvSpPr/>
      </xdr:nvSpPr>
      <xdr:spPr>
        <a:xfrm>
          <a:off x="8699500" y="896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164736</xdr:rowOff>
    </xdr:from>
    <xdr:ext cx="534377" cy="259045"/>
    <xdr:sp macro="" textlink="">
      <xdr:nvSpPr>
        <xdr:cNvPr id="348" name="テキスト ボックス 347"/>
        <xdr:cNvSpPr txBox="1"/>
      </xdr:nvSpPr>
      <xdr:spPr>
        <a:xfrm>
          <a:off x="8483111" y="873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118486</xdr:rowOff>
    </xdr:from>
    <xdr:to>
      <xdr:col>11</xdr:col>
      <xdr:colOff>307975</xdr:colOff>
      <xdr:row>57</xdr:row>
      <xdr:rowOff>71</xdr:rowOff>
    </xdr:to>
    <xdr:cxnSp macro="">
      <xdr:nvCxnSpPr>
        <xdr:cNvPr id="349" name="直線コネクタ 348"/>
        <xdr:cNvCxnSpPr/>
      </xdr:nvCxnSpPr>
      <xdr:spPr>
        <a:xfrm flipV="1">
          <a:off x="6972300" y="9719686"/>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86797</xdr:rowOff>
    </xdr:from>
    <xdr:to>
      <xdr:col>11</xdr:col>
      <xdr:colOff>358775</xdr:colOff>
      <xdr:row>53</xdr:row>
      <xdr:rowOff>16947</xdr:rowOff>
    </xdr:to>
    <xdr:sp macro="" textlink="">
      <xdr:nvSpPr>
        <xdr:cNvPr id="350" name="フローチャート : 判断 349"/>
        <xdr:cNvSpPr/>
      </xdr:nvSpPr>
      <xdr:spPr>
        <a:xfrm>
          <a:off x="7810500" y="90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33474</xdr:rowOff>
    </xdr:from>
    <xdr:ext cx="534377" cy="259045"/>
    <xdr:sp macro="" textlink="">
      <xdr:nvSpPr>
        <xdr:cNvPr id="351" name="テキスト ボックス 350"/>
        <xdr:cNvSpPr txBox="1"/>
      </xdr:nvSpPr>
      <xdr:spPr>
        <a:xfrm>
          <a:off x="7594111" y="877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11725</xdr:rowOff>
    </xdr:from>
    <xdr:to>
      <xdr:col>10</xdr:col>
      <xdr:colOff>155575</xdr:colOff>
      <xdr:row>53</xdr:row>
      <xdr:rowOff>113325</xdr:rowOff>
    </xdr:to>
    <xdr:sp macro="" textlink="">
      <xdr:nvSpPr>
        <xdr:cNvPr id="352" name="フローチャート : 判断 351"/>
        <xdr:cNvSpPr/>
      </xdr:nvSpPr>
      <xdr:spPr>
        <a:xfrm>
          <a:off x="6921500" y="90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129852</xdr:rowOff>
    </xdr:from>
    <xdr:ext cx="534377" cy="259045"/>
    <xdr:sp macro="" textlink="">
      <xdr:nvSpPr>
        <xdr:cNvPr id="353" name="テキスト ボックス 352"/>
        <xdr:cNvSpPr txBox="1"/>
      </xdr:nvSpPr>
      <xdr:spPr>
        <a:xfrm>
          <a:off x="6705111" y="887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109062</xdr:rowOff>
    </xdr:from>
    <xdr:to>
      <xdr:col>15</xdr:col>
      <xdr:colOff>231775</xdr:colOff>
      <xdr:row>57</xdr:row>
      <xdr:rowOff>39212</xdr:rowOff>
    </xdr:to>
    <xdr:sp macro="" textlink="">
      <xdr:nvSpPr>
        <xdr:cNvPr id="359" name="円/楕円 358"/>
        <xdr:cNvSpPr/>
      </xdr:nvSpPr>
      <xdr:spPr>
        <a:xfrm>
          <a:off x="10426700" y="97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23989</xdr:rowOff>
    </xdr:from>
    <xdr:ext cx="534377" cy="259045"/>
    <xdr:sp macro="" textlink="">
      <xdr:nvSpPr>
        <xdr:cNvPr id="360" name="農林水産業費該当値テキスト"/>
        <xdr:cNvSpPr txBox="1"/>
      </xdr:nvSpPr>
      <xdr:spPr>
        <a:xfrm>
          <a:off x="10528300" y="96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82590</xdr:rowOff>
    </xdr:from>
    <xdr:to>
      <xdr:col>14</xdr:col>
      <xdr:colOff>79375</xdr:colOff>
      <xdr:row>57</xdr:row>
      <xdr:rowOff>12740</xdr:rowOff>
    </xdr:to>
    <xdr:sp macro="" textlink="">
      <xdr:nvSpPr>
        <xdr:cNvPr id="361" name="円/楕円 360"/>
        <xdr:cNvSpPr/>
      </xdr:nvSpPr>
      <xdr:spPr>
        <a:xfrm>
          <a:off x="9588500" y="96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3867</xdr:rowOff>
    </xdr:from>
    <xdr:ext cx="534377" cy="259045"/>
    <xdr:sp macro="" textlink="">
      <xdr:nvSpPr>
        <xdr:cNvPr id="362" name="テキスト ボックス 361"/>
        <xdr:cNvSpPr txBox="1"/>
      </xdr:nvSpPr>
      <xdr:spPr>
        <a:xfrm>
          <a:off x="9359411" y="97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63983</xdr:rowOff>
    </xdr:from>
    <xdr:to>
      <xdr:col>12</xdr:col>
      <xdr:colOff>561975</xdr:colOff>
      <xdr:row>56</xdr:row>
      <xdr:rowOff>165583</xdr:rowOff>
    </xdr:to>
    <xdr:sp macro="" textlink="">
      <xdr:nvSpPr>
        <xdr:cNvPr id="363" name="円/楕円 362"/>
        <xdr:cNvSpPr/>
      </xdr:nvSpPr>
      <xdr:spPr>
        <a:xfrm>
          <a:off x="8699500" y="96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156710</xdr:rowOff>
    </xdr:from>
    <xdr:ext cx="534377" cy="259045"/>
    <xdr:sp macro="" textlink="">
      <xdr:nvSpPr>
        <xdr:cNvPr id="364" name="テキスト ボックス 363"/>
        <xdr:cNvSpPr txBox="1"/>
      </xdr:nvSpPr>
      <xdr:spPr>
        <a:xfrm>
          <a:off x="8483111" y="97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67686</xdr:rowOff>
    </xdr:from>
    <xdr:to>
      <xdr:col>11</xdr:col>
      <xdr:colOff>358775</xdr:colOff>
      <xdr:row>56</xdr:row>
      <xdr:rowOff>169286</xdr:rowOff>
    </xdr:to>
    <xdr:sp macro="" textlink="">
      <xdr:nvSpPr>
        <xdr:cNvPr id="365" name="円/楕円 364"/>
        <xdr:cNvSpPr/>
      </xdr:nvSpPr>
      <xdr:spPr>
        <a:xfrm>
          <a:off x="7810500" y="966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160413</xdr:rowOff>
    </xdr:from>
    <xdr:ext cx="534377" cy="259045"/>
    <xdr:sp macro="" textlink="">
      <xdr:nvSpPr>
        <xdr:cNvPr id="366" name="テキスト ボックス 365"/>
        <xdr:cNvSpPr txBox="1"/>
      </xdr:nvSpPr>
      <xdr:spPr>
        <a:xfrm>
          <a:off x="7594111" y="976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120721</xdr:rowOff>
    </xdr:from>
    <xdr:to>
      <xdr:col>10</xdr:col>
      <xdr:colOff>155575</xdr:colOff>
      <xdr:row>57</xdr:row>
      <xdr:rowOff>50871</xdr:rowOff>
    </xdr:to>
    <xdr:sp macro="" textlink="">
      <xdr:nvSpPr>
        <xdr:cNvPr id="367" name="円/楕円 366"/>
        <xdr:cNvSpPr/>
      </xdr:nvSpPr>
      <xdr:spPr>
        <a:xfrm>
          <a:off x="6921500" y="97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41998</xdr:rowOff>
    </xdr:from>
    <xdr:ext cx="534377" cy="259045"/>
    <xdr:sp macro="" textlink="">
      <xdr:nvSpPr>
        <xdr:cNvPr id="368" name="テキスト ボックス 367"/>
        <xdr:cNvSpPr txBox="1"/>
      </xdr:nvSpPr>
      <xdr:spPr>
        <a:xfrm>
          <a:off x="6705111" y="98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49795</xdr:rowOff>
    </xdr:from>
    <xdr:to>
      <xdr:col>15</xdr:col>
      <xdr:colOff>180340</xdr:colOff>
      <xdr:row>78</xdr:row>
      <xdr:rowOff>59004</xdr:rowOff>
    </xdr:to>
    <xdr:cxnSp macro="">
      <xdr:nvCxnSpPr>
        <xdr:cNvPr id="392" name="直線コネクタ 391"/>
        <xdr:cNvCxnSpPr/>
      </xdr:nvCxnSpPr>
      <xdr:spPr>
        <a:xfrm flipV="1">
          <a:off x="10475595" y="12051295"/>
          <a:ext cx="1270" cy="138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62831</xdr:rowOff>
    </xdr:from>
    <xdr:ext cx="469744" cy="259045"/>
    <xdr:sp macro="" textlink="">
      <xdr:nvSpPr>
        <xdr:cNvPr id="393" name="商工費最小値テキスト"/>
        <xdr:cNvSpPr txBox="1"/>
      </xdr:nvSpPr>
      <xdr:spPr>
        <a:xfrm>
          <a:off x="10528300"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6,471</a:t>
          </a:r>
          <a:endParaRPr kumimoji="1" lang="ja-JP" altLang="en-US" sz="1000" b="1">
            <a:latin typeface="ＭＳ Ｐゴシック"/>
          </a:endParaRPr>
        </a:p>
      </xdr:txBody>
    </xdr:sp>
    <xdr:clientData/>
  </xdr:oneCellAnchor>
  <xdr:twoCellAnchor>
    <xdr:from>
      <xdr:col>15</xdr:col>
      <xdr:colOff>92075</xdr:colOff>
      <xdr:row>78</xdr:row>
      <xdr:rowOff>59004</xdr:rowOff>
    </xdr:from>
    <xdr:to>
      <xdr:col>15</xdr:col>
      <xdr:colOff>269875</xdr:colOff>
      <xdr:row>78</xdr:row>
      <xdr:rowOff>59004</xdr:rowOff>
    </xdr:to>
    <xdr:cxnSp macro="">
      <xdr:nvCxnSpPr>
        <xdr:cNvPr id="394" name="直線コネクタ 393"/>
        <xdr:cNvCxnSpPr/>
      </xdr:nvCxnSpPr>
      <xdr:spPr>
        <a:xfrm>
          <a:off x="10388600" y="134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167922</xdr:rowOff>
    </xdr:from>
    <xdr:ext cx="534377" cy="259045"/>
    <xdr:sp macro="" textlink="">
      <xdr:nvSpPr>
        <xdr:cNvPr id="395" name="商工費最大値テキスト"/>
        <xdr:cNvSpPr txBox="1"/>
      </xdr:nvSpPr>
      <xdr:spPr>
        <a:xfrm>
          <a:off x="10528300" y="118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48,753</a:t>
          </a:r>
          <a:endParaRPr kumimoji="1" lang="ja-JP" altLang="en-US" sz="1000" b="1">
            <a:latin typeface="ＭＳ Ｐゴシック"/>
          </a:endParaRPr>
        </a:p>
      </xdr:txBody>
    </xdr:sp>
    <xdr:clientData/>
  </xdr:oneCellAnchor>
  <xdr:twoCellAnchor>
    <xdr:from>
      <xdr:col>15</xdr:col>
      <xdr:colOff>92075</xdr:colOff>
      <xdr:row>70</xdr:row>
      <xdr:rowOff>49795</xdr:rowOff>
    </xdr:from>
    <xdr:to>
      <xdr:col>15</xdr:col>
      <xdr:colOff>269875</xdr:colOff>
      <xdr:row>70</xdr:row>
      <xdr:rowOff>49795</xdr:rowOff>
    </xdr:to>
    <xdr:cxnSp macro="">
      <xdr:nvCxnSpPr>
        <xdr:cNvPr id="396" name="直線コネクタ 395"/>
        <xdr:cNvCxnSpPr/>
      </xdr:nvCxnSpPr>
      <xdr:spPr>
        <a:xfrm>
          <a:off x="10388600" y="1205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49795</xdr:rowOff>
    </xdr:from>
    <xdr:to>
      <xdr:col>15</xdr:col>
      <xdr:colOff>180975</xdr:colOff>
      <xdr:row>70</xdr:row>
      <xdr:rowOff>119551</xdr:rowOff>
    </xdr:to>
    <xdr:cxnSp macro="">
      <xdr:nvCxnSpPr>
        <xdr:cNvPr id="397" name="直線コネクタ 396"/>
        <xdr:cNvCxnSpPr/>
      </xdr:nvCxnSpPr>
      <xdr:spPr>
        <a:xfrm flipV="1">
          <a:off x="9639300" y="12051295"/>
          <a:ext cx="8382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94694</xdr:rowOff>
    </xdr:from>
    <xdr:ext cx="534377" cy="259045"/>
    <xdr:sp macro="" textlink="">
      <xdr:nvSpPr>
        <xdr:cNvPr id="398" name="商工費平均値テキスト"/>
        <xdr:cNvSpPr txBox="1"/>
      </xdr:nvSpPr>
      <xdr:spPr>
        <a:xfrm>
          <a:off x="10528300" y="12610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116267</xdr:rowOff>
    </xdr:from>
    <xdr:to>
      <xdr:col>15</xdr:col>
      <xdr:colOff>231775</xdr:colOff>
      <xdr:row>74</xdr:row>
      <xdr:rowOff>46417</xdr:rowOff>
    </xdr:to>
    <xdr:sp macro="" textlink="">
      <xdr:nvSpPr>
        <xdr:cNvPr id="399" name="フローチャート : 判断 398"/>
        <xdr:cNvSpPr/>
      </xdr:nvSpPr>
      <xdr:spPr>
        <a:xfrm>
          <a:off x="104267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119551</xdr:rowOff>
    </xdr:from>
    <xdr:to>
      <xdr:col>14</xdr:col>
      <xdr:colOff>28575</xdr:colOff>
      <xdr:row>70</xdr:row>
      <xdr:rowOff>160731</xdr:rowOff>
    </xdr:to>
    <xdr:cxnSp macro="">
      <xdr:nvCxnSpPr>
        <xdr:cNvPr id="400" name="直線コネクタ 399"/>
        <xdr:cNvCxnSpPr/>
      </xdr:nvCxnSpPr>
      <xdr:spPr>
        <a:xfrm flipV="1">
          <a:off x="8750300" y="12121051"/>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66726</xdr:rowOff>
    </xdr:from>
    <xdr:to>
      <xdr:col>14</xdr:col>
      <xdr:colOff>79375</xdr:colOff>
      <xdr:row>72</xdr:row>
      <xdr:rowOff>168326</xdr:rowOff>
    </xdr:to>
    <xdr:sp macro="" textlink="">
      <xdr:nvSpPr>
        <xdr:cNvPr id="401" name="フローチャート : 判断 400"/>
        <xdr:cNvSpPr/>
      </xdr:nvSpPr>
      <xdr:spPr>
        <a:xfrm>
          <a:off x="9588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159453</xdr:rowOff>
    </xdr:from>
    <xdr:ext cx="534377" cy="259045"/>
    <xdr:sp macro="" textlink="">
      <xdr:nvSpPr>
        <xdr:cNvPr id="402" name="テキスト ボックス 401"/>
        <xdr:cNvSpPr txBox="1"/>
      </xdr:nvSpPr>
      <xdr:spPr>
        <a:xfrm>
          <a:off x="9359411" y="125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139700</xdr:rowOff>
    </xdr:from>
    <xdr:to>
      <xdr:col>12</xdr:col>
      <xdr:colOff>511175</xdr:colOff>
      <xdr:row>70</xdr:row>
      <xdr:rowOff>160731</xdr:rowOff>
    </xdr:to>
    <xdr:cxnSp macro="">
      <xdr:nvCxnSpPr>
        <xdr:cNvPr id="403" name="直線コネクタ 402"/>
        <xdr:cNvCxnSpPr/>
      </xdr:nvCxnSpPr>
      <xdr:spPr>
        <a:xfrm>
          <a:off x="7861300" y="1214120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71</xdr:row>
      <xdr:rowOff>65289</xdr:rowOff>
    </xdr:from>
    <xdr:to>
      <xdr:col>12</xdr:col>
      <xdr:colOff>561975</xdr:colOff>
      <xdr:row>71</xdr:row>
      <xdr:rowOff>166889</xdr:rowOff>
    </xdr:to>
    <xdr:sp macro="" textlink="">
      <xdr:nvSpPr>
        <xdr:cNvPr id="404" name="フローチャート : 判断 403"/>
        <xdr:cNvSpPr/>
      </xdr:nvSpPr>
      <xdr:spPr>
        <a:xfrm>
          <a:off x="8699500" y="122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158016</xdr:rowOff>
    </xdr:from>
    <xdr:ext cx="534377" cy="259045"/>
    <xdr:sp macro="" textlink="">
      <xdr:nvSpPr>
        <xdr:cNvPr id="405" name="テキスト ボックス 404"/>
        <xdr:cNvSpPr txBox="1"/>
      </xdr:nvSpPr>
      <xdr:spPr>
        <a:xfrm>
          <a:off x="8483111" y="123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130980</xdr:rowOff>
    </xdr:from>
    <xdr:to>
      <xdr:col>11</xdr:col>
      <xdr:colOff>307975</xdr:colOff>
      <xdr:row>70</xdr:row>
      <xdr:rowOff>139700</xdr:rowOff>
    </xdr:to>
    <xdr:cxnSp macro="">
      <xdr:nvCxnSpPr>
        <xdr:cNvPr id="406" name="直線コネクタ 405"/>
        <xdr:cNvCxnSpPr/>
      </xdr:nvCxnSpPr>
      <xdr:spPr>
        <a:xfrm>
          <a:off x="6972300" y="12132480"/>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71</xdr:row>
      <xdr:rowOff>158949</xdr:rowOff>
    </xdr:from>
    <xdr:to>
      <xdr:col>11</xdr:col>
      <xdr:colOff>358775</xdr:colOff>
      <xdr:row>72</xdr:row>
      <xdr:rowOff>89099</xdr:rowOff>
    </xdr:to>
    <xdr:sp macro="" textlink="">
      <xdr:nvSpPr>
        <xdr:cNvPr id="407" name="フローチャート : 判断 406"/>
        <xdr:cNvSpPr/>
      </xdr:nvSpPr>
      <xdr:spPr>
        <a:xfrm>
          <a:off x="7810500" y="1233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80226</xdr:rowOff>
    </xdr:from>
    <xdr:ext cx="534377" cy="259045"/>
    <xdr:sp macro="" textlink="">
      <xdr:nvSpPr>
        <xdr:cNvPr id="408" name="テキスト ボックス 407"/>
        <xdr:cNvSpPr txBox="1"/>
      </xdr:nvSpPr>
      <xdr:spPr>
        <a:xfrm>
          <a:off x="7594111" y="1242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71</xdr:row>
      <xdr:rowOff>165253</xdr:rowOff>
    </xdr:from>
    <xdr:to>
      <xdr:col>10</xdr:col>
      <xdr:colOff>155575</xdr:colOff>
      <xdr:row>72</xdr:row>
      <xdr:rowOff>95403</xdr:rowOff>
    </xdr:to>
    <xdr:sp macro="" textlink="">
      <xdr:nvSpPr>
        <xdr:cNvPr id="409" name="フローチャート : 判断 408"/>
        <xdr:cNvSpPr/>
      </xdr:nvSpPr>
      <xdr:spPr>
        <a:xfrm>
          <a:off x="6921500" y="12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86530</xdr:rowOff>
    </xdr:from>
    <xdr:ext cx="534377" cy="259045"/>
    <xdr:sp macro="" textlink="">
      <xdr:nvSpPr>
        <xdr:cNvPr id="410" name="テキスト ボックス 409"/>
        <xdr:cNvSpPr txBox="1"/>
      </xdr:nvSpPr>
      <xdr:spPr>
        <a:xfrm>
          <a:off x="6705111" y="12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69</xdr:row>
      <xdr:rowOff>170445</xdr:rowOff>
    </xdr:from>
    <xdr:to>
      <xdr:col>15</xdr:col>
      <xdr:colOff>231775</xdr:colOff>
      <xdr:row>70</xdr:row>
      <xdr:rowOff>100595</xdr:rowOff>
    </xdr:to>
    <xdr:sp macro="" textlink="">
      <xdr:nvSpPr>
        <xdr:cNvPr id="416" name="円/楕円 415"/>
        <xdr:cNvSpPr/>
      </xdr:nvSpPr>
      <xdr:spPr>
        <a:xfrm>
          <a:off x="10426700" y="120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123472</xdr:rowOff>
    </xdr:from>
    <xdr:ext cx="534377" cy="259045"/>
    <xdr:sp macro="" textlink="">
      <xdr:nvSpPr>
        <xdr:cNvPr id="417" name="商工費該当値テキスト"/>
        <xdr:cNvSpPr txBox="1"/>
      </xdr:nvSpPr>
      <xdr:spPr>
        <a:xfrm>
          <a:off x="10528300" y="119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48,753</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68751</xdr:rowOff>
    </xdr:from>
    <xdr:to>
      <xdr:col>14</xdr:col>
      <xdr:colOff>79375</xdr:colOff>
      <xdr:row>70</xdr:row>
      <xdr:rowOff>170351</xdr:rowOff>
    </xdr:to>
    <xdr:sp macro="" textlink="">
      <xdr:nvSpPr>
        <xdr:cNvPr id="418" name="円/楕円 417"/>
        <xdr:cNvSpPr/>
      </xdr:nvSpPr>
      <xdr:spPr>
        <a:xfrm>
          <a:off x="9588500" y="120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69</xdr:row>
      <xdr:rowOff>15428</xdr:rowOff>
    </xdr:from>
    <xdr:ext cx="534377" cy="259045"/>
    <xdr:sp macro="" textlink="">
      <xdr:nvSpPr>
        <xdr:cNvPr id="419" name="テキスト ボックス 418"/>
        <xdr:cNvSpPr txBox="1"/>
      </xdr:nvSpPr>
      <xdr:spPr>
        <a:xfrm>
          <a:off x="9359411" y="118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46,617</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109931</xdr:rowOff>
    </xdr:from>
    <xdr:to>
      <xdr:col>12</xdr:col>
      <xdr:colOff>561975</xdr:colOff>
      <xdr:row>71</xdr:row>
      <xdr:rowOff>40081</xdr:rowOff>
    </xdr:to>
    <xdr:sp macro="" textlink="">
      <xdr:nvSpPr>
        <xdr:cNvPr id="420" name="円/楕円 419"/>
        <xdr:cNvSpPr/>
      </xdr:nvSpPr>
      <xdr:spPr>
        <a:xfrm>
          <a:off x="8699500" y="121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56608</xdr:rowOff>
    </xdr:from>
    <xdr:ext cx="534377" cy="259045"/>
    <xdr:sp macro="" textlink="">
      <xdr:nvSpPr>
        <xdr:cNvPr id="421" name="テキスト ボックス 420"/>
        <xdr:cNvSpPr txBox="1"/>
      </xdr:nvSpPr>
      <xdr:spPr>
        <a:xfrm>
          <a:off x="8483111" y="118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45,356</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88900</xdr:rowOff>
    </xdr:from>
    <xdr:to>
      <xdr:col>11</xdr:col>
      <xdr:colOff>358775</xdr:colOff>
      <xdr:row>71</xdr:row>
      <xdr:rowOff>19050</xdr:rowOff>
    </xdr:to>
    <xdr:sp macro="" textlink="">
      <xdr:nvSpPr>
        <xdr:cNvPr id="422" name="円/楕円 421"/>
        <xdr:cNvSpPr/>
      </xdr:nvSpPr>
      <xdr:spPr>
        <a:xfrm>
          <a:off x="7810500" y="120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35577</xdr:rowOff>
    </xdr:from>
    <xdr:ext cx="534377" cy="259045"/>
    <xdr:sp macro="" textlink="">
      <xdr:nvSpPr>
        <xdr:cNvPr id="423" name="テキスト ボックス 422"/>
        <xdr:cNvSpPr txBox="1"/>
      </xdr:nvSpPr>
      <xdr:spPr>
        <a:xfrm>
          <a:off x="7594111" y="118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46,000</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80180</xdr:rowOff>
    </xdr:from>
    <xdr:to>
      <xdr:col>10</xdr:col>
      <xdr:colOff>155575</xdr:colOff>
      <xdr:row>71</xdr:row>
      <xdr:rowOff>10330</xdr:rowOff>
    </xdr:to>
    <xdr:sp macro="" textlink="">
      <xdr:nvSpPr>
        <xdr:cNvPr id="424" name="円/楕円 423"/>
        <xdr:cNvSpPr/>
      </xdr:nvSpPr>
      <xdr:spPr>
        <a:xfrm>
          <a:off x="6921500" y="120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26857</xdr:rowOff>
    </xdr:from>
    <xdr:ext cx="534377" cy="259045"/>
    <xdr:sp macro="" textlink="">
      <xdr:nvSpPr>
        <xdr:cNvPr id="425" name="テキスト ボックス 424"/>
        <xdr:cNvSpPr txBox="1"/>
      </xdr:nvSpPr>
      <xdr:spPr>
        <a:xfrm>
          <a:off x="6705111" y="11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6" name="テキスト ボックス 43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167864</xdr:rowOff>
    </xdr:from>
    <xdr:to>
      <xdr:col>15</xdr:col>
      <xdr:colOff>180340</xdr:colOff>
      <xdr:row>98</xdr:row>
      <xdr:rowOff>129778</xdr:rowOff>
    </xdr:to>
    <xdr:cxnSp macro="">
      <xdr:nvCxnSpPr>
        <xdr:cNvPr id="446" name="直線コネクタ 445"/>
        <xdr:cNvCxnSpPr/>
      </xdr:nvCxnSpPr>
      <xdr:spPr>
        <a:xfrm flipV="1">
          <a:off x="10475595" y="15598364"/>
          <a:ext cx="1270" cy="133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133605</xdr:rowOff>
    </xdr:from>
    <xdr:ext cx="534377" cy="259045"/>
    <xdr:sp macro="" textlink="">
      <xdr:nvSpPr>
        <xdr:cNvPr id="447" name="土木費最小値テキスト"/>
        <xdr:cNvSpPr txBox="1"/>
      </xdr:nvSpPr>
      <xdr:spPr>
        <a:xfrm>
          <a:off x="10528300"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40,217</a:t>
          </a:r>
          <a:endParaRPr kumimoji="1" lang="ja-JP" altLang="en-US" sz="1000" b="1">
            <a:latin typeface="ＭＳ Ｐゴシック"/>
          </a:endParaRPr>
        </a:p>
      </xdr:txBody>
    </xdr:sp>
    <xdr:clientData/>
  </xdr:oneCellAnchor>
  <xdr:twoCellAnchor>
    <xdr:from>
      <xdr:col>15</xdr:col>
      <xdr:colOff>92075</xdr:colOff>
      <xdr:row>98</xdr:row>
      <xdr:rowOff>129778</xdr:rowOff>
    </xdr:from>
    <xdr:to>
      <xdr:col>15</xdr:col>
      <xdr:colOff>269875</xdr:colOff>
      <xdr:row>98</xdr:row>
      <xdr:rowOff>129778</xdr:rowOff>
    </xdr:to>
    <xdr:cxnSp macro="">
      <xdr:nvCxnSpPr>
        <xdr:cNvPr id="448" name="直線コネクタ 447"/>
        <xdr:cNvCxnSpPr/>
      </xdr:nvCxnSpPr>
      <xdr:spPr>
        <a:xfrm>
          <a:off x="10388600" y="1693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114541</xdr:rowOff>
    </xdr:from>
    <xdr:ext cx="534377" cy="259045"/>
    <xdr:sp macro="" textlink="">
      <xdr:nvSpPr>
        <xdr:cNvPr id="449" name="土木費最大値テキスト"/>
        <xdr:cNvSpPr txBox="1"/>
      </xdr:nvSpPr>
      <xdr:spPr>
        <a:xfrm>
          <a:off x="10528300" y="153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69,384</a:t>
          </a:r>
          <a:endParaRPr kumimoji="1" lang="ja-JP" altLang="en-US" sz="1000" b="1">
            <a:latin typeface="ＭＳ Ｐゴシック"/>
          </a:endParaRPr>
        </a:p>
      </xdr:txBody>
    </xdr:sp>
    <xdr:clientData/>
  </xdr:oneCellAnchor>
  <xdr:twoCellAnchor>
    <xdr:from>
      <xdr:col>15</xdr:col>
      <xdr:colOff>92075</xdr:colOff>
      <xdr:row>90</xdr:row>
      <xdr:rowOff>167864</xdr:rowOff>
    </xdr:from>
    <xdr:to>
      <xdr:col>15</xdr:col>
      <xdr:colOff>269875</xdr:colOff>
      <xdr:row>90</xdr:row>
      <xdr:rowOff>167864</xdr:rowOff>
    </xdr:to>
    <xdr:cxnSp macro="">
      <xdr:nvCxnSpPr>
        <xdr:cNvPr id="450" name="直線コネクタ 449"/>
        <xdr:cNvCxnSpPr/>
      </xdr:nvCxnSpPr>
      <xdr:spPr>
        <a:xfrm>
          <a:off x="10388600" y="155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150124</xdr:rowOff>
    </xdr:from>
    <xdr:to>
      <xdr:col>15</xdr:col>
      <xdr:colOff>180975</xdr:colOff>
      <xdr:row>98</xdr:row>
      <xdr:rowOff>27504</xdr:rowOff>
    </xdr:to>
    <xdr:cxnSp macro="">
      <xdr:nvCxnSpPr>
        <xdr:cNvPr id="451" name="直線コネクタ 450"/>
        <xdr:cNvCxnSpPr/>
      </xdr:nvCxnSpPr>
      <xdr:spPr>
        <a:xfrm>
          <a:off x="9639300" y="16780774"/>
          <a:ext cx="838200" cy="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18508</xdr:rowOff>
    </xdr:from>
    <xdr:ext cx="534377" cy="259045"/>
    <xdr:sp macro="" textlink="">
      <xdr:nvSpPr>
        <xdr:cNvPr id="452" name="土木費平均値テキスト"/>
        <xdr:cNvSpPr txBox="1"/>
      </xdr:nvSpPr>
      <xdr:spPr>
        <a:xfrm>
          <a:off x="10528300" y="1613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167081</xdr:rowOff>
    </xdr:from>
    <xdr:to>
      <xdr:col>15</xdr:col>
      <xdr:colOff>231775</xdr:colOff>
      <xdr:row>95</xdr:row>
      <xdr:rowOff>97231</xdr:rowOff>
    </xdr:to>
    <xdr:sp macro="" textlink="">
      <xdr:nvSpPr>
        <xdr:cNvPr id="453" name="フローチャート : 判断 452"/>
        <xdr:cNvSpPr/>
      </xdr:nvSpPr>
      <xdr:spPr>
        <a:xfrm>
          <a:off x="104267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47620</xdr:rowOff>
    </xdr:from>
    <xdr:to>
      <xdr:col>14</xdr:col>
      <xdr:colOff>28575</xdr:colOff>
      <xdr:row>97</xdr:row>
      <xdr:rowOff>150124</xdr:rowOff>
    </xdr:to>
    <xdr:cxnSp macro="">
      <xdr:nvCxnSpPr>
        <xdr:cNvPr id="454" name="直線コネクタ 453"/>
        <xdr:cNvCxnSpPr/>
      </xdr:nvCxnSpPr>
      <xdr:spPr>
        <a:xfrm>
          <a:off x="8750300" y="16506820"/>
          <a:ext cx="889000" cy="27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93</xdr:row>
      <xdr:rowOff>80442</xdr:rowOff>
    </xdr:from>
    <xdr:to>
      <xdr:col>14</xdr:col>
      <xdr:colOff>79375</xdr:colOff>
      <xdr:row>94</xdr:row>
      <xdr:rowOff>10592</xdr:rowOff>
    </xdr:to>
    <xdr:sp macro="" textlink="">
      <xdr:nvSpPr>
        <xdr:cNvPr id="455" name="フローチャート : 判断 454"/>
        <xdr:cNvSpPr/>
      </xdr:nvSpPr>
      <xdr:spPr>
        <a:xfrm>
          <a:off x="9588500" y="1602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27119</xdr:rowOff>
    </xdr:from>
    <xdr:ext cx="534377" cy="259045"/>
    <xdr:sp macro="" textlink="">
      <xdr:nvSpPr>
        <xdr:cNvPr id="456" name="テキスト ボックス 455"/>
        <xdr:cNvSpPr txBox="1"/>
      </xdr:nvSpPr>
      <xdr:spPr>
        <a:xfrm>
          <a:off x="9359411" y="158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47620</xdr:rowOff>
    </xdr:from>
    <xdr:to>
      <xdr:col>12</xdr:col>
      <xdr:colOff>511175</xdr:colOff>
      <xdr:row>96</xdr:row>
      <xdr:rowOff>64993</xdr:rowOff>
    </xdr:to>
    <xdr:cxnSp macro="">
      <xdr:nvCxnSpPr>
        <xdr:cNvPr id="457" name="直線コネクタ 456"/>
        <xdr:cNvCxnSpPr/>
      </xdr:nvCxnSpPr>
      <xdr:spPr>
        <a:xfrm flipV="1">
          <a:off x="7861300" y="16506820"/>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48941</xdr:rowOff>
    </xdr:from>
    <xdr:to>
      <xdr:col>12</xdr:col>
      <xdr:colOff>561975</xdr:colOff>
      <xdr:row>94</xdr:row>
      <xdr:rowOff>150541</xdr:rowOff>
    </xdr:to>
    <xdr:sp macro="" textlink="">
      <xdr:nvSpPr>
        <xdr:cNvPr id="458" name="フローチャート : 判断 457"/>
        <xdr:cNvSpPr/>
      </xdr:nvSpPr>
      <xdr:spPr>
        <a:xfrm>
          <a:off x="8699500" y="161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167068</xdr:rowOff>
    </xdr:from>
    <xdr:ext cx="534377" cy="259045"/>
    <xdr:sp macro="" textlink="">
      <xdr:nvSpPr>
        <xdr:cNvPr id="459" name="テキスト ボックス 458"/>
        <xdr:cNvSpPr txBox="1"/>
      </xdr:nvSpPr>
      <xdr:spPr>
        <a:xfrm>
          <a:off x="8483111" y="159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64993</xdr:rowOff>
    </xdr:from>
    <xdr:to>
      <xdr:col>11</xdr:col>
      <xdr:colOff>307975</xdr:colOff>
      <xdr:row>97</xdr:row>
      <xdr:rowOff>91785</xdr:rowOff>
    </xdr:to>
    <xdr:cxnSp macro="">
      <xdr:nvCxnSpPr>
        <xdr:cNvPr id="460" name="直線コネクタ 459"/>
        <xdr:cNvCxnSpPr/>
      </xdr:nvCxnSpPr>
      <xdr:spPr>
        <a:xfrm flipV="1">
          <a:off x="6972300" y="16524193"/>
          <a:ext cx="889000" cy="19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107187</xdr:rowOff>
    </xdr:from>
    <xdr:to>
      <xdr:col>11</xdr:col>
      <xdr:colOff>358775</xdr:colOff>
      <xdr:row>96</xdr:row>
      <xdr:rowOff>37337</xdr:rowOff>
    </xdr:to>
    <xdr:sp macro="" textlink="">
      <xdr:nvSpPr>
        <xdr:cNvPr id="461" name="フローチャート : 判断 460"/>
        <xdr:cNvSpPr/>
      </xdr:nvSpPr>
      <xdr:spPr>
        <a:xfrm>
          <a:off x="781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53864</xdr:rowOff>
    </xdr:from>
    <xdr:ext cx="534377" cy="259045"/>
    <xdr:sp macro="" textlink="">
      <xdr:nvSpPr>
        <xdr:cNvPr id="462" name="テキスト ボックス 461"/>
        <xdr:cNvSpPr txBox="1"/>
      </xdr:nvSpPr>
      <xdr:spPr>
        <a:xfrm>
          <a:off x="759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70475</xdr:rowOff>
    </xdr:from>
    <xdr:to>
      <xdr:col>10</xdr:col>
      <xdr:colOff>155575</xdr:colOff>
      <xdr:row>96</xdr:row>
      <xdr:rowOff>625</xdr:rowOff>
    </xdr:to>
    <xdr:sp macro="" textlink="">
      <xdr:nvSpPr>
        <xdr:cNvPr id="463" name="フローチャート : 判断 462"/>
        <xdr:cNvSpPr/>
      </xdr:nvSpPr>
      <xdr:spPr>
        <a:xfrm>
          <a:off x="6921500" y="1635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17152</xdr:rowOff>
    </xdr:from>
    <xdr:ext cx="534377" cy="259045"/>
    <xdr:sp macro="" textlink="">
      <xdr:nvSpPr>
        <xdr:cNvPr id="464" name="テキスト ボックス 463"/>
        <xdr:cNvSpPr txBox="1"/>
      </xdr:nvSpPr>
      <xdr:spPr>
        <a:xfrm>
          <a:off x="6705111" y="161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148154</xdr:rowOff>
    </xdr:from>
    <xdr:to>
      <xdr:col>15</xdr:col>
      <xdr:colOff>231775</xdr:colOff>
      <xdr:row>98</xdr:row>
      <xdr:rowOff>78304</xdr:rowOff>
    </xdr:to>
    <xdr:sp macro="" textlink="">
      <xdr:nvSpPr>
        <xdr:cNvPr id="470" name="円/楕円 469"/>
        <xdr:cNvSpPr/>
      </xdr:nvSpPr>
      <xdr:spPr>
        <a:xfrm>
          <a:off x="10426700" y="167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63081</xdr:rowOff>
    </xdr:from>
    <xdr:ext cx="534377" cy="259045"/>
    <xdr:sp macro="" textlink="">
      <xdr:nvSpPr>
        <xdr:cNvPr id="471" name="土木費該当値テキスト"/>
        <xdr:cNvSpPr txBox="1"/>
      </xdr:nvSpPr>
      <xdr:spPr>
        <a:xfrm>
          <a:off x="10528300" y="166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99324</xdr:rowOff>
    </xdr:from>
    <xdr:to>
      <xdr:col>14</xdr:col>
      <xdr:colOff>79375</xdr:colOff>
      <xdr:row>98</xdr:row>
      <xdr:rowOff>29474</xdr:rowOff>
    </xdr:to>
    <xdr:sp macro="" textlink="">
      <xdr:nvSpPr>
        <xdr:cNvPr id="472" name="円/楕円 471"/>
        <xdr:cNvSpPr/>
      </xdr:nvSpPr>
      <xdr:spPr>
        <a:xfrm>
          <a:off x="9588500" y="167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20601</xdr:rowOff>
    </xdr:from>
    <xdr:ext cx="534377" cy="259045"/>
    <xdr:sp macro="" textlink="">
      <xdr:nvSpPr>
        <xdr:cNvPr id="473" name="テキスト ボックス 472"/>
        <xdr:cNvSpPr txBox="1"/>
      </xdr:nvSpPr>
      <xdr:spPr>
        <a:xfrm>
          <a:off x="9359411" y="168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168270</xdr:rowOff>
    </xdr:from>
    <xdr:to>
      <xdr:col>12</xdr:col>
      <xdr:colOff>561975</xdr:colOff>
      <xdr:row>96</xdr:row>
      <xdr:rowOff>98420</xdr:rowOff>
    </xdr:to>
    <xdr:sp macro="" textlink="">
      <xdr:nvSpPr>
        <xdr:cNvPr id="474" name="円/楕円 473"/>
        <xdr:cNvSpPr/>
      </xdr:nvSpPr>
      <xdr:spPr>
        <a:xfrm>
          <a:off x="8699500" y="164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89547</xdr:rowOff>
    </xdr:from>
    <xdr:ext cx="534377" cy="259045"/>
    <xdr:sp macro="" textlink="">
      <xdr:nvSpPr>
        <xdr:cNvPr id="475" name="テキスト ボックス 474"/>
        <xdr:cNvSpPr txBox="1"/>
      </xdr:nvSpPr>
      <xdr:spPr>
        <a:xfrm>
          <a:off x="8483111" y="165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14193</xdr:rowOff>
    </xdr:from>
    <xdr:to>
      <xdr:col>11</xdr:col>
      <xdr:colOff>358775</xdr:colOff>
      <xdr:row>96</xdr:row>
      <xdr:rowOff>115793</xdr:rowOff>
    </xdr:to>
    <xdr:sp macro="" textlink="">
      <xdr:nvSpPr>
        <xdr:cNvPr id="476" name="円/楕円 475"/>
        <xdr:cNvSpPr/>
      </xdr:nvSpPr>
      <xdr:spPr>
        <a:xfrm>
          <a:off x="7810500" y="164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106920</xdr:rowOff>
    </xdr:from>
    <xdr:ext cx="534377" cy="259045"/>
    <xdr:sp macro="" textlink="">
      <xdr:nvSpPr>
        <xdr:cNvPr id="477" name="テキスト ボックス 476"/>
        <xdr:cNvSpPr txBox="1"/>
      </xdr:nvSpPr>
      <xdr:spPr>
        <a:xfrm>
          <a:off x="7594111" y="165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40985</xdr:rowOff>
    </xdr:from>
    <xdr:to>
      <xdr:col>10</xdr:col>
      <xdr:colOff>155575</xdr:colOff>
      <xdr:row>97</xdr:row>
      <xdr:rowOff>142585</xdr:rowOff>
    </xdr:to>
    <xdr:sp macro="" textlink="">
      <xdr:nvSpPr>
        <xdr:cNvPr id="478" name="円/楕円 477"/>
        <xdr:cNvSpPr/>
      </xdr:nvSpPr>
      <xdr:spPr>
        <a:xfrm>
          <a:off x="6921500" y="16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133712</xdr:rowOff>
    </xdr:from>
    <xdr:ext cx="534377" cy="259045"/>
    <xdr:sp macro="" textlink="">
      <xdr:nvSpPr>
        <xdr:cNvPr id="479" name="テキスト ボックス 478"/>
        <xdr:cNvSpPr txBox="1"/>
      </xdr:nvSpPr>
      <xdr:spPr>
        <a:xfrm>
          <a:off x="6705111" y="167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8" name="テキスト ボックス 48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0" name="テキスト ボックス 48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74320</xdr:rowOff>
    </xdr:from>
    <xdr:to>
      <xdr:col>23</xdr:col>
      <xdr:colOff>516889</xdr:colOff>
      <xdr:row>39</xdr:row>
      <xdr:rowOff>13284</xdr:rowOff>
    </xdr:to>
    <xdr:cxnSp macro="">
      <xdr:nvCxnSpPr>
        <xdr:cNvPr id="500" name="直線コネクタ 499"/>
        <xdr:cNvCxnSpPr/>
      </xdr:nvCxnSpPr>
      <xdr:spPr>
        <a:xfrm flipV="1">
          <a:off x="16317595" y="5217820"/>
          <a:ext cx="1269" cy="1482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17111</xdr:rowOff>
    </xdr:from>
    <xdr:ext cx="534377" cy="259045"/>
    <xdr:sp macro="" textlink="">
      <xdr:nvSpPr>
        <xdr:cNvPr id="501" name="警察費最小値テキスト"/>
        <xdr:cNvSpPr txBox="1"/>
      </xdr:nvSpPr>
      <xdr:spPr>
        <a:xfrm>
          <a:off x="16370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19,803</a:t>
          </a:r>
          <a:endParaRPr kumimoji="1" lang="ja-JP" altLang="en-US" sz="1000" b="1">
            <a:latin typeface="ＭＳ Ｐゴシック"/>
          </a:endParaRPr>
        </a:p>
      </xdr:txBody>
    </xdr:sp>
    <xdr:clientData/>
  </xdr:oneCellAnchor>
  <xdr:twoCellAnchor>
    <xdr:from>
      <xdr:col>23</xdr:col>
      <xdr:colOff>428625</xdr:colOff>
      <xdr:row>39</xdr:row>
      <xdr:rowOff>13284</xdr:rowOff>
    </xdr:from>
    <xdr:to>
      <xdr:col>23</xdr:col>
      <xdr:colOff>606425</xdr:colOff>
      <xdr:row>39</xdr:row>
      <xdr:rowOff>13284</xdr:rowOff>
    </xdr:to>
    <xdr:cxnSp macro="">
      <xdr:nvCxnSpPr>
        <xdr:cNvPr id="502" name="直線コネクタ 501"/>
        <xdr:cNvCxnSpPr/>
      </xdr:nvCxnSpPr>
      <xdr:spPr>
        <a:xfrm>
          <a:off x="16230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20997</xdr:rowOff>
    </xdr:from>
    <xdr:ext cx="534377" cy="259045"/>
    <xdr:sp macro="" textlink="">
      <xdr:nvSpPr>
        <xdr:cNvPr id="503" name="警察費最大値テキスト"/>
        <xdr:cNvSpPr txBox="1"/>
      </xdr:nvSpPr>
      <xdr:spPr>
        <a:xfrm>
          <a:off x="16370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26,286</a:t>
          </a:r>
          <a:endParaRPr kumimoji="1" lang="ja-JP" altLang="en-US" sz="1000" b="1">
            <a:latin typeface="ＭＳ Ｐゴシック"/>
          </a:endParaRPr>
        </a:p>
      </xdr:txBody>
    </xdr:sp>
    <xdr:clientData/>
  </xdr:oneCellAnchor>
  <xdr:twoCellAnchor>
    <xdr:from>
      <xdr:col>23</xdr:col>
      <xdr:colOff>428625</xdr:colOff>
      <xdr:row>30</xdr:row>
      <xdr:rowOff>74320</xdr:rowOff>
    </xdr:from>
    <xdr:to>
      <xdr:col>23</xdr:col>
      <xdr:colOff>606425</xdr:colOff>
      <xdr:row>30</xdr:row>
      <xdr:rowOff>74320</xdr:rowOff>
    </xdr:to>
    <xdr:cxnSp macro="">
      <xdr:nvCxnSpPr>
        <xdr:cNvPr id="504" name="直線コネクタ 503"/>
        <xdr:cNvCxnSpPr/>
      </xdr:nvCxnSpPr>
      <xdr:spPr>
        <a:xfrm>
          <a:off x="16230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27457</xdr:rowOff>
    </xdr:from>
    <xdr:to>
      <xdr:col>23</xdr:col>
      <xdr:colOff>517525</xdr:colOff>
      <xdr:row>32</xdr:row>
      <xdr:rowOff>164389</xdr:rowOff>
    </xdr:to>
    <xdr:cxnSp macro="">
      <xdr:nvCxnSpPr>
        <xdr:cNvPr id="505" name="直線コネクタ 504"/>
        <xdr:cNvCxnSpPr/>
      </xdr:nvCxnSpPr>
      <xdr:spPr>
        <a:xfrm>
          <a:off x="15481300" y="5342407"/>
          <a:ext cx="838200" cy="30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76014</xdr:rowOff>
    </xdr:from>
    <xdr:ext cx="534377" cy="259045"/>
    <xdr:sp macro="" textlink="">
      <xdr:nvSpPr>
        <xdr:cNvPr id="506" name="警察費平均値テキスト"/>
        <xdr:cNvSpPr txBox="1"/>
      </xdr:nvSpPr>
      <xdr:spPr>
        <a:xfrm>
          <a:off x="16370300" y="6076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97587</xdr:rowOff>
    </xdr:from>
    <xdr:to>
      <xdr:col>23</xdr:col>
      <xdr:colOff>568325</xdr:colOff>
      <xdr:row>36</xdr:row>
      <xdr:rowOff>27737</xdr:rowOff>
    </xdr:to>
    <xdr:sp macro="" textlink="">
      <xdr:nvSpPr>
        <xdr:cNvPr id="507" name="フローチャート : 判断 506"/>
        <xdr:cNvSpPr/>
      </xdr:nvSpPr>
      <xdr:spPr>
        <a:xfrm>
          <a:off x="162687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27457</xdr:rowOff>
    </xdr:from>
    <xdr:to>
      <xdr:col>22</xdr:col>
      <xdr:colOff>365125</xdr:colOff>
      <xdr:row>34</xdr:row>
      <xdr:rowOff>83007</xdr:rowOff>
    </xdr:to>
    <xdr:cxnSp macro="">
      <xdr:nvCxnSpPr>
        <xdr:cNvPr id="508" name="直線コネクタ 507"/>
        <xdr:cNvCxnSpPr/>
      </xdr:nvCxnSpPr>
      <xdr:spPr>
        <a:xfrm flipV="1">
          <a:off x="14592300" y="5342407"/>
          <a:ext cx="889000" cy="5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118161</xdr:rowOff>
    </xdr:from>
    <xdr:to>
      <xdr:col>22</xdr:col>
      <xdr:colOff>415925</xdr:colOff>
      <xdr:row>36</xdr:row>
      <xdr:rowOff>48311</xdr:rowOff>
    </xdr:to>
    <xdr:sp macro="" textlink="">
      <xdr:nvSpPr>
        <xdr:cNvPr id="509" name="フローチャート : 判断 508"/>
        <xdr:cNvSpPr/>
      </xdr:nvSpPr>
      <xdr:spPr>
        <a:xfrm>
          <a:off x="15430500" y="611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39438</xdr:rowOff>
    </xdr:from>
    <xdr:ext cx="534377" cy="259045"/>
    <xdr:sp macro="" textlink="">
      <xdr:nvSpPr>
        <xdr:cNvPr id="510" name="テキスト ボックス 509"/>
        <xdr:cNvSpPr txBox="1"/>
      </xdr:nvSpPr>
      <xdr:spPr>
        <a:xfrm>
          <a:off x="15201411" y="62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21056</xdr:rowOff>
    </xdr:from>
    <xdr:to>
      <xdr:col>21</xdr:col>
      <xdr:colOff>161925</xdr:colOff>
      <xdr:row>34</xdr:row>
      <xdr:rowOff>83007</xdr:rowOff>
    </xdr:to>
    <xdr:cxnSp macro="">
      <xdr:nvCxnSpPr>
        <xdr:cNvPr id="511" name="直線コネクタ 510"/>
        <xdr:cNvCxnSpPr/>
      </xdr:nvCxnSpPr>
      <xdr:spPr>
        <a:xfrm>
          <a:off x="13703300" y="5850356"/>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20777</xdr:rowOff>
    </xdr:from>
    <xdr:to>
      <xdr:col>21</xdr:col>
      <xdr:colOff>212725</xdr:colOff>
      <xdr:row>37</xdr:row>
      <xdr:rowOff>122377</xdr:rowOff>
    </xdr:to>
    <xdr:sp macro="" textlink="">
      <xdr:nvSpPr>
        <xdr:cNvPr id="512" name="フローチャート : 判断 511"/>
        <xdr:cNvSpPr/>
      </xdr:nvSpPr>
      <xdr:spPr>
        <a:xfrm>
          <a:off x="145415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113504</xdr:rowOff>
    </xdr:from>
    <xdr:ext cx="534377" cy="259045"/>
    <xdr:sp macro="" textlink="">
      <xdr:nvSpPr>
        <xdr:cNvPr id="513" name="テキスト ボックス 512"/>
        <xdr:cNvSpPr txBox="1"/>
      </xdr:nvSpPr>
      <xdr:spPr>
        <a:xfrm>
          <a:off x="14325111" y="64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153644</xdr:rowOff>
    </xdr:from>
    <xdr:to>
      <xdr:col>19</xdr:col>
      <xdr:colOff>644525</xdr:colOff>
      <xdr:row>34</xdr:row>
      <xdr:rowOff>21056</xdr:rowOff>
    </xdr:to>
    <xdr:cxnSp macro="">
      <xdr:nvCxnSpPr>
        <xdr:cNvPr id="514" name="直線コネクタ 513"/>
        <xdr:cNvCxnSpPr/>
      </xdr:nvCxnSpPr>
      <xdr:spPr>
        <a:xfrm>
          <a:off x="12814300" y="58114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58725</xdr:rowOff>
    </xdr:from>
    <xdr:to>
      <xdr:col>20</xdr:col>
      <xdr:colOff>9525</xdr:colOff>
      <xdr:row>36</xdr:row>
      <xdr:rowOff>160325</xdr:rowOff>
    </xdr:to>
    <xdr:sp macro="" textlink="">
      <xdr:nvSpPr>
        <xdr:cNvPr id="515" name="フローチャート : 判断 514"/>
        <xdr:cNvSpPr/>
      </xdr:nvSpPr>
      <xdr:spPr>
        <a:xfrm>
          <a:off x="13652500" y="62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151452</xdr:rowOff>
    </xdr:from>
    <xdr:ext cx="534377" cy="259045"/>
    <xdr:sp macro="" textlink="">
      <xdr:nvSpPr>
        <xdr:cNvPr id="516" name="テキスト ボックス 515"/>
        <xdr:cNvSpPr txBox="1"/>
      </xdr:nvSpPr>
      <xdr:spPr>
        <a:xfrm>
          <a:off x="13436111" y="63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156566</xdr:rowOff>
    </xdr:from>
    <xdr:to>
      <xdr:col>18</xdr:col>
      <xdr:colOff>492125</xdr:colOff>
      <xdr:row>36</xdr:row>
      <xdr:rowOff>86716</xdr:rowOff>
    </xdr:to>
    <xdr:sp macro="" textlink="">
      <xdr:nvSpPr>
        <xdr:cNvPr id="517" name="フローチャート : 判断 516"/>
        <xdr:cNvSpPr/>
      </xdr:nvSpPr>
      <xdr:spPr>
        <a:xfrm>
          <a:off x="12763500" y="61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77843</xdr:rowOff>
    </xdr:from>
    <xdr:ext cx="534377" cy="259045"/>
    <xdr:sp macro="" textlink="">
      <xdr:nvSpPr>
        <xdr:cNvPr id="518" name="テキスト ボックス 517"/>
        <xdr:cNvSpPr txBox="1"/>
      </xdr:nvSpPr>
      <xdr:spPr>
        <a:xfrm>
          <a:off x="12547111" y="62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113589</xdr:rowOff>
    </xdr:from>
    <xdr:to>
      <xdr:col>23</xdr:col>
      <xdr:colOff>568325</xdr:colOff>
      <xdr:row>33</xdr:row>
      <xdr:rowOff>43739</xdr:rowOff>
    </xdr:to>
    <xdr:sp macro="" textlink="">
      <xdr:nvSpPr>
        <xdr:cNvPr id="524" name="円/楕円 523"/>
        <xdr:cNvSpPr/>
      </xdr:nvSpPr>
      <xdr:spPr>
        <a:xfrm>
          <a:off x="162687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136466</xdr:rowOff>
    </xdr:from>
    <xdr:ext cx="534377" cy="259045"/>
    <xdr:sp macro="" textlink="">
      <xdr:nvSpPr>
        <xdr:cNvPr id="525" name="警察費該当値テキスト"/>
        <xdr:cNvSpPr txBox="1"/>
      </xdr:nvSpPr>
      <xdr:spPr>
        <a:xfrm>
          <a:off x="16370300" y="54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24,392</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148107</xdr:rowOff>
    </xdr:from>
    <xdr:to>
      <xdr:col>22</xdr:col>
      <xdr:colOff>415925</xdr:colOff>
      <xdr:row>31</xdr:row>
      <xdr:rowOff>78257</xdr:rowOff>
    </xdr:to>
    <xdr:sp macro="" textlink="">
      <xdr:nvSpPr>
        <xdr:cNvPr id="526" name="円/楕円 525"/>
        <xdr:cNvSpPr/>
      </xdr:nvSpPr>
      <xdr:spPr>
        <a:xfrm>
          <a:off x="15430500" y="52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29</xdr:row>
      <xdr:rowOff>94784</xdr:rowOff>
    </xdr:from>
    <xdr:ext cx="534377" cy="259045"/>
    <xdr:sp macro="" textlink="">
      <xdr:nvSpPr>
        <xdr:cNvPr id="527" name="テキスト ボックス 526"/>
        <xdr:cNvSpPr txBox="1"/>
      </xdr:nvSpPr>
      <xdr:spPr>
        <a:xfrm>
          <a:off x="15201411" y="506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32207</xdr:rowOff>
    </xdr:from>
    <xdr:to>
      <xdr:col>21</xdr:col>
      <xdr:colOff>212725</xdr:colOff>
      <xdr:row>34</xdr:row>
      <xdr:rowOff>133807</xdr:rowOff>
    </xdr:to>
    <xdr:sp macro="" textlink="">
      <xdr:nvSpPr>
        <xdr:cNvPr id="528" name="円/楕円 527"/>
        <xdr:cNvSpPr/>
      </xdr:nvSpPr>
      <xdr:spPr>
        <a:xfrm>
          <a:off x="14541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150334</xdr:rowOff>
    </xdr:from>
    <xdr:ext cx="534377" cy="259045"/>
    <xdr:sp macro="" textlink="">
      <xdr:nvSpPr>
        <xdr:cNvPr id="529" name="テキスト ボックス 528"/>
        <xdr:cNvSpPr txBox="1"/>
      </xdr:nvSpPr>
      <xdr:spPr>
        <a:xfrm>
          <a:off x="14325111" y="56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23,248</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141706</xdr:rowOff>
    </xdr:from>
    <xdr:to>
      <xdr:col>20</xdr:col>
      <xdr:colOff>9525</xdr:colOff>
      <xdr:row>34</xdr:row>
      <xdr:rowOff>71856</xdr:rowOff>
    </xdr:to>
    <xdr:sp macro="" textlink="">
      <xdr:nvSpPr>
        <xdr:cNvPr id="530" name="円/楕円 529"/>
        <xdr:cNvSpPr/>
      </xdr:nvSpPr>
      <xdr:spPr>
        <a:xfrm>
          <a:off x="13652500" y="57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88383</xdr:rowOff>
    </xdr:from>
    <xdr:ext cx="534377" cy="259045"/>
    <xdr:sp macro="" textlink="">
      <xdr:nvSpPr>
        <xdr:cNvPr id="531" name="テキスト ボックス 530"/>
        <xdr:cNvSpPr txBox="1"/>
      </xdr:nvSpPr>
      <xdr:spPr>
        <a:xfrm>
          <a:off x="13436111" y="55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102844</xdr:rowOff>
    </xdr:from>
    <xdr:to>
      <xdr:col>18</xdr:col>
      <xdr:colOff>492125</xdr:colOff>
      <xdr:row>34</xdr:row>
      <xdr:rowOff>32994</xdr:rowOff>
    </xdr:to>
    <xdr:sp macro="" textlink="">
      <xdr:nvSpPr>
        <xdr:cNvPr id="532" name="円/楕円 531"/>
        <xdr:cNvSpPr/>
      </xdr:nvSpPr>
      <xdr:spPr>
        <a:xfrm>
          <a:off x="12763500" y="57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49521</xdr:rowOff>
    </xdr:from>
    <xdr:ext cx="534377" cy="259045"/>
    <xdr:sp macro="" textlink="">
      <xdr:nvSpPr>
        <xdr:cNvPr id="533" name="テキスト ボックス 532"/>
        <xdr:cNvSpPr txBox="1"/>
      </xdr:nvSpPr>
      <xdr:spPr>
        <a:xfrm>
          <a:off x="12547111" y="55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87503</xdr:rowOff>
    </xdr:from>
    <xdr:to>
      <xdr:col>23</xdr:col>
      <xdr:colOff>516889</xdr:colOff>
      <xdr:row>58</xdr:row>
      <xdr:rowOff>64109</xdr:rowOff>
    </xdr:to>
    <xdr:cxnSp macro="">
      <xdr:nvCxnSpPr>
        <xdr:cNvPr id="556" name="直線コネクタ 555"/>
        <xdr:cNvCxnSpPr/>
      </xdr:nvCxnSpPr>
      <xdr:spPr>
        <a:xfrm flipV="1">
          <a:off x="16317595" y="8831453"/>
          <a:ext cx="1269" cy="11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67936</xdr:rowOff>
    </xdr:from>
    <xdr:ext cx="534377" cy="259045"/>
    <xdr:sp macro="" textlink="">
      <xdr:nvSpPr>
        <xdr:cNvPr id="557" name="教育費最小値テキスト"/>
        <xdr:cNvSpPr txBox="1"/>
      </xdr:nvSpPr>
      <xdr:spPr>
        <a:xfrm>
          <a:off x="16370300"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86,992</a:t>
          </a:r>
          <a:endParaRPr kumimoji="1" lang="ja-JP" altLang="en-US" sz="1000" b="1">
            <a:latin typeface="ＭＳ Ｐゴシック"/>
          </a:endParaRPr>
        </a:p>
      </xdr:txBody>
    </xdr:sp>
    <xdr:clientData/>
  </xdr:oneCellAnchor>
  <xdr:twoCellAnchor>
    <xdr:from>
      <xdr:col>23</xdr:col>
      <xdr:colOff>428625</xdr:colOff>
      <xdr:row>58</xdr:row>
      <xdr:rowOff>64109</xdr:rowOff>
    </xdr:from>
    <xdr:to>
      <xdr:col>23</xdr:col>
      <xdr:colOff>606425</xdr:colOff>
      <xdr:row>58</xdr:row>
      <xdr:rowOff>64109</xdr:rowOff>
    </xdr:to>
    <xdr:cxnSp macro="">
      <xdr:nvCxnSpPr>
        <xdr:cNvPr id="558" name="直線コネクタ 557"/>
        <xdr:cNvCxnSpPr/>
      </xdr:nvCxnSpPr>
      <xdr:spPr>
        <a:xfrm>
          <a:off x="16230600" y="1000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34180</xdr:rowOff>
    </xdr:from>
    <xdr:ext cx="599010" cy="259045"/>
    <xdr:sp macro="" textlink="">
      <xdr:nvSpPr>
        <xdr:cNvPr id="559" name="教育費最大値テキスト"/>
        <xdr:cNvSpPr txBox="1"/>
      </xdr:nvSpPr>
      <xdr:spPr>
        <a:xfrm>
          <a:off x="16370300" y="86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102,435</a:t>
          </a:r>
          <a:endParaRPr kumimoji="1" lang="ja-JP" altLang="en-US" sz="1000" b="1">
            <a:latin typeface="ＭＳ Ｐゴシック"/>
          </a:endParaRPr>
        </a:p>
      </xdr:txBody>
    </xdr:sp>
    <xdr:clientData/>
  </xdr:oneCellAnchor>
  <xdr:twoCellAnchor>
    <xdr:from>
      <xdr:col>23</xdr:col>
      <xdr:colOff>428625</xdr:colOff>
      <xdr:row>51</xdr:row>
      <xdr:rowOff>87503</xdr:rowOff>
    </xdr:from>
    <xdr:to>
      <xdr:col>23</xdr:col>
      <xdr:colOff>606425</xdr:colOff>
      <xdr:row>51</xdr:row>
      <xdr:rowOff>87503</xdr:rowOff>
    </xdr:to>
    <xdr:cxnSp macro="">
      <xdr:nvCxnSpPr>
        <xdr:cNvPr id="560" name="直線コネクタ 559"/>
        <xdr:cNvCxnSpPr/>
      </xdr:nvCxnSpPr>
      <xdr:spPr>
        <a:xfrm>
          <a:off x="16230600" y="8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46203</xdr:rowOff>
    </xdr:from>
    <xdr:to>
      <xdr:col>23</xdr:col>
      <xdr:colOff>517525</xdr:colOff>
      <xdr:row>53</xdr:row>
      <xdr:rowOff>82703</xdr:rowOff>
    </xdr:to>
    <xdr:cxnSp macro="">
      <xdr:nvCxnSpPr>
        <xdr:cNvPr id="561" name="直線コネクタ 560"/>
        <xdr:cNvCxnSpPr/>
      </xdr:nvCxnSpPr>
      <xdr:spPr>
        <a:xfrm flipV="1">
          <a:off x="15481300" y="8961603"/>
          <a:ext cx="838200" cy="2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8806</xdr:rowOff>
    </xdr:from>
    <xdr:ext cx="534377" cy="259045"/>
    <xdr:sp macro="" textlink="">
      <xdr:nvSpPr>
        <xdr:cNvPr id="562" name="教育費平均値テキスト"/>
        <xdr:cNvSpPr txBox="1"/>
      </xdr:nvSpPr>
      <xdr:spPr>
        <a:xfrm>
          <a:off x="16370300" y="926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30379</xdr:rowOff>
    </xdr:from>
    <xdr:to>
      <xdr:col>23</xdr:col>
      <xdr:colOff>568325</xdr:colOff>
      <xdr:row>54</xdr:row>
      <xdr:rowOff>131979</xdr:rowOff>
    </xdr:to>
    <xdr:sp macro="" textlink="">
      <xdr:nvSpPr>
        <xdr:cNvPr id="563" name="フローチャート : 判断 562"/>
        <xdr:cNvSpPr/>
      </xdr:nvSpPr>
      <xdr:spPr>
        <a:xfrm>
          <a:off x="162687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82703</xdr:rowOff>
    </xdr:from>
    <xdr:to>
      <xdr:col>22</xdr:col>
      <xdr:colOff>365125</xdr:colOff>
      <xdr:row>55</xdr:row>
      <xdr:rowOff>72796</xdr:rowOff>
    </xdr:to>
    <xdr:cxnSp macro="">
      <xdr:nvCxnSpPr>
        <xdr:cNvPr id="564" name="直線コネクタ 563"/>
        <xdr:cNvCxnSpPr/>
      </xdr:nvCxnSpPr>
      <xdr:spPr>
        <a:xfrm flipV="1">
          <a:off x="14592300" y="9169553"/>
          <a:ext cx="889000" cy="3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9804</xdr:rowOff>
    </xdr:from>
    <xdr:to>
      <xdr:col>22</xdr:col>
      <xdr:colOff>415925</xdr:colOff>
      <xdr:row>54</xdr:row>
      <xdr:rowOff>111404</xdr:rowOff>
    </xdr:to>
    <xdr:sp macro="" textlink="">
      <xdr:nvSpPr>
        <xdr:cNvPr id="565" name="フローチャート : 判断 564"/>
        <xdr:cNvSpPr/>
      </xdr:nvSpPr>
      <xdr:spPr>
        <a:xfrm>
          <a:off x="15430500" y="926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102531</xdr:rowOff>
    </xdr:from>
    <xdr:ext cx="534377" cy="259045"/>
    <xdr:sp macro="" textlink="">
      <xdr:nvSpPr>
        <xdr:cNvPr id="566" name="テキスト ボックス 565"/>
        <xdr:cNvSpPr txBox="1"/>
      </xdr:nvSpPr>
      <xdr:spPr>
        <a:xfrm>
          <a:off x="15201411" y="93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5588</xdr:rowOff>
    </xdr:from>
    <xdr:to>
      <xdr:col>21</xdr:col>
      <xdr:colOff>161925</xdr:colOff>
      <xdr:row>55</xdr:row>
      <xdr:rowOff>72796</xdr:rowOff>
    </xdr:to>
    <xdr:cxnSp macro="">
      <xdr:nvCxnSpPr>
        <xdr:cNvPr id="567" name="直線コネクタ 566"/>
        <xdr:cNvCxnSpPr/>
      </xdr:nvCxnSpPr>
      <xdr:spPr>
        <a:xfrm>
          <a:off x="13703300" y="9435338"/>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144526</xdr:rowOff>
    </xdr:from>
    <xdr:to>
      <xdr:col>21</xdr:col>
      <xdr:colOff>212725</xdr:colOff>
      <xdr:row>56</xdr:row>
      <xdr:rowOff>74676</xdr:rowOff>
    </xdr:to>
    <xdr:sp macro="" textlink="">
      <xdr:nvSpPr>
        <xdr:cNvPr id="568" name="フローチャート : 判断 567"/>
        <xdr:cNvSpPr/>
      </xdr:nvSpPr>
      <xdr:spPr>
        <a:xfrm>
          <a:off x="14541500" y="95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65803</xdr:rowOff>
    </xdr:from>
    <xdr:ext cx="534377" cy="259045"/>
    <xdr:sp macro="" textlink="">
      <xdr:nvSpPr>
        <xdr:cNvPr id="569" name="テキスト ボックス 568"/>
        <xdr:cNvSpPr txBox="1"/>
      </xdr:nvSpPr>
      <xdr:spPr>
        <a:xfrm>
          <a:off x="14325111" y="96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5588</xdr:rowOff>
    </xdr:from>
    <xdr:to>
      <xdr:col>19</xdr:col>
      <xdr:colOff>644525</xdr:colOff>
      <xdr:row>55</xdr:row>
      <xdr:rowOff>85065</xdr:rowOff>
    </xdr:to>
    <xdr:cxnSp macro="">
      <xdr:nvCxnSpPr>
        <xdr:cNvPr id="570" name="直線コネクタ 569"/>
        <xdr:cNvCxnSpPr/>
      </xdr:nvCxnSpPr>
      <xdr:spPr>
        <a:xfrm flipV="1">
          <a:off x="12814300" y="9435338"/>
          <a:ext cx="8890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14605</xdr:rowOff>
    </xdr:from>
    <xdr:to>
      <xdr:col>20</xdr:col>
      <xdr:colOff>9525</xdr:colOff>
      <xdr:row>55</xdr:row>
      <xdr:rowOff>116205</xdr:rowOff>
    </xdr:to>
    <xdr:sp macro="" textlink="">
      <xdr:nvSpPr>
        <xdr:cNvPr id="571" name="フローチャート : 判断 570"/>
        <xdr:cNvSpPr/>
      </xdr:nvSpPr>
      <xdr:spPr>
        <a:xfrm>
          <a:off x="13652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107332</xdr:rowOff>
    </xdr:from>
    <xdr:ext cx="534377" cy="259045"/>
    <xdr:sp macro="" textlink="">
      <xdr:nvSpPr>
        <xdr:cNvPr id="572" name="テキスト ボックス 571"/>
        <xdr:cNvSpPr txBox="1"/>
      </xdr:nvSpPr>
      <xdr:spPr>
        <a:xfrm>
          <a:off x="13436111" y="9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34265</xdr:rowOff>
    </xdr:from>
    <xdr:to>
      <xdr:col>18</xdr:col>
      <xdr:colOff>492125</xdr:colOff>
      <xdr:row>54</xdr:row>
      <xdr:rowOff>135865</xdr:rowOff>
    </xdr:to>
    <xdr:sp macro="" textlink="">
      <xdr:nvSpPr>
        <xdr:cNvPr id="573" name="フローチャート : 判断 572"/>
        <xdr:cNvSpPr/>
      </xdr:nvSpPr>
      <xdr:spPr>
        <a:xfrm>
          <a:off x="12763500" y="929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152392</xdr:rowOff>
    </xdr:from>
    <xdr:ext cx="534377" cy="259045"/>
    <xdr:sp macro="" textlink="">
      <xdr:nvSpPr>
        <xdr:cNvPr id="574" name="テキスト ボックス 573"/>
        <xdr:cNvSpPr txBox="1"/>
      </xdr:nvSpPr>
      <xdr:spPr>
        <a:xfrm>
          <a:off x="12547111" y="90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166853</xdr:rowOff>
    </xdr:from>
    <xdr:to>
      <xdr:col>23</xdr:col>
      <xdr:colOff>568325</xdr:colOff>
      <xdr:row>52</xdr:row>
      <xdr:rowOff>97003</xdr:rowOff>
    </xdr:to>
    <xdr:sp macro="" textlink="">
      <xdr:nvSpPr>
        <xdr:cNvPr id="580" name="円/楕円 579"/>
        <xdr:cNvSpPr/>
      </xdr:nvSpPr>
      <xdr:spPr>
        <a:xfrm>
          <a:off x="16268700" y="89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18280</xdr:rowOff>
    </xdr:from>
    <xdr:ext cx="599010" cy="259045"/>
    <xdr:sp macro="" textlink="">
      <xdr:nvSpPr>
        <xdr:cNvPr id="581" name="教育費該当値テキスト"/>
        <xdr:cNvSpPr txBox="1"/>
      </xdr:nvSpPr>
      <xdr:spPr>
        <a:xfrm>
          <a:off x="16370300" y="876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100,727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31903</xdr:rowOff>
    </xdr:from>
    <xdr:to>
      <xdr:col>22</xdr:col>
      <xdr:colOff>415925</xdr:colOff>
      <xdr:row>53</xdr:row>
      <xdr:rowOff>133503</xdr:rowOff>
    </xdr:to>
    <xdr:sp macro="" textlink="">
      <xdr:nvSpPr>
        <xdr:cNvPr id="582" name="円/楕円 581"/>
        <xdr:cNvSpPr/>
      </xdr:nvSpPr>
      <xdr:spPr>
        <a:xfrm>
          <a:off x="15430500" y="91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51</xdr:row>
      <xdr:rowOff>150030</xdr:rowOff>
    </xdr:from>
    <xdr:ext cx="534377" cy="259045"/>
    <xdr:sp macro="" textlink="">
      <xdr:nvSpPr>
        <xdr:cNvPr id="583" name="テキスト ボックス 582"/>
        <xdr:cNvSpPr txBox="1"/>
      </xdr:nvSpPr>
      <xdr:spPr>
        <a:xfrm>
          <a:off x="15201411" y="88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21996</xdr:rowOff>
    </xdr:from>
    <xdr:to>
      <xdr:col>21</xdr:col>
      <xdr:colOff>212725</xdr:colOff>
      <xdr:row>55</xdr:row>
      <xdr:rowOff>123596</xdr:rowOff>
    </xdr:to>
    <xdr:sp macro="" textlink="">
      <xdr:nvSpPr>
        <xdr:cNvPr id="584" name="円/楕円 583"/>
        <xdr:cNvSpPr/>
      </xdr:nvSpPr>
      <xdr:spPr>
        <a:xfrm>
          <a:off x="14541500" y="94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140123</xdr:rowOff>
    </xdr:from>
    <xdr:ext cx="534377" cy="259045"/>
    <xdr:sp macro="" textlink="">
      <xdr:nvSpPr>
        <xdr:cNvPr id="585" name="テキスト ボックス 584"/>
        <xdr:cNvSpPr txBox="1"/>
      </xdr:nvSpPr>
      <xdr:spPr>
        <a:xfrm>
          <a:off x="14325111" y="92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126238</xdr:rowOff>
    </xdr:from>
    <xdr:to>
      <xdr:col>20</xdr:col>
      <xdr:colOff>9525</xdr:colOff>
      <xdr:row>55</xdr:row>
      <xdr:rowOff>56388</xdr:rowOff>
    </xdr:to>
    <xdr:sp macro="" textlink="">
      <xdr:nvSpPr>
        <xdr:cNvPr id="586" name="円/楕円 585"/>
        <xdr:cNvSpPr/>
      </xdr:nvSpPr>
      <xdr:spPr>
        <a:xfrm>
          <a:off x="13652500" y="93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72915</xdr:rowOff>
    </xdr:from>
    <xdr:ext cx="534377" cy="259045"/>
    <xdr:sp macro="" textlink="">
      <xdr:nvSpPr>
        <xdr:cNvPr id="587" name="テキスト ボックス 586"/>
        <xdr:cNvSpPr txBox="1"/>
      </xdr:nvSpPr>
      <xdr:spPr>
        <a:xfrm>
          <a:off x="13436111" y="91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34265</xdr:rowOff>
    </xdr:from>
    <xdr:to>
      <xdr:col>18</xdr:col>
      <xdr:colOff>492125</xdr:colOff>
      <xdr:row>55</xdr:row>
      <xdr:rowOff>135865</xdr:rowOff>
    </xdr:to>
    <xdr:sp macro="" textlink="">
      <xdr:nvSpPr>
        <xdr:cNvPr id="588" name="円/楕円 587"/>
        <xdr:cNvSpPr/>
      </xdr:nvSpPr>
      <xdr:spPr>
        <a:xfrm>
          <a:off x="12763500" y="94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126992</xdr:rowOff>
    </xdr:from>
    <xdr:ext cx="534377" cy="259045"/>
    <xdr:sp macro="" textlink="">
      <xdr:nvSpPr>
        <xdr:cNvPr id="589" name="テキスト ボックス 588"/>
        <xdr:cNvSpPr txBox="1"/>
      </xdr:nvSpPr>
      <xdr:spPr>
        <a:xfrm>
          <a:off x="12547111" y="955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1" name="テキスト ボックス 60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3" name="テキスト ボックス 60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5" name="テキスト ボックス 60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07" name="テキスト ボックス 606"/>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9" name="テキスト ボックス 60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71692</xdr:rowOff>
    </xdr:from>
    <xdr:to>
      <xdr:col>23</xdr:col>
      <xdr:colOff>516889</xdr:colOff>
      <xdr:row>78</xdr:row>
      <xdr:rowOff>83883</xdr:rowOff>
    </xdr:to>
    <xdr:cxnSp macro="">
      <xdr:nvCxnSpPr>
        <xdr:cNvPr id="611" name="直線コネクタ 610"/>
        <xdr:cNvCxnSpPr/>
      </xdr:nvCxnSpPr>
      <xdr:spPr>
        <a:xfrm flipV="1">
          <a:off x="16317595" y="12930442"/>
          <a:ext cx="1269" cy="52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87710</xdr:rowOff>
    </xdr:from>
    <xdr:ext cx="378565" cy="259045"/>
    <xdr:sp macro="" textlink="">
      <xdr:nvSpPr>
        <xdr:cNvPr id="612" name="災害復旧費最小値テキスト"/>
        <xdr:cNvSpPr txBox="1"/>
      </xdr:nvSpPr>
      <xdr:spPr>
        <a:xfrm>
          <a:off x="16370300" y="1346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78</xdr:row>
      <xdr:rowOff>83883</xdr:rowOff>
    </xdr:from>
    <xdr:to>
      <xdr:col>23</xdr:col>
      <xdr:colOff>606425</xdr:colOff>
      <xdr:row>78</xdr:row>
      <xdr:rowOff>83883</xdr:rowOff>
    </xdr:to>
    <xdr:cxnSp macro="">
      <xdr:nvCxnSpPr>
        <xdr:cNvPr id="613" name="直線コネクタ 612"/>
        <xdr:cNvCxnSpPr/>
      </xdr:nvCxnSpPr>
      <xdr:spPr>
        <a:xfrm>
          <a:off x="16230600" y="1345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18369</xdr:rowOff>
    </xdr:from>
    <xdr:ext cx="469744" cy="259045"/>
    <xdr:sp macro="" textlink="">
      <xdr:nvSpPr>
        <xdr:cNvPr id="614" name="災害復旧費最大値テキスト"/>
        <xdr:cNvSpPr txBox="1"/>
      </xdr:nvSpPr>
      <xdr:spPr>
        <a:xfrm>
          <a:off x="16370300" y="127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75</xdr:row>
      <xdr:rowOff>71692</xdr:rowOff>
    </xdr:from>
    <xdr:to>
      <xdr:col>23</xdr:col>
      <xdr:colOff>606425</xdr:colOff>
      <xdr:row>75</xdr:row>
      <xdr:rowOff>71692</xdr:rowOff>
    </xdr:to>
    <xdr:cxnSp macro="">
      <xdr:nvCxnSpPr>
        <xdr:cNvPr id="615" name="直線コネクタ 614"/>
        <xdr:cNvCxnSpPr/>
      </xdr:nvCxnSpPr>
      <xdr:spPr>
        <a:xfrm>
          <a:off x="16230600" y="1293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164464</xdr:rowOff>
    </xdr:from>
    <xdr:to>
      <xdr:col>23</xdr:col>
      <xdr:colOff>517525</xdr:colOff>
      <xdr:row>78</xdr:row>
      <xdr:rowOff>60833</xdr:rowOff>
    </xdr:to>
    <xdr:cxnSp macro="">
      <xdr:nvCxnSpPr>
        <xdr:cNvPr id="616" name="直線コネクタ 615"/>
        <xdr:cNvCxnSpPr/>
      </xdr:nvCxnSpPr>
      <xdr:spPr>
        <a:xfrm flipV="1">
          <a:off x="15481300" y="13366114"/>
          <a:ext cx="8382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12907</xdr:rowOff>
    </xdr:from>
    <xdr:ext cx="469744" cy="259045"/>
    <xdr:sp macro="" textlink="">
      <xdr:nvSpPr>
        <xdr:cNvPr id="617" name="災害復旧費平均値テキスト"/>
        <xdr:cNvSpPr txBox="1"/>
      </xdr:nvSpPr>
      <xdr:spPr>
        <a:xfrm>
          <a:off x="16370300" y="13043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161480</xdr:rowOff>
    </xdr:from>
    <xdr:to>
      <xdr:col>23</xdr:col>
      <xdr:colOff>568325</xdr:colOff>
      <xdr:row>77</xdr:row>
      <xdr:rowOff>91630</xdr:rowOff>
    </xdr:to>
    <xdr:sp macro="" textlink="">
      <xdr:nvSpPr>
        <xdr:cNvPr id="618" name="フローチャート : 判断 617"/>
        <xdr:cNvSpPr/>
      </xdr:nvSpPr>
      <xdr:spPr>
        <a:xfrm>
          <a:off x="16268700" y="131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60833</xdr:rowOff>
    </xdr:from>
    <xdr:to>
      <xdr:col>22</xdr:col>
      <xdr:colOff>365125</xdr:colOff>
      <xdr:row>78</xdr:row>
      <xdr:rowOff>146177</xdr:rowOff>
    </xdr:to>
    <xdr:cxnSp macro="">
      <xdr:nvCxnSpPr>
        <xdr:cNvPr id="619" name="直線コネクタ 618"/>
        <xdr:cNvCxnSpPr/>
      </xdr:nvCxnSpPr>
      <xdr:spPr>
        <a:xfrm flipV="1">
          <a:off x="14592300" y="13433933"/>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116332</xdr:rowOff>
    </xdr:from>
    <xdr:to>
      <xdr:col>22</xdr:col>
      <xdr:colOff>415925</xdr:colOff>
      <xdr:row>71</xdr:row>
      <xdr:rowOff>46482</xdr:rowOff>
    </xdr:to>
    <xdr:sp macro="" textlink="">
      <xdr:nvSpPr>
        <xdr:cNvPr id="620" name="フローチャート : 判断 619"/>
        <xdr:cNvSpPr/>
      </xdr:nvSpPr>
      <xdr:spPr>
        <a:xfrm>
          <a:off x="15430500" y="1211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69</xdr:row>
      <xdr:rowOff>63009</xdr:rowOff>
    </xdr:from>
    <xdr:ext cx="469744" cy="259045"/>
    <xdr:sp macro="" textlink="">
      <xdr:nvSpPr>
        <xdr:cNvPr id="621" name="テキスト ボックス 620"/>
        <xdr:cNvSpPr txBox="1"/>
      </xdr:nvSpPr>
      <xdr:spPr>
        <a:xfrm>
          <a:off x="152337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72834</xdr:rowOff>
    </xdr:from>
    <xdr:to>
      <xdr:col>21</xdr:col>
      <xdr:colOff>161925</xdr:colOff>
      <xdr:row>78</xdr:row>
      <xdr:rowOff>146177</xdr:rowOff>
    </xdr:to>
    <xdr:cxnSp macro="">
      <xdr:nvCxnSpPr>
        <xdr:cNvPr id="622" name="直線コネクタ 621"/>
        <xdr:cNvCxnSpPr/>
      </xdr:nvCxnSpPr>
      <xdr:spPr>
        <a:xfrm>
          <a:off x="13703300" y="13103034"/>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12891</xdr:rowOff>
    </xdr:from>
    <xdr:to>
      <xdr:col>21</xdr:col>
      <xdr:colOff>212725</xdr:colOff>
      <xdr:row>71</xdr:row>
      <xdr:rowOff>114491</xdr:rowOff>
    </xdr:to>
    <xdr:sp macro="" textlink="">
      <xdr:nvSpPr>
        <xdr:cNvPr id="623" name="フローチャート : 判断 622"/>
        <xdr:cNvSpPr/>
      </xdr:nvSpPr>
      <xdr:spPr>
        <a:xfrm>
          <a:off x="14541500" y="1218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131018</xdr:rowOff>
    </xdr:from>
    <xdr:ext cx="469744" cy="259045"/>
    <xdr:sp macro="" textlink="">
      <xdr:nvSpPr>
        <xdr:cNvPr id="624" name="テキスト ボックス 623"/>
        <xdr:cNvSpPr txBox="1"/>
      </xdr:nvSpPr>
      <xdr:spPr>
        <a:xfrm>
          <a:off x="14357427" y="119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72834</xdr:rowOff>
    </xdr:from>
    <xdr:to>
      <xdr:col>19</xdr:col>
      <xdr:colOff>644525</xdr:colOff>
      <xdr:row>77</xdr:row>
      <xdr:rowOff>155702</xdr:rowOff>
    </xdr:to>
    <xdr:cxnSp macro="">
      <xdr:nvCxnSpPr>
        <xdr:cNvPr id="625" name="直線コネクタ 624"/>
        <xdr:cNvCxnSpPr/>
      </xdr:nvCxnSpPr>
      <xdr:spPr>
        <a:xfrm flipV="1">
          <a:off x="12814300" y="13103034"/>
          <a:ext cx="889000" cy="2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53848</xdr:rowOff>
    </xdr:from>
    <xdr:to>
      <xdr:col>20</xdr:col>
      <xdr:colOff>9525</xdr:colOff>
      <xdr:row>71</xdr:row>
      <xdr:rowOff>155448</xdr:rowOff>
    </xdr:to>
    <xdr:sp macro="" textlink="">
      <xdr:nvSpPr>
        <xdr:cNvPr id="626" name="フローチャート : 判断 625"/>
        <xdr:cNvSpPr/>
      </xdr:nvSpPr>
      <xdr:spPr>
        <a:xfrm>
          <a:off x="13652500" y="1222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70</xdr:row>
      <xdr:rowOff>525</xdr:rowOff>
    </xdr:from>
    <xdr:ext cx="469744" cy="259045"/>
    <xdr:sp macro="" textlink="">
      <xdr:nvSpPr>
        <xdr:cNvPr id="627" name="テキスト ボックス 626"/>
        <xdr:cNvSpPr txBox="1"/>
      </xdr:nvSpPr>
      <xdr:spPr>
        <a:xfrm>
          <a:off x="13468427" y="120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112903</xdr:rowOff>
    </xdr:from>
    <xdr:to>
      <xdr:col>18</xdr:col>
      <xdr:colOff>492125</xdr:colOff>
      <xdr:row>74</xdr:row>
      <xdr:rowOff>43053</xdr:rowOff>
    </xdr:to>
    <xdr:sp macro="" textlink="">
      <xdr:nvSpPr>
        <xdr:cNvPr id="628" name="フローチャート : 判断 627"/>
        <xdr:cNvSpPr/>
      </xdr:nvSpPr>
      <xdr:spPr>
        <a:xfrm>
          <a:off x="12763500" y="126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59580</xdr:rowOff>
    </xdr:from>
    <xdr:ext cx="469744" cy="259045"/>
    <xdr:sp macro="" textlink="">
      <xdr:nvSpPr>
        <xdr:cNvPr id="629" name="テキスト ボックス 628"/>
        <xdr:cNvSpPr txBox="1"/>
      </xdr:nvSpPr>
      <xdr:spPr>
        <a:xfrm>
          <a:off x="12579427" y="12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113664</xdr:rowOff>
    </xdr:from>
    <xdr:to>
      <xdr:col>23</xdr:col>
      <xdr:colOff>568325</xdr:colOff>
      <xdr:row>78</xdr:row>
      <xdr:rowOff>43814</xdr:rowOff>
    </xdr:to>
    <xdr:sp macro="" textlink="">
      <xdr:nvSpPr>
        <xdr:cNvPr id="635" name="円/楕円 634"/>
        <xdr:cNvSpPr/>
      </xdr:nvSpPr>
      <xdr:spPr>
        <a:xfrm>
          <a:off x="16268700" y="133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28591</xdr:rowOff>
    </xdr:from>
    <xdr:ext cx="469744" cy="259045"/>
    <xdr:sp macro="" textlink="">
      <xdr:nvSpPr>
        <xdr:cNvPr id="636" name="災害復旧費該当値テキスト"/>
        <xdr:cNvSpPr txBox="1"/>
      </xdr:nvSpPr>
      <xdr:spPr>
        <a:xfrm>
          <a:off x="16370300" y="1323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10033</xdr:rowOff>
    </xdr:from>
    <xdr:to>
      <xdr:col>22</xdr:col>
      <xdr:colOff>415925</xdr:colOff>
      <xdr:row>78</xdr:row>
      <xdr:rowOff>111633</xdr:rowOff>
    </xdr:to>
    <xdr:sp macro="" textlink="">
      <xdr:nvSpPr>
        <xdr:cNvPr id="637" name="円/楕円 636"/>
        <xdr:cNvSpPr/>
      </xdr:nvSpPr>
      <xdr:spPr>
        <a:xfrm>
          <a:off x="15430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78</xdr:row>
      <xdr:rowOff>102760</xdr:rowOff>
    </xdr:from>
    <xdr:ext cx="378565" cy="259045"/>
    <xdr:sp macro="" textlink="">
      <xdr:nvSpPr>
        <xdr:cNvPr id="638" name="テキスト ボックス 637"/>
        <xdr:cNvSpPr txBox="1"/>
      </xdr:nvSpPr>
      <xdr:spPr>
        <a:xfrm>
          <a:off x="15279317" y="1347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95377</xdr:rowOff>
    </xdr:from>
    <xdr:to>
      <xdr:col>21</xdr:col>
      <xdr:colOff>212725</xdr:colOff>
      <xdr:row>79</xdr:row>
      <xdr:rowOff>25527</xdr:rowOff>
    </xdr:to>
    <xdr:sp macro="" textlink="">
      <xdr:nvSpPr>
        <xdr:cNvPr id="639" name="円/楕円 638"/>
        <xdr:cNvSpPr/>
      </xdr:nvSpPr>
      <xdr:spPr>
        <a:xfrm>
          <a:off x="14541500" y="134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16654</xdr:rowOff>
    </xdr:from>
    <xdr:ext cx="378565" cy="259045"/>
    <xdr:sp macro="" textlink="">
      <xdr:nvSpPr>
        <xdr:cNvPr id="640" name="テキスト ボックス 639"/>
        <xdr:cNvSpPr txBox="1"/>
      </xdr:nvSpPr>
      <xdr:spPr>
        <a:xfrm>
          <a:off x="14403017" y="13561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22034</xdr:rowOff>
    </xdr:from>
    <xdr:to>
      <xdr:col>20</xdr:col>
      <xdr:colOff>9525</xdr:colOff>
      <xdr:row>76</xdr:row>
      <xdr:rowOff>123634</xdr:rowOff>
    </xdr:to>
    <xdr:sp macro="" textlink="">
      <xdr:nvSpPr>
        <xdr:cNvPr id="641" name="円/楕円 640"/>
        <xdr:cNvSpPr/>
      </xdr:nvSpPr>
      <xdr:spPr>
        <a:xfrm>
          <a:off x="13652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114761</xdr:rowOff>
    </xdr:from>
    <xdr:ext cx="469744" cy="259045"/>
    <xdr:sp macro="" textlink="">
      <xdr:nvSpPr>
        <xdr:cNvPr id="642" name="テキスト ボックス 641"/>
        <xdr:cNvSpPr txBox="1"/>
      </xdr:nvSpPr>
      <xdr:spPr>
        <a:xfrm>
          <a:off x="13468427" y="1314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104902</xdr:rowOff>
    </xdr:from>
    <xdr:to>
      <xdr:col>18</xdr:col>
      <xdr:colOff>492125</xdr:colOff>
      <xdr:row>78</xdr:row>
      <xdr:rowOff>35052</xdr:rowOff>
    </xdr:to>
    <xdr:sp macro="" textlink="">
      <xdr:nvSpPr>
        <xdr:cNvPr id="643" name="円/楕円 642"/>
        <xdr:cNvSpPr/>
      </xdr:nvSpPr>
      <xdr:spPr>
        <a:xfrm>
          <a:off x="12763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26179</xdr:rowOff>
    </xdr:from>
    <xdr:ext cx="469744" cy="259045"/>
    <xdr:sp macro="" textlink="">
      <xdr:nvSpPr>
        <xdr:cNvPr id="644" name="テキスト ボックス 643"/>
        <xdr:cNvSpPr txBox="1"/>
      </xdr:nvSpPr>
      <xdr:spPr>
        <a:xfrm>
          <a:off x="12579427" y="133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6" name="正方形/長方形 64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7" name="正方形/長方形 64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8" name="正方形/長方形 64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9" name="正方形/長方形 64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3" name="テキスト ボックス 65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55" name="テキスト ボックス 65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7" name="テキスト ボックス 65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9" name="テキスト ボックス 65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1" name="テキスト ボックス 66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157896</xdr:rowOff>
    </xdr:from>
    <xdr:to>
      <xdr:col>23</xdr:col>
      <xdr:colOff>516889</xdr:colOff>
      <xdr:row>99</xdr:row>
      <xdr:rowOff>12689</xdr:rowOff>
    </xdr:to>
    <xdr:cxnSp macro="">
      <xdr:nvCxnSpPr>
        <xdr:cNvPr id="665" name="直線コネクタ 664"/>
        <xdr:cNvCxnSpPr/>
      </xdr:nvCxnSpPr>
      <xdr:spPr>
        <a:xfrm flipV="1">
          <a:off x="16317595" y="15759846"/>
          <a:ext cx="1269" cy="122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16516</xdr:rowOff>
    </xdr:from>
    <xdr:ext cx="534377" cy="259045"/>
    <xdr:sp macro="" textlink="">
      <xdr:nvSpPr>
        <xdr:cNvPr id="666" name="公債費最小値テキスト"/>
        <xdr:cNvSpPr txBox="1"/>
      </xdr:nvSpPr>
      <xdr:spPr>
        <a:xfrm>
          <a:off x="16370300" y="169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59,028</a:t>
          </a:r>
          <a:endParaRPr kumimoji="1" lang="ja-JP" altLang="en-US" sz="1000" b="1">
            <a:latin typeface="ＭＳ Ｐゴシック"/>
          </a:endParaRPr>
        </a:p>
      </xdr:txBody>
    </xdr:sp>
    <xdr:clientData/>
  </xdr:oneCellAnchor>
  <xdr:twoCellAnchor>
    <xdr:from>
      <xdr:col>23</xdr:col>
      <xdr:colOff>428625</xdr:colOff>
      <xdr:row>99</xdr:row>
      <xdr:rowOff>12689</xdr:rowOff>
    </xdr:from>
    <xdr:to>
      <xdr:col>23</xdr:col>
      <xdr:colOff>606425</xdr:colOff>
      <xdr:row>99</xdr:row>
      <xdr:rowOff>12689</xdr:rowOff>
    </xdr:to>
    <xdr:cxnSp macro="">
      <xdr:nvCxnSpPr>
        <xdr:cNvPr id="667" name="直線コネクタ 666"/>
        <xdr:cNvCxnSpPr/>
      </xdr:nvCxnSpPr>
      <xdr:spPr>
        <a:xfrm>
          <a:off x="16230600" y="169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104573</xdr:rowOff>
    </xdr:from>
    <xdr:ext cx="534377" cy="259045"/>
    <xdr:sp macro="" textlink="">
      <xdr:nvSpPr>
        <xdr:cNvPr id="668" name="公債費最大値テキスト"/>
        <xdr:cNvSpPr txBox="1"/>
      </xdr:nvSpPr>
      <xdr:spPr>
        <a:xfrm>
          <a:off x="16370300" y="15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85,852</a:t>
          </a:r>
          <a:endParaRPr kumimoji="1" lang="ja-JP" altLang="en-US" sz="1000" b="1">
            <a:latin typeface="ＭＳ Ｐゴシック"/>
          </a:endParaRPr>
        </a:p>
      </xdr:txBody>
    </xdr:sp>
    <xdr:clientData/>
  </xdr:oneCellAnchor>
  <xdr:twoCellAnchor>
    <xdr:from>
      <xdr:col>23</xdr:col>
      <xdr:colOff>428625</xdr:colOff>
      <xdr:row>91</xdr:row>
      <xdr:rowOff>157896</xdr:rowOff>
    </xdr:from>
    <xdr:to>
      <xdr:col>23</xdr:col>
      <xdr:colOff>606425</xdr:colOff>
      <xdr:row>91</xdr:row>
      <xdr:rowOff>157896</xdr:rowOff>
    </xdr:to>
    <xdr:cxnSp macro="">
      <xdr:nvCxnSpPr>
        <xdr:cNvPr id="669" name="直線コネクタ 668"/>
        <xdr:cNvCxnSpPr/>
      </xdr:nvCxnSpPr>
      <xdr:spPr>
        <a:xfrm>
          <a:off x="16230600" y="157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44008</xdr:rowOff>
    </xdr:from>
    <xdr:to>
      <xdr:col>23</xdr:col>
      <xdr:colOff>517525</xdr:colOff>
      <xdr:row>98</xdr:row>
      <xdr:rowOff>59370</xdr:rowOff>
    </xdr:to>
    <xdr:cxnSp macro="">
      <xdr:nvCxnSpPr>
        <xdr:cNvPr id="670" name="直線コネクタ 669"/>
        <xdr:cNvCxnSpPr/>
      </xdr:nvCxnSpPr>
      <xdr:spPr>
        <a:xfrm flipV="1">
          <a:off x="15481300" y="16846108"/>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130247</xdr:rowOff>
    </xdr:from>
    <xdr:ext cx="534377" cy="259045"/>
    <xdr:sp macro="" textlink="">
      <xdr:nvSpPr>
        <xdr:cNvPr id="671" name="公債費平均値テキスト"/>
        <xdr:cNvSpPr txBox="1"/>
      </xdr:nvSpPr>
      <xdr:spPr>
        <a:xfrm>
          <a:off x="16370300" y="16075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107370</xdr:rowOff>
    </xdr:from>
    <xdr:to>
      <xdr:col>23</xdr:col>
      <xdr:colOff>568325</xdr:colOff>
      <xdr:row>95</xdr:row>
      <xdr:rowOff>37520</xdr:rowOff>
    </xdr:to>
    <xdr:sp macro="" textlink="">
      <xdr:nvSpPr>
        <xdr:cNvPr id="672" name="フローチャート : 判断 671"/>
        <xdr:cNvSpPr/>
      </xdr:nvSpPr>
      <xdr:spPr>
        <a:xfrm>
          <a:off x="16268700" y="162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16439</xdr:rowOff>
    </xdr:from>
    <xdr:to>
      <xdr:col>22</xdr:col>
      <xdr:colOff>365125</xdr:colOff>
      <xdr:row>98</xdr:row>
      <xdr:rowOff>59370</xdr:rowOff>
    </xdr:to>
    <xdr:cxnSp macro="">
      <xdr:nvCxnSpPr>
        <xdr:cNvPr id="673" name="直線コネクタ 672"/>
        <xdr:cNvCxnSpPr/>
      </xdr:nvCxnSpPr>
      <xdr:spPr>
        <a:xfrm>
          <a:off x="14592300" y="16818539"/>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90</xdr:row>
      <xdr:rowOff>88168</xdr:rowOff>
    </xdr:from>
    <xdr:to>
      <xdr:col>22</xdr:col>
      <xdr:colOff>415925</xdr:colOff>
      <xdr:row>91</xdr:row>
      <xdr:rowOff>18318</xdr:rowOff>
    </xdr:to>
    <xdr:sp macro="" textlink="">
      <xdr:nvSpPr>
        <xdr:cNvPr id="674" name="フローチャート : 判断 673"/>
        <xdr:cNvSpPr/>
      </xdr:nvSpPr>
      <xdr:spPr>
        <a:xfrm>
          <a:off x="15430500" y="1551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89</xdr:row>
      <xdr:rowOff>34845</xdr:rowOff>
    </xdr:from>
    <xdr:ext cx="534377" cy="259045"/>
    <xdr:sp macro="" textlink="">
      <xdr:nvSpPr>
        <xdr:cNvPr id="675" name="テキスト ボックス 674"/>
        <xdr:cNvSpPr txBox="1"/>
      </xdr:nvSpPr>
      <xdr:spPr>
        <a:xfrm>
          <a:off x="15201411" y="152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16439</xdr:rowOff>
    </xdr:from>
    <xdr:to>
      <xdr:col>21</xdr:col>
      <xdr:colOff>161925</xdr:colOff>
      <xdr:row>98</xdr:row>
      <xdr:rowOff>125893</xdr:rowOff>
    </xdr:to>
    <xdr:cxnSp macro="">
      <xdr:nvCxnSpPr>
        <xdr:cNvPr id="676" name="直線コネクタ 675"/>
        <xdr:cNvCxnSpPr/>
      </xdr:nvCxnSpPr>
      <xdr:spPr>
        <a:xfrm flipV="1">
          <a:off x="13703300" y="16818539"/>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77608</xdr:rowOff>
    </xdr:from>
    <xdr:to>
      <xdr:col>21</xdr:col>
      <xdr:colOff>212725</xdr:colOff>
      <xdr:row>98</xdr:row>
      <xdr:rowOff>7758</xdr:rowOff>
    </xdr:to>
    <xdr:sp macro="" textlink="">
      <xdr:nvSpPr>
        <xdr:cNvPr id="677" name="フローチャート : 判断 676"/>
        <xdr:cNvSpPr/>
      </xdr:nvSpPr>
      <xdr:spPr>
        <a:xfrm>
          <a:off x="14541500" y="1670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24285</xdr:rowOff>
    </xdr:from>
    <xdr:ext cx="534377" cy="259045"/>
    <xdr:sp macro="" textlink="">
      <xdr:nvSpPr>
        <xdr:cNvPr id="678" name="テキスト ボックス 677"/>
        <xdr:cNvSpPr txBox="1"/>
      </xdr:nvSpPr>
      <xdr:spPr>
        <a:xfrm>
          <a:off x="14325111" y="164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125893</xdr:rowOff>
    </xdr:from>
    <xdr:to>
      <xdr:col>19</xdr:col>
      <xdr:colOff>644525</xdr:colOff>
      <xdr:row>98</xdr:row>
      <xdr:rowOff>154651</xdr:rowOff>
    </xdr:to>
    <xdr:cxnSp macro="">
      <xdr:nvCxnSpPr>
        <xdr:cNvPr id="679" name="直線コネクタ 678"/>
        <xdr:cNvCxnSpPr/>
      </xdr:nvCxnSpPr>
      <xdr:spPr>
        <a:xfrm flipV="1">
          <a:off x="12814300" y="16927993"/>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153091</xdr:rowOff>
    </xdr:from>
    <xdr:to>
      <xdr:col>20</xdr:col>
      <xdr:colOff>9525</xdr:colOff>
      <xdr:row>97</xdr:row>
      <xdr:rowOff>83241</xdr:rowOff>
    </xdr:to>
    <xdr:sp macro="" textlink="">
      <xdr:nvSpPr>
        <xdr:cNvPr id="680" name="フローチャート : 判断 679"/>
        <xdr:cNvSpPr/>
      </xdr:nvSpPr>
      <xdr:spPr>
        <a:xfrm>
          <a:off x="13652500" y="166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99768</xdr:rowOff>
    </xdr:from>
    <xdr:ext cx="534377" cy="259045"/>
    <xdr:sp macro="" textlink="">
      <xdr:nvSpPr>
        <xdr:cNvPr id="681" name="テキスト ボックス 680"/>
        <xdr:cNvSpPr txBox="1"/>
      </xdr:nvSpPr>
      <xdr:spPr>
        <a:xfrm>
          <a:off x="13436111" y="163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31384</xdr:rowOff>
    </xdr:from>
    <xdr:to>
      <xdr:col>18</xdr:col>
      <xdr:colOff>492125</xdr:colOff>
      <xdr:row>96</xdr:row>
      <xdr:rowOff>132984</xdr:rowOff>
    </xdr:to>
    <xdr:sp macro="" textlink="">
      <xdr:nvSpPr>
        <xdr:cNvPr id="682" name="フローチャート : 判断 681"/>
        <xdr:cNvSpPr/>
      </xdr:nvSpPr>
      <xdr:spPr>
        <a:xfrm>
          <a:off x="12763500" y="1649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149511</xdr:rowOff>
    </xdr:from>
    <xdr:ext cx="534377" cy="259045"/>
    <xdr:sp macro="" textlink="">
      <xdr:nvSpPr>
        <xdr:cNvPr id="683" name="テキスト ボックス 682"/>
        <xdr:cNvSpPr txBox="1"/>
      </xdr:nvSpPr>
      <xdr:spPr>
        <a:xfrm>
          <a:off x="12547111" y="162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164658</xdr:rowOff>
    </xdr:from>
    <xdr:to>
      <xdr:col>23</xdr:col>
      <xdr:colOff>568325</xdr:colOff>
      <xdr:row>98</xdr:row>
      <xdr:rowOff>94808</xdr:rowOff>
    </xdr:to>
    <xdr:sp macro="" textlink="">
      <xdr:nvSpPr>
        <xdr:cNvPr id="689" name="円/楕円 688"/>
        <xdr:cNvSpPr/>
      </xdr:nvSpPr>
      <xdr:spPr>
        <a:xfrm>
          <a:off x="162687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143085</xdr:rowOff>
    </xdr:from>
    <xdr:ext cx="534377" cy="259045"/>
    <xdr:sp macro="" textlink="">
      <xdr:nvSpPr>
        <xdr:cNvPr id="690" name="公債費該当値テキスト"/>
        <xdr:cNvSpPr txBox="1"/>
      </xdr:nvSpPr>
      <xdr:spPr>
        <a:xfrm>
          <a:off x="16370300" y="167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8570</xdr:rowOff>
    </xdr:from>
    <xdr:to>
      <xdr:col>22</xdr:col>
      <xdr:colOff>415925</xdr:colOff>
      <xdr:row>98</xdr:row>
      <xdr:rowOff>110170</xdr:rowOff>
    </xdr:to>
    <xdr:sp macro="" textlink="">
      <xdr:nvSpPr>
        <xdr:cNvPr id="691" name="円/楕円 690"/>
        <xdr:cNvSpPr/>
      </xdr:nvSpPr>
      <xdr:spPr>
        <a:xfrm>
          <a:off x="15430500" y="1681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101297</xdr:rowOff>
    </xdr:from>
    <xdr:ext cx="534377" cy="259045"/>
    <xdr:sp macro="" textlink="">
      <xdr:nvSpPr>
        <xdr:cNvPr id="692" name="テキスト ボックス 691"/>
        <xdr:cNvSpPr txBox="1"/>
      </xdr:nvSpPr>
      <xdr:spPr>
        <a:xfrm>
          <a:off x="15201411" y="1690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137089</xdr:rowOff>
    </xdr:from>
    <xdr:to>
      <xdr:col>21</xdr:col>
      <xdr:colOff>212725</xdr:colOff>
      <xdr:row>98</xdr:row>
      <xdr:rowOff>67239</xdr:rowOff>
    </xdr:to>
    <xdr:sp macro="" textlink="">
      <xdr:nvSpPr>
        <xdr:cNvPr id="693" name="円/楕円 692"/>
        <xdr:cNvSpPr/>
      </xdr:nvSpPr>
      <xdr:spPr>
        <a:xfrm>
          <a:off x="14541500" y="167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58366</xdr:rowOff>
    </xdr:from>
    <xdr:ext cx="534377" cy="259045"/>
    <xdr:sp macro="" textlink="">
      <xdr:nvSpPr>
        <xdr:cNvPr id="694" name="テキスト ボックス 693"/>
        <xdr:cNvSpPr txBox="1"/>
      </xdr:nvSpPr>
      <xdr:spPr>
        <a:xfrm>
          <a:off x="14325111" y="168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75093</xdr:rowOff>
    </xdr:from>
    <xdr:to>
      <xdr:col>20</xdr:col>
      <xdr:colOff>9525</xdr:colOff>
      <xdr:row>99</xdr:row>
      <xdr:rowOff>5243</xdr:rowOff>
    </xdr:to>
    <xdr:sp macro="" textlink="">
      <xdr:nvSpPr>
        <xdr:cNvPr id="695" name="円/楕円 694"/>
        <xdr:cNvSpPr/>
      </xdr:nvSpPr>
      <xdr:spPr>
        <a:xfrm>
          <a:off x="13652500" y="168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167820</xdr:rowOff>
    </xdr:from>
    <xdr:ext cx="534377" cy="259045"/>
    <xdr:sp macro="" textlink="">
      <xdr:nvSpPr>
        <xdr:cNvPr id="696" name="テキスト ボックス 695"/>
        <xdr:cNvSpPr txBox="1"/>
      </xdr:nvSpPr>
      <xdr:spPr>
        <a:xfrm>
          <a:off x="13436111" y="1696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103851</xdr:rowOff>
    </xdr:from>
    <xdr:to>
      <xdr:col>18</xdr:col>
      <xdr:colOff>492125</xdr:colOff>
      <xdr:row>99</xdr:row>
      <xdr:rowOff>34001</xdr:rowOff>
    </xdr:to>
    <xdr:sp macro="" textlink="">
      <xdr:nvSpPr>
        <xdr:cNvPr id="697" name="円/楕円 696"/>
        <xdr:cNvSpPr/>
      </xdr:nvSpPr>
      <xdr:spPr>
        <a:xfrm>
          <a:off x="12763500" y="1690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25128</xdr:rowOff>
    </xdr:from>
    <xdr:ext cx="534377" cy="259045"/>
    <xdr:sp macro="" textlink="">
      <xdr:nvSpPr>
        <xdr:cNvPr id="698" name="テキスト ボックス 697"/>
        <xdr:cNvSpPr txBox="1"/>
      </xdr:nvSpPr>
      <xdr:spPr>
        <a:xfrm>
          <a:off x="12547111" y="1699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10" name="テキスト ボックス 709"/>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2" name="テキスト ボックス 71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4" name="テキスト ボックス 71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16" name="テキスト ボックス 71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128270</xdr:rowOff>
    </xdr:from>
    <xdr:to>
      <xdr:col>32</xdr:col>
      <xdr:colOff>186689</xdr:colOff>
      <xdr:row>39</xdr:row>
      <xdr:rowOff>44450</xdr:rowOff>
    </xdr:to>
    <xdr:cxnSp macro="">
      <xdr:nvCxnSpPr>
        <xdr:cNvPr id="720" name="直線コネクタ 719"/>
        <xdr:cNvCxnSpPr/>
      </xdr:nvCxnSpPr>
      <xdr:spPr>
        <a:xfrm flipV="1">
          <a:off x="22159595" y="5786120"/>
          <a:ext cx="1269"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74947</xdr:rowOff>
    </xdr:from>
    <xdr:ext cx="378565" cy="259045"/>
    <xdr:sp macro="" textlink="">
      <xdr:nvSpPr>
        <xdr:cNvPr id="723" name="諸支出金最大値テキスト"/>
        <xdr:cNvSpPr txBox="1"/>
      </xdr:nvSpPr>
      <xdr:spPr>
        <a:xfrm>
          <a:off x="22212300" y="556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32</xdr:col>
      <xdr:colOff>98425</xdr:colOff>
      <xdr:row>33</xdr:row>
      <xdr:rowOff>128270</xdr:rowOff>
    </xdr:from>
    <xdr:to>
      <xdr:col>32</xdr:col>
      <xdr:colOff>276225</xdr:colOff>
      <xdr:row>33</xdr:row>
      <xdr:rowOff>128270</xdr:rowOff>
    </xdr:to>
    <xdr:cxnSp macro="">
      <xdr:nvCxnSpPr>
        <xdr:cNvPr id="724" name="直線コネクタ 723"/>
        <xdr:cNvCxnSpPr/>
      </xdr:nvCxnSpPr>
      <xdr:spPr>
        <a:xfrm>
          <a:off x="22072600" y="57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104157</xdr:rowOff>
    </xdr:from>
    <xdr:ext cx="313932" cy="259045"/>
    <xdr:sp macro="" textlink="">
      <xdr:nvSpPr>
        <xdr:cNvPr id="726" name="諸支出金平均値テキスト"/>
        <xdr:cNvSpPr txBox="1"/>
      </xdr:nvSpPr>
      <xdr:spPr>
        <a:xfrm>
          <a:off x="22212300" y="64478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81280</xdr:rowOff>
    </xdr:from>
    <xdr:to>
      <xdr:col>32</xdr:col>
      <xdr:colOff>238125</xdr:colOff>
      <xdr:row>39</xdr:row>
      <xdr:rowOff>11430</xdr:rowOff>
    </xdr:to>
    <xdr:sp macro="" textlink="">
      <xdr:nvSpPr>
        <xdr:cNvPr id="727" name="フローチャート : 判断 726"/>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33</xdr:row>
      <xdr:rowOff>69850</xdr:rowOff>
    </xdr:from>
    <xdr:to>
      <xdr:col>31</xdr:col>
      <xdr:colOff>85725</xdr:colOff>
      <xdr:row>34</xdr:row>
      <xdr:rowOff>0</xdr:rowOff>
    </xdr:to>
    <xdr:sp macro="" textlink="">
      <xdr:nvSpPr>
        <xdr:cNvPr id="729" name="フローチャート : 判断 728"/>
        <xdr:cNvSpPr/>
      </xdr:nvSpPr>
      <xdr:spPr>
        <a:xfrm>
          <a:off x="21272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32</xdr:row>
      <xdr:rowOff>16527</xdr:rowOff>
    </xdr:from>
    <xdr:ext cx="378565" cy="259045"/>
    <xdr:sp macro="" textlink="">
      <xdr:nvSpPr>
        <xdr:cNvPr id="730" name="テキスト ボックス 729"/>
        <xdr:cNvSpPr txBox="1"/>
      </xdr:nvSpPr>
      <xdr:spPr>
        <a:xfrm>
          <a:off x="211213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50800</xdr:rowOff>
    </xdr:from>
    <xdr:to>
      <xdr:col>29</xdr:col>
      <xdr:colOff>568325</xdr:colOff>
      <xdr:row>34</xdr:row>
      <xdr:rowOff>152400</xdr:rowOff>
    </xdr:to>
    <xdr:sp macro="" textlink="">
      <xdr:nvSpPr>
        <xdr:cNvPr id="732" name="フローチャート : 判断 731"/>
        <xdr:cNvSpPr/>
      </xdr:nvSpPr>
      <xdr:spPr>
        <a:xfrm>
          <a:off x="20383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168927</xdr:rowOff>
    </xdr:from>
    <xdr:ext cx="378565" cy="259045"/>
    <xdr:sp macro="" textlink="">
      <xdr:nvSpPr>
        <xdr:cNvPr id="733" name="テキスト ボックス 732"/>
        <xdr:cNvSpPr txBox="1"/>
      </xdr:nvSpPr>
      <xdr:spPr>
        <a:xfrm>
          <a:off x="20245017" y="5655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73660</xdr:rowOff>
    </xdr:from>
    <xdr:to>
      <xdr:col>28</xdr:col>
      <xdr:colOff>365125</xdr:colOff>
      <xdr:row>31</xdr:row>
      <xdr:rowOff>3810</xdr:rowOff>
    </xdr:to>
    <xdr:sp macro="" textlink="">
      <xdr:nvSpPr>
        <xdr:cNvPr id="735" name="フローチャート : 判断 734"/>
        <xdr:cNvSpPr/>
      </xdr:nvSpPr>
      <xdr:spPr>
        <a:xfrm>
          <a:off x="19494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20337</xdr:rowOff>
    </xdr:from>
    <xdr:ext cx="378565" cy="259045"/>
    <xdr:sp macro="" textlink="">
      <xdr:nvSpPr>
        <xdr:cNvPr id="736" name="テキスト ボックス 735"/>
        <xdr:cNvSpPr txBox="1"/>
      </xdr:nvSpPr>
      <xdr:spPr>
        <a:xfrm>
          <a:off x="19356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81280</xdr:rowOff>
    </xdr:from>
    <xdr:to>
      <xdr:col>27</xdr:col>
      <xdr:colOff>161925</xdr:colOff>
      <xdr:row>39</xdr:row>
      <xdr:rowOff>11430</xdr:rowOff>
    </xdr:to>
    <xdr:sp macro="" textlink="">
      <xdr:nvSpPr>
        <xdr:cNvPr id="737" name="フローチャート : 判断 736"/>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27957</xdr:rowOff>
    </xdr:from>
    <xdr:ext cx="313932" cy="259045"/>
    <xdr:sp macro="" textlink="">
      <xdr:nvSpPr>
        <xdr:cNvPr id="738" name="テキスト ボックス 737"/>
        <xdr:cNvSpPr txBox="1"/>
      </xdr:nvSpPr>
      <xdr:spPr>
        <a:xfrm>
          <a:off x="18499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47" name="テキスト ボックス 746"/>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本県では、平成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までを対象期間とした財政運営計画に沿って、歳入確保・歳出抑制の取組をすすめつつ、人口減少への対応と地域活力の向上への対策を最重点として施策の選択と集中の徹底などを進めました。人口１人当たりの決算額の推移について、主だった特徴を数点あげると次のとおりとなります。</a:t>
          </a:r>
          <a:endParaRPr lang="ja-JP" altLang="ja-JP" sz="1400">
            <a:effectLst/>
          </a:endParaRPr>
        </a:p>
        <a:p>
          <a:r>
            <a:rPr kumimoji="1" lang="ja-JP" altLang="ja-JP" sz="1100" baseline="0">
              <a:solidFill>
                <a:schemeClr val="dk1"/>
              </a:solidFill>
              <a:effectLst/>
              <a:latin typeface="+mn-lt"/>
              <a:ea typeface="+mn-ea"/>
              <a:cs typeface="+mn-cs"/>
            </a:rPr>
            <a:t>　警察費は、</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年度に対前年度</a:t>
          </a:r>
          <a:r>
            <a:rPr kumimoji="1" lang="en-US" altLang="ja-JP" sz="1100" baseline="0">
              <a:solidFill>
                <a:schemeClr val="dk1"/>
              </a:solidFill>
              <a:effectLst/>
              <a:latin typeface="+mn-lt"/>
              <a:ea typeface="+mn-ea"/>
              <a:cs typeface="+mn-cs"/>
            </a:rPr>
            <a:t>2,493</a:t>
          </a:r>
          <a:r>
            <a:rPr kumimoji="1" lang="ja-JP" altLang="ja-JP" sz="1100" baseline="0">
              <a:solidFill>
                <a:schemeClr val="dk1"/>
              </a:solidFill>
              <a:effectLst/>
              <a:latin typeface="+mn-lt"/>
              <a:ea typeface="+mn-ea"/>
              <a:cs typeface="+mn-cs"/>
            </a:rPr>
            <a:t>円増加していますが、これは丸亀警察署整備事業に伴う決算額増加が影響しており、</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年度では同整備事業の終了に伴い決算額が減少しています。</a:t>
          </a:r>
          <a:endParaRPr lang="ja-JP" altLang="ja-JP" sz="1400">
            <a:effectLst/>
          </a:endParaRPr>
        </a:p>
        <a:p>
          <a:r>
            <a:rPr kumimoji="1" lang="ja-JP" altLang="ja-JP" sz="1100" baseline="0">
              <a:solidFill>
                <a:schemeClr val="dk1"/>
              </a:solidFill>
              <a:effectLst/>
              <a:latin typeface="+mn-lt"/>
              <a:ea typeface="+mn-ea"/>
              <a:cs typeface="+mn-cs"/>
            </a:rPr>
            <a:t>　教育費は、平成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a:t>
          </a:r>
          <a:r>
            <a:rPr kumimoji="1" lang="en-US" altLang="ja-JP" sz="1100" baseline="0">
              <a:solidFill>
                <a:schemeClr val="dk1"/>
              </a:solidFill>
              <a:effectLst/>
              <a:latin typeface="+mn-lt"/>
              <a:ea typeface="+mn-ea"/>
              <a:cs typeface="+mn-cs"/>
            </a:rPr>
            <a:t>4,370</a:t>
          </a:r>
          <a:r>
            <a:rPr kumimoji="1" lang="ja-JP" altLang="ja-JP" sz="1100" baseline="0">
              <a:solidFill>
                <a:schemeClr val="dk1"/>
              </a:solidFill>
              <a:effectLst/>
              <a:latin typeface="+mn-lt"/>
              <a:ea typeface="+mn-ea"/>
              <a:cs typeface="+mn-cs"/>
            </a:rPr>
            <a:t>円、平成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a:t>
          </a:r>
          <a:r>
            <a:rPr kumimoji="1" lang="en-US" altLang="ja-JP" sz="1100" baseline="0">
              <a:solidFill>
                <a:schemeClr val="dk1"/>
              </a:solidFill>
              <a:effectLst/>
              <a:latin typeface="+mn-lt"/>
              <a:ea typeface="+mn-ea"/>
              <a:cs typeface="+mn-cs"/>
            </a:rPr>
            <a:t>2,729</a:t>
          </a:r>
          <a:r>
            <a:rPr kumimoji="1" lang="ja-JP" altLang="ja-JP" sz="1100" baseline="0">
              <a:solidFill>
                <a:schemeClr val="dk1"/>
              </a:solidFill>
              <a:effectLst/>
              <a:latin typeface="+mn-lt"/>
              <a:ea typeface="+mn-ea"/>
              <a:cs typeface="+mn-cs"/>
            </a:rPr>
            <a:t>円それぞれ対前年度より増加していますが、これは老朽校舎等改築事業及び高等学校等就学支援金事業の実施が主な増加要因です。</a:t>
          </a:r>
          <a:endParaRPr lang="ja-JP" altLang="ja-JP" sz="1400">
            <a:effectLst/>
          </a:endParaRPr>
        </a:p>
        <a:p>
          <a:r>
            <a:rPr kumimoji="1" lang="ja-JP" altLang="ja-JP" sz="1100" baseline="0">
              <a:solidFill>
                <a:schemeClr val="dk1"/>
              </a:solidFill>
              <a:effectLst/>
              <a:latin typeface="+mn-lt"/>
              <a:ea typeface="+mn-ea"/>
              <a:cs typeface="+mn-cs"/>
            </a:rPr>
            <a:t>　土木費は、平成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年度に、それぞれ対前年度より人口１人あたりの決算額が増加していますが、これはダム事業による決算額の増加が主な要因です。一方、</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年度決算においては交付金事業の減少に伴い決算額は減少しており、また、平成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年度各年度において類似団体の平均値を下回っております。本県は、普通建設事業費についても類似団体の平均値を下回っており、同様の傾向が見られます。</a:t>
          </a:r>
          <a:endParaRPr lang="ja-JP" altLang="ja-JP" sz="1400">
            <a:effectLst/>
          </a:endParaRPr>
        </a:p>
        <a:p>
          <a:r>
            <a:rPr kumimoji="1" lang="ja-JP" altLang="ja-JP" sz="1100" baseline="0">
              <a:solidFill>
                <a:schemeClr val="dk1"/>
              </a:solidFill>
              <a:effectLst/>
              <a:latin typeface="+mn-lt"/>
              <a:ea typeface="+mn-ea"/>
              <a:cs typeface="+mn-cs"/>
            </a:rPr>
            <a:t>　民生費は、社会保障経費の増加による決算額増加傾向が見られ、</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年度決算においては地域医療介護総合確保基金造成事業（介護分）の増加のほか、保育所運営費、斯道学園立替整備事業の増加などの影響による決算額が増加しています。</a:t>
          </a:r>
          <a:endParaRPr lang="ja-JP" altLang="ja-JP" sz="1400">
            <a:effectLst/>
          </a:endParaRPr>
        </a:p>
        <a:p>
          <a:r>
            <a:rPr kumimoji="1" lang="ja-JP" altLang="ja-JP" sz="1100" baseline="0">
              <a:solidFill>
                <a:schemeClr val="dk1"/>
              </a:solidFill>
              <a:effectLst/>
              <a:latin typeface="+mn-lt"/>
              <a:ea typeface="+mn-ea"/>
              <a:cs typeface="+mn-cs"/>
            </a:rPr>
            <a:t>　今後は、山積する行政課題に的確に対応し、計画的な財政運営を行っていくため、平成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年度を対象期間として策定した「財政運営指針」に基づき、引き続き歳入確保策・歳出抑制策に取り組んでいきます。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財政調整基金残高は</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24</a:t>
          </a:r>
          <a:r>
            <a:rPr kumimoji="1" lang="ja-JP" altLang="en-US" sz="900">
              <a:solidFill>
                <a:schemeClr val="dk1"/>
              </a:solidFill>
              <a:effectLst/>
              <a:latin typeface="+mn-lt"/>
              <a:ea typeface="+mn-ea"/>
              <a:cs typeface="+mn-cs"/>
            </a:rPr>
            <a:t>年度を除くと財政調整基金への積立額が取崩額を上回っていることから、増加傾向にあります。しかし、本県では、財政調整基金のほか県債管理用基金などの基金を財政調整用５基金として管理しており、当該５基金の残高は平成４年度末のピーク時</a:t>
          </a:r>
          <a:r>
            <a:rPr kumimoji="1" lang="en-US" altLang="ja-JP" sz="900">
              <a:solidFill>
                <a:schemeClr val="dk1"/>
              </a:solidFill>
              <a:effectLst/>
              <a:latin typeface="+mn-lt"/>
              <a:ea typeface="+mn-ea"/>
              <a:cs typeface="+mn-cs"/>
            </a:rPr>
            <a:t>836</a:t>
          </a:r>
          <a:r>
            <a:rPr kumimoji="1" lang="ja-JP" altLang="en-US" sz="900">
              <a:solidFill>
                <a:schemeClr val="dk1"/>
              </a:solidFill>
              <a:effectLst/>
              <a:latin typeface="+mn-lt"/>
              <a:ea typeface="+mn-ea"/>
              <a:cs typeface="+mn-cs"/>
            </a:rPr>
            <a:t>億円と比較すると、平成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年度末現在では</a:t>
          </a:r>
          <a:r>
            <a:rPr kumimoji="1" lang="en-US" altLang="ja-JP" sz="900">
              <a:solidFill>
                <a:schemeClr val="dk1"/>
              </a:solidFill>
              <a:effectLst/>
              <a:latin typeface="+mn-lt"/>
              <a:ea typeface="+mn-ea"/>
              <a:cs typeface="+mn-cs"/>
            </a:rPr>
            <a:t>395</a:t>
          </a:r>
          <a:r>
            <a:rPr kumimoji="1" lang="ja-JP" altLang="en-US" sz="900">
              <a:solidFill>
                <a:schemeClr val="dk1"/>
              </a:solidFill>
              <a:effectLst/>
              <a:latin typeface="+mn-lt"/>
              <a:ea typeface="+mn-ea"/>
              <a:cs typeface="+mn-cs"/>
            </a:rPr>
            <a:t>億円と半分以下にまで下回っています。</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実質単年度収額は平成</a:t>
          </a:r>
          <a:r>
            <a:rPr kumimoji="1" lang="en-US" altLang="ja-JP" sz="900">
              <a:solidFill>
                <a:schemeClr val="dk1"/>
              </a:solidFill>
              <a:effectLst/>
              <a:latin typeface="+mn-lt"/>
              <a:ea typeface="+mn-ea"/>
              <a:cs typeface="+mn-cs"/>
            </a:rPr>
            <a:t>24</a:t>
          </a:r>
          <a:r>
            <a:rPr kumimoji="1" lang="ja-JP" altLang="en-US" sz="900">
              <a:solidFill>
                <a:schemeClr val="dk1"/>
              </a:solidFill>
              <a:effectLst/>
              <a:latin typeface="+mn-lt"/>
              <a:ea typeface="+mn-ea"/>
              <a:cs typeface="+mn-cs"/>
            </a:rPr>
            <a:t>年度及び平成</a:t>
          </a:r>
          <a:r>
            <a:rPr kumimoji="1" lang="en-US" altLang="ja-JP" sz="900">
              <a:solidFill>
                <a:schemeClr val="dk1"/>
              </a:solidFill>
              <a:effectLst/>
              <a:latin typeface="+mn-lt"/>
              <a:ea typeface="+mn-ea"/>
              <a:cs typeface="+mn-cs"/>
            </a:rPr>
            <a:t>26</a:t>
          </a:r>
          <a:r>
            <a:rPr kumimoji="1" lang="ja-JP" altLang="en-US" sz="900">
              <a:solidFill>
                <a:schemeClr val="dk1"/>
              </a:solidFill>
              <a:effectLst/>
              <a:latin typeface="+mn-lt"/>
              <a:ea typeface="+mn-ea"/>
              <a:cs typeface="+mn-cs"/>
            </a:rPr>
            <a:t>年度でマイナスとなったそれぞれの要因は（</a:t>
          </a:r>
          <a:r>
            <a:rPr kumimoji="1" lang="en-US" altLang="ja-JP" sz="900">
              <a:solidFill>
                <a:schemeClr val="dk1"/>
              </a:solidFill>
              <a:effectLst/>
              <a:latin typeface="+mn-lt"/>
              <a:ea typeface="+mn-ea"/>
              <a:cs typeface="+mn-cs"/>
            </a:rPr>
            <a:t>H23</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3,602,543</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H24</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152,397</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H25</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2,742,891</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H26</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395,569</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H27</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5,646,585</a:t>
          </a:r>
          <a:r>
            <a:rPr kumimoji="1" lang="ja-JP" altLang="en-US" sz="900">
              <a:solidFill>
                <a:schemeClr val="dk1"/>
              </a:solidFill>
              <a:effectLst/>
              <a:latin typeface="+mn-lt"/>
              <a:ea typeface="+mn-ea"/>
              <a:cs typeface="+mn-cs"/>
            </a:rPr>
            <a:t>千円）、平成</a:t>
          </a:r>
          <a:r>
            <a:rPr kumimoji="1" lang="en-US" altLang="ja-JP" sz="900">
              <a:solidFill>
                <a:schemeClr val="dk1"/>
              </a:solidFill>
              <a:effectLst/>
              <a:latin typeface="+mn-lt"/>
              <a:ea typeface="+mn-ea"/>
              <a:cs typeface="+mn-cs"/>
            </a:rPr>
            <a:t>24</a:t>
          </a:r>
          <a:r>
            <a:rPr kumimoji="1" lang="ja-JP" altLang="en-US" sz="900">
              <a:solidFill>
                <a:schemeClr val="dk1"/>
              </a:solidFill>
              <a:effectLst/>
              <a:latin typeface="+mn-lt"/>
              <a:ea typeface="+mn-ea"/>
              <a:cs typeface="+mn-cs"/>
            </a:rPr>
            <a:t>年度は単年度収支額はプラスでしたが財政調整基金の積立額が取崩額を下回ったため、平成</a:t>
          </a:r>
          <a:r>
            <a:rPr kumimoji="1" lang="en-US" altLang="ja-JP" sz="900">
              <a:solidFill>
                <a:schemeClr val="dk1"/>
              </a:solidFill>
              <a:effectLst/>
              <a:latin typeface="+mn-lt"/>
              <a:ea typeface="+mn-ea"/>
              <a:cs typeface="+mn-cs"/>
            </a:rPr>
            <a:t>26</a:t>
          </a:r>
          <a:r>
            <a:rPr kumimoji="1" lang="ja-JP" altLang="en-US" sz="900">
              <a:solidFill>
                <a:schemeClr val="dk1"/>
              </a:solidFill>
              <a:effectLst/>
              <a:latin typeface="+mn-lt"/>
              <a:ea typeface="+mn-ea"/>
              <a:cs typeface="+mn-cs"/>
            </a:rPr>
            <a:t>年度は実質収支額が前年度の実質収支額の約６割に減少し単年度収支額がマイナスになったためです。平成</a:t>
          </a:r>
          <a:r>
            <a:rPr kumimoji="1" lang="en-US" altLang="ja-JP" sz="900">
              <a:solidFill>
                <a:schemeClr val="dk1"/>
              </a:solidFill>
              <a:effectLst/>
              <a:latin typeface="+mn-lt"/>
              <a:ea typeface="+mn-ea"/>
              <a:cs typeface="+mn-cs"/>
            </a:rPr>
            <a:t>25</a:t>
          </a:r>
          <a:r>
            <a:rPr kumimoji="1" lang="ja-JP" altLang="en-US" sz="900">
              <a:solidFill>
                <a:schemeClr val="dk1"/>
              </a:solidFill>
              <a:effectLst/>
              <a:latin typeface="+mn-lt"/>
              <a:ea typeface="+mn-ea"/>
              <a:cs typeface="+mn-cs"/>
            </a:rPr>
            <a:t>年度は財政調整基金への積立額が取崩額を上回ったこと、平成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年度は実質収支額が前年度の約２倍になったことから、それぞれ実質単年度収額はプラスとなっています。</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　今後も「財政運営指針」に基づき、県税収入の確保や県有未利用地等の売却による歳入確保、事務事業の廃止・見直しの徹底などによる歳出抑制等によって持続可能な財政運営を目指します。</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香川県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いずれの会計においても実質赤字額は生じていません。</a:t>
          </a:r>
          <a:endParaRPr lang="ja-JP" altLang="ja-JP" sz="1400">
            <a:effectLst/>
          </a:endParaRPr>
        </a:p>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年度の一般会計は、基金へ積み立てる国庫補助金の減少等により、歳入が対前年度で▲</a:t>
          </a:r>
          <a:r>
            <a:rPr lang="en-US" altLang="ja-JP" sz="1100">
              <a:solidFill>
                <a:schemeClr val="dk1"/>
              </a:solidFill>
              <a:effectLst/>
              <a:latin typeface="+mn-lt"/>
              <a:ea typeface="+mn-ea"/>
              <a:cs typeface="+mn-cs"/>
            </a:rPr>
            <a:t>61.6</a:t>
          </a:r>
          <a:r>
            <a:rPr lang="ja-JP" altLang="ja-JP" sz="1100">
              <a:solidFill>
                <a:schemeClr val="dk1"/>
              </a:solidFill>
              <a:effectLst/>
              <a:latin typeface="+mn-lt"/>
              <a:ea typeface="+mn-ea"/>
              <a:cs typeface="+mn-cs"/>
            </a:rPr>
            <a:t>億円減少した一方、歳出が対前年度で▲</a:t>
          </a:r>
          <a:r>
            <a:rPr lang="en-US" altLang="ja-JP" sz="1100">
              <a:solidFill>
                <a:schemeClr val="dk1"/>
              </a:solidFill>
              <a:effectLst/>
              <a:latin typeface="+mn-lt"/>
              <a:ea typeface="+mn-ea"/>
              <a:cs typeface="+mn-cs"/>
            </a:rPr>
            <a:t>37.9</a:t>
          </a:r>
          <a:r>
            <a:rPr lang="ja-JP" altLang="ja-JP" sz="1100">
              <a:solidFill>
                <a:schemeClr val="dk1"/>
              </a:solidFill>
              <a:effectLst/>
              <a:latin typeface="+mn-lt"/>
              <a:ea typeface="+mn-ea"/>
              <a:cs typeface="+mn-cs"/>
            </a:rPr>
            <a:t>億円減少したことにより、前年度と比較して黒字額が減少しています。</a:t>
          </a:r>
          <a:endParaRPr lang="ja-JP" altLang="ja-JP" sz="1400">
            <a:effectLst/>
          </a:endParaRPr>
        </a:p>
        <a:p>
          <a:pPr eaLnBrk="1" fontAlgn="auto" latinLnBrk="0" hangingPunct="1"/>
          <a:r>
            <a:rPr lang="ja-JP" altLang="ja-JP" sz="1100">
              <a:solidFill>
                <a:schemeClr val="dk1"/>
              </a:solidFill>
              <a:effectLst/>
              <a:latin typeface="+mn-lt"/>
              <a:ea typeface="+mn-ea"/>
              <a:cs typeface="+mn-cs"/>
            </a:rPr>
            <a:t>　香川県水道水供給事業会計は、年度末における現金預金と長期預金間での資金運用により増減しております。</a:t>
          </a:r>
          <a:endParaRPr lang="ja-JP" altLang="ja-JP" sz="1400">
            <a:effectLst/>
          </a:endParaRPr>
        </a:p>
        <a:p>
          <a:r>
            <a:rPr kumimoji="1" lang="ja-JP" altLang="ja-JP" sz="1100">
              <a:solidFill>
                <a:schemeClr val="dk1"/>
              </a:solidFill>
              <a:effectLst/>
              <a:latin typeface="+mn-lt"/>
              <a:ea typeface="+mn-ea"/>
              <a:cs typeface="+mn-cs"/>
            </a:rPr>
            <a:t>　今後も、一般会計及びその他の会計とも、収入確保及び歳出削減に努めます。</a:t>
          </a:r>
          <a:endParaRPr lang="ja-JP" altLang="ja-JP" sz="1400">
            <a:effectLst/>
          </a:endParaRPr>
        </a:p>
        <a:p>
          <a:pPr eaLnBrk="1" fontAlgn="auto" latinLnBrk="0" hangingPunct="1"/>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577;&#21578;&#26360;&#65288;&#29983;&#25104;&#32080;&#26524;&#65289;/&#36001;&#25919;&#29366;&#27841;&#36039;&#26009;&#38598;/2015/EXCEL/&#32080;&#21512;&#20316;&#26989;/2&#22238;&#30446;/37_&#12304;&#20877;&#20462;&#27491;&#12305;&#12304;&#36001;&#25919;&#29366;&#27841;&#36039;&#26009;&#38598;&#12305;_370002_&#39321;&#24029;&#3047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将来負担比率及び実質公債費比率の組合せによる分析（分析）"/>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グループ内平均値</v>
          </cell>
        </row>
        <row r="72">
          <cell r="K72" t="str">
            <v>H23</v>
          </cell>
          <cell r="L72" t="str">
            <v>H24</v>
          </cell>
          <cell r="M72" t="str">
            <v>H25</v>
          </cell>
          <cell r="N72" t="str">
            <v>H26</v>
          </cell>
          <cell r="O72" t="str">
            <v>H27</v>
          </cell>
        </row>
        <row r="73">
          <cell r="G73" t="str">
            <v>当該団体値</v>
          </cell>
          <cell r="K73">
            <v>206.9</v>
          </cell>
          <cell r="L73">
            <v>201.3</v>
          </cell>
          <cell r="M73">
            <v>198.5</v>
          </cell>
          <cell r="N73">
            <v>191.7</v>
          </cell>
          <cell r="O73">
            <v>190.2</v>
          </cell>
        </row>
        <row r="75">
          <cell r="K75">
            <v>15.5</v>
          </cell>
          <cell r="L75">
            <v>15.2</v>
          </cell>
          <cell r="M75">
            <v>14.7</v>
          </cell>
          <cell r="N75">
            <v>13.4</v>
          </cell>
          <cell r="O75">
            <v>12</v>
          </cell>
        </row>
        <row r="77">
          <cell r="G77" t="str">
            <v>グループ内平均値</v>
          </cell>
          <cell r="K77">
            <v>215</v>
          </cell>
          <cell r="L77">
            <v>206</v>
          </cell>
          <cell r="M77">
            <v>199.1</v>
          </cell>
          <cell r="N77">
            <v>208.1</v>
          </cell>
          <cell r="O77">
            <v>239.1</v>
          </cell>
        </row>
        <row r="79">
          <cell r="K79">
            <v>15.8</v>
          </cell>
          <cell r="L79">
            <v>15.7</v>
          </cell>
          <cell r="M79">
            <v>14.9</v>
          </cell>
          <cell r="N79">
            <v>14.2</v>
          </cell>
          <cell r="O79">
            <v>15.9</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58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60</v>
      </c>
      <c r="C3" s="354"/>
      <c r="D3" s="355"/>
      <c r="E3" s="355"/>
      <c r="F3" s="355"/>
      <c r="G3" s="355"/>
      <c r="H3" s="355"/>
      <c r="I3" s="355"/>
      <c r="J3" s="355"/>
      <c r="K3" s="355"/>
      <c r="L3" s="355" t="s">
        <v>61</v>
      </c>
      <c r="M3" s="355"/>
      <c r="N3" s="355"/>
      <c r="O3" s="355"/>
      <c r="P3" s="355"/>
      <c r="Q3" s="355"/>
      <c r="R3" s="359"/>
      <c r="S3" s="359"/>
      <c r="T3" s="359"/>
      <c r="U3" s="359"/>
      <c r="V3" s="360"/>
      <c r="W3" s="366" t="s">
        <v>62</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63</v>
      </c>
      <c r="BO3" s="373"/>
      <c r="BP3" s="373"/>
      <c r="BQ3" s="373"/>
      <c r="BR3" s="373"/>
      <c r="BS3" s="373"/>
      <c r="BT3" s="373"/>
      <c r="BU3" s="374"/>
      <c r="BV3" s="372" t="s">
        <v>64</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65</v>
      </c>
      <c r="CU3" s="373"/>
      <c r="CV3" s="373"/>
      <c r="CW3" s="373"/>
      <c r="CX3" s="373"/>
      <c r="CY3" s="373"/>
      <c r="CZ3" s="373"/>
      <c r="DA3" s="374"/>
      <c r="DB3" s="372" t="s">
        <v>66</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67</v>
      </c>
      <c r="X4" s="427"/>
      <c r="Y4" s="428"/>
      <c r="Z4" s="435" t="s">
        <v>1</v>
      </c>
      <c r="AA4" s="413"/>
      <c r="AB4" s="413"/>
      <c r="AC4" s="413"/>
      <c r="AD4" s="413"/>
      <c r="AE4" s="413"/>
      <c r="AF4" s="413"/>
      <c r="AG4" s="413"/>
      <c r="AH4" s="414"/>
      <c r="AI4" s="435" t="s">
        <v>68</v>
      </c>
      <c r="AJ4" s="438"/>
      <c r="AK4" s="438"/>
      <c r="AL4" s="438"/>
      <c r="AM4" s="438"/>
      <c r="AN4" s="438"/>
      <c r="AO4" s="438"/>
      <c r="AP4" s="439"/>
      <c r="AQ4" s="443" t="s">
        <v>69</v>
      </c>
      <c r="AR4" s="444"/>
      <c r="AS4" s="438"/>
      <c r="AT4" s="438"/>
      <c r="AU4" s="438"/>
      <c r="AV4" s="438"/>
      <c r="AW4" s="438"/>
      <c r="AX4" s="438"/>
      <c r="AY4" s="445"/>
      <c r="AZ4" s="396" t="s">
        <v>70</v>
      </c>
      <c r="BA4" s="397"/>
      <c r="BB4" s="397"/>
      <c r="BC4" s="397"/>
      <c r="BD4" s="397"/>
      <c r="BE4" s="397"/>
      <c r="BF4" s="397"/>
      <c r="BG4" s="397"/>
      <c r="BH4" s="397"/>
      <c r="BI4" s="397"/>
      <c r="BJ4" s="397"/>
      <c r="BK4" s="397"/>
      <c r="BL4" s="397"/>
      <c r="BM4" s="398"/>
      <c r="BN4" s="375">
        <v>445904227</v>
      </c>
      <c r="BO4" s="376"/>
      <c r="BP4" s="376"/>
      <c r="BQ4" s="376"/>
      <c r="BR4" s="376"/>
      <c r="BS4" s="376"/>
      <c r="BT4" s="376"/>
      <c r="BU4" s="377"/>
      <c r="BV4" s="375">
        <v>430060930</v>
      </c>
      <c r="BW4" s="376"/>
      <c r="BX4" s="376"/>
      <c r="BY4" s="376"/>
      <c r="BZ4" s="376"/>
      <c r="CA4" s="376"/>
      <c r="CB4" s="376"/>
      <c r="CC4" s="377"/>
      <c r="CD4" s="378" t="s">
        <v>71</v>
      </c>
      <c r="CE4" s="379"/>
      <c r="CF4" s="379"/>
      <c r="CG4" s="379"/>
      <c r="CH4" s="379"/>
      <c r="CI4" s="379"/>
      <c r="CJ4" s="379"/>
      <c r="CK4" s="379"/>
      <c r="CL4" s="379"/>
      <c r="CM4" s="379"/>
      <c r="CN4" s="379"/>
      <c r="CO4" s="379"/>
      <c r="CP4" s="379"/>
      <c r="CQ4" s="379"/>
      <c r="CR4" s="379"/>
      <c r="CS4" s="380"/>
      <c r="CT4" s="381">
        <v>2.9</v>
      </c>
      <c r="CU4" s="382"/>
      <c r="CV4" s="382"/>
      <c r="CW4" s="382"/>
      <c r="CX4" s="382"/>
      <c r="CY4" s="382"/>
      <c r="CZ4" s="382"/>
      <c r="DA4" s="383"/>
      <c r="DB4" s="381">
        <v>1.5</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72</v>
      </c>
      <c r="BA5" s="385"/>
      <c r="BB5" s="385"/>
      <c r="BC5" s="385"/>
      <c r="BD5" s="385"/>
      <c r="BE5" s="385"/>
      <c r="BF5" s="385"/>
      <c r="BG5" s="385"/>
      <c r="BH5" s="385"/>
      <c r="BI5" s="385"/>
      <c r="BJ5" s="385"/>
      <c r="BK5" s="385"/>
      <c r="BL5" s="385"/>
      <c r="BM5" s="386"/>
      <c r="BN5" s="387">
        <v>433293841</v>
      </c>
      <c r="BO5" s="388"/>
      <c r="BP5" s="388"/>
      <c r="BQ5" s="388"/>
      <c r="BR5" s="388"/>
      <c r="BS5" s="388"/>
      <c r="BT5" s="388"/>
      <c r="BU5" s="389"/>
      <c r="BV5" s="387">
        <v>418730414</v>
      </c>
      <c r="BW5" s="388"/>
      <c r="BX5" s="388"/>
      <c r="BY5" s="388"/>
      <c r="BZ5" s="388"/>
      <c r="CA5" s="388"/>
      <c r="CB5" s="388"/>
      <c r="CC5" s="389"/>
      <c r="CD5" s="390" t="s">
        <v>73</v>
      </c>
      <c r="CE5" s="391"/>
      <c r="CF5" s="391"/>
      <c r="CG5" s="391"/>
      <c r="CH5" s="391"/>
      <c r="CI5" s="391"/>
      <c r="CJ5" s="391"/>
      <c r="CK5" s="391"/>
      <c r="CL5" s="391"/>
      <c r="CM5" s="391"/>
      <c r="CN5" s="391"/>
      <c r="CO5" s="391"/>
      <c r="CP5" s="391"/>
      <c r="CQ5" s="391"/>
      <c r="CR5" s="391"/>
      <c r="CS5" s="392"/>
      <c r="CT5" s="393">
        <v>94.4</v>
      </c>
      <c r="CU5" s="394"/>
      <c r="CV5" s="394"/>
      <c r="CW5" s="394"/>
      <c r="CX5" s="394"/>
      <c r="CY5" s="394"/>
      <c r="CZ5" s="394"/>
      <c r="DA5" s="395"/>
      <c r="DB5" s="393">
        <v>94.8</v>
      </c>
      <c r="DC5" s="394"/>
      <c r="DD5" s="394"/>
      <c r="DE5" s="394"/>
      <c r="DF5" s="394"/>
      <c r="DG5" s="394"/>
      <c r="DH5" s="394"/>
      <c r="DI5" s="395"/>
      <c r="DJ5" s="112"/>
      <c r="DK5" s="112"/>
      <c r="DL5" s="112"/>
      <c r="DM5" s="112"/>
      <c r="DN5" s="112"/>
      <c r="DO5" s="112"/>
    </row>
    <row r="6" spans="1:119" ht="18.75" customHeight="1" x14ac:dyDescent="0.15">
      <c r="A6" s="113"/>
      <c r="B6" s="372" t="s">
        <v>74</v>
      </c>
      <c r="C6" s="373"/>
      <c r="D6" s="373"/>
      <c r="E6" s="373"/>
      <c r="F6" s="373"/>
      <c r="G6" s="373"/>
      <c r="H6" s="373"/>
      <c r="I6" s="373"/>
      <c r="J6" s="373"/>
      <c r="K6" s="354"/>
      <c r="L6" s="355" t="s">
        <v>75</v>
      </c>
      <c r="M6" s="355"/>
      <c r="N6" s="355"/>
      <c r="O6" s="355"/>
      <c r="P6" s="355"/>
      <c r="Q6" s="355"/>
      <c r="R6" s="359"/>
      <c r="S6" s="359"/>
      <c r="T6" s="359"/>
      <c r="U6" s="359"/>
      <c r="V6" s="360"/>
      <c r="W6" s="429"/>
      <c r="X6" s="430"/>
      <c r="Y6" s="431"/>
      <c r="Z6" s="399" t="s">
        <v>76</v>
      </c>
      <c r="AA6" s="400"/>
      <c r="AB6" s="400"/>
      <c r="AC6" s="400"/>
      <c r="AD6" s="400"/>
      <c r="AE6" s="400"/>
      <c r="AF6" s="400"/>
      <c r="AG6" s="400"/>
      <c r="AH6" s="401"/>
      <c r="AI6" s="402">
        <v>1</v>
      </c>
      <c r="AJ6" s="403"/>
      <c r="AK6" s="403"/>
      <c r="AL6" s="403"/>
      <c r="AM6" s="403"/>
      <c r="AN6" s="403"/>
      <c r="AO6" s="403"/>
      <c r="AP6" s="404"/>
      <c r="AQ6" s="402">
        <v>12850</v>
      </c>
      <c r="AR6" s="403"/>
      <c r="AS6" s="403"/>
      <c r="AT6" s="403"/>
      <c r="AU6" s="403"/>
      <c r="AV6" s="403"/>
      <c r="AW6" s="403"/>
      <c r="AX6" s="403"/>
      <c r="AY6" s="405"/>
      <c r="AZ6" s="384" t="s">
        <v>77</v>
      </c>
      <c r="BA6" s="385"/>
      <c r="BB6" s="385"/>
      <c r="BC6" s="385"/>
      <c r="BD6" s="385"/>
      <c r="BE6" s="385"/>
      <c r="BF6" s="385"/>
      <c r="BG6" s="385"/>
      <c r="BH6" s="385"/>
      <c r="BI6" s="385"/>
      <c r="BJ6" s="385"/>
      <c r="BK6" s="385"/>
      <c r="BL6" s="385"/>
      <c r="BM6" s="386"/>
      <c r="BN6" s="387">
        <v>12610386</v>
      </c>
      <c r="BO6" s="388"/>
      <c r="BP6" s="388"/>
      <c r="BQ6" s="388"/>
      <c r="BR6" s="388"/>
      <c r="BS6" s="388"/>
      <c r="BT6" s="388"/>
      <c r="BU6" s="389"/>
      <c r="BV6" s="387">
        <v>11330516</v>
      </c>
      <c r="BW6" s="388"/>
      <c r="BX6" s="388"/>
      <c r="BY6" s="388"/>
      <c r="BZ6" s="388"/>
      <c r="CA6" s="388"/>
      <c r="CB6" s="388"/>
      <c r="CC6" s="389"/>
      <c r="CD6" s="390" t="s">
        <v>78</v>
      </c>
      <c r="CE6" s="391"/>
      <c r="CF6" s="391"/>
      <c r="CG6" s="391"/>
      <c r="CH6" s="391"/>
      <c r="CI6" s="391"/>
      <c r="CJ6" s="391"/>
      <c r="CK6" s="391"/>
      <c r="CL6" s="391"/>
      <c r="CM6" s="391"/>
      <c r="CN6" s="391"/>
      <c r="CO6" s="391"/>
      <c r="CP6" s="391"/>
      <c r="CQ6" s="391"/>
      <c r="CR6" s="391"/>
      <c r="CS6" s="392"/>
      <c r="CT6" s="409">
        <v>104.9</v>
      </c>
      <c r="CU6" s="410"/>
      <c r="CV6" s="410"/>
      <c r="CW6" s="410"/>
      <c r="CX6" s="410"/>
      <c r="CY6" s="410"/>
      <c r="CZ6" s="410"/>
      <c r="DA6" s="411"/>
      <c r="DB6" s="409">
        <v>107</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79</v>
      </c>
      <c r="AA7" s="400"/>
      <c r="AB7" s="400"/>
      <c r="AC7" s="400"/>
      <c r="AD7" s="400"/>
      <c r="AE7" s="400"/>
      <c r="AF7" s="400"/>
      <c r="AG7" s="400"/>
      <c r="AH7" s="401"/>
      <c r="AI7" s="402">
        <v>1</v>
      </c>
      <c r="AJ7" s="403"/>
      <c r="AK7" s="403"/>
      <c r="AL7" s="403"/>
      <c r="AM7" s="403"/>
      <c r="AN7" s="403"/>
      <c r="AO7" s="403"/>
      <c r="AP7" s="404"/>
      <c r="AQ7" s="402">
        <v>9800</v>
      </c>
      <c r="AR7" s="403"/>
      <c r="AS7" s="403"/>
      <c r="AT7" s="403"/>
      <c r="AU7" s="403"/>
      <c r="AV7" s="403"/>
      <c r="AW7" s="403"/>
      <c r="AX7" s="403"/>
      <c r="AY7" s="405"/>
      <c r="AZ7" s="384" t="s">
        <v>80</v>
      </c>
      <c r="BA7" s="385"/>
      <c r="BB7" s="385"/>
      <c r="BC7" s="385"/>
      <c r="BD7" s="385"/>
      <c r="BE7" s="385"/>
      <c r="BF7" s="385"/>
      <c r="BG7" s="385"/>
      <c r="BH7" s="385"/>
      <c r="BI7" s="385"/>
      <c r="BJ7" s="385"/>
      <c r="BK7" s="385"/>
      <c r="BL7" s="385"/>
      <c r="BM7" s="386"/>
      <c r="BN7" s="387">
        <v>4987870</v>
      </c>
      <c r="BO7" s="388"/>
      <c r="BP7" s="388"/>
      <c r="BQ7" s="388"/>
      <c r="BR7" s="388"/>
      <c r="BS7" s="388"/>
      <c r="BT7" s="388"/>
      <c r="BU7" s="389"/>
      <c r="BV7" s="387">
        <v>7436057</v>
      </c>
      <c r="BW7" s="388"/>
      <c r="BX7" s="388"/>
      <c r="BY7" s="388"/>
      <c r="BZ7" s="388"/>
      <c r="CA7" s="388"/>
      <c r="CB7" s="388"/>
      <c r="CC7" s="389"/>
      <c r="CD7" s="390" t="s">
        <v>81</v>
      </c>
      <c r="CE7" s="391"/>
      <c r="CF7" s="391"/>
      <c r="CG7" s="391"/>
      <c r="CH7" s="391"/>
      <c r="CI7" s="391"/>
      <c r="CJ7" s="391"/>
      <c r="CK7" s="391"/>
      <c r="CL7" s="391"/>
      <c r="CM7" s="391"/>
      <c r="CN7" s="391"/>
      <c r="CO7" s="391"/>
      <c r="CP7" s="391"/>
      <c r="CQ7" s="391"/>
      <c r="CR7" s="391"/>
      <c r="CS7" s="392"/>
      <c r="CT7" s="387">
        <v>264861708</v>
      </c>
      <c r="CU7" s="388"/>
      <c r="CV7" s="388"/>
      <c r="CW7" s="388"/>
      <c r="CX7" s="388"/>
      <c r="CY7" s="388"/>
      <c r="CZ7" s="388"/>
      <c r="DA7" s="389"/>
      <c r="DB7" s="387">
        <v>258737785</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82</v>
      </c>
      <c r="AA8" s="400"/>
      <c r="AB8" s="400"/>
      <c r="AC8" s="400"/>
      <c r="AD8" s="400"/>
      <c r="AE8" s="400"/>
      <c r="AF8" s="400"/>
      <c r="AG8" s="400"/>
      <c r="AH8" s="401"/>
      <c r="AI8" s="402">
        <v>1</v>
      </c>
      <c r="AJ8" s="403"/>
      <c r="AK8" s="403"/>
      <c r="AL8" s="403"/>
      <c r="AM8" s="403"/>
      <c r="AN8" s="403"/>
      <c r="AO8" s="403"/>
      <c r="AP8" s="404"/>
      <c r="AQ8" s="402">
        <v>8100</v>
      </c>
      <c r="AR8" s="403"/>
      <c r="AS8" s="403"/>
      <c r="AT8" s="403"/>
      <c r="AU8" s="403"/>
      <c r="AV8" s="403"/>
      <c r="AW8" s="403"/>
      <c r="AX8" s="403"/>
      <c r="AY8" s="405"/>
      <c r="AZ8" s="384" t="s">
        <v>83</v>
      </c>
      <c r="BA8" s="385"/>
      <c r="BB8" s="385"/>
      <c r="BC8" s="385"/>
      <c r="BD8" s="385"/>
      <c r="BE8" s="385"/>
      <c r="BF8" s="385"/>
      <c r="BG8" s="385"/>
      <c r="BH8" s="385"/>
      <c r="BI8" s="385"/>
      <c r="BJ8" s="385"/>
      <c r="BK8" s="385"/>
      <c r="BL8" s="385"/>
      <c r="BM8" s="386"/>
      <c r="BN8" s="387">
        <v>7622516</v>
      </c>
      <c r="BO8" s="388"/>
      <c r="BP8" s="388"/>
      <c r="BQ8" s="388"/>
      <c r="BR8" s="388"/>
      <c r="BS8" s="388"/>
      <c r="BT8" s="388"/>
      <c r="BU8" s="389"/>
      <c r="BV8" s="387">
        <v>3894459</v>
      </c>
      <c r="BW8" s="388"/>
      <c r="BX8" s="388"/>
      <c r="BY8" s="388"/>
      <c r="BZ8" s="388"/>
      <c r="CA8" s="388"/>
      <c r="CB8" s="388"/>
      <c r="CC8" s="389"/>
      <c r="CD8" s="390" t="s">
        <v>84</v>
      </c>
      <c r="CE8" s="391"/>
      <c r="CF8" s="391"/>
      <c r="CG8" s="391"/>
      <c r="CH8" s="391"/>
      <c r="CI8" s="391"/>
      <c r="CJ8" s="391"/>
      <c r="CK8" s="391"/>
      <c r="CL8" s="391"/>
      <c r="CM8" s="391"/>
      <c r="CN8" s="391"/>
      <c r="CO8" s="391"/>
      <c r="CP8" s="391"/>
      <c r="CQ8" s="391"/>
      <c r="CR8" s="391"/>
      <c r="CS8" s="392"/>
      <c r="CT8" s="406">
        <v>0.46060000000000001</v>
      </c>
      <c r="CU8" s="407"/>
      <c r="CV8" s="407"/>
      <c r="CW8" s="407"/>
      <c r="CX8" s="407"/>
      <c r="CY8" s="407"/>
      <c r="CZ8" s="407"/>
      <c r="DA8" s="408"/>
      <c r="DB8" s="406">
        <v>0.44256000000000001</v>
      </c>
      <c r="DC8" s="407"/>
      <c r="DD8" s="407"/>
      <c r="DE8" s="407"/>
      <c r="DF8" s="407"/>
      <c r="DG8" s="407"/>
      <c r="DH8" s="407"/>
      <c r="DI8" s="408"/>
      <c r="DJ8" s="112"/>
      <c r="DK8" s="112"/>
      <c r="DL8" s="112"/>
      <c r="DM8" s="112"/>
      <c r="DN8" s="112"/>
      <c r="DO8" s="112"/>
    </row>
    <row r="9" spans="1:119" ht="18.75" customHeight="1" thickBot="1" x14ac:dyDescent="0.2">
      <c r="A9" s="113"/>
      <c r="B9" s="412" t="s">
        <v>85</v>
      </c>
      <c r="C9" s="413"/>
      <c r="D9" s="413"/>
      <c r="E9" s="413"/>
      <c r="F9" s="413"/>
      <c r="G9" s="413"/>
      <c r="H9" s="413"/>
      <c r="I9" s="413"/>
      <c r="J9" s="413"/>
      <c r="K9" s="414"/>
      <c r="L9" s="420" t="s">
        <v>86</v>
      </c>
      <c r="M9" s="421"/>
      <c r="N9" s="421"/>
      <c r="O9" s="421"/>
      <c r="P9" s="421"/>
      <c r="Q9" s="422"/>
      <c r="R9" s="423">
        <v>976263</v>
      </c>
      <c r="S9" s="424"/>
      <c r="T9" s="424"/>
      <c r="U9" s="424"/>
      <c r="V9" s="425"/>
      <c r="W9" s="429"/>
      <c r="X9" s="430"/>
      <c r="Y9" s="431"/>
      <c r="Z9" s="399" t="s">
        <v>87</v>
      </c>
      <c r="AA9" s="400"/>
      <c r="AB9" s="400"/>
      <c r="AC9" s="400"/>
      <c r="AD9" s="400"/>
      <c r="AE9" s="400"/>
      <c r="AF9" s="400"/>
      <c r="AG9" s="400"/>
      <c r="AH9" s="401"/>
      <c r="AI9" s="402">
        <v>1</v>
      </c>
      <c r="AJ9" s="403"/>
      <c r="AK9" s="403"/>
      <c r="AL9" s="403"/>
      <c r="AM9" s="403"/>
      <c r="AN9" s="403"/>
      <c r="AO9" s="403"/>
      <c r="AP9" s="404"/>
      <c r="AQ9" s="402">
        <v>9400</v>
      </c>
      <c r="AR9" s="403"/>
      <c r="AS9" s="403"/>
      <c r="AT9" s="403"/>
      <c r="AU9" s="403"/>
      <c r="AV9" s="403"/>
      <c r="AW9" s="403"/>
      <c r="AX9" s="403"/>
      <c r="AY9" s="405"/>
      <c r="AZ9" s="384" t="s">
        <v>88</v>
      </c>
      <c r="BA9" s="385"/>
      <c r="BB9" s="385"/>
      <c r="BC9" s="385"/>
      <c r="BD9" s="385"/>
      <c r="BE9" s="385"/>
      <c r="BF9" s="385"/>
      <c r="BG9" s="385"/>
      <c r="BH9" s="385"/>
      <c r="BI9" s="385"/>
      <c r="BJ9" s="385"/>
      <c r="BK9" s="385"/>
      <c r="BL9" s="385"/>
      <c r="BM9" s="386"/>
      <c r="BN9" s="387">
        <v>3728057</v>
      </c>
      <c r="BO9" s="388"/>
      <c r="BP9" s="388"/>
      <c r="BQ9" s="388"/>
      <c r="BR9" s="388"/>
      <c r="BS9" s="388"/>
      <c r="BT9" s="388"/>
      <c r="BU9" s="389"/>
      <c r="BV9" s="387">
        <v>-2528671</v>
      </c>
      <c r="BW9" s="388"/>
      <c r="BX9" s="388"/>
      <c r="BY9" s="388"/>
      <c r="BZ9" s="388"/>
      <c r="CA9" s="388"/>
      <c r="CB9" s="388"/>
      <c r="CC9" s="389"/>
      <c r="CD9" s="453" t="s">
        <v>89</v>
      </c>
      <c r="CE9" s="454"/>
      <c r="CF9" s="454"/>
      <c r="CG9" s="454"/>
      <c r="CH9" s="454"/>
      <c r="CI9" s="454"/>
      <c r="CJ9" s="454"/>
      <c r="CK9" s="454"/>
      <c r="CL9" s="454"/>
      <c r="CM9" s="454"/>
      <c r="CN9" s="454"/>
      <c r="CO9" s="454"/>
      <c r="CP9" s="454"/>
      <c r="CQ9" s="454"/>
      <c r="CR9" s="454"/>
      <c r="CS9" s="455"/>
      <c r="CT9" s="393">
        <v>20</v>
      </c>
      <c r="CU9" s="394"/>
      <c r="CV9" s="394"/>
      <c r="CW9" s="394"/>
      <c r="CX9" s="394"/>
      <c r="CY9" s="394"/>
      <c r="CZ9" s="394"/>
      <c r="DA9" s="395"/>
      <c r="DB9" s="393">
        <v>20.5</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90</v>
      </c>
      <c r="M10" s="457"/>
      <c r="N10" s="457"/>
      <c r="O10" s="457"/>
      <c r="P10" s="457"/>
      <c r="Q10" s="458"/>
      <c r="R10" s="402">
        <v>995842</v>
      </c>
      <c r="S10" s="403"/>
      <c r="T10" s="403"/>
      <c r="U10" s="403"/>
      <c r="V10" s="405"/>
      <c r="W10" s="429"/>
      <c r="X10" s="430"/>
      <c r="Y10" s="431"/>
      <c r="Z10" s="399" t="s">
        <v>91</v>
      </c>
      <c r="AA10" s="400"/>
      <c r="AB10" s="400"/>
      <c r="AC10" s="400"/>
      <c r="AD10" s="400"/>
      <c r="AE10" s="400"/>
      <c r="AF10" s="400"/>
      <c r="AG10" s="400"/>
      <c r="AH10" s="401"/>
      <c r="AI10" s="402">
        <v>1</v>
      </c>
      <c r="AJ10" s="403"/>
      <c r="AK10" s="403"/>
      <c r="AL10" s="403"/>
      <c r="AM10" s="403"/>
      <c r="AN10" s="403"/>
      <c r="AO10" s="403"/>
      <c r="AP10" s="404"/>
      <c r="AQ10" s="402">
        <v>8500</v>
      </c>
      <c r="AR10" s="403"/>
      <c r="AS10" s="403"/>
      <c r="AT10" s="403"/>
      <c r="AU10" s="403"/>
      <c r="AV10" s="403"/>
      <c r="AW10" s="403"/>
      <c r="AX10" s="403"/>
      <c r="AY10" s="405"/>
      <c r="AZ10" s="384" t="s">
        <v>92</v>
      </c>
      <c r="BA10" s="385"/>
      <c r="BB10" s="385"/>
      <c r="BC10" s="385"/>
      <c r="BD10" s="385"/>
      <c r="BE10" s="385"/>
      <c r="BF10" s="385"/>
      <c r="BG10" s="385"/>
      <c r="BH10" s="385"/>
      <c r="BI10" s="385"/>
      <c r="BJ10" s="385"/>
      <c r="BK10" s="385"/>
      <c r="BL10" s="385"/>
      <c r="BM10" s="386"/>
      <c r="BN10" s="387">
        <v>1926317</v>
      </c>
      <c r="BO10" s="388"/>
      <c r="BP10" s="388"/>
      <c r="BQ10" s="388"/>
      <c r="BR10" s="388"/>
      <c r="BS10" s="388"/>
      <c r="BT10" s="388"/>
      <c r="BU10" s="389"/>
      <c r="BV10" s="387">
        <v>3165207</v>
      </c>
      <c r="BW10" s="388"/>
      <c r="BX10" s="388"/>
      <c r="BY10" s="388"/>
      <c r="BZ10" s="388"/>
      <c r="CA10" s="388"/>
      <c r="CB10" s="388"/>
      <c r="CC10" s="389"/>
      <c r="CD10" s="378" t="s">
        <v>93</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94</v>
      </c>
      <c r="M11" s="448"/>
      <c r="N11" s="448"/>
      <c r="O11" s="448"/>
      <c r="P11" s="448"/>
      <c r="Q11" s="449"/>
      <c r="R11" s="450" t="s">
        <v>95</v>
      </c>
      <c r="S11" s="451"/>
      <c r="T11" s="451"/>
      <c r="U11" s="451"/>
      <c r="V11" s="452"/>
      <c r="W11" s="432"/>
      <c r="X11" s="433"/>
      <c r="Y11" s="434"/>
      <c r="Z11" s="399" t="s">
        <v>96</v>
      </c>
      <c r="AA11" s="400"/>
      <c r="AB11" s="400"/>
      <c r="AC11" s="400"/>
      <c r="AD11" s="400"/>
      <c r="AE11" s="400"/>
      <c r="AF11" s="400"/>
      <c r="AG11" s="400"/>
      <c r="AH11" s="401"/>
      <c r="AI11" s="402">
        <v>39</v>
      </c>
      <c r="AJ11" s="403"/>
      <c r="AK11" s="403"/>
      <c r="AL11" s="403"/>
      <c r="AM11" s="403"/>
      <c r="AN11" s="403"/>
      <c r="AO11" s="403"/>
      <c r="AP11" s="404"/>
      <c r="AQ11" s="402">
        <v>8000</v>
      </c>
      <c r="AR11" s="403"/>
      <c r="AS11" s="403"/>
      <c r="AT11" s="403"/>
      <c r="AU11" s="403"/>
      <c r="AV11" s="403"/>
      <c r="AW11" s="403"/>
      <c r="AX11" s="403"/>
      <c r="AY11" s="405"/>
      <c r="AZ11" s="384" t="s">
        <v>97</v>
      </c>
      <c r="BA11" s="385"/>
      <c r="BB11" s="385"/>
      <c r="BC11" s="385"/>
      <c r="BD11" s="385"/>
      <c r="BE11" s="385"/>
      <c r="BF11" s="385"/>
      <c r="BG11" s="385"/>
      <c r="BH11" s="385"/>
      <c r="BI11" s="385"/>
      <c r="BJ11" s="385"/>
      <c r="BK11" s="385"/>
      <c r="BL11" s="385"/>
      <c r="BM11" s="386"/>
      <c r="BN11" s="387" t="s">
        <v>98</v>
      </c>
      <c r="BO11" s="388"/>
      <c r="BP11" s="388"/>
      <c r="BQ11" s="388"/>
      <c r="BR11" s="388"/>
      <c r="BS11" s="388"/>
      <c r="BT11" s="388"/>
      <c r="BU11" s="389"/>
      <c r="BV11" s="387" t="s">
        <v>98</v>
      </c>
      <c r="BW11" s="388"/>
      <c r="BX11" s="388"/>
      <c r="BY11" s="388"/>
      <c r="BZ11" s="388"/>
      <c r="CA11" s="388"/>
      <c r="CB11" s="388"/>
      <c r="CC11" s="389"/>
      <c r="CD11" s="390" t="s">
        <v>99</v>
      </c>
      <c r="CE11" s="391"/>
      <c r="CF11" s="391"/>
      <c r="CG11" s="391"/>
      <c r="CH11" s="391"/>
      <c r="CI11" s="391"/>
      <c r="CJ11" s="391"/>
      <c r="CK11" s="391"/>
      <c r="CL11" s="391"/>
      <c r="CM11" s="391"/>
      <c r="CN11" s="391"/>
      <c r="CO11" s="391"/>
      <c r="CP11" s="391"/>
      <c r="CQ11" s="391"/>
      <c r="CR11" s="391"/>
      <c r="CS11" s="392"/>
      <c r="CT11" s="459" t="s">
        <v>98</v>
      </c>
      <c r="CU11" s="460"/>
      <c r="CV11" s="460"/>
      <c r="CW11" s="460"/>
      <c r="CX11" s="460"/>
      <c r="CY11" s="460"/>
      <c r="CZ11" s="460"/>
      <c r="DA11" s="461"/>
      <c r="DB11" s="459" t="s">
        <v>98</v>
      </c>
      <c r="DC11" s="460"/>
      <c r="DD11" s="460"/>
      <c r="DE11" s="460"/>
      <c r="DF11" s="460"/>
      <c r="DG11" s="460"/>
      <c r="DH11" s="460"/>
      <c r="DI11" s="461"/>
      <c r="DJ11" s="112"/>
      <c r="DK11" s="112"/>
      <c r="DL11" s="112"/>
      <c r="DM11" s="112"/>
      <c r="DN11" s="112"/>
      <c r="DO11" s="112"/>
    </row>
    <row r="12" spans="1:119" ht="18.75" customHeight="1" x14ac:dyDescent="0.15">
      <c r="A12" s="113"/>
      <c r="B12" s="462" t="s">
        <v>100</v>
      </c>
      <c r="C12" s="463"/>
      <c r="D12" s="463"/>
      <c r="E12" s="463"/>
      <c r="F12" s="463"/>
      <c r="G12" s="463"/>
      <c r="H12" s="463"/>
      <c r="I12" s="463"/>
      <c r="J12" s="463"/>
      <c r="K12" s="464"/>
      <c r="L12" s="471" t="s">
        <v>101</v>
      </c>
      <c r="M12" s="472"/>
      <c r="N12" s="472"/>
      <c r="O12" s="472"/>
      <c r="P12" s="472"/>
      <c r="Q12" s="473"/>
      <c r="R12" s="474">
        <v>1002173</v>
      </c>
      <c r="S12" s="475"/>
      <c r="T12" s="475"/>
      <c r="U12" s="475"/>
      <c r="V12" s="476"/>
      <c r="W12" s="426" t="s">
        <v>102</v>
      </c>
      <c r="X12" s="427"/>
      <c r="Y12" s="428"/>
      <c r="Z12" s="435" t="s">
        <v>1</v>
      </c>
      <c r="AA12" s="413"/>
      <c r="AB12" s="413"/>
      <c r="AC12" s="413"/>
      <c r="AD12" s="413"/>
      <c r="AE12" s="413"/>
      <c r="AF12" s="413"/>
      <c r="AG12" s="413"/>
      <c r="AH12" s="414"/>
      <c r="AI12" s="443" t="s">
        <v>103</v>
      </c>
      <c r="AJ12" s="413"/>
      <c r="AK12" s="413"/>
      <c r="AL12" s="413"/>
      <c r="AM12" s="414"/>
      <c r="AN12" s="443" t="s">
        <v>104</v>
      </c>
      <c r="AO12" s="444"/>
      <c r="AP12" s="444"/>
      <c r="AQ12" s="444"/>
      <c r="AR12" s="444"/>
      <c r="AS12" s="477"/>
      <c r="AT12" s="490" t="s">
        <v>105</v>
      </c>
      <c r="AU12" s="491"/>
      <c r="AV12" s="491"/>
      <c r="AW12" s="491"/>
      <c r="AX12" s="491"/>
      <c r="AY12" s="492"/>
      <c r="AZ12" s="384" t="s">
        <v>106</v>
      </c>
      <c r="BA12" s="385"/>
      <c r="BB12" s="385"/>
      <c r="BC12" s="385"/>
      <c r="BD12" s="385"/>
      <c r="BE12" s="385"/>
      <c r="BF12" s="385"/>
      <c r="BG12" s="385"/>
      <c r="BH12" s="385"/>
      <c r="BI12" s="385"/>
      <c r="BJ12" s="385"/>
      <c r="BK12" s="385"/>
      <c r="BL12" s="385"/>
      <c r="BM12" s="386"/>
      <c r="BN12" s="387">
        <v>7789</v>
      </c>
      <c r="BO12" s="388"/>
      <c r="BP12" s="388"/>
      <c r="BQ12" s="388"/>
      <c r="BR12" s="388"/>
      <c r="BS12" s="388"/>
      <c r="BT12" s="388"/>
      <c r="BU12" s="389"/>
      <c r="BV12" s="387">
        <v>1032105</v>
      </c>
      <c r="BW12" s="388"/>
      <c r="BX12" s="388"/>
      <c r="BY12" s="388"/>
      <c r="BZ12" s="388"/>
      <c r="CA12" s="388"/>
      <c r="CB12" s="388"/>
      <c r="CC12" s="389"/>
      <c r="CD12" s="390" t="s">
        <v>107</v>
      </c>
      <c r="CE12" s="391"/>
      <c r="CF12" s="391"/>
      <c r="CG12" s="391"/>
      <c r="CH12" s="391"/>
      <c r="CI12" s="391"/>
      <c r="CJ12" s="391"/>
      <c r="CK12" s="391"/>
      <c r="CL12" s="391"/>
      <c r="CM12" s="391"/>
      <c r="CN12" s="391"/>
      <c r="CO12" s="391"/>
      <c r="CP12" s="391"/>
      <c r="CQ12" s="391"/>
      <c r="CR12" s="391"/>
      <c r="CS12" s="392"/>
      <c r="CT12" s="459" t="s">
        <v>108</v>
      </c>
      <c r="CU12" s="460"/>
      <c r="CV12" s="460"/>
      <c r="CW12" s="460"/>
      <c r="CX12" s="460"/>
      <c r="CY12" s="460"/>
      <c r="CZ12" s="460"/>
      <c r="DA12" s="461"/>
      <c r="DB12" s="459" t="s">
        <v>108</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109</v>
      </c>
      <c r="N13" s="482"/>
      <c r="O13" s="482"/>
      <c r="P13" s="482"/>
      <c r="Q13" s="483"/>
      <c r="R13" s="484">
        <v>992511</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110</v>
      </c>
      <c r="BA13" s="488"/>
      <c r="BB13" s="488"/>
      <c r="BC13" s="488"/>
      <c r="BD13" s="488"/>
      <c r="BE13" s="488"/>
      <c r="BF13" s="488"/>
      <c r="BG13" s="488"/>
      <c r="BH13" s="488"/>
      <c r="BI13" s="488"/>
      <c r="BJ13" s="488"/>
      <c r="BK13" s="488"/>
      <c r="BL13" s="488"/>
      <c r="BM13" s="489"/>
      <c r="BN13" s="387">
        <v>5646585</v>
      </c>
      <c r="BO13" s="388"/>
      <c r="BP13" s="388"/>
      <c r="BQ13" s="388"/>
      <c r="BR13" s="388"/>
      <c r="BS13" s="388"/>
      <c r="BT13" s="388"/>
      <c r="BU13" s="389"/>
      <c r="BV13" s="387">
        <v>-395569</v>
      </c>
      <c r="BW13" s="388"/>
      <c r="BX13" s="388"/>
      <c r="BY13" s="388"/>
      <c r="BZ13" s="388"/>
      <c r="CA13" s="388"/>
      <c r="CB13" s="388"/>
      <c r="CC13" s="389"/>
      <c r="CD13" s="390" t="s">
        <v>111</v>
      </c>
      <c r="CE13" s="391"/>
      <c r="CF13" s="391"/>
      <c r="CG13" s="391"/>
      <c r="CH13" s="391"/>
      <c r="CI13" s="391"/>
      <c r="CJ13" s="391"/>
      <c r="CK13" s="391"/>
      <c r="CL13" s="391"/>
      <c r="CM13" s="391"/>
      <c r="CN13" s="391"/>
      <c r="CO13" s="391"/>
      <c r="CP13" s="391"/>
      <c r="CQ13" s="391"/>
      <c r="CR13" s="391"/>
      <c r="CS13" s="392"/>
      <c r="CT13" s="393">
        <v>12</v>
      </c>
      <c r="CU13" s="394"/>
      <c r="CV13" s="394"/>
      <c r="CW13" s="394"/>
      <c r="CX13" s="394"/>
      <c r="CY13" s="394"/>
      <c r="CZ13" s="394"/>
      <c r="DA13" s="395"/>
      <c r="DB13" s="393">
        <v>13.4</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112</v>
      </c>
      <c r="M14" s="500"/>
      <c r="N14" s="500"/>
      <c r="O14" s="500"/>
      <c r="P14" s="500"/>
      <c r="Q14" s="501"/>
      <c r="R14" s="502">
        <v>1005570</v>
      </c>
      <c r="S14" s="503"/>
      <c r="T14" s="503"/>
      <c r="U14" s="503"/>
      <c r="V14" s="504"/>
      <c r="W14" s="429"/>
      <c r="X14" s="430"/>
      <c r="Y14" s="431"/>
      <c r="Z14" s="456" t="s">
        <v>113</v>
      </c>
      <c r="AA14" s="457"/>
      <c r="AB14" s="457"/>
      <c r="AC14" s="457"/>
      <c r="AD14" s="457"/>
      <c r="AE14" s="457"/>
      <c r="AF14" s="457"/>
      <c r="AG14" s="457"/>
      <c r="AH14" s="458"/>
      <c r="AI14" s="402">
        <v>3693</v>
      </c>
      <c r="AJ14" s="403"/>
      <c r="AK14" s="403"/>
      <c r="AL14" s="403"/>
      <c r="AM14" s="404"/>
      <c r="AN14" s="402">
        <v>12308769</v>
      </c>
      <c r="AO14" s="403"/>
      <c r="AP14" s="403"/>
      <c r="AQ14" s="403"/>
      <c r="AR14" s="403"/>
      <c r="AS14" s="404"/>
      <c r="AT14" s="402">
        <v>3333</v>
      </c>
      <c r="AU14" s="403"/>
      <c r="AV14" s="403"/>
      <c r="AW14" s="403"/>
      <c r="AX14" s="403"/>
      <c r="AY14" s="405"/>
      <c r="AZ14" s="396" t="s">
        <v>114</v>
      </c>
      <c r="BA14" s="397"/>
      <c r="BB14" s="397"/>
      <c r="BC14" s="397"/>
      <c r="BD14" s="397"/>
      <c r="BE14" s="397"/>
      <c r="BF14" s="397"/>
      <c r="BG14" s="397"/>
      <c r="BH14" s="397"/>
      <c r="BI14" s="397"/>
      <c r="BJ14" s="397"/>
      <c r="BK14" s="397"/>
      <c r="BL14" s="397"/>
      <c r="BM14" s="398"/>
      <c r="BN14" s="375">
        <v>103338976</v>
      </c>
      <c r="BO14" s="376"/>
      <c r="BP14" s="376"/>
      <c r="BQ14" s="376"/>
      <c r="BR14" s="376"/>
      <c r="BS14" s="376"/>
      <c r="BT14" s="376"/>
      <c r="BU14" s="377"/>
      <c r="BV14" s="375">
        <v>92129871</v>
      </c>
      <c r="BW14" s="376"/>
      <c r="BX14" s="376"/>
      <c r="BY14" s="376"/>
      <c r="BZ14" s="376"/>
      <c r="CA14" s="376"/>
      <c r="CB14" s="376"/>
      <c r="CC14" s="377"/>
      <c r="CD14" s="453" t="s">
        <v>115</v>
      </c>
      <c r="CE14" s="454"/>
      <c r="CF14" s="454"/>
      <c r="CG14" s="454"/>
      <c r="CH14" s="454"/>
      <c r="CI14" s="454"/>
      <c r="CJ14" s="454"/>
      <c r="CK14" s="454"/>
      <c r="CL14" s="454"/>
      <c r="CM14" s="454"/>
      <c r="CN14" s="454"/>
      <c r="CO14" s="454"/>
      <c r="CP14" s="454"/>
      <c r="CQ14" s="454"/>
      <c r="CR14" s="454"/>
      <c r="CS14" s="455"/>
      <c r="CT14" s="496">
        <v>190.2</v>
      </c>
      <c r="CU14" s="497"/>
      <c r="CV14" s="497"/>
      <c r="CW14" s="497"/>
      <c r="CX14" s="497"/>
      <c r="CY14" s="497"/>
      <c r="CZ14" s="497"/>
      <c r="DA14" s="498"/>
      <c r="DB14" s="496">
        <v>191.7</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109</v>
      </c>
      <c r="N15" s="482"/>
      <c r="O15" s="482"/>
      <c r="P15" s="482"/>
      <c r="Q15" s="483"/>
      <c r="R15" s="502">
        <v>996717</v>
      </c>
      <c r="S15" s="503"/>
      <c r="T15" s="503"/>
      <c r="U15" s="503"/>
      <c r="V15" s="504"/>
      <c r="W15" s="429"/>
      <c r="X15" s="430"/>
      <c r="Y15" s="431"/>
      <c r="Z15" s="456" t="s">
        <v>116</v>
      </c>
      <c r="AA15" s="457"/>
      <c r="AB15" s="457"/>
      <c r="AC15" s="457"/>
      <c r="AD15" s="457"/>
      <c r="AE15" s="457"/>
      <c r="AF15" s="457"/>
      <c r="AG15" s="457"/>
      <c r="AH15" s="458"/>
      <c r="AI15" s="402" t="s">
        <v>108</v>
      </c>
      <c r="AJ15" s="403"/>
      <c r="AK15" s="403"/>
      <c r="AL15" s="403"/>
      <c r="AM15" s="404"/>
      <c r="AN15" s="402" t="s">
        <v>108</v>
      </c>
      <c r="AO15" s="403"/>
      <c r="AP15" s="403"/>
      <c r="AQ15" s="403"/>
      <c r="AR15" s="403"/>
      <c r="AS15" s="404"/>
      <c r="AT15" s="402" t="s">
        <v>108</v>
      </c>
      <c r="AU15" s="403"/>
      <c r="AV15" s="403"/>
      <c r="AW15" s="403"/>
      <c r="AX15" s="403"/>
      <c r="AY15" s="405"/>
      <c r="AZ15" s="384" t="s">
        <v>117</v>
      </c>
      <c r="BA15" s="385"/>
      <c r="BB15" s="385"/>
      <c r="BC15" s="385"/>
      <c r="BD15" s="385"/>
      <c r="BE15" s="385"/>
      <c r="BF15" s="385"/>
      <c r="BG15" s="385"/>
      <c r="BH15" s="385"/>
      <c r="BI15" s="385"/>
      <c r="BJ15" s="385"/>
      <c r="BK15" s="385"/>
      <c r="BL15" s="385"/>
      <c r="BM15" s="386"/>
      <c r="BN15" s="387">
        <v>212099003</v>
      </c>
      <c r="BO15" s="388"/>
      <c r="BP15" s="388"/>
      <c r="BQ15" s="388"/>
      <c r="BR15" s="388"/>
      <c r="BS15" s="388"/>
      <c r="BT15" s="388"/>
      <c r="BU15" s="389"/>
      <c r="BV15" s="387">
        <v>202794721</v>
      </c>
      <c r="BW15" s="388"/>
      <c r="BX15" s="388"/>
      <c r="BY15" s="388"/>
      <c r="BZ15" s="388"/>
      <c r="CA15" s="388"/>
      <c r="CB15" s="388"/>
      <c r="CC15" s="389"/>
      <c r="CD15" s="507" t="s">
        <v>118</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119</v>
      </c>
      <c r="M16" s="516"/>
      <c r="N16" s="516"/>
      <c r="O16" s="516"/>
      <c r="P16" s="516"/>
      <c r="Q16" s="517"/>
      <c r="R16" s="513" t="s">
        <v>120</v>
      </c>
      <c r="S16" s="514"/>
      <c r="T16" s="514"/>
      <c r="U16" s="514"/>
      <c r="V16" s="515"/>
      <c r="W16" s="429"/>
      <c r="X16" s="430"/>
      <c r="Y16" s="431"/>
      <c r="Z16" s="456" t="s">
        <v>121</v>
      </c>
      <c r="AA16" s="457"/>
      <c r="AB16" s="457"/>
      <c r="AC16" s="457"/>
      <c r="AD16" s="457"/>
      <c r="AE16" s="457"/>
      <c r="AF16" s="457"/>
      <c r="AG16" s="457"/>
      <c r="AH16" s="458"/>
      <c r="AI16" s="402">
        <v>26</v>
      </c>
      <c r="AJ16" s="403"/>
      <c r="AK16" s="403"/>
      <c r="AL16" s="403"/>
      <c r="AM16" s="404"/>
      <c r="AN16" s="402">
        <v>84292</v>
      </c>
      <c r="AO16" s="403"/>
      <c r="AP16" s="403"/>
      <c r="AQ16" s="403"/>
      <c r="AR16" s="403"/>
      <c r="AS16" s="404"/>
      <c r="AT16" s="402">
        <v>3242</v>
      </c>
      <c r="AU16" s="403"/>
      <c r="AV16" s="403"/>
      <c r="AW16" s="403"/>
      <c r="AX16" s="403"/>
      <c r="AY16" s="405"/>
      <c r="AZ16" s="384" t="s">
        <v>122</v>
      </c>
      <c r="BA16" s="385"/>
      <c r="BB16" s="385"/>
      <c r="BC16" s="385"/>
      <c r="BD16" s="385"/>
      <c r="BE16" s="385"/>
      <c r="BF16" s="385"/>
      <c r="BG16" s="385"/>
      <c r="BH16" s="385"/>
      <c r="BI16" s="385"/>
      <c r="BJ16" s="385"/>
      <c r="BK16" s="385"/>
      <c r="BL16" s="385"/>
      <c r="BM16" s="386"/>
      <c r="BN16" s="387">
        <v>129453688</v>
      </c>
      <c r="BO16" s="388"/>
      <c r="BP16" s="388"/>
      <c r="BQ16" s="388"/>
      <c r="BR16" s="388"/>
      <c r="BS16" s="388"/>
      <c r="BT16" s="388"/>
      <c r="BU16" s="389"/>
      <c r="BV16" s="387">
        <v>116622921</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123</v>
      </c>
      <c r="N17" s="511"/>
      <c r="O17" s="511"/>
      <c r="P17" s="511"/>
      <c r="Q17" s="512"/>
      <c r="R17" s="513" t="s">
        <v>124</v>
      </c>
      <c r="S17" s="514"/>
      <c r="T17" s="514"/>
      <c r="U17" s="514"/>
      <c r="V17" s="515"/>
      <c r="W17" s="429"/>
      <c r="X17" s="430"/>
      <c r="Y17" s="431"/>
      <c r="Z17" s="456" t="s">
        <v>125</v>
      </c>
      <c r="AA17" s="457"/>
      <c r="AB17" s="457"/>
      <c r="AC17" s="457"/>
      <c r="AD17" s="457"/>
      <c r="AE17" s="457"/>
      <c r="AF17" s="457"/>
      <c r="AG17" s="457"/>
      <c r="AH17" s="458"/>
      <c r="AI17" s="402">
        <v>1837</v>
      </c>
      <c r="AJ17" s="403"/>
      <c r="AK17" s="403"/>
      <c r="AL17" s="403"/>
      <c r="AM17" s="404"/>
      <c r="AN17" s="402">
        <v>5847171</v>
      </c>
      <c r="AO17" s="403"/>
      <c r="AP17" s="403"/>
      <c r="AQ17" s="403"/>
      <c r="AR17" s="403"/>
      <c r="AS17" s="404"/>
      <c r="AT17" s="402">
        <v>3183</v>
      </c>
      <c r="AU17" s="403"/>
      <c r="AV17" s="403"/>
      <c r="AW17" s="403"/>
      <c r="AX17" s="403"/>
      <c r="AY17" s="405"/>
      <c r="AZ17" s="384" t="s">
        <v>126</v>
      </c>
      <c r="BA17" s="385"/>
      <c r="BB17" s="385"/>
      <c r="BC17" s="385"/>
      <c r="BD17" s="385"/>
      <c r="BE17" s="385"/>
      <c r="BF17" s="385"/>
      <c r="BG17" s="385"/>
      <c r="BH17" s="385"/>
      <c r="BI17" s="385"/>
      <c r="BJ17" s="385"/>
      <c r="BK17" s="385"/>
      <c r="BL17" s="385"/>
      <c r="BM17" s="386"/>
      <c r="BN17" s="387">
        <v>251181482</v>
      </c>
      <c r="BO17" s="388"/>
      <c r="BP17" s="388"/>
      <c r="BQ17" s="388"/>
      <c r="BR17" s="388"/>
      <c r="BS17" s="388"/>
      <c r="BT17" s="388"/>
      <c r="BU17" s="389"/>
      <c r="BV17" s="387">
        <v>248290334</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127</v>
      </c>
      <c r="C18" s="370"/>
      <c r="D18" s="370"/>
      <c r="E18" s="370"/>
      <c r="F18" s="370"/>
      <c r="G18" s="370"/>
      <c r="H18" s="370"/>
      <c r="I18" s="370"/>
      <c r="J18" s="370"/>
      <c r="K18" s="518"/>
      <c r="L18" s="519">
        <v>1877</v>
      </c>
      <c r="M18" s="520"/>
      <c r="N18" s="520"/>
      <c r="O18" s="520"/>
      <c r="P18" s="520"/>
      <c r="Q18" s="520"/>
      <c r="R18" s="520"/>
      <c r="S18" s="520"/>
      <c r="T18" s="520"/>
      <c r="U18" s="520"/>
      <c r="V18" s="520"/>
      <c r="W18" s="429"/>
      <c r="X18" s="430"/>
      <c r="Y18" s="431"/>
      <c r="Z18" s="456" t="s">
        <v>128</v>
      </c>
      <c r="AA18" s="457"/>
      <c r="AB18" s="457"/>
      <c r="AC18" s="457"/>
      <c r="AD18" s="457"/>
      <c r="AE18" s="457"/>
      <c r="AF18" s="457"/>
      <c r="AG18" s="457"/>
      <c r="AH18" s="458"/>
      <c r="AI18" s="402">
        <v>7590</v>
      </c>
      <c r="AJ18" s="403"/>
      <c r="AK18" s="403"/>
      <c r="AL18" s="403"/>
      <c r="AM18" s="404"/>
      <c r="AN18" s="402">
        <v>28539473</v>
      </c>
      <c r="AO18" s="403"/>
      <c r="AP18" s="403"/>
      <c r="AQ18" s="403"/>
      <c r="AR18" s="403"/>
      <c r="AS18" s="404"/>
      <c r="AT18" s="402">
        <v>3760</v>
      </c>
      <c r="AU18" s="403"/>
      <c r="AV18" s="403"/>
      <c r="AW18" s="403"/>
      <c r="AX18" s="403"/>
      <c r="AY18" s="405"/>
      <c r="AZ18" s="487" t="s">
        <v>129</v>
      </c>
      <c r="BA18" s="488"/>
      <c r="BB18" s="488"/>
      <c r="BC18" s="488"/>
      <c r="BD18" s="488"/>
      <c r="BE18" s="488"/>
      <c r="BF18" s="488"/>
      <c r="BG18" s="488"/>
      <c r="BH18" s="488"/>
      <c r="BI18" s="488"/>
      <c r="BJ18" s="488"/>
      <c r="BK18" s="488"/>
      <c r="BL18" s="488"/>
      <c r="BM18" s="489"/>
      <c r="BN18" s="521">
        <v>307400917</v>
      </c>
      <c r="BO18" s="522"/>
      <c r="BP18" s="522"/>
      <c r="BQ18" s="522"/>
      <c r="BR18" s="522"/>
      <c r="BS18" s="522"/>
      <c r="BT18" s="522"/>
      <c r="BU18" s="523"/>
      <c r="BV18" s="521">
        <v>297952216</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130</v>
      </c>
      <c r="C19" s="370"/>
      <c r="D19" s="370"/>
      <c r="E19" s="370"/>
      <c r="F19" s="370"/>
      <c r="G19" s="370"/>
      <c r="H19" s="370"/>
      <c r="I19" s="370"/>
      <c r="J19" s="370"/>
      <c r="K19" s="518"/>
      <c r="L19" s="519">
        <v>534</v>
      </c>
      <c r="M19" s="520"/>
      <c r="N19" s="520"/>
      <c r="O19" s="520"/>
      <c r="P19" s="520"/>
      <c r="Q19" s="520"/>
      <c r="R19" s="520"/>
      <c r="S19" s="520"/>
      <c r="T19" s="520"/>
      <c r="U19" s="520"/>
      <c r="V19" s="520"/>
      <c r="W19" s="429"/>
      <c r="X19" s="430"/>
      <c r="Y19" s="431"/>
      <c r="Z19" s="456" t="s">
        <v>131</v>
      </c>
      <c r="AA19" s="457"/>
      <c r="AB19" s="457"/>
      <c r="AC19" s="457"/>
      <c r="AD19" s="457"/>
      <c r="AE19" s="457"/>
      <c r="AF19" s="457"/>
      <c r="AG19" s="457"/>
      <c r="AH19" s="458"/>
      <c r="AI19" s="402" t="s">
        <v>98</v>
      </c>
      <c r="AJ19" s="403"/>
      <c r="AK19" s="403"/>
      <c r="AL19" s="403"/>
      <c r="AM19" s="404"/>
      <c r="AN19" s="402" t="s">
        <v>98</v>
      </c>
      <c r="AO19" s="403"/>
      <c r="AP19" s="403"/>
      <c r="AQ19" s="403"/>
      <c r="AR19" s="403"/>
      <c r="AS19" s="404"/>
      <c r="AT19" s="402" t="s">
        <v>98</v>
      </c>
      <c r="AU19" s="403"/>
      <c r="AV19" s="403"/>
      <c r="AW19" s="403"/>
      <c r="AX19" s="403"/>
      <c r="AY19" s="405"/>
      <c r="AZ19" s="396" t="s">
        <v>132</v>
      </c>
      <c r="BA19" s="397"/>
      <c r="BB19" s="397"/>
      <c r="BC19" s="397"/>
      <c r="BD19" s="397"/>
      <c r="BE19" s="397"/>
      <c r="BF19" s="397"/>
      <c r="BG19" s="397"/>
      <c r="BH19" s="397"/>
      <c r="BI19" s="397"/>
      <c r="BJ19" s="397"/>
      <c r="BK19" s="397"/>
      <c r="BL19" s="397"/>
      <c r="BM19" s="398"/>
      <c r="BN19" s="375">
        <v>864769044</v>
      </c>
      <c r="BO19" s="376"/>
      <c r="BP19" s="376"/>
      <c r="BQ19" s="376"/>
      <c r="BR19" s="376"/>
      <c r="BS19" s="376"/>
      <c r="BT19" s="376"/>
      <c r="BU19" s="377"/>
      <c r="BV19" s="375">
        <v>860074130</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133</v>
      </c>
      <c r="C20" s="370"/>
      <c r="D20" s="370"/>
      <c r="E20" s="370"/>
      <c r="F20" s="370"/>
      <c r="G20" s="370"/>
      <c r="H20" s="370"/>
      <c r="I20" s="370"/>
      <c r="J20" s="370"/>
      <c r="K20" s="518"/>
      <c r="L20" s="519">
        <v>398551</v>
      </c>
      <c r="M20" s="520"/>
      <c r="N20" s="520"/>
      <c r="O20" s="520"/>
      <c r="P20" s="520"/>
      <c r="Q20" s="520"/>
      <c r="R20" s="520"/>
      <c r="S20" s="520"/>
      <c r="T20" s="520"/>
      <c r="U20" s="520"/>
      <c r="V20" s="520"/>
      <c r="W20" s="432"/>
      <c r="X20" s="433"/>
      <c r="Y20" s="434"/>
      <c r="Z20" s="456" t="s">
        <v>134</v>
      </c>
      <c r="AA20" s="457"/>
      <c r="AB20" s="457"/>
      <c r="AC20" s="457"/>
      <c r="AD20" s="457"/>
      <c r="AE20" s="457"/>
      <c r="AF20" s="457"/>
      <c r="AG20" s="457"/>
      <c r="AH20" s="458"/>
      <c r="AI20" s="402">
        <v>13120</v>
      </c>
      <c r="AJ20" s="403"/>
      <c r="AK20" s="403"/>
      <c r="AL20" s="403"/>
      <c r="AM20" s="404"/>
      <c r="AN20" s="402">
        <v>46695413</v>
      </c>
      <c r="AO20" s="403"/>
      <c r="AP20" s="403"/>
      <c r="AQ20" s="403"/>
      <c r="AR20" s="403"/>
      <c r="AS20" s="404"/>
      <c r="AT20" s="402">
        <v>3559</v>
      </c>
      <c r="AU20" s="403"/>
      <c r="AV20" s="403"/>
      <c r="AW20" s="403"/>
      <c r="AX20" s="403"/>
      <c r="AY20" s="405"/>
      <c r="AZ20" s="487" t="s">
        <v>135</v>
      </c>
      <c r="BA20" s="488"/>
      <c r="BB20" s="488"/>
      <c r="BC20" s="488"/>
      <c r="BD20" s="488"/>
      <c r="BE20" s="488"/>
      <c r="BF20" s="488"/>
      <c r="BG20" s="488"/>
      <c r="BH20" s="488"/>
      <c r="BI20" s="488"/>
      <c r="BJ20" s="488"/>
      <c r="BK20" s="488"/>
      <c r="BL20" s="488"/>
      <c r="BM20" s="489"/>
      <c r="BN20" s="521">
        <v>239281788</v>
      </c>
      <c r="BO20" s="522"/>
      <c r="BP20" s="522"/>
      <c r="BQ20" s="522"/>
      <c r="BR20" s="522"/>
      <c r="BS20" s="522"/>
      <c r="BT20" s="522"/>
      <c r="BU20" s="523"/>
      <c r="BV20" s="521">
        <v>250853116</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136</v>
      </c>
      <c r="X21" s="525"/>
      <c r="Y21" s="525"/>
      <c r="Z21" s="525"/>
      <c r="AA21" s="525"/>
      <c r="AB21" s="525"/>
      <c r="AC21" s="525"/>
      <c r="AD21" s="525"/>
      <c r="AE21" s="525"/>
      <c r="AF21" s="525"/>
      <c r="AG21" s="525"/>
      <c r="AH21" s="526"/>
      <c r="AI21" s="527">
        <v>97.5</v>
      </c>
      <c r="AJ21" s="528"/>
      <c r="AK21" s="528"/>
      <c r="AL21" s="528"/>
      <c r="AM21" s="528"/>
      <c r="AN21" s="528"/>
      <c r="AO21" s="528"/>
      <c r="AP21" s="528"/>
      <c r="AQ21" s="528"/>
      <c r="AR21" s="528"/>
      <c r="AS21" s="528"/>
      <c r="AT21" s="528"/>
      <c r="AU21" s="528"/>
      <c r="AV21" s="528"/>
      <c r="AW21" s="528"/>
      <c r="AX21" s="528"/>
      <c r="AY21" s="529"/>
      <c r="AZ21" s="396" t="s">
        <v>137</v>
      </c>
      <c r="BA21" s="397"/>
      <c r="BB21" s="397"/>
      <c r="BC21" s="397"/>
      <c r="BD21" s="397"/>
      <c r="BE21" s="397"/>
      <c r="BF21" s="397"/>
      <c r="BG21" s="397"/>
      <c r="BH21" s="397"/>
      <c r="BI21" s="397"/>
      <c r="BJ21" s="397"/>
      <c r="BK21" s="397"/>
      <c r="BL21" s="397"/>
      <c r="BM21" s="398"/>
      <c r="BN21" s="375">
        <v>58024983</v>
      </c>
      <c r="BO21" s="376"/>
      <c r="BP21" s="376"/>
      <c r="BQ21" s="376"/>
      <c r="BR21" s="376"/>
      <c r="BS21" s="376"/>
      <c r="BT21" s="376"/>
      <c r="BU21" s="377"/>
      <c r="BV21" s="375">
        <v>66957385</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138</v>
      </c>
      <c r="BA22" s="385"/>
      <c r="BB22" s="385"/>
      <c r="BC22" s="385"/>
      <c r="BD22" s="385"/>
      <c r="BE22" s="385"/>
      <c r="BF22" s="385"/>
      <c r="BG22" s="385"/>
      <c r="BH22" s="385"/>
      <c r="BI22" s="385"/>
      <c r="BJ22" s="385"/>
      <c r="BK22" s="385"/>
      <c r="BL22" s="385"/>
      <c r="BM22" s="386"/>
      <c r="BN22" s="387">
        <v>2742913</v>
      </c>
      <c r="BO22" s="388"/>
      <c r="BP22" s="388"/>
      <c r="BQ22" s="388"/>
      <c r="BR22" s="388"/>
      <c r="BS22" s="388"/>
      <c r="BT22" s="388"/>
      <c r="BU22" s="389"/>
      <c r="BV22" s="387">
        <v>2702746</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139</v>
      </c>
      <c r="BA23" s="385"/>
      <c r="BB23" s="385"/>
      <c r="BC23" s="385"/>
      <c r="BD23" s="385"/>
      <c r="BE23" s="385"/>
      <c r="BF23" s="385"/>
      <c r="BG23" s="385"/>
      <c r="BH23" s="385"/>
      <c r="BI23" s="385"/>
      <c r="BJ23" s="385"/>
      <c r="BK23" s="385"/>
      <c r="BL23" s="385"/>
      <c r="BM23" s="386"/>
      <c r="BN23" s="387" t="s">
        <v>98</v>
      </c>
      <c r="BO23" s="388"/>
      <c r="BP23" s="388"/>
      <c r="BQ23" s="388"/>
      <c r="BR23" s="388"/>
      <c r="BS23" s="388"/>
      <c r="BT23" s="388"/>
      <c r="BU23" s="389"/>
      <c r="BV23" s="387" t="s">
        <v>98</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140</v>
      </c>
      <c r="BA24" s="454"/>
      <c r="BB24" s="454"/>
      <c r="BC24" s="454"/>
      <c r="BD24" s="454"/>
      <c r="BE24" s="454"/>
      <c r="BF24" s="454"/>
      <c r="BG24" s="454"/>
      <c r="BH24" s="454"/>
      <c r="BI24" s="454"/>
      <c r="BJ24" s="454"/>
      <c r="BK24" s="454"/>
      <c r="BL24" s="454"/>
      <c r="BM24" s="455"/>
      <c r="BN24" s="521" t="s">
        <v>98</v>
      </c>
      <c r="BO24" s="522"/>
      <c r="BP24" s="522"/>
      <c r="BQ24" s="522"/>
      <c r="BR24" s="522"/>
      <c r="BS24" s="522"/>
      <c r="BT24" s="522"/>
      <c r="BU24" s="523"/>
      <c r="BV24" s="521" t="s">
        <v>98</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141</v>
      </c>
      <c r="BA25" s="531"/>
      <c r="BB25" s="531"/>
      <c r="BC25" s="532"/>
      <c r="BD25" s="396" t="s">
        <v>142</v>
      </c>
      <c r="BE25" s="397"/>
      <c r="BF25" s="397"/>
      <c r="BG25" s="397"/>
      <c r="BH25" s="397"/>
      <c r="BI25" s="397"/>
      <c r="BJ25" s="397"/>
      <c r="BK25" s="397"/>
      <c r="BL25" s="397"/>
      <c r="BM25" s="398"/>
      <c r="BN25" s="375">
        <v>17473038</v>
      </c>
      <c r="BO25" s="376"/>
      <c r="BP25" s="376"/>
      <c r="BQ25" s="376"/>
      <c r="BR25" s="376"/>
      <c r="BS25" s="376"/>
      <c r="BT25" s="376"/>
      <c r="BU25" s="377"/>
      <c r="BV25" s="375">
        <v>15554510</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143</v>
      </c>
      <c r="BE26" s="385"/>
      <c r="BF26" s="385"/>
      <c r="BG26" s="385"/>
      <c r="BH26" s="385"/>
      <c r="BI26" s="385"/>
      <c r="BJ26" s="385"/>
      <c r="BK26" s="385"/>
      <c r="BL26" s="385"/>
      <c r="BM26" s="386"/>
      <c r="BN26" s="387">
        <v>22013839</v>
      </c>
      <c r="BO26" s="388"/>
      <c r="BP26" s="388"/>
      <c r="BQ26" s="388"/>
      <c r="BR26" s="388"/>
      <c r="BS26" s="388"/>
      <c r="BT26" s="388"/>
      <c r="BU26" s="389"/>
      <c r="BV26" s="387">
        <v>24603347</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144</v>
      </c>
      <c r="BE27" s="488"/>
      <c r="BF27" s="488"/>
      <c r="BG27" s="488"/>
      <c r="BH27" s="488"/>
      <c r="BI27" s="488"/>
      <c r="BJ27" s="488"/>
      <c r="BK27" s="488"/>
      <c r="BL27" s="488"/>
      <c r="BM27" s="489"/>
      <c r="BN27" s="521">
        <v>24899242</v>
      </c>
      <c r="BO27" s="522"/>
      <c r="BP27" s="522"/>
      <c r="BQ27" s="522"/>
      <c r="BR27" s="522"/>
      <c r="BS27" s="522"/>
      <c r="BT27" s="522"/>
      <c r="BU27" s="523"/>
      <c r="BV27" s="521">
        <v>28910122</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151</v>
      </c>
      <c r="D30" s="543"/>
      <c r="E30" s="416" t="s">
        <v>152</v>
      </c>
      <c r="F30" s="416"/>
      <c r="G30" s="416"/>
      <c r="H30" s="416"/>
      <c r="I30" s="416"/>
      <c r="J30" s="416"/>
      <c r="K30" s="416"/>
      <c r="L30" s="416"/>
      <c r="M30" s="416"/>
      <c r="N30" s="416"/>
      <c r="O30" s="416"/>
      <c r="P30" s="416"/>
      <c r="Q30" s="416"/>
      <c r="R30" s="416"/>
      <c r="S30" s="416"/>
      <c r="T30" s="130"/>
      <c r="U30" s="543" t="s">
        <v>151</v>
      </c>
      <c r="V30" s="543"/>
      <c r="W30" s="416" t="s">
        <v>152</v>
      </c>
      <c r="X30" s="416"/>
      <c r="Y30" s="416"/>
      <c r="Z30" s="416"/>
      <c r="AA30" s="416"/>
      <c r="AB30" s="416"/>
      <c r="AC30" s="416"/>
      <c r="AD30" s="416"/>
      <c r="AE30" s="416"/>
      <c r="AF30" s="416"/>
      <c r="AG30" s="416"/>
      <c r="AH30" s="416"/>
      <c r="AI30" s="416"/>
      <c r="AJ30" s="416"/>
      <c r="AK30" s="416"/>
      <c r="AL30" s="130"/>
      <c r="AM30" s="543" t="s">
        <v>151</v>
      </c>
      <c r="AN30" s="543"/>
      <c r="AO30" s="416" t="s">
        <v>152</v>
      </c>
      <c r="AP30" s="416"/>
      <c r="AQ30" s="416"/>
      <c r="AR30" s="416"/>
      <c r="AS30" s="416"/>
      <c r="AT30" s="416"/>
      <c r="AU30" s="416"/>
      <c r="AV30" s="416"/>
      <c r="AW30" s="416"/>
      <c r="AX30" s="416"/>
      <c r="AY30" s="416"/>
      <c r="AZ30" s="416"/>
      <c r="BA30" s="416"/>
      <c r="BB30" s="416"/>
      <c r="BC30" s="416"/>
      <c r="BD30" s="155"/>
      <c r="BE30" s="543" t="s">
        <v>151</v>
      </c>
      <c r="BF30" s="543"/>
      <c r="BG30" s="416" t="s">
        <v>152</v>
      </c>
      <c r="BH30" s="416"/>
      <c r="BI30" s="416"/>
      <c r="BJ30" s="416"/>
      <c r="BK30" s="416"/>
      <c r="BL30" s="416"/>
      <c r="BM30" s="416"/>
      <c r="BN30" s="416"/>
      <c r="BO30" s="416"/>
      <c r="BP30" s="416"/>
      <c r="BQ30" s="416"/>
      <c r="BR30" s="416"/>
      <c r="BS30" s="416"/>
      <c r="BT30" s="416"/>
      <c r="BU30" s="416"/>
      <c r="BV30" s="156"/>
      <c r="BW30" s="543" t="s">
        <v>151</v>
      </c>
      <c r="BX30" s="543"/>
      <c r="BY30" s="416" t="s">
        <v>153</v>
      </c>
      <c r="BZ30" s="416"/>
      <c r="CA30" s="416"/>
      <c r="CB30" s="416"/>
      <c r="CC30" s="416"/>
      <c r="CD30" s="416"/>
      <c r="CE30" s="416"/>
      <c r="CF30" s="416"/>
      <c r="CG30" s="416"/>
      <c r="CH30" s="416"/>
      <c r="CI30" s="416"/>
      <c r="CJ30" s="416"/>
      <c r="CK30" s="416"/>
      <c r="CL30" s="416"/>
      <c r="CM30" s="416"/>
      <c r="CN30" s="130"/>
      <c r="CO30" s="543" t="s">
        <v>151</v>
      </c>
      <c r="CP30" s="543"/>
      <c r="CQ30" s="416" t="s">
        <v>154</v>
      </c>
      <c r="CR30" s="416"/>
      <c r="CS30" s="416"/>
      <c r="CT30" s="416"/>
      <c r="CU30" s="416"/>
      <c r="CV30" s="416"/>
      <c r="CW30" s="416"/>
      <c r="CX30" s="416"/>
      <c r="CY30" s="416"/>
      <c r="CZ30" s="416"/>
      <c r="DA30" s="416"/>
      <c r="DB30" s="416"/>
      <c r="DC30" s="416"/>
      <c r="DD30" s="416"/>
      <c r="DE30" s="416"/>
      <c r="DF30" s="130"/>
      <c r="DG30" s="416" t="s">
        <v>155</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f>IF(W31="","",MAX(C31:D40)+1)</f>
        <v>11</v>
      </c>
      <c r="V31" s="541"/>
      <c r="W31" s="542" t="str">
        <f>IF('各会計、関係団体の財政状況及び健全化判断比率'!B28="","",'各会計、関係団体の財政状況及び健全化判断比率'!B28)</f>
        <v>駐車場事業特別会計</v>
      </c>
      <c r="X31" s="542"/>
      <c r="Y31" s="542"/>
      <c r="Z31" s="542"/>
      <c r="AA31" s="542"/>
      <c r="AB31" s="542"/>
      <c r="AC31" s="542"/>
      <c r="AD31" s="542"/>
      <c r="AE31" s="542"/>
      <c r="AF31" s="542"/>
      <c r="AG31" s="542"/>
      <c r="AH31" s="542"/>
      <c r="AI31" s="542"/>
      <c r="AJ31" s="542"/>
      <c r="AK31" s="542"/>
      <c r="AL31" s="154"/>
      <c r="AM31" s="541">
        <f>IF(AO31="","",MAX(C31:D40,U31:V40)+1)</f>
        <v>12</v>
      </c>
      <c r="AN31" s="541"/>
      <c r="AO31" s="542" t="str">
        <f>IF('各会計、関係団体の財政状況及び健全化判断比率'!B29="","",'各会計、関係団体の財政状況及び健全化判断比率'!B29)</f>
        <v>香川県立病院事業会計</v>
      </c>
      <c r="AP31" s="542"/>
      <c r="AQ31" s="542"/>
      <c r="AR31" s="542"/>
      <c r="AS31" s="542"/>
      <c r="AT31" s="542"/>
      <c r="AU31" s="542"/>
      <c r="AV31" s="542"/>
      <c r="AW31" s="542"/>
      <c r="AX31" s="542"/>
      <c r="AY31" s="542"/>
      <c r="AZ31" s="542"/>
      <c r="BA31" s="542"/>
      <c r="BB31" s="542"/>
      <c r="BC31" s="542"/>
      <c r="BD31" s="154"/>
      <c r="BE31" s="541">
        <f>IF(BG31="","",MAX(C31:D40,U31:V40,AM31:AN40)+1)</f>
        <v>16</v>
      </c>
      <c r="BF31" s="541"/>
      <c r="BG31" s="542" t="str">
        <f>IF('各会計、関係団体の財政状況及び健全化判断比率'!B33="","",'各会計、関係団体の財政状況及び健全化判断比率'!B33)</f>
        <v>流域下水道事業特別会計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20</v>
      </c>
      <c r="CP31" s="541"/>
      <c r="CQ31" s="542" t="str">
        <f>IF('各会計、関係団体の財政状況及び健全化判断比率'!BS7="","",'各会計、関係団体の財政状況及び健全化判断比率'!BS7)</f>
        <v>高松空港ビル（株）</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母子父子寡婦福祉資金特別会計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13</v>
      </c>
      <c r="AN32" s="541"/>
      <c r="AO32" s="542" t="str">
        <f>IF('各会計、関係団体の財政状況及び健全化判断比率'!B30="","",'各会計、関係団体の財政状況及び健全化判断比率'!B30)</f>
        <v>香川県水道用水供給事業会計</v>
      </c>
      <c r="AP32" s="542"/>
      <c r="AQ32" s="542"/>
      <c r="AR32" s="542"/>
      <c r="AS32" s="542"/>
      <c r="AT32" s="542"/>
      <c r="AU32" s="542"/>
      <c r="AV32" s="542"/>
      <c r="AW32" s="542"/>
      <c r="AX32" s="542"/>
      <c r="AY32" s="542"/>
      <c r="AZ32" s="542"/>
      <c r="BA32" s="542"/>
      <c r="BB32" s="542"/>
      <c r="BC32" s="542"/>
      <c r="BD32" s="154"/>
      <c r="BE32" s="541">
        <f t="shared" ref="BE32:BE40" si="2">IF(BG32="","",BE31+1)</f>
        <v>17</v>
      </c>
      <c r="BF32" s="541"/>
      <c r="BG32" s="542" t="str">
        <f>IF('各会計、関係団体の財政状況及び健全化判断比率'!B34="","",'各会計、関係団体の財政状況及び健全化判断比率'!B34)</f>
        <v>臨海工業地帯造成事業特別会計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21</v>
      </c>
      <c r="CP32" s="541"/>
      <c r="CQ32" s="542" t="str">
        <f>IF('各会計、関係団体の財政状況及び健全化判断比率'!BS8="","",'各会計、関係団体の財政状況及び健全化判断比率'!BS8)</f>
        <v>（公財）明治百年記念香川県青少年基金</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就農支援資金特別会計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14</v>
      </c>
      <c r="AN33" s="541"/>
      <c r="AO33" s="542" t="str">
        <f>IF('各会計、関係団体の財政状況及び健全化判断比率'!B31="","",'各会計、関係団体の財政状況及び健全化判断比率'!B31)</f>
        <v>香川県工業用水道事業会計</v>
      </c>
      <c r="AP33" s="542"/>
      <c r="AQ33" s="542"/>
      <c r="AR33" s="542"/>
      <c r="AS33" s="542"/>
      <c r="AT33" s="542"/>
      <c r="AU33" s="542"/>
      <c r="AV33" s="542"/>
      <c r="AW33" s="542"/>
      <c r="AX33" s="542"/>
      <c r="AY33" s="542"/>
      <c r="AZ33" s="542"/>
      <c r="BA33" s="542"/>
      <c r="BB33" s="542"/>
      <c r="BC33" s="542"/>
      <c r="BD33" s="154"/>
      <c r="BE33" s="541">
        <f t="shared" si="2"/>
        <v>18</v>
      </c>
      <c r="BF33" s="541"/>
      <c r="BG33" s="542" t="str">
        <f>IF('各会計、関係団体の財政状況及び健全化判断比率'!B35="","",'各会計、関係団体の財政状況及び健全化判断比率'!B35)</f>
        <v>番の州地区臨海工業用土地造成事業特別会計</v>
      </c>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22</v>
      </c>
      <c r="CP33" s="541"/>
      <c r="CQ33" s="542" t="str">
        <f>IF('各会計、関係団体の財政状況及び健全化判断比率'!BS9="","",'各会計、関係団体の財政状況及び健全化判断比率'!BS9)</f>
        <v>（公財）香川県国際交流協会</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中小企業高度化資金特別会計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15</v>
      </c>
      <c r="AN34" s="541"/>
      <c r="AO34" s="542" t="str">
        <f>IF('各会計、関係団体の財政状況及び健全化判断比率'!B32="","",'各会計、関係団体の財政状況及び健全化判断比率'!B32)</f>
        <v>香川県五色台水道事業会計</v>
      </c>
      <c r="AP34" s="542"/>
      <c r="AQ34" s="542"/>
      <c r="AR34" s="542"/>
      <c r="AS34" s="542"/>
      <c r="AT34" s="542"/>
      <c r="AU34" s="542"/>
      <c r="AV34" s="542"/>
      <c r="AW34" s="542"/>
      <c r="AX34" s="542"/>
      <c r="AY34" s="542"/>
      <c r="AZ34" s="542"/>
      <c r="BA34" s="542"/>
      <c r="BB34" s="542"/>
      <c r="BC34" s="542"/>
      <c r="BD34" s="154"/>
      <c r="BE34" s="541">
        <f t="shared" si="2"/>
        <v>19</v>
      </c>
      <c r="BF34" s="541"/>
      <c r="BG34" s="542" t="str">
        <f>IF('各会計、関係団体の財政状況及び健全化判断比率'!B36="","",'各会計、関係団体の財政状況及び健全化判断比率'!B36)</f>
        <v>内陸工業団地造成事業特別会計</v>
      </c>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23</v>
      </c>
      <c r="CP34" s="541"/>
      <c r="CQ34" s="542" t="str">
        <f>IF('各会計、関係団体の財政状況及び健全化判断比率'!BS10="","",'各会計、関係団体の財政状況及び健全化判断比率'!BS10)</f>
        <v>（公財）かがわ水と緑の財団</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集中管理特別会計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24</v>
      </c>
      <c r="CP35" s="541"/>
      <c r="CQ35" s="542" t="str">
        <f>IF('各会計、関係団体の財政状況及び健全化判断比率'!BS11="","",'各会計、関係団体の財政状況及び健全化判断比率'!BS11)</f>
        <v>（公財）香川県環境保全公社</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証紙特別会計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25</v>
      </c>
      <c r="CP36" s="541"/>
      <c r="CQ36" s="542" t="str">
        <f>IF('各会計、関係団体の財政状況及び健全化判断比率'!BS12="","",'各会計、関係団体の財政状況及び健全化判断比率'!BS12)</f>
        <v>（公財）吉野川水源地域対策基金</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栗林公園特別会計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26</v>
      </c>
      <c r="CP37" s="541"/>
      <c r="CQ37" s="542" t="str">
        <f>IF('各会計、関係団体の財政状況及び健全化判断比率'!BS13="","",'各会計、関係団体の財政状況及び健全化判断比率'!BS13)</f>
        <v>（公財）香川県身体障害者団体連合会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吉野川総合開発香川用水建設事業特別会計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27</v>
      </c>
      <c r="CP38" s="541"/>
      <c r="CQ38" s="542" t="str">
        <f>IF('各会計、関係団体の財政状況及び健全化判断比率'!BS14="","",'各会計、関係団体の財政状況及び健全化判断比率'!BS14)</f>
        <v>（公財）香川いのちのリレー財団</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林業・木材産業改善資金特別会計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28</v>
      </c>
      <c r="CP39" s="541"/>
      <c r="CQ39" s="542" t="str">
        <f>IF('各会計、関係団体の財政状況及び健全化判断比率'!BS15="","",'各会計、関係団体の財政状況及び健全化判断比率'!BS15)</f>
        <v>（公財）香川県生活衛生営業指導センター</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x14ac:dyDescent="0.15">
      <c r="A40" s="113"/>
      <c r="B40" s="153"/>
      <c r="C40" s="541">
        <f t="shared" si="5"/>
        <v>10</v>
      </c>
      <c r="D40" s="541"/>
      <c r="E40" s="542" t="str">
        <f>IF('各会計、関係団体の財政状況及び健全化判断比率'!B16="","",'各会計、関係団体の財政状況及び健全化判断比率'!B16)</f>
        <v>沿岸漁業改善資金特別会計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29</v>
      </c>
      <c r="CP40" s="541"/>
      <c r="CQ40" s="542" t="str">
        <f>IF('各会計、関係団体の財政状況及び健全化判断比率'!BS16="","",'各会計、関係団体の財政状況及び健全化判断比率'!BS16)</f>
        <v>（公財）香川県食鳥衛生検査センター</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491</v>
      </c>
      <c r="G33" s="17" t="s">
        <v>492</v>
      </c>
      <c r="H33" s="17" t="s">
        <v>493</v>
      </c>
      <c r="I33" s="17" t="s">
        <v>494</v>
      </c>
      <c r="J33" s="18" t="s">
        <v>495</v>
      </c>
      <c r="K33" s="10"/>
      <c r="L33" s="10"/>
      <c r="M33" s="10"/>
      <c r="N33" s="10"/>
      <c r="O33" s="10"/>
      <c r="P33" s="10"/>
    </row>
    <row r="34" spans="1:16" ht="39" customHeight="1" x14ac:dyDescent="0.15">
      <c r="A34" s="10"/>
      <c r="B34" s="19"/>
      <c r="C34" s="1102" t="s">
        <v>498</v>
      </c>
      <c r="D34" s="1102"/>
      <c r="E34" s="1103"/>
      <c r="F34" s="20">
        <v>2.87</v>
      </c>
      <c r="G34" s="21">
        <v>0.87</v>
      </c>
      <c r="H34" s="21">
        <v>3.36</v>
      </c>
      <c r="I34" s="21">
        <v>4.8099999999999996</v>
      </c>
      <c r="J34" s="22">
        <v>3.93</v>
      </c>
      <c r="K34" s="10"/>
      <c r="L34" s="10"/>
      <c r="M34" s="10"/>
      <c r="N34" s="10"/>
      <c r="O34" s="10"/>
      <c r="P34" s="10"/>
    </row>
    <row r="35" spans="1:16" ht="39" customHeight="1" x14ac:dyDescent="0.15">
      <c r="A35" s="10"/>
      <c r="B35" s="23"/>
      <c r="C35" s="1096" t="s">
        <v>499</v>
      </c>
      <c r="D35" s="1097"/>
      <c r="E35" s="1098"/>
      <c r="F35" s="24">
        <v>2.64</v>
      </c>
      <c r="G35" s="25">
        <v>2.76</v>
      </c>
      <c r="H35" s="25">
        <v>2.44</v>
      </c>
      <c r="I35" s="25">
        <v>1.44</v>
      </c>
      <c r="J35" s="26">
        <v>2.8</v>
      </c>
      <c r="K35" s="10"/>
      <c r="L35" s="10"/>
      <c r="M35" s="10"/>
      <c r="N35" s="10"/>
      <c r="O35" s="10"/>
      <c r="P35" s="10"/>
    </row>
    <row r="36" spans="1:16" ht="39" customHeight="1" x14ac:dyDescent="0.15">
      <c r="A36" s="10"/>
      <c r="B36" s="23"/>
      <c r="C36" s="1096" t="s">
        <v>500</v>
      </c>
      <c r="D36" s="1097"/>
      <c r="E36" s="1098"/>
      <c r="F36" s="24">
        <v>1.89</v>
      </c>
      <c r="G36" s="25">
        <v>2.36</v>
      </c>
      <c r="H36" s="25">
        <v>2.13</v>
      </c>
      <c r="I36" s="25">
        <v>2.2999999999999998</v>
      </c>
      <c r="J36" s="26">
        <v>2.2799999999999998</v>
      </c>
      <c r="K36" s="10"/>
      <c r="L36" s="10"/>
      <c r="M36" s="10"/>
      <c r="N36" s="10"/>
      <c r="O36" s="10"/>
      <c r="P36" s="10"/>
    </row>
    <row r="37" spans="1:16" ht="39" customHeight="1" x14ac:dyDescent="0.15">
      <c r="A37" s="10"/>
      <c r="B37" s="23"/>
      <c r="C37" s="1096" t="s">
        <v>501</v>
      </c>
      <c r="D37" s="1097"/>
      <c r="E37" s="1098"/>
      <c r="F37" s="24">
        <v>0.45</v>
      </c>
      <c r="G37" s="25">
        <v>0.16</v>
      </c>
      <c r="H37" s="25">
        <v>0.76</v>
      </c>
      <c r="I37" s="25">
        <v>0.76</v>
      </c>
      <c r="J37" s="26">
        <v>0.42</v>
      </c>
      <c r="K37" s="10"/>
      <c r="L37" s="10"/>
      <c r="M37" s="10"/>
      <c r="N37" s="10"/>
      <c r="O37" s="10"/>
      <c r="P37" s="10"/>
    </row>
    <row r="38" spans="1:16" ht="39" customHeight="1" x14ac:dyDescent="0.15">
      <c r="A38" s="10"/>
      <c r="B38" s="23"/>
      <c r="C38" s="1096" t="s">
        <v>502</v>
      </c>
      <c r="D38" s="1097"/>
      <c r="E38" s="1098"/>
      <c r="F38" s="24">
        <v>0.44</v>
      </c>
      <c r="G38" s="25">
        <v>0.43</v>
      </c>
      <c r="H38" s="25">
        <v>0.43</v>
      </c>
      <c r="I38" s="25">
        <v>0.33</v>
      </c>
      <c r="J38" s="26">
        <v>0.28999999999999998</v>
      </c>
      <c r="K38" s="10"/>
      <c r="L38" s="10"/>
      <c r="M38" s="10"/>
      <c r="N38" s="10"/>
      <c r="O38" s="10"/>
      <c r="P38" s="10"/>
    </row>
    <row r="39" spans="1:16" ht="39" customHeight="1" x14ac:dyDescent="0.15">
      <c r="A39" s="10"/>
      <c r="B39" s="23"/>
      <c r="C39" s="1096" t="s">
        <v>503</v>
      </c>
      <c r="D39" s="1097"/>
      <c r="E39" s="1098"/>
      <c r="F39" s="24">
        <v>0.04</v>
      </c>
      <c r="G39" s="25">
        <v>0.04</v>
      </c>
      <c r="H39" s="25">
        <v>0.04</v>
      </c>
      <c r="I39" s="25">
        <v>0.04</v>
      </c>
      <c r="J39" s="26">
        <v>0.04</v>
      </c>
      <c r="K39" s="10"/>
      <c r="L39" s="10"/>
      <c r="M39" s="10"/>
      <c r="N39" s="10"/>
      <c r="O39" s="10"/>
      <c r="P39" s="10"/>
    </row>
    <row r="40" spans="1:16" ht="39" customHeight="1" x14ac:dyDescent="0.15">
      <c r="A40" s="10"/>
      <c r="B40" s="23"/>
      <c r="C40" s="1096" t="s">
        <v>504</v>
      </c>
      <c r="D40" s="1097"/>
      <c r="E40" s="1098"/>
      <c r="F40" s="24">
        <v>0.01</v>
      </c>
      <c r="G40" s="25">
        <v>0</v>
      </c>
      <c r="H40" s="25">
        <v>0.04</v>
      </c>
      <c r="I40" s="25">
        <v>0.04</v>
      </c>
      <c r="J40" s="26">
        <v>0.03</v>
      </c>
      <c r="K40" s="10"/>
      <c r="L40" s="10"/>
      <c r="M40" s="10"/>
      <c r="N40" s="10"/>
      <c r="O40" s="10"/>
      <c r="P40" s="10"/>
    </row>
    <row r="41" spans="1:16" ht="39" customHeight="1" x14ac:dyDescent="0.15">
      <c r="A41" s="10"/>
      <c r="B41" s="23"/>
      <c r="C41" s="1096" t="s">
        <v>505</v>
      </c>
      <c r="D41" s="1097"/>
      <c r="E41" s="1098"/>
      <c r="F41" s="24">
        <v>0.01</v>
      </c>
      <c r="G41" s="25">
        <v>0</v>
      </c>
      <c r="H41" s="25">
        <v>0</v>
      </c>
      <c r="I41" s="25">
        <v>0</v>
      </c>
      <c r="J41" s="26">
        <v>0.01</v>
      </c>
      <c r="K41" s="10"/>
      <c r="L41" s="10"/>
      <c r="M41" s="10"/>
      <c r="N41" s="10"/>
      <c r="O41" s="10"/>
      <c r="P41" s="10"/>
    </row>
    <row r="42" spans="1:16" ht="39" customHeight="1" x14ac:dyDescent="0.15">
      <c r="A42" s="10"/>
      <c r="B42" s="27"/>
      <c r="C42" s="1096" t="s">
        <v>506</v>
      </c>
      <c r="D42" s="1097"/>
      <c r="E42" s="1098"/>
      <c r="F42" s="24" t="s">
        <v>453</v>
      </c>
      <c r="G42" s="25" t="s">
        <v>453</v>
      </c>
      <c r="H42" s="25" t="s">
        <v>453</v>
      </c>
      <c r="I42" s="25" t="s">
        <v>453</v>
      </c>
      <c r="J42" s="26" t="s">
        <v>453</v>
      </c>
      <c r="K42" s="10"/>
      <c r="L42" s="10"/>
      <c r="M42" s="10"/>
      <c r="N42" s="10"/>
      <c r="O42" s="10"/>
      <c r="P42" s="10"/>
    </row>
    <row r="43" spans="1:16" ht="39" customHeight="1" thickBot="1" x14ac:dyDescent="0.2">
      <c r="A43" s="10"/>
      <c r="B43" s="28"/>
      <c r="C43" s="1099" t="s">
        <v>507</v>
      </c>
      <c r="D43" s="1100"/>
      <c r="E43" s="1101"/>
      <c r="F43" s="29">
        <v>0.01</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59852</v>
      </c>
      <c r="L45" s="48">
        <v>60743</v>
      </c>
      <c r="M45" s="48">
        <v>62962</v>
      </c>
      <c r="N45" s="48">
        <v>62066</v>
      </c>
      <c r="O45" s="49">
        <v>62262</v>
      </c>
      <c r="P45" s="36"/>
      <c r="Q45" s="36"/>
      <c r="R45" s="36"/>
      <c r="S45" s="36"/>
      <c r="T45" s="36"/>
      <c r="U45" s="36"/>
    </row>
    <row r="46" spans="1:21" ht="30.75" customHeight="1" x14ac:dyDescent="0.15">
      <c r="A46" s="36"/>
      <c r="B46" s="1114"/>
      <c r="C46" s="1115"/>
      <c r="D46" s="50"/>
      <c r="E46" s="1106" t="s">
        <v>11</v>
      </c>
      <c r="F46" s="1106"/>
      <c r="G46" s="1106"/>
      <c r="H46" s="1106"/>
      <c r="I46" s="1106"/>
      <c r="J46" s="1107"/>
      <c r="K46" s="51" t="s">
        <v>453</v>
      </c>
      <c r="L46" s="52" t="s">
        <v>453</v>
      </c>
      <c r="M46" s="52" t="s">
        <v>453</v>
      </c>
      <c r="N46" s="52" t="s">
        <v>453</v>
      </c>
      <c r="O46" s="53" t="s">
        <v>453</v>
      </c>
      <c r="P46" s="36"/>
      <c r="Q46" s="36"/>
      <c r="R46" s="36"/>
      <c r="S46" s="36"/>
      <c r="T46" s="36"/>
      <c r="U46" s="36"/>
    </row>
    <row r="47" spans="1:21" ht="30.75" customHeight="1" x14ac:dyDescent="0.15">
      <c r="A47" s="36"/>
      <c r="B47" s="1114"/>
      <c r="C47" s="1115"/>
      <c r="D47" s="50"/>
      <c r="E47" s="1106" t="s">
        <v>12</v>
      </c>
      <c r="F47" s="1106"/>
      <c r="G47" s="1106"/>
      <c r="H47" s="1106"/>
      <c r="I47" s="1106"/>
      <c r="J47" s="1107"/>
      <c r="K47" s="51">
        <v>5040</v>
      </c>
      <c r="L47" s="52">
        <v>4115</v>
      </c>
      <c r="M47" s="52">
        <v>2567</v>
      </c>
      <c r="N47" s="52">
        <v>969</v>
      </c>
      <c r="O47" s="53" t="s">
        <v>453</v>
      </c>
      <c r="P47" s="36"/>
      <c r="Q47" s="36"/>
      <c r="R47" s="36"/>
      <c r="S47" s="36"/>
      <c r="T47" s="36"/>
      <c r="U47" s="36"/>
    </row>
    <row r="48" spans="1:21" ht="30.75" customHeight="1" x14ac:dyDescent="0.15">
      <c r="A48" s="36"/>
      <c r="B48" s="1114"/>
      <c r="C48" s="1115"/>
      <c r="D48" s="50"/>
      <c r="E48" s="1106" t="s">
        <v>13</v>
      </c>
      <c r="F48" s="1106"/>
      <c r="G48" s="1106"/>
      <c r="H48" s="1106"/>
      <c r="I48" s="1106"/>
      <c r="J48" s="1107"/>
      <c r="K48" s="51">
        <v>3000</v>
      </c>
      <c r="L48" s="52">
        <v>2826</v>
      </c>
      <c r="M48" s="52">
        <v>2281</v>
      </c>
      <c r="N48" s="52">
        <v>1835</v>
      </c>
      <c r="O48" s="53">
        <v>2305</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453</v>
      </c>
      <c r="L49" s="52" t="s">
        <v>453</v>
      </c>
      <c r="M49" s="52" t="s">
        <v>453</v>
      </c>
      <c r="N49" s="52" t="s">
        <v>453</v>
      </c>
      <c r="O49" s="53" t="s">
        <v>453</v>
      </c>
      <c r="P49" s="36"/>
      <c r="Q49" s="36"/>
      <c r="R49" s="36"/>
      <c r="S49" s="36"/>
      <c r="T49" s="36"/>
      <c r="U49" s="36"/>
    </row>
    <row r="50" spans="1:21" ht="30.75" customHeight="1" x14ac:dyDescent="0.15">
      <c r="A50" s="36"/>
      <c r="B50" s="1114"/>
      <c r="C50" s="1115"/>
      <c r="D50" s="50"/>
      <c r="E50" s="1106" t="s">
        <v>15</v>
      </c>
      <c r="F50" s="1106"/>
      <c r="G50" s="1106"/>
      <c r="H50" s="1106"/>
      <c r="I50" s="1106"/>
      <c r="J50" s="1107"/>
      <c r="K50" s="51">
        <v>1101</v>
      </c>
      <c r="L50" s="52">
        <v>1110</v>
      </c>
      <c r="M50" s="52">
        <v>1015</v>
      </c>
      <c r="N50" s="52">
        <v>955</v>
      </c>
      <c r="O50" s="53">
        <v>845</v>
      </c>
      <c r="P50" s="36"/>
      <c r="Q50" s="36"/>
      <c r="R50" s="36"/>
      <c r="S50" s="36"/>
      <c r="T50" s="36"/>
      <c r="U50" s="36"/>
    </row>
    <row r="51" spans="1:21" ht="30.75" customHeight="1" x14ac:dyDescent="0.15">
      <c r="A51" s="36"/>
      <c r="B51" s="1116"/>
      <c r="C51" s="1117"/>
      <c r="D51" s="54"/>
      <c r="E51" s="1106" t="s">
        <v>16</v>
      </c>
      <c r="F51" s="1106"/>
      <c r="G51" s="1106"/>
      <c r="H51" s="1106"/>
      <c r="I51" s="1106"/>
      <c r="J51" s="1107"/>
      <c r="K51" s="51">
        <v>14</v>
      </c>
      <c r="L51" s="52">
        <v>11</v>
      </c>
      <c r="M51" s="52">
        <v>8</v>
      </c>
      <c r="N51" s="52">
        <v>7</v>
      </c>
      <c r="O51" s="53">
        <v>6</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34980</v>
      </c>
      <c r="L52" s="52">
        <v>36113</v>
      </c>
      <c r="M52" s="52">
        <v>38052</v>
      </c>
      <c r="N52" s="52">
        <v>40354</v>
      </c>
      <c r="O52" s="53">
        <v>41902</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34027</v>
      </c>
      <c r="L53" s="57">
        <v>32692</v>
      </c>
      <c r="M53" s="57">
        <v>30781</v>
      </c>
      <c r="N53" s="57">
        <v>25478</v>
      </c>
      <c r="O53" s="58">
        <v>23516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491</v>
      </c>
      <c r="J40" s="341" t="s">
        <v>492</v>
      </c>
      <c r="K40" s="341" t="s">
        <v>493</v>
      </c>
      <c r="L40" s="341" t="s">
        <v>494</v>
      </c>
      <c r="M40" s="342" t="s">
        <v>495</v>
      </c>
    </row>
    <row r="41" spans="2:13" ht="27.75" customHeight="1" x14ac:dyDescent="0.15">
      <c r="B41" s="1120" t="s">
        <v>21</v>
      </c>
      <c r="C41" s="1121"/>
      <c r="D41" s="66"/>
      <c r="E41" s="1126" t="s">
        <v>22</v>
      </c>
      <c r="F41" s="1126"/>
      <c r="G41" s="1126"/>
      <c r="H41" s="1127"/>
      <c r="I41" s="343">
        <v>837998</v>
      </c>
      <c r="J41" s="344">
        <v>850472</v>
      </c>
      <c r="K41" s="344">
        <v>857782</v>
      </c>
      <c r="L41" s="344">
        <v>860469</v>
      </c>
      <c r="M41" s="345">
        <v>865078</v>
      </c>
    </row>
    <row r="42" spans="2:13" ht="27.75" customHeight="1" x14ac:dyDescent="0.15">
      <c r="B42" s="1122"/>
      <c r="C42" s="1123"/>
      <c r="D42" s="67"/>
      <c r="E42" s="1128" t="s">
        <v>23</v>
      </c>
      <c r="F42" s="1128"/>
      <c r="G42" s="1128"/>
      <c r="H42" s="1129"/>
      <c r="I42" s="346">
        <v>6226</v>
      </c>
      <c r="J42" s="347">
        <v>5178</v>
      </c>
      <c r="K42" s="347">
        <v>4196</v>
      </c>
      <c r="L42" s="347">
        <v>3258</v>
      </c>
      <c r="M42" s="348">
        <v>2434</v>
      </c>
    </row>
    <row r="43" spans="2:13" ht="27.75" customHeight="1" x14ac:dyDescent="0.15">
      <c r="B43" s="1122"/>
      <c r="C43" s="1123"/>
      <c r="D43" s="67"/>
      <c r="E43" s="1128" t="s">
        <v>24</v>
      </c>
      <c r="F43" s="1128"/>
      <c r="G43" s="1128"/>
      <c r="H43" s="1129"/>
      <c r="I43" s="346">
        <v>19132</v>
      </c>
      <c r="J43" s="347">
        <v>18477</v>
      </c>
      <c r="K43" s="347">
        <v>29001</v>
      </c>
      <c r="L43" s="347">
        <v>26274</v>
      </c>
      <c r="M43" s="348">
        <v>23828</v>
      </c>
    </row>
    <row r="44" spans="2:13" ht="27.75" customHeight="1" x14ac:dyDescent="0.15">
      <c r="B44" s="1122"/>
      <c r="C44" s="1123"/>
      <c r="D44" s="67"/>
      <c r="E44" s="1128" t="s">
        <v>25</v>
      </c>
      <c r="F44" s="1128"/>
      <c r="G44" s="1128"/>
      <c r="H44" s="1129"/>
      <c r="I44" s="346" t="s">
        <v>453</v>
      </c>
      <c r="J44" s="347" t="s">
        <v>453</v>
      </c>
      <c r="K44" s="347" t="s">
        <v>453</v>
      </c>
      <c r="L44" s="347" t="s">
        <v>453</v>
      </c>
      <c r="M44" s="348" t="s">
        <v>453</v>
      </c>
    </row>
    <row r="45" spans="2:13" ht="27.75" customHeight="1" x14ac:dyDescent="0.15">
      <c r="B45" s="1122"/>
      <c r="C45" s="1123"/>
      <c r="D45" s="67"/>
      <c r="E45" s="1128" t="s">
        <v>26</v>
      </c>
      <c r="F45" s="1128"/>
      <c r="G45" s="1128"/>
      <c r="H45" s="1129"/>
      <c r="I45" s="346">
        <v>139911</v>
      </c>
      <c r="J45" s="347">
        <v>139311</v>
      </c>
      <c r="K45" s="347">
        <v>129392</v>
      </c>
      <c r="L45" s="347">
        <v>120899</v>
      </c>
      <c r="M45" s="348">
        <v>119088</v>
      </c>
    </row>
    <row r="46" spans="2:13" ht="27.75" customHeight="1" x14ac:dyDescent="0.15">
      <c r="B46" s="1122"/>
      <c r="C46" s="1123"/>
      <c r="D46" s="67"/>
      <c r="E46" s="1128" t="s">
        <v>27</v>
      </c>
      <c r="F46" s="1128"/>
      <c r="G46" s="1128"/>
      <c r="H46" s="1129"/>
      <c r="I46" s="346">
        <v>5773</v>
      </c>
      <c r="J46" s="347">
        <v>83</v>
      </c>
      <c r="K46" s="347">
        <v>27</v>
      </c>
      <c r="L46" s="347">
        <v>8</v>
      </c>
      <c r="M46" s="348">
        <v>43</v>
      </c>
    </row>
    <row r="47" spans="2:13" ht="27.75" customHeight="1" x14ac:dyDescent="0.15">
      <c r="B47" s="1122"/>
      <c r="C47" s="1123"/>
      <c r="D47" s="67"/>
      <c r="E47" s="1128" t="s">
        <v>28</v>
      </c>
      <c r="F47" s="1128"/>
      <c r="G47" s="1128"/>
      <c r="H47" s="1129"/>
      <c r="I47" s="346" t="s">
        <v>453</v>
      </c>
      <c r="J47" s="347" t="s">
        <v>453</v>
      </c>
      <c r="K47" s="347" t="s">
        <v>453</v>
      </c>
      <c r="L47" s="347" t="s">
        <v>453</v>
      </c>
      <c r="M47" s="348" t="s">
        <v>453</v>
      </c>
    </row>
    <row r="48" spans="2:13" ht="27.75" customHeight="1" x14ac:dyDescent="0.15">
      <c r="B48" s="1124"/>
      <c r="C48" s="1125"/>
      <c r="D48" s="67"/>
      <c r="E48" s="1128" t="s">
        <v>29</v>
      </c>
      <c r="F48" s="1128"/>
      <c r="G48" s="1128"/>
      <c r="H48" s="1129"/>
      <c r="I48" s="346" t="s">
        <v>453</v>
      </c>
      <c r="J48" s="347" t="s">
        <v>453</v>
      </c>
      <c r="K48" s="347" t="s">
        <v>453</v>
      </c>
      <c r="L48" s="347" t="s">
        <v>453</v>
      </c>
      <c r="M48" s="348" t="s">
        <v>453</v>
      </c>
    </row>
    <row r="49" spans="2:13" ht="27.75" customHeight="1" x14ac:dyDescent="0.15">
      <c r="B49" s="1130" t="s">
        <v>30</v>
      </c>
      <c r="C49" s="1131"/>
      <c r="D49" s="68"/>
      <c r="E49" s="1128" t="s">
        <v>31</v>
      </c>
      <c r="F49" s="1128"/>
      <c r="G49" s="1128"/>
      <c r="H49" s="1129"/>
      <c r="I49" s="346">
        <v>49151</v>
      </c>
      <c r="J49" s="347">
        <v>48729</v>
      </c>
      <c r="K49" s="347">
        <v>53244</v>
      </c>
      <c r="L49" s="347">
        <v>55980</v>
      </c>
      <c r="M49" s="348">
        <v>55333</v>
      </c>
    </row>
    <row r="50" spans="2:13" ht="27.75" customHeight="1" x14ac:dyDescent="0.15">
      <c r="B50" s="1122"/>
      <c r="C50" s="1123"/>
      <c r="D50" s="67"/>
      <c r="E50" s="1128" t="s">
        <v>32</v>
      </c>
      <c r="F50" s="1128"/>
      <c r="G50" s="1128"/>
      <c r="H50" s="1129"/>
      <c r="I50" s="346">
        <v>20875</v>
      </c>
      <c r="J50" s="347">
        <v>20125</v>
      </c>
      <c r="K50" s="347">
        <v>19626</v>
      </c>
      <c r="L50" s="347">
        <v>18791</v>
      </c>
      <c r="M50" s="348">
        <v>18366</v>
      </c>
    </row>
    <row r="51" spans="2:13" ht="27.75" customHeight="1" x14ac:dyDescent="0.15">
      <c r="B51" s="1124"/>
      <c r="C51" s="1125"/>
      <c r="D51" s="67"/>
      <c r="E51" s="1128" t="s">
        <v>33</v>
      </c>
      <c r="F51" s="1128"/>
      <c r="G51" s="1128"/>
      <c r="H51" s="1129"/>
      <c r="I51" s="346">
        <v>482344</v>
      </c>
      <c r="J51" s="347">
        <v>498169</v>
      </c>
      <c r="K51" s="347">
        <v>510882</v>
      </c>
      <c r="L51" s="347">
        <v>515517</v>
      </c>
      <c r="M51" s="348">
        <v>511193</v>
      </c>
    </row>
    <row r="52" spans="2:13" ht="27.75" customHeight="1" thickBot="1" x14ac:dyDescent="0.2">
      <c r="B52" s="1132" t="s">
        <v>19</v>
      </c>
      <c r="C52" s="1133"/>
      <c r="D52" s="69"/>
      <c r="E52" s="1134" t="s">
        <v>34</v>
      </c>
      <c r="F52" s="1134"/>
      <c r="G52" s="1134"/>
      <c r="H52" s="1135"/>
      <c r="I52" s="349">
        <v>456671</v>
      </c>
      <c r="J52" s="350">
        <v>446497</v>
      </c>
      <c r="K52" s="350">
        <v>436647</v>
      </c>
      <c r="L52" s="350">
        <v>420620</v>
      </c>
      <c r="M52" s="351">
        <v>425578</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136"/>
      <c r="B1" s="1137"/>
      <c r="C1" s="1138"/>
      <c r="D1" s="1138"/>
      <c r="E1" s="1138"/>
      <c r="F1" s="1138"/>
      <c r="G1" s="1138"/>
      <c r="H1" s="1138"/>
      <c r="I1" s="1138"/>
      <c r="J1" s="1138"/>
      <c r="K1" s="1138"/>
      <c r="L1" s="1138"/>
      <c r="M1" s="1138"/>
      <c r="N1" s="1138"/>
      <c r="O1" s="1138"/>
      <c r="P1" s="1139"/>
      <c r="Q1" s="1139"/>
    </row>
    <row r="2" spans="1:51" ht="25.5" customHeight="1" x14ac:dyDescent="0.15">
      <c r="A2" s="1140"/>
      <c r="B2" s="1138"/>
      <c r="C2" s="1140"/>
      <c r="D2" s="1138"/>
      <c r="E2" s="1138"/>
      <c r="F2" s="1138"/>
      <c r="G2" s="1138"/>
      <c r="H2" s="1138"/>
      <c r="I2" s="1138"/>
      <c r="J2" s="1138"/>
      <c r="K2" s="1138"/>
      <c r="L2" s="1138"/>
      <c r="M2" s="1138"/>
      <c r="N2" s="1138"/>
      <c r="O2" s="1138"/>
      <c r="P2" s="1139"/>
      <c r="Q2" s="1139"/>
    </row>
    <row r="3" spans="1:51" ht="25.5" customHeight="1" x14ac:dyDescent="0.15">
      <c r="A3" s="1140"/>
      <c r="B3" s="1138"/>
      <c r="C3" s="1140"/>
      <c r="D3" s="1138"/>
      <c r="E3" s="1138"/>
      <c r="F3" s="1138"/>
      <c r="G3" s="1138"/>
      <c r="H3" s="1138"/>
      <c r="I3" s="1138"/>
      <c r="J3" s="1138"/>
      <c r="K3" s="1138"/>
      <c r="L3" s="1138"/>
      <c r="M3" s="1138"/>
      <c r="N3" s="1138"/>
      <c r="O3" s="1138"/>
      <c r="P3" s="1139"/>
      <c r="Q3" s="1139"/>
    </row>
    <row r="4" spans="1:51" s="1142" customFormat="1" x14ac:dyDescent="0.15">
      <c r="A4" s="1140"/>
      <c r="B4" s="1140"/>
      <c r="C4" s="1140"/>
      <c r="D4" s="1140"/>
      <c r="E4" s="1140"/>
      <c r="F4" s="1140"/>
      <c r="G4" s="1140"/>
      <c r="H4" s="1140"/>
      <c r="I4" s="1140"/>
      <c r="J4" s="1140"/>
      <c r="K4" s="1140"/>
      <c r="L4" s="1140"/>
      <c r="M4" s="1140"/>
      <c r="N4" s="1140"/>
      <c r="O4" s="1140"/>
      <c r="P4" s="1140"/>
      <c r="Q4" s="1140"/>
      <c r="R4" s="1141"/>
      <c r="S4" s="1141"/>
      <c r="T4" s="1141"/>
      <c r="U4" s="1141"/>
      <c r="V4" s="1141"/>
      <c r="W4" s="1141"/>
      <c r="X4" s="1141"/>
      <c r="Y4" s="1141"/>
      <c r="Z4" s="1141"/>
      <c r="AA4" s="1141"/>
      <c r="AB4" s="1141"/>
      <c r="AC4" s="1141"/>
      <c r="AD4" s="1141"/>
      <c r="AE4" s="1141"/>
      <c r="AF4" s="1141"/>
      <c r="AG4" s="1141"/>
      <c r="AH4" s="1141"/>
      <c r="AI4" s="1141"/>
    </row>
    <row r="5" spans="1:51" s="1142" customFormat="1" x14ac:dyDescent="0.15">
      <c r="A5" s="1140"/>
      <c r="B5" s="1140"/>
      <c r="C5" s="1140"/>
      <c r="D5" s="1140"/>
      <c r="E5" s="1140"/>
      <c r="F5" s="1143"/>
      <c r="G5" s="1140"/>
      <c r="H5" s="1140"/>
      <c r="I5" s="1140"/>
      <c r="J5" s="1140"/>
      <c r="K5" s="1140"/>
      <c r="L5" s="1140"/>
      <c r="M5" s="1140"/>
      <c r="N5" s="1140"/>
      <c r="O5" s="1140"/>
      <c r="P5" s="1140"/>
      <c r="Q5" s="1140"/>
      <c r="R5" s="1141"/>
      <c r="S5" s="1141"/>
      <c r="T5" s="1141"/>
      <c r="U5" s="1141"/>
      <c r="V5" s="1141"/>
      <c r="W5" s="1141"/>
      <c r="X5" s="1141"/>
      <c r="Y5" s="1141"/>
      <c r="Z5" s="1141"/>
      <c r="AA5" s="1141"/>
      <c r="AB5" s="1141"/>
      <c r="AC5" s="1141"/>
      <c r="AD5" s="1141"/>
      <c r="AE5" s="1141"/>
      <c r="AF5" s="1141"/>
      <c r="AG5" s="1141"/>
      <c r="AH5" s="1141"/>
      <c r="AI5" s="1141"/>
    </row>
    <row r="6" spans="1:51" s="1142" customFormat="1" x14ac:dyDescent="0.15">
      <c r="A6" s="1140"/>
      <c r="B6" s="1140"/>
      <c r="C6" s="1140"/>
      <c r="D6" s="1140"/>
      <c r="E6" s="1140"/>
      <c r="F6" s="1140"/>
      <c r="G6" s="1140"/>
      <c r="H6" s="1140"/>
      <c r="I6" s="1140"/>
      <c r="J6" s="1140"/>
      <c r="K6" s="1140"/>
      <c r="L6" s="1140"/>
      <c r="M6" s="1140"/>
      <c r="N6" s="1140"/>
      <c r="O6" s="1140"/>
      <c r="P6" s="1140"/>
      <c r="Q6" s="1140"/>
      <c r="R6" s="1141"/>
      <c r="S6" s="1141"/>
      <c r="T6" s="1141"/>
      <c r="U6" s="1141"/>
      <c r="V6" s="1141"/>
      <c r="W6" s="1141"/>
      <c r="X6" s="1141"/>
      <c r="Y6" s="1141"/>
      <c r="Z6" s="1141"/>
      <c r="AA6" s="1141"/>
      <c r="AB6" s="1141"/>
      <c r="AC6" s="1141"/>
      <c r="AD6" s="1141"/>
      <c r="AE6" s="1141"/>
      <c r="AF6" s="1141"/>
      <c r="AG6" s="1141"/>
      <c r="AH6" s="1141"/>
      <c r="AI6" s="1141"/>
    </row>
    <row r="7" spans="1:51" s="1142" customFormat="1" x14ac:dyDescent="0.15">
      <c r="A7" s="1140"/>
      <c r="B7" s="1140"/>
      <c r="C7" s="1140"/>
      <c r="D7" s="1140"/>
      <c r="E7" s="1140"/>
      <c r="F7" s="1140"/>
      <c r="G7" s="1140"/>
      <c r="H7" s="1140"/>
      <c r="I7" s="1140"/>
      <c r="J7" s="1140"/>
      <c r="K7" s="1140"/>
      <c r="L7" s="1140"/>
      <c r="M7" s="1140"/>
      <c r="N7" s="1140"/>
      <c r="O7" s="1140"/>
      <c r="P7" s="1140"/>
      <c r="Q7" s="1140"/>
      <c r="R7" s="1141"/>
      <c r="S7" s="1141"/>
      <c r="T7" s="1141"/>
      <c r="U7" s="1141"/>
      <c r="V7" s="1141"/>
      <c r="W7" s="1141"/>
      <c r="X7" s="1141"/>
      <c r="Y7" s="1141"/>
      <c r="Z7" s="1141"/>
      <c r="AA7" s="1141"/>
      <c r="AB7" s="1141"/>
      <c r="AC7" s="1141"/>
      <c r="AD7" s="1141"/>
      <c r="AE7" s="1141"/>
      <c r="AF7" s="1141"/>
      <c r="AG7" s="1141"/>
      <c r="AH7" s="1141"/>
      <c r="AI7" s="1141"/>
    </row>
    <row r="8" spans="1:51" s="1142" customFormat="1" x14ac:dyDescent="0.15">
      <c r="A8" s="1140"/>
      <c r="B8" s="1140"/>
      <c r="C8" s="1140"/>
      <c r="D8" s="1140"/>
      <c r="E8" s="1140"/>
      <c r="F8" s="1140"/>
      <c r="G8" s="1140"/>
      <c r="H8" s="1140"/>
      <c r="I8" s="1140"/>
      <c r="J8" s="1140"/>
      <c r="K8" s="1140"/>
      <c r="L8" s="1140"/>
      <c r="M8" s="1140"/>
      <c r="N8" s="1140"/>
      <c r="O8" s="1140"/>
      <c r="P8" s="1140"/>
      <c r="Q8" s="1140"/>
      <c r="R8" s="1141"/>
      <c r="S8" s="1141"/>
      <c r="T8" s="1141"/>
      <c r="U8" s="1141"/>
      <c r="V8" s="1141"/>
      <c r="W8" s="1141"/>
      <c r="X8" s="1141"/>
      <c r="Y8" s="1141"/>
      <c r="Z8" s="1141"/>
      <c r="AA8" s="1141"/>
      <c r="AB8" s="1141"/>
      <c r="AC8" s="1141"/>
      <c r="AD8" s="1141"/>
      <c r="AE8" s="1141"/>
      <c r="AF8" s="1141"/>
      <c r="AG8" s="1141"/>
      <c r="AH8" s="1141"/>
      <c r="AI8" s="1141"/>
    </row>
    <row r="9" spans="1:51" s="1142" customFormat="1" x14ac:dyDescent="0.15">
      <c r="A9" s="1140"/>
      <c r="B9" s="1140"/>
      <c r="C9" s="1140"/>
      <c r="D9" s="1140"/>
      <c r="E9" s="1140"/>
      <c r="F9" s="1140"/>
      <c r="G9" s="1140"/>
      <c r="H9" s="1140"/>
      <c r="I9" s="1140"/>
      <c r="J9" s="1140"/>
      <c r="K9" s="1140"/>
      <c r="L9" s="1140"/>
      <c r="M9" s="1140"/>
      <c r="N9" s="1140"/>
      <c r="O9" s="1140"/>
      <c r="P9" s="1140"/>
      <c r="Q9" s="1140"/>
      <c r="R9" s="1141"/>
      <c r="S9" s="1141"/>
      <c r="T9" s="1141"/>
      <c r="U9" s="1141"/>
      <c r="V9" s="1141"/>
      <c r="W9" s="1141"/>
      <c r="X9" s="1141"/>
      <c r="Y9" s="1141"/>
      <c r="Z9" s="1141"/>
      <c r="AA9" s="1141"/>
      <c r="AB9" s="1141"/>
      <c r="AC9" s="1141"/>
      <c r="AD9" s="1141"/>
      <c r="AE9" s="1141"/>
      <c r="AF9" s="1141"/>
      <c r="AG9" s="1141"/>
      <c r="AH9" s="1141"/>
      <c r="AI9" s="1141"/>
    </row>
    <row r="10" spans="1:51" s="1142" customFormat="1" x14ac:dyDescent="0.15">
      <c r="A10" s="1140"/>
      <c r="B10" s="1140"/>
      <c r="C10" s="1140"/>
      <c r="D10" s="1140"/>
      <c r="E10" s="1140"/>
      <c r="F10" s="1140"/>
      <c r="G10" s="1140"/>
      <c r="H10" s="1140"/>
      <c r="I10" s="1140"/>
      <c r="J10" s="1140"/>
      <c r="K10" s="1140"/>
      <c r="L10" s="1140"/>
      <c r="M10" s="1140"/>
      <c r="N10" s="1140"/>
      <c r="O10" s="1140"/>
      <c r="P10" s="1140"/>
      <c r="Q10" s="1140"/>
      <c r="R10" s="1141"/>
      <c r="S10" s="1141"/>
      <c r="T10" s="1141"/>
      <c r="U10" s="1141"/>
      <c r="V10" s="1141"/>
      <c r="W10" s="1141"/>
      <c r="X10" s="1141"/>
      <c r="Y10" s="1141"/>
      <c r="Z10" s="1141"/>
      <c r="AA10" s="1141"/>
      <c r="AB10" s="1141"/>
      <c r="AC10" s="1141"/>
      <c r="AD10" s="1141"/>
      <c r="AE10" s="1141"/>
      <c r="AF10" s="1141"/>
      <c r="AG10" s="1141"/>
      <c r="AH10" s="1141"/>
      <c r="AI10" s="1141"/>
      <c r="AY10" s="1142" t="s">
        <v>535</v>
      </c>
    </row>
    <row r="11" spans="1:51" s="1142" customFormat="1" x14ac:dyDescent="0.15">
      <c r="A11" s="1140"/>
      <c r="B11" s="1140"/>
      <c r="C11" s="1140"/>
      <c r="D11" s="1140"/>
      <c r="E11" s="1140"/>
      <c r="F11" s="1140"/>
      <c r="G11" s="1140"/>
      <c r="H11" s="1140"/>
      <c r="I11" s="1140"/>
      <c r="J11" s="1140"/>
      <c r="K11" s="1140"/>
      <c r="L11" s="1140"/>
      <c r="M11" s="1140"/>
      <c r="N11" s="1140"/>
      <c r="O11" s="1140"/>
      <c r="P11" s="1140"/>
      <c r="Q11" s="1140"/>
      <c r="R11" s="1141"/>
      <c r="S11" s="1141"/>
      <c r="T11" s="1141"/>
      <c r="U11" s="1141"/>
      <c r="V11" s="1141"/>
      <c r="W11" s="1141"/>
      <c r="X11" s="1141"/>
      <c r="Y11" s="1141"/>
      <c r="Z11" s="1141"/>
      <c r="AA11" s="1141"/>
      <c r="AB11" s="1141"/>
      <c r="AC11" s="1141"/>
      <c r="AD11" s="1141"/>
      <c r="AE11" s="1141"/>
      <c r="AF11" s="1141"/>
      <c r="AG11" s="1141"/>
      <c r="AH11" s="1141"/>
      <c r="AI11" s="1141"/>
    </row>
    <row r="12" spans="1:51" s="1142" customFormat="1" x14ac:dyDescent="0.15">
      <c r="A12" s="1140"/>
      <c r="B12" s="1140"/>
      <c r="C12" s="1140"/>
      <c r="D12" s="1140"/>
      <c r="E12" s="1140"/>
      <c r="F12" s="1140"/>
      <c r="G12" s="1140"/>
      <c r="H12" s="1140"/>
      <c r="I12" s="1140"/>
      <c r="J12" s="1140"/>
      <c r="K12" s="1140"/>
      <c r="L12" s="1140"/>
      <c r="M12" s="1140"/>
      <c r="N12" s="1140"/>
      <c r="O12" s="1140"/>
      <c r="P12" s="1140"/>
      <c r="Q12" s="1140"/>
      <c r="R12" s="1141"/>
      <c r="S12" s="1141"/>
      <c r="T12" s="1141"/>
      <c r="U12" s="1141"/>
      <c r="V12" s="1141"/>
      <c r="W12" s="1141"/>
      <c r="X12" s="1141"/>
      <c r="Y12" s="1141"/>
      <c r="Z12" s="1141"/>
      <c r="AA12" s="1141"/>
      <c r="AB12" s="1141"/>
      <c r="AC12" s="1141"/>
      <c r="AD12" s="1141"/>
      <c r="AE12" s="1141"/>
      <c r="AF12" s="1141"/>
      <c r="AG12" s="1141"/>
      <c r="AH12" s="1141"/>
      <c r="AI12" s="1141"/>
      <c r="AY12" s="1142" t="s">
        <v>535</v>
      </c>
    </row>
    <row r="13" spans="1:51" s="1142" customFormat="1" x14ac:dyDescent="0.15">
      <c r="A13" s="1140"/>
      <c r="B13" s="1140"/>
      <c r="C13" s="1140"/>
      <c r="D13" s="1140"/>
      <c r="E13" s="1140"/>
      <c r="F13" s="1140"/>
      <c r="G13" s="1140"/>
      <c r="H13" s="1140"/>
      <c r="I13" s="1140"/>
      <c r="J13" s="1140"/>
      <c r="K13" s="1140"/>
      <c r="L13" s="1140"/>
      <c r="M13" s="1140"/>
      <c r="N13" s="1140"/>
      <c r="O13" s="1140"/>
      <c r="P13" s="1140"/>
      <c r="Q13" s="1140"/>
      <c r="R13" s="1141"/>
      <c r="S13" s="1141"/>
      <c r="T13" s="1141"/>
      <c r="U13" s="1141"/>
      <c r="V13" s="1141"/>
      <c r="W13" s="1141"/>
      <c r="X13" s="1141"/>
      <c r="Y13" s="1141"/>
      <c r="Z13" s="1141"/>
      <c r="AA13" s="1141"/>
      <c r="AB13" s="1141"/>
      <c r="AC13" s="1141"/>
      <c r="AD13" s="1141"/>
      <c r="AE13" s="1141"/>
      <c r="AF13" s="1141"/>
      <c r="AG13" s="1141"/>
      <c r="AH13" s="1141"/>
      <c r="AI13" s="1141"/>
    </row>
    <row r="14" spans="1:51" s="1142" customFormat="1" x14ac:dyDescent="0.15">
      <c r="A14" s="1140"/>
      <c r="B14" s="1140"/>
      <c r="C14" s="1140"/>
      <c r="D14" s="1140"/>
      <c r="E14" s="1140"/>
      <c r="F14" s="1140"/>
      <c r="G14" s="1140"/>
      <c r="H14" s="1140"/>
      <c r="I14" s="1140"/>
      <c r="J14" s="1140"/>
      <c r="K14" s="1140"/>
      <c r="L14" s="1140"/>
      <c r="M14" s="1140"/>
      <c r="N14" s="1140"/>
      <c r="O14" s="1140"/>
      <c r="P14" s="1140"/>
      <c r="Q14" s="1140"/>
      <c r="R14" s="1141"/>
      <c r="S14" s="1141"/>
      <c r="T14" s="1141"/>
      <c r="U14" s="1141"/>
      <c r="V14" s="1141"/>
      <c r="W14" s="1141"/>
      <c r="X14" s="1141"/>
      <c r="Y14" s="1141"/>
      <c r="Z14" s="1141"/>
      <c r="AA14" s="1141"/>
      <c r="AB14" s="1141"/>
      <c r="AC14" s="1141"/>
      <c r="AD14" s="1141"/>
      <c r="AE14" s="1141"/>
      <c r="AF14" s="1141"/>
      <c r="AG14" s="1141"/>
      <c r="AH14" s="1141"/>
      <c r="AI14" s="1141"/>
    </row>
    <row r="15" spans="1:51" s="1142" customFormat="1" x14ac:dyDescent="0.15">
      <c r="A15" s="1138"/>
      <c r="B15" s="1140"/>
      <c r="C15" s="1140"/>
      <c r="D15" s="1140"/>
      <c r="E15" s="1140"/>
      <c r="F15" s="1140"/>
      <c r="G15" s="1140"/>
      <c r="H15" s="1140"/>
      <c r="I15" s="1140"/>
      <c r="J15" s="1140"/>
      <c r="K15" s="1140"/>
      <c r="L15" s="1140"/>
      <c r="M15" s="1140"/>
      <c r="N15" s="1140"/>
      <c r="O15" s="1140"/>
      <c r="P15" s="1140"/>
      <c r="Q15" s="1140"/>
      <c r="R15" s="1141"/>
      <c r="S15" s="1141"/>
      <c r="T15" s="1141"/>
      <c r="U15" s="1141"/>
      <c r="V15" s="1141"/>
      <c r="W15" s="1141"/>
      <c r="X15" s="1141"/>
      <c r="Y15" s="1141"/>
      <c r="Z15" s="1141"/>
      <c r="AA15" s="1141"/>
      <c r="AB15" s="1141"/>
      <c r="AC15" s="1141"/>
      <c r="AD15" s="1141"/>
      <c r="AE15" s="1141"/>
      <c r="AF15" s="1141"/>
      <c r="AG15" s="1141"/>
      <c r="AH15" s="1141"/>
      <c r="AI15" s="1141"/>
    </row>
    <row r="16" spans="1:51" s="1142" customFormat="1" x14ac:dyDescent="0.15">
      <c r="A16" s="1138"/>
      <c r="B16" s="1140"/>
      <c r="C16" s="1140"/>
      <c r="D16" s="1140"/>
      <c r="E16" s="1140"/>
      <c r="F16" s="1140"/>
      <c r="G16" s="1140"/>
      <c r="H16" s="1140"/>
      <c r="I16" s="1140"/>
      <c r="J16" s="1140"/>
      <c r="K16" s="1140"/>
      <c r="L16" s="1140"/>
      <c r="M16" s="1140"/>
      <c r="N16" s="1140"/>
      <c r="O16" s="1140"/>
      <c r="P16" s="1140"/>
      <c r="Q16" s="1140"/>
      <c r="R16" s="1141"/>
      <c r="S16" s="1141"/>
      <c r="T16" s="1141"/>
      <c r="U16" s="1141"/>
      <c r="V16" s="1141"/>
      <c r="W16" s="1141"/>
      <c r="X16" s="1141"/>
      <c r="Y16" s="1141"/>
      <c r="Z16" s="1141"/>
      <c r="AA16" s="1141"/>
      <c r="AB16" s="1141"/>
      <c r="AC16" s="1141"/>
      <c r="AD16" s="1141"/>
      <c r="AE16" s="1141"/>
      <c r="AF16" s="1141"/>
      <c r="AG16" s="1141"/>
      <c r="AH16" s="1141"/>
      <c r="AI16" s="1141"/>
    </row>
    <row r="17" spans="1:259" s="1142" customFormat="1" x14ac:dyDescent="0.15">
      <c r="A17" s="1138"/>
      <c r="B17" s="1140"/>
      <c r="C17" s="1140"/>
      <c r="D17" s="1140"/>
      <c r="E17" s="1140"/>
      <c r="F17" s="1140"/>
      <c r="G17" s="1140"/>
      <c r="H17" s="1140"/>
      <c r="I17" s="1140"/>
      <c r="J17" s="1140"/>
      <c r="K17" s="1140"/>
      <c r="L17" s="1140"/>
      <c r="M17" s="1140"/>
      <c r="N17" s="1140"/>
      <c r="O17" s="1140"/>
      <c r="P17" s="1140"/>
      <c r="Q17" s="1140"/>
      <c r="R17" s="1141"/>
      <c r="S17" s="1141"/>
      <c r="T17" s="1141"/>
      <c r="U17" s="1141"/>
      <c r="V17" s="1141"/>
      <c r="W17" s="1141"/>
      <c r="X17" s="1141"/>
      <c r="Y17" s="1141"/>
      <c r="Z17" s="1141"/>
      <c r="AA17" s="1141"/>
      <c r="AB17" s="1141"/>
      <c r="AC17" s="1141"/>
      <c r="AD17" s="1141"/>
      <c r="AE17" s="1141"/>
      <c r="AF17" s="1141"/>
      <c r="AG17" s="1141"/>
      <c r="AH17" s="1141"/>
      <c r="AI17" s="1141"/>
    </row>
    <row r="18" spans="1:259" s="1142" customFormat="1" x14ac:dyDescent="0.15">
      <c r="A18" s="1138"/>
      <c r="B18" s="1140"/>
      <c r="C18" s="1140"/>
      <c r="D18" s="1140"/>
      <c r="E18" s="1140"/>
      <c r="F18" s="1140"/>
      <c r="G18" s="1140"/>
      <c r="H18" s="1140"/>
      <c r="I18" s="1140"/>
      <c r="J18" s="1140"/>
      <c r="K18" s="1140"/>
      <c r="L18" s="1140"/>
      <c r="M18" s="1140"/>
      <c r="N18" s="1140"/>
      <c r="O18" s="1140"/>
      <c r="P18" s="1140"/>
      <c r="Q18" s="1140"/>
      <c r="R18" s="1141"/>
      <c r="S18" s="1141"/>
      <c r="T18" s="1141"/>
      <c r="U18" s="1141"/>
      <c r="V18" s="1141"/>
      <c r="W18" s="1141"/>
      <c r="X18" s="1141"/>
      <c r="Y18" s="1141"/>
      <c r="Z18" s="1141"/>
      <c r="AA18" s="1141"/>
      <c r="AB18" s="1141"/>
      <c r="AC18" s="1141"/>
      <c r="AD18" s="1141"/>
      <c r="AE18" s="1141"/>
      <c r="AF18" s="1141"/>
      <c r="AG18" s="1141"/>
      <c r="AH18" s="1141"/>
      <c r="AI18" s="1141"/>
    </row>
    <row r="19" spans="1:259" x14ac:dyDescent="0.15">
      <c r="A19" s="1138"/>
      <c r="B19" s="1138"/>
      <c r="C19" s="1138"/>
      <c r="D19" s="1138"/>
      <c r="E19" s="1138"/>
      <c r="F19" s="1138"/>
      <c r="G19" s="1138"/>
      <c r="H19" s="1138"/>
      <c r="I19" s="1138"/>
      <c r="J19" s="1138"/>
      <c r="K19" s="1138"/>
      <c r="L19" s="1138"/>
      <c r="M19" s="1138"/>
      <c r="N19" s="1138"/>
      <c r="O19" s="1138"/>
      <c r="P19" s="1139"/>
      <c r="Q19" s="1139"/>
    </row>
    <row r="20" spans="1:259" x14ac:dyDescent="0.15">
      <c r="A20" s="1138"/>
      <c r="B20" s="1138"/>
      <c r="C20" s="1138"/>
      <c r="D20" s="1138"/>
      <c r="E20" s="1138"/>
      <c r="F20" s="1138"/>
      <c r="G20" s="1138"/>
      <c r="H20" s="1138"/>
      <c r="I20" s="1138"/>
      <c r="J20" s="1138"/>
      <c r="K20" s="1138"/>
      <c r="L20" s="1138"/>
      <c r="M20" s="1138"/>
      <c r="N20" s="1138"/>
      <c r="O20" s="1138"/>
      <c r="P20" s="1139"/>
      <c r="Q20" s="1139"/>
    </row>
    <row r="21" spans="1:259" ht="17.25" x14ac:dyDescent="0.15">
      <c r="A21" s="1138"/>
      <c r="B21" s="1144"/>
      <c r="C21" s="1145"/>
      <c r="D21" s="1145"/>
      <c r="E21" s="1145"/>
      <c r="F21" s="1145"/>
      <c r="G21" s="1145"/>
      <c r="H21" s="1145"/>
      <c r="I21" s="1145"/>
      <c r="J21" s="1145"/>
      <c r="K21" s="1145"/>
      <c r="L21" s="1145"/>
      <c r="M21" s="1145"/>
      <c r="N21" s="1146"/>
      <c r="O21" s="1145"/>
      <c r="P21" s="1147"/>
      <c r="Q21" s="1139"/>
      <c r="IY21" s="1148"/>
    </row>
    <row r="22" spans="1:259" ht="17.25" x14ac:dyDescent="0.15">
      <c r="A22" s="1138"/>
      <c r="B22" s="1149"/>
      <c r="C22" s="1138"/>
      <c r="D22" s="1138"/>
      <c r="E22" s="1138"/>
      <c r="F22" s="1138"/>
      <c r="G22" s="1138"/>
      <c r="H22" s="1138"/>
      <c r="I22" s="1138"/>
      <c r="J22" s="1138"/>
      <c r="K22" s="1138"/>
      <c r="L22" s="1138"/>
      <c r="M22" s="1138"/>
      <c r="N22" s="1138"/>
      <c r="O22" s="1138"/>
      <c r="P22" s="1150"/>
      <c r="Q22" s="1149"/>
      <c r="IY22" s="1151"/>
    </row>
    <row r="23" spans="1:259" x14ac:dyDescent="0.15">
      <c r="A23" s="1138"/>
      <c r="B23" s="1149"/>
      <c r="C23" s="1138"/>
      <c r="D23" s="1138"/>
      <c r="E23" s="1138"/>
      <c r="F23" s="1138"/>
      <c r="G23" s="1138"/>
      <c r="H23" s="1138"/>
      <c r="I23" s="1138"/>
      <c r="J23" s="1138"/>
      <c r="K23" s="1138"/>
      <c r="L23" s="1138"/>
      <c r="M23" s="1138"/>
      <c r="N23" s="1138"/>
      <c r="O23" s="1138"/>
      <c r="P23" s="1150"/>
      <c r="Q23" s="1149"/>
    </row>
    <row r="24" spans="1:259" x14ac:dyDescent="0.15">
      <c r="A24" s="1138"/>
      <c r="B24" s="1149"/>
      <c r="C24" s="1138"/>
      <c r="D24" s="1138"/>
      <c r="E24" s="1138"/>
      <c r="F24" s="1138"/>
      <c r="G24" s="1138"/>
      <c r="H24" s="1138"/>
      <c r="I24" s="1138"/>
      <c r="J24" s="1138"/>
      <c r="K24" s="1138"/>
      <c r="L24" s="1138"/>
      <c r="M24" s="1138"/>
      <c r="N24" s="1138"/>
      <c r="O24" s="1138"/>
      <c r="P24" s="1150"/>
      <c r="Q24" s="1149"/>
    </row>
    <row r="25" spans="1:259" x14ac:dyDescent="0.15">
      <c r="A25" s="1138"/>
      <c r="B25" s="1149"/>
      <c r="C25" s="1138"/>
      <c r="D25" s="1138"/>
      <c r="E25" s="1138"/>
      <c r="F25" s="1138"/>
      <c r="G25" s="1138"/>
      <c r="H25" s="1138"/>
      <c r="I25" s="1138"/>
      <c r="J25" s="1138"/>
      <c r="K25" s="1138"/>
      <c r="L25" s="1138"/>
      <c r="M25" s="1138"/>
      <c r="N25" s="1138"/>
      <c r="O25" s="1138"/>
      <c r="P25" s="1150"/>
      <c r="Q25" s="1149"/>
    </row>
    <row r="26" spans="1:259" x14ac:dyDescent="0.15">
      <c r="A26" s="1138"/>
      <c r="B26" s="1149"/>
      <c r="C26" s="1138"/>
      <c r="D26" s="1138"/>
      <c r="E26" s="1138"/>
      <c r="F26" s="1138"/>
      <c r="G26" s="1138"/>
      <c r="H26" s="1138"/>
      <c r="I26" s="1138"/>
      <c r="J26" s="1138"/>
      <c r="K26" s="1138"/>
      <c r="L26" s="1138"/>
      <c r="M26" s="1138"/>
      <c r="N26" s="1138"/>
      <c r="O26" s="1138"/>
      <c r="P26" s="1150"/>
      <c r="Q26" s="1149"/>
    </row>
    <row r="27" spans="1:259" x14ac:dyDescent="0.15">
      <c r="A27" s="1138"/>
      <c r="B27" s="1149"/>
      <c r="C27" s="1138"/>
      <c r="D27" s="1138"/>
      <c r="E27" s="1138"/>
      <c r="F27" s="1138"/>
      <c r="G27" s="1138"/>
      <c r="H27" s="1138"/>
      <c r="I27" s="1138"/>
      <c r="J27" s="1138"/>
      <c r="K27" s="1138"/>
      <c r="L27" s="1138"/>
      <c r="M27" s="1138"/>
      <c r="N27" s="1138"/>
      <c r="O27" s="1138"/>
      <c r="P27" s="1150"/>
      <c r="Q27" s="1149"/>
    </row>
    <row r="28" spans="1:259" x14ac:dyDescent="0.15">
      <c r="A28" s="1138"/>
      <c r="B28" s="1149"/>
      <c r="C28" s="1138"/>
      <c r="D28" s="1138"/>
      <c r="E28" s="1138"/>
      <c r="F28" s="1138"/>
      <c r="G28" s="1138"/>
      <c r="H28" s="1138"/>
      <c r="I28" s="1138"/>
      <c r="J28" s="1138"/>
      <c r="K28" s="1138"/>
      <c r="L28" s="1138"/>
      <c r="M28" s="1138"/>
      <c r="N28" s="1138"/>
      <c r="O28" s="1138"/>
      <c r="P28" s="1150"/>
      <c r="Q28" s="1149"/>
    </row>
    <row r="29" spans="1:259" x14ac:dyDescent="0.15">
      <c r="A29" s="1138"/>
      <c r="B29" s="1149"/>
      <c r="C29" s="1138"/>
      <c r="D29" s="1138"/>
      <c r="E29" s="1138"/>
      <c r="F29" s="1138"/>
      <c r="G29" s="1138"/>
      <c r="H29" s="1138"/>
      <c r="I29" s="1138"/>
      <c r="J29" s="1138"/>
      <c r="K29" s="1138"/>
      <c r="L29" s="1138"/>
      <c r="M29" s="1138"/>
      <c r="N29" s="1138"/>
      <c r="O29" s="1138"/>
      <c r="P29" s="1150"/>
      <c r="Q29" s="1149"/>
    </row>
    <row r="30" spans="1:259" x14ac:dyDescent="0.15">
      <c r="A30" s="1138"/>
      <c r="B30" s="1149"/>
      <c r="C30" s="1138"/>
      <c r="D30" s="1138"/>
      <c r="E30" s="1138"/>
      <c r="F30" s="1138"/>
      <c r="G30" s="1138"/>
      <c r="H30" s="1138"/>
      <c r="I30" s="1138"/>
      <c r="J30" s="1138"/>
      <c r="K30" s="1138"/>
      <c r="L30" s="1138"/>
      <c r="M30" s="1138"/>
      <c r="N30" s="1138"/>
      <c r="O30" s="1138"/>
      <c r="P30" s="1150"/>
      <c r="Q30" s="1149"/>
    </row>
    <row r="31" spans="1:259" x14ac:dyDescent="0.15">
      <c r="A31" s="1138"/>
      <c r="B31" s="1149"/>
      <c r="C31" s="1138"/>
      <c r="D31" s="1138"/>
      <c r="E31" s="1138"/>
      <c r="F31" s="1138"/>
      <c r="G31" s="1138"/>
      <c r="H31" s="1138"/>
      <c r="I31" s="1138"/>
      <c r="J31" s="1138"/>
      <c r="K31" s="1138"/>
      <c r="L31" s="1138"/>
      <c r="M31" s="1138"/>
      <c r="N31" s="1138"/>
      <c r="O31" s="1138"/>
      <c r="P31" s="1150"/>
      <c r="Q31" s="1149"/>
    </row>
    <row r="32" spans="1:259" x14ac:dyDescent="0.15">
      <c r="A32" s="1138"/>
      <c r="B32" s="1149"/>
      <c r="C32" s="1138"/>
      <c r="D32" s="1138"/>
      <c r="E32" s="1138"/>
      <c r="F32" s="1138"/>
      <c r="G32" s="1138"/>
      <c r="H32" s="1138"/>
      <c r="I32" s="1138"/>
      <c r="J32" s="1138"/>
      <c r="K32" s="1138"/>
      <c r="L32" s="1138"/>
      <c r="M32" s="1138"/>
      <c r="N32" s="1138"/>
      <c r="O32" s="1138"/>
      <c r="P32" s="1150"/>
      <c r="Q32" s="1149"/>
    </row>
    <row r="33" spans="1:17" x14ac:dyDescent="0.15">
      <c r="A33" s="1138"/>
      <c r="B33" s="1149"/>
      <c r="C33" s="1138"/>
      <c r="D33" s="1138"/>
      <c r="E33" s="1138"/>
      <c r="F33" s="1138"/>
      <c r="G33" s="1138"/>
      <c r="H33" s="1138"/>
      <c r="I33" s="1138"/>
      <c r="J33" s="1138"/>
      <c r="K33" s="1138"/>
      <c r="L33" s="1138"/>
      <c r="M33" s="1138"/>
      <c r="N33" s="1138"/>
      <c r="O33" s="1138"/>
      <c r="P33" s="1150"/>
      <c r="Q33" s="1149"/>
    </row>
    <row r="34" spans="1:17" x14ac:dyDescent="0.15">
      <c r="A34" s="1138"/>
      <c r="B34" s="1149"/>
      <c r="C34" s="1138"/>
      <c r="D34" s="1138"/>
      <c r="E34" s="1138"/>
      <c r="F34" s="1138"/>
      <c r="G34" s="1138"/>
      <c r="H34" s="1138"/>
      <c r="I34" s="1138"/>
      <c r="J34" s="1138"/>
      <c r="K34" s="1138"/>
      <c r="L34" s="1138"/>
      <c r="M34" s="1138"/>
      <c r="N34" s="1138"/>
      <c r="O34" s="1138"/>
      <c r="P34" s="1150"/>
      <c r="Q34" s="1149"/>
    </row>
    <row r="35" spans="1:17" x14ac:dyDescent="0.15">
      <c r="A35" s="1138"/>
      <c r="B35" s="1149"/>
      <c r="C35" s="1138"/>
      <c r="D35" s="1138"/>
      <c r="E35" s="1138"/>
      <c r="F35" s="1138"/>
      <c r="G35" s="1138"/>
      <c r="H35" s="1138"/>
      <c r="I35" s="1138"/>
      <c r="J35" s="1138"/>
      <c r="K35" s="1138"/>
      <c r="L35" s="1138"/>
      <c r="M35" s="1138"/>
      <c r="N35" s="1138"/>
      <c r="O35" s="1138"/>
      <c r="P35" s="1150"/>
      <c r="Q35" s="1149"/>
    </row>
    <row r="36" spans="1:17" x14ac:dyDescent="0.15">
      <c r="A36" s="1138"/>
      <c r="B36" s="1149"/>
      <c r="C36" s="1138"/>
      <c r="D36" s="1138"/>
      <c r="E36" s="1138"/>
      <c r="F36" s="1138"/>
      <c r="G36" s="1138"/>
      <c r="H36" s="1138"/>
      <c r="I36" s="1138"/>
      <c r="J36" s="1138"/>
      <c r="K36" s="1138"/>
      <c r="L36" s="1138"/>
      <c r="M36" s="1138"/>
      <c r="N36" s="1138"/>
      <c r="O36" s="1138"/>
      <c r="P36" s="1150"/>
      <c r="Q36" s="1149"/>
    </row>
    <row r="37" spans="1:17" x14ac:dyDescent="0.15">
      <c r="A37" s="1138"/>
      <c r="B37" s="1149"/>
      <c r="C37" s="1138"/>
      <c r="D37" s="1138"/>
      <c r="E37" s="1138"/>
      <c r="F37" s="1138"/>
      <c r="G37" s="1138"/>
      <c r="H37" s="1138"/>
      <c r="I37" s="1138"/>
      <c r="J37" s="1138"/>
      <c r="K37" s="1138"/>
      <c r="L37" s="1138"/>
      <c r="M37" s="1138"/>
      <c r="N37" s="1138"/>
      <c r="O37" s="1138"/>
      <c r="P37" s="1150"/>
      <c r="Q37" s="1149"/>
    </row>
    <row r="38" spans="1:17" x14ac:dyDescent="0.15">
      <c r="A38" s="1138"/>
      <c r="B38" s="1149"/>
      <c r="C38" s="1138"/>
      <c r="D38" s="1138"/>
      <c r="E38" s="1138"/>
      <c r="F38" s="1138"/>
      <c r="G38" s="1138"/>
      <c r="H38" s="1138"/>
      <c r="I38" s="1138"/>
      <c r="J38" s="1138"/>
      <c r="K38" s="1138"/>
      <c r="L38" s="1138"/>
      <c r="M38" s="1138"/>
      <c r="N38" s="1138"/>
      <c r="O38" s="1138"/>
      <c r="P38" s="1150"/>
      <c r="Q38" s="1149"/>
    </row>
    <row r="39" spans="1:17" x14ac:dyDescent="0.15">
      <c r="A39" s="1138"/>
      <c r="B39" s="1152"/>
      <c r="C39" s="1153"/>
      <c r="D39" s="1153"/>
      <c r="E39" s="1153"/>
      <c r="F39" s="1153"/>
      <c r="G39" s="1153"/>
      <c r="H39" s="1153"/>
      <c r="I39" s="1153"/>
      <c r="J39" s="1153"/>
      <c r="K39" s="1153"/>
      <c r="L39" s="1153"/>
      <c r="M39" s="1153"/>
      <c r="N39" s="1153"/>
      <c r="O39" s="1153"/>
      <c r="P39" s="1154"/>
      <c r="Q39" s="1149"/>
    </row>
    <row r="40" spans="1:17" x14ac:dyDescent="0.15">
      <c r="A40" s="1138"/>
      <c r="B40" s="1155"/>
      <c r="C40" s="1139"/>
      <c r="D40" s="1139"/>
      <c r="E40" s="1139"/>
      <c r="F40" s="1139"/>
      <c r="G40" s="1139"/>
      <c r="H40" s="1139"/>
      <c r="I40" s="1139"/>
      <c r="J40" s="1139"/>
      <c r="K40" s="1139"/>
      <c r="L40" s="1139"/>
      <c r="M40" s="1139"/>
      <c r="N40" s="1139"/>
      <c r="O40" s="1139"/>
      <c r="P40" s="1155"/>
      <c r="Q40" s="1139"/>
    </row>
    <row r="41" spans="1:17" ht="17.25" x14ac:dyDescent="0.15">
      <c r="B41" s="237" t="s">
        <v>536</v>
      </c>
      <c r="C41" s="238"/>
      <c r="D41" s="238"/>
      <c r="E41" s="238"/>
      <c r="F41" s="238"/>
      <c r="G41" s="238"/>
      <c r="H41" s="238"/>
      <c r="I41" s="238"/>
      <c r="J41" s="238"/>
      <c r="K41" s="238"/>
      <c r="L41" s="238"/>
      <c r="M41" s="238"/>
      <c r="N41" s="238"/>
      <c r="O41" s="238"/>
      <c r="P41" s="239"/>
    </row>
    <row r="42" spans="1:17" x14ac:dyDescent="0.15">
      <c r="B42" s="240"/>
      <c r="C42" s="236"/>
      <c r="D42" s="236"/>
      <c r="E42" s="236"/>
      <c r="F42" s="236"/>
      <c r="G42" s="1156" t="s">
        <v>537</v>
      </c>
      <c r="H42" s="1157"/>
      <c r="I42" s="1158"/>
      <c r="J42" s="1158"/>
      <c r="K42" s="1158"/>
      <c r="L42" s="1159"/>
      <c r="M42" s="1159"/>
      <c r="N42" s="1159"/>
      <c r="O42" s="1159"/>
    </row>
    <row r="43" spans="1:17" x14ac:dyDescent="0.15">
      <c r="B43" s="240"/>
      <c r="C43" s="236"/>
      <c r="D43" s="236"/>
      <c r="E43" s="236"/>
      <c r="F43" s="236"/>
      <c r="G43" s="1160"/>
      <c r="H43" s="1160"/>
      <c r="I43" s="1160"/>
      <c r="J43" s="1160"/>
      <c r="K43" s="1160"/>
      <c r="L43" s="1160"/>
      <c r="M43" s="1160"/>
      <c r="N43" s="1160"/>
      <c r="O43" s="1160"/>
    </row>
    <row r="44" spans="1:17" x14ac:dyDescent="0.15">
      <c r="B44" s="240"/>
      <c r="C44" s="236"/>
      <c r="D44" s="236"/>
      <c r="E44" s="236"/>
      <c r="F44" s="236"/>
      <c r="G44" s="1160"/>
      <c r="H44" s="1160"/>
      <c r="I44" s="1160"/>
      <c r="J44" s="1160"/>
      <c r="K44" s="1160"/>
      <c r="L44" s="1160"/>
      <c r="M44" s="1160"/>
      <c r="N44" s="1160"/>
      <c r="O44" s="1160"/>
    </row>
    <row r="45" spans="1:17" x14ac:dyDescent="0.15">
      <c r="B45" s="240"/>
      <c r="C45" s="236"/>
      <c r="D45" s="236"/>
      <c r="E45" s="236"/>
      <c r="F45" s="236"/>
      <c r="G45" s="1160"/>
      <c r="H45" s="1160"/>
      <c r="I45" s="1160"/>
      <c r="J45" s="1160"/>
      <c r="K45" s="1160"/>
      <c r="L45" s="1160"/>
      <c r="M45" s="1160"/>
      <c r="N45" s="1160"/>
      <c r="O45" s="1160"/>
    </row>
    <row r="46" spans="1:17" x14ac:dyDescent="0.15">
      <c r="B46" s="240"/>
      <c r="C46" s="236"/>
      <c r="D46" s="236"/>
      <c r="E46" s="236"/>
      <c r="F46" s="236"/>
      <c r="G46" s="1160"/>
      <c r="H46" s="1160"/>
      <c r="I46" s="1160"/>
      <c r="J46" s="1160"/>
      <c r="K46" s="1160"/>
      <c r="L46" s="1160"/>
      <c r="M46" s="1160"/>
      <c r="N46" s="1160"/>
      <c r="O46" s="1160"/>
    </row>
    <row r="47" spans="1:17" x14ac:dyDescent="0.15">
      <c r="B47" s="240"/>
      <c r="C47" s="236"/>
      <c r="D47" s="236"/>
      <c r="E47" s="236"/>
      <c r="F47" s="236"/>
      <c r="G47" s="1160"/>
      <c r="H47" s="1160"/>
      <c r="I47" s="1160"/>
      <c r="J47" s="1160"/>
      <c r="K47" s="1160"/>
      <c r="L47" s="1160"/>
      <c r="M47" s="1160"/>
      <c r="N47" s="1160"/>
      <c r="O47" s="1160"/>
    </row>
    <row r="48" spans="1:17" x14ac:dyDescent="0.15">
      <c r="B48" s="240"/>
      <c r="C48" s="236"/>
      <c r="D48" s="236"/>
      <c r="E48" s="236"/>
      <c r="F48" s="236"/>
      <c r="G48" s="1159"/>
      <c r="H48" s="1161"/>
      <c r="I48" s="1161"/>
      <c r="J48" s="1161"/>
      <c r="K48" s="1157"/>
      <c r="L48" s="1157"/>
      <c r="M48" s="1157"/>
      <c r="N48" s="1157"/>
      <c r="O48" s="1157"/>
    </row>
    <row r="49" spans="1:17" x14ac:dyDescent="0.15">
      <c r="B49" s="240"/>
      <c r="C49" s="236"/>
      <c r="D49" s="236"/>
      <c r="E49" s="236"/>
      <c r="F49" s="236"/>
      <c r="G49" s="1157" t="s">
        <v>538</v>
      </c>
      <c r="H49" s="1157"/>
      <c r="I49" s="1157"/>
      <c r="J49" s="1157"/>
      <c r="K49" s="1157"/>
      <c r="L49" s="1157"/>
      <c r="M49" s="1157"/>
      <c r="N49" s="1157"/>
      <c r="O49" s="1157"/>
    </row>
    <row r="50" spans="1:17" x14ac:dyDescent="0.15">
      <c r="B50" s="240"/>
      <c r="C50" s="236"/>
      <c r="D50" s="236"/>
      <c r="E50" s="236"/>
      <c r="F50" s="236"/>
      <c r="G50" s="1162"/>
      <c r="H50" s="1162"/>
      <c r="I50" s="1162"/>
      <c r="J50" s="1162"/>
      <c r="K50" s="1163" t="s">
        <v>539</v>
      </c>
      <c r="L50" s="1163" t="s">
        <v>540</v>
      </c>
      <c r="M50" s="1164" t="s">
        <v>541</v>
      </c>
      <c r="N50" s="1164" t="s">
        <v>542</v>
      </c>
      <c r="O50" s="1164" t="s">
        <v>543</v>
      </c>
    </row>
    <row r="51" spans="1:17" x14ac:dyDescent="0.15">
      <c r="B51" s="240"/>
      <c r="C51" s="236"/>
      <c r="D51" s="236"/>
      <c r="E51" s="236"/>
      <c r="F51" s="236"/>
      <c r="G51" s="1165" t="s">
        <v>544</v>
      </c>
      <c r="H51" s="1165"/>
      <c r="I51" s="1166" t="s">
        <v>545</v>
      </c>
      <c r="J51" s="1166"/>
      <c r="K51" s="1167"/>
      <c r="L51" s="1167"/>
      <c r="M51" s="1167"/>
      <c r="N51" s="1167"/>
      <c r="O51" s="1167"/>
    </row>
    <row r="52" spans="1:17" x14ac:dyDescent="0.15">
      <c r="B52" s="240"/>
      <c r="C52" s="236"/>
      <c r="D52" s="236"/>
      <c r="E52" s="236"/>
      <c r="F52" s="236"/>
      <c r="G52" s="1165"/>
      <c r="H52" s="1165"/>
      <c r="I52" s="1166"/>
      <c r="J52" s="1166"/>
      <c r="K52" s="1168"/>
      <c r="L52" s="1168"/>
      <c r="M52" s="1168"/>
      <c r="N52" s="1168"/>
      <c r="O52" s="1168"/>
    </row>
    <row r="53" spans="1:17" x14ac:dyDescent="0.15">
      <c r="A53" s="1169"/>
      <c r="B53" s="240"/>
      <c r="C53" s="236"/>
      <c r="D53" s="236"/>
      <c r="E53" s="236"/>
      <c r="F53" s="236"/>
      <c r="G53" s="1165"/>
      <c r="H53" s="1165"/>
      <c r="I53" s="1170" t="s">
        <v>546</v>
      </c>
      <c r="J53" s="1170"/>
      <c r="K53" s="1171"/>
      <c r="L53" s="1171"/>
      <c r="M53" s="1171"/>
      <c r="N53" s="1171"/>
      <c r="O53" s="1171"/>
    </row>
    <row r="54" spans="1:17" x14ac:dyDescent="0.15">
      <c r="A54" s="1169"/>
      <c r="B54" s="240"/>
      <c r="C54" s="236"/>
      <c r="D54" s="236"/>
      <c r="E54" s="236"/>
      <c r="F54" s="236"/>
      <c r="G54" s="1165"/>
      <c r="H54" s="1165"/>
      <c r="I54" s="1170"/>
      <c r="J54" s="1170"/>
      <c r="K54" s="1172"/>
      <c r="L54" s="1172"/>
      <c r="M54" s="1172"/>
      <c r="N54" s="1172"/>
      <c r="O54" s="1172"/>
    </row>
    <row r="55" spans="1:17" x14ac:dyDescent="0.15">
      <c r="A55" s="1169"/>
      <c r="B55" s="240"/>
      <c r="C55" s="236"/>
      <c r="D55" s="236"/>
      <c r="E55" s="236"/>
      <c r="F55" s="236"/>
      <c r="G55" s="1170" t="s">
        <v>547</v>
      </c>
      <c r="H55" s="1170"/>
      <c r="I55" s="1170" t="s">
        <v>545</v>
      </c>
      <c r="J55" s="1170"/>
      <c r="K55" s="1167"/>
      <c r="L55" s="1167"/>
      <c r="M55" s="1167"/>
      <c r="N55" s="1167"/>
      <c r="O55" s="1167"/>
    </row>
    <row r="56" spans="1:17" x14ac:dyDescent="0.15">
      <c r="A56" s="1169"/>
      <c r="B56" s="240"/>
      <c r="C56" s="236"/>
      <c r="D56" s="236"/>
      <c r="E56" s="236"/>
      <c r="F56" s="236"/>
      <c r="G56" s="1170"/>
      <c r="H56" s="1170"/>
      <c r="I56" s="1170"/>
      <c r="J56" s="1170"/>
      <c r="K56" s="1168"/>
      <c r="L56" s="1168"/>
      <c r="M56" s="1168"/>
      <c r="N56" s="1168"/>
      <c r="O56" s="1168"/>
    </row>
    <row r="57" spans="1:17" s="1169" customFormat="1" x14ac:dyDescent="0.15">
      <c r="B57" s="1173"/>
      <c r="C57" s="1174"/>
      <c r="D57" s="1174"/>
      <c r="E57" s="1174"/>
      <c r="F57" s="1174"/>
      <c r="G57" s="1170"/>
      <c r="H57" s="1170"/>
      <c r="I57" s="1175" t="s">
        <v>546</v>
      </c>
      <c r="J57" s="1175"/>
      <c r="K57" s="1176"/>
      <c r="L57" s="1176"/>
      <c r="M57" s="1176"/>
      <c r="N57" s="1176"/>
      <c r="O57" s="1176"/>
      <c r="P57" s="1177"/>
      <c r="Q57" s="1173"/>
    </row>
    <row r="58" spans="1:17" s="1169" customFormat="1" x14ac:dyDescent="0.15">
      <c r="A58" s="235"/>
      <c r="B58" s="1173"/>
      <c r="C58" s="1174"/>
      <c r="D58" s="1174"/>
      <c r="E58" s="1174"/>
      <c r="F58" s="1174"/>
      <c r="G58" s="1170"/>
      <c r="H58" s="1170"/>
      <c r="I58" s="1175"/>
      <c r="J58" s="1175"/>
      <c r="K58" s="1172"/>
      <c r="L58" s="1172"/>
      <c r="M58" s="1172"/>
      <c r="N58" s="1172"/>
      <c r="O58" s="1172"/>
      <c r="P58" s="1177"/>
      <c r="Q58" s="1173"/>
    </row>
    <row r="59" spans="1:17" s="1169" customFormat="1" x14ac:dyDescent="0.15">
      <c r="A59" s="235"/>
      <c r="B59" s="1173"/>
      <c r="C59" s="1174"/>
      <c r="D59" s="1174"/>
      <c r="E59" s="1174"/>
      <c r="F59" s="1174"/>
      <c r="G59" s="1174"/>
      <c r="H59" s="1174"/>
      <c r="I59" s="1174"/>
      <c r="J59" s="1174"/>
      <c r="K59" s="1178"/>
      <c r="L59" s="1178"/>
      <c r="M59" s="1178"/>
      <c r="N59" s="1178"/>
      <c r="O59" s="1178"/>
      <c r="P59" s="1177"/>
      <c r="Q59" s="1173"/>
    </row>
    <row r="60" spans="1:17" s="1169" customFormat="1" x14ac:dyDescent="0.15">
      <c r="A60" s="235"/>
      <c r="B60" s="1173"/>
      <c r="C60" s="1174"/>
      <c r="D60" s="1174"/>
      <c r="E60" s="1174"/>
      <c r="F60" s="1174"/>
      <c r="G60" s="1174"/>
      <c r="H60" s="1174"/>
      <c r="I60" s="1174"/>
      <c r="J60" s="1174"/>
      <c r="K60" s="1178"/>
      <c r="L60" s="1178"/>
      <c r="M60" s="1178"/>
      <c r="N60" s="1178"/>
      <c r="O60" s="1178"/>
      <c r="P60" s="1177"/>
      <c r="Q60" s="1173"/>
    </row>
    <row r="61" spans="1:17" s="1169" customFormat="1" x14ac:dyDescent="0.15">
      <c r="A61" s="235"/>
      <c r="B61" s="1179"/>
      <c r="C61" s="1180"/>
      <c r="D61" s="1180"/>
      <c r="E61" s="1180"/>
      <c r="F61" s="1180"/>
      <c r="G61" s="1180"/>
      <c r="H61" s="1180"/>
      <c r="I61" s="1180"/>
      <c r="J61" s="1180"/>
      <c r="K61" s="1180"/>
      <c r="L61" s="1180"/>
      <c r="M61" s="1181"/>
      <c r="N61" s="1181"/>
      <c r="O61" s="1181"/>
      <c r="P61" s="1182"/>
      <c r="Q61" s="1173"/>
    </row>
    <row r="62" spans="1:17" x14ac:dyDescent="0.15">
      <c r="B62" s="1183"/>
      <c r="C62" s="1183"/>
      <c r="D62" s="1183"/>
      <c r="E62" s="1183"/>
      <c r="F62" s="1183"/>
      <c r="G62" s="1183"/>
      <c r="H62" s="1183"/>
      <c r="I62" s="1183"/>
      <c r="J62" s="1183"/>
      <c r="K62" s="1183"/>
      <c r="L62" s="1183"/>
      <c r="M62" s="1183"/>
      <c r="N62" s="1183"/>
      <c r="O62" s="1183"/>
      <c r="P62" s="1183"/>
      <c r="Q62" s="236"/>
    </row>
    <row r="63" spans="1:17" ht="17.25" x14ac:dyDescent="0.15">
      <c r="B63" s="293" t="s">
        <v>548</v>
      </c>
      <c r="C63" s="236"/>
      <c r="D63" s="236"/>
      <c r="E63" s="236"/>
      <c r="F63" s="236"/>
      <c r="G63" s="236"/>
      <c r="H63" s="236"/>
      <c r="I63" s="236"/>
      <c r="J63" s="236"/>
      <c r="K63" s="236"/>
      <c r="L63" s="236"/>
      <c r="M63" s="236"/>
      <c r="N63" s="236"/>
      <c r="O63" s="236"/>
    </row>
    <row r="64" spans="1:17" x14ac:dyDescent="0.15">
      <c r="B64" s="240"/>
      <c r="C64" s="236"/>
      <c r="D64" s="236"/>
      <c r="E64" s="236"/>
      <c r="F64" s="236"/>
      <c r="G64" s="1184" t="s">
        <v>537</v>
      </c>
      <c r="I64" s="1185"/>
      <c r="J64" s="1185"/>
      <c r="K64" s="1185"/>
      <c r="L64" s="1185"/>
      <c r="M64" s="1185"/>
      <c r="N64" s="1186"/>
      <c r="O64" s="1185"/>
    </row>
    <row r="65" spans="2:30" x14ac:dyDescent="0.15">
      <c r="B65" s="240"/>
      <c r="C65" s="236"/>
      <c r="D65" s="236"/>
      <c r="E65" s="236"/>
      <c r="F65" s="236"/>
      <c r="G65" s="1187" t="s">
        <v>549</v>
      </c>
      <c r="H65" s="1188"/>
      <c r="I65" s="1188"/>
      <c r="J65" s="1188"/>
      <c r="K65" s="1188"/>
      <c r="L65" s="1188"/>
      <c r="M65" s="1188"/>
      <c r="N65" s="1188"/>
      <c r="O65" s="1188"/>
    </row>
    <row r="66" spans="2:30" x14ac:dyDescent="0.15">
      <c r="B66" s="240"/>
      <c r="C66" s="236"/>
      <c r="D66" s="236"/>
      <c r="E66" s="236"/>
      <c r="F66" s="236"/>
      <c r="G66" s="1188"/>
      <c r="H66" s="1188"/>
      <c r="I66" s="1188"/>
      <c r="J66" s="1188"/>
      <c r="K66" s="1188"/>
      <c r="L66" s="1188"/>
      <c r="M66" s="1188"/>
      <c r="N66" s="1188"/>
      <c r="O66" s="1188"/>
    </row>
    <row r="67" spans="2:30" x14ac:dyDescent="0.15">
      <c r="B67" s="240"/>
      <c r="C67" s="236"/>
      <c r="D67" s="236"/>
      <c r="E67" s="236"/>
      <c r="F67" s="236"/>
      <c r="G67" s="1188"/>
      <c r="H67" s="1188"/>
      <c r="I67" s="1188"/>
      <c r="J67" s="1188"/>
      <c r="K67" s="1188"/>
      <c r="L67" s="1188"/>
      <c r="M67" s="1188"/>
      <c r="N67" s="1188"/>
      <c r="O67" s="1188"/>
    </row>
    <row r="68" spans="2:30" x14ac:dyDescent="0.15">
      <c r="B68" s="240"/>
      <c r="C68" s="236"/>
      <c r="D68" s="236"/>
      <c r="E68" s="236"/>
      <c r="F68" s="236"/>
      <c r="G68" s="1188"/>
      <c r="H68" s="1188"/>
      <c r="I68" s="1188"/>
      <c r="J68" s="1188"/>
      <c r="K68" s="1188"/>
      <c r="L68" s="1188"/>
      <c r="M68" s="1188"/>
      <c r="N68" s="1188"/>
      <c r="O68" s="1188"/>
    </row>
    <row r="69" spans="2:30" x14ac:dyDescent="0.15">
      <c r="B69" s="240"/>
      <c r="C69" s="236"/>
      <c r="D69" s="236"/>
      <c r="E69" s="236"/>
      <c r="F69" s="236"/>
      <c r="G69" s="1188"/>
      <c r="H69" s="1188"/>
      <c r="I69" s="1188"/>
      <c r="J69" s="1188"/>
      <c r="K69" s="1188"/>
      <c r="L69" s="1188"/>
      <c r="M69" s="1188"/>
      <c r="N69" s="1188"/>
      <c r="O69" s="1188"/>
    </row>
    <row r="70" spans="2:30" x14ac:dyDescent="0.15">
      <c r="B70" s="240"/>
      <c r="C70" s="236"/>
      <c r="D70" s="236"/>
      <c r="E70" s="236"/>
      <c r="F70" s="236"/>
      <c r="G70" s="236"/>
      <c r="H70" s="1189"/>
      <c r="I70" s="1189"/>
      <c r="J70" s="1190"/>
      <c r="K70" s="1190"/>
      <c r="L70" s="1191"/>
      <c r="M70" s="1190"/>
      <c r="N70" s="1191"/>
      <c r="O70" s="1192"/>
    </row>
    <row r="71" spans="2:30" x14ac:dyDescent="0.15">
      <c r="B71" s="240"/>
      <c r="C71" s="236"/>
      <c r="D71" s="236"/>
      <c r="E71" s="236"/>
      <c r="F71" s="236"/>
      <c r="G71" s="1193" t="s">
        <v>550</v>
      </c>
      <c r="I71" s="1194"/>
      <c r="J71" s="1190"/>
      <c r="K71" s="1190"/>
      <c r="L71" s="1191"/>
      <c r="M71" s="1190"/>
      <c r="N71" s="1191"/>
      <c r="O71" s="1192"/>
    </row>
    <row r="72" spans="2:30" x14ac:dyDescent="0.15">
      <c r="B72" s="240"/>
      <c r="C72" s="236"/>
      <c r="D72" s="236"/>
      <c r="E72" s="236"/>
      <c r="F72" s="236"/>
      <c r="G72" s="1170"/>
      <c r="H72" s="1170"/>
      <c r="I72" s="1170"/>
      <c r="J72" s="1170"/>
      <c r="K72" s="1195" t="s">
        <v>539</v>
      </c>
      <c r="L72" s="1195" t="s">
        <v>540</v>
      </c>
      <c r="M72" s="1196" t="s">
        <v>541</v>
      </c>
      <c r="N72" s="1196" t="s">
        <v>542</v>
      </c>
      <c r="O72" s="1196" t="s">
        <v>543</v>
      </c>
    </row>
    <row r="73" spans="2:30" x14ac:dyDescent="0.15">
      <c r="B73" s="240"/>
      <c r="C73" s="236"/>
      <c r="D73" s="236"/>
      <c r="E73" s="236"/>
      <c r="F73" s="236"/>
      <c r="G73" s="1165" t="s">
        <v>544</v>
      </c>
      <c r="H73" s="1165"/>
      <c r="I73" s="1165" t="s">
        <v>545</v>
      </c>
      <c r="J73" s="1165"/>
      <c r="K73" s="1197">
        <v>206.9</v>
      </c>
      <c r="L73" s="1197">
        <v>201.3</v>
      </c>
      <c r="M73" s="1197">
        <v>198.5</v>
      </c>
      <c r="N73" s="1197">
        <v>191.7</v>
      </c>
      <c r="O73" s="1197">
        <v>190.2</v>
      </c>
      <c r="S73" s="235">
        <v>9.9</v>
      </c>
    </row>
    <row r="74" spans="2:30" x14ac:dyDescent="0.15">
      <c r="B74" s="240"/>
      <c r="C74" s="236"/>
      <c r="D74" s="236"/>
      <c r="E74" s="236"/>
      <c r="F74" s="236"/>
      <c r="G74" s="1165"/>
      <c r="H74" s="1165"/>
      <c r="I74" s="1165"/>
      <c r="J74" s="1165"/>
      <c r="K74" s="1197"/>
      <c r="L74" s="1197"/>
      <c r="M74" s="1197"/>
      <c r="N74" s="1197"/>
      <c r="O74" s="1197"/>
    </row>
    <row r="75" spans="2:30" x14ac:dyDescent="0.15">
      <c r="B75" s="240"/>
      <c r="C75" s="236"/>
      <c r="D75" s="236"/>
      <c r="E75" s="236"/>
      <c r="F75" s="236"/>
      <c r="G75" s="1165"/>
      <c r="H75" s="1165"/>
      <c r="I75" s="1170" t="s">
        <v>551</v>
      </c>
      <c r="J75" s="1170"/>
      <c r="K75" s="1198">
        <v>15.5</v>
      </c>
      <c r="L75" s="1198">
        <v>15.2</v>
      </c>
      <c r="M75" s="1198">
        <v>14.7</v>
      </c>
      <c r="N75" s="1198">
        <v>13.4</v>
      </c>
      <c r="O75" s="1198">
        <v>12</v>
      </c>
      <c r="U75" s="235">
        <v>81.2</v>
      </c>
      <c r="W75" s="235">
        <v>87.2</v>
      </c>
      <c r="Y75" s="235">
        <v>99.8</v>
      </c>
      <c r="AA75" s="235">
        <v>109.5</v>
      </c>
      <c r="AC75" s="235">
        <v>115.2</v>
      </c>
    </row>
    <row r="76" spans="2:30" x14ac:dyDescent="0.15">
      <c r="B76" s="240"/>
      <c r="C76" s="236"/>
      <c r="D76" s="236"/>
      <c r="E76" s="236"/>
      <c r="F76" s="236"/>
      <c r="G76" s="1165"/>
      <c r="H76" s="1165"/>
      <c r="I76" s="1170"/>
      <c r="J76" s="1170"/>
      <c r="K76" s="1172"/>
      <c r="L76" s="1172"/>
      <c r="M76" s="1172"/>
      <c r="N76" s="1172"/>
      <c r="O76" s="1172"/>
    </row>
    <row r="77" spans="2:30" x14ac:dyDescent="0.15">
      <c r="B77" s="240"/>
      <c r="C77" s="236"/>
      <c r="D77" s="236"/>
      <c r="E77" s="236"/>
      <c r="F77" s="236"/>
      <c r="G77" s="1170" t="s">
        <v>547</v>
      </c>
      <c r="H77" s="1170"/>
      <c r="I77" s="1170" t="s">
        <v>545</v>
      </c>
      <c r="J77" s="1170"/>
      <c r="K77" s="1197">
        <v>215</v>
      </c>
      <c r="L77" s="1197">
        <v>206</v>
      </c>
      <c r="M77" s="1197">
        <v>199.1</v>
      </c>
      <c r="N77" s="1197">
        <v>208.1</v>
      </c>
      <c r="O77" s="1197">
        <v>239.1</v>
      </c>
      <c r="R77" s="235">
        <v>12.3</v>
      </c>
      <c r="T77" s="235">
        <v>11.1</v>
      </c>
    </row>
    <row r="78" spans="2:30" x14ac:dyDescent="0.15">
      <c r="B78" s="240"/>
      <c r="C78" s="236"/>
      <c r="D78" s="236"/>
      <c r="E78" s="236"/>
      <c r="F78" s="236"/>
      <c r="G78" s="1170"/>
      <c r="H78" s="1170"/>
      <c r="I78" s="1170"/>
      <c r="J78" s="1170"/>
      <c r="K78" s="1197"/>
      <c r="L78" s="1197"/>
      <c r="M78" s="1197"/>
      <c r="N78" s="1197"/>
      <c r="O78" s="1197"/>
    </row>
    <row r="79" spans="2:30" x14ac:dyDescent="0.15">
      <c r="B79" s="240"/>
      <c r="C79" s="236"/>
      <c r="D79" s="236"/>
      <c r="E79" s="236"/>
      <c r="F79" s="236"/>
      <c r="G79" s="1170"/>
      <c r="H79" s="1170"/>
      <c r="I79" s="1175" t="s">
        <v>551</v>
      </c>
      <c r="J79" s="1175"/>
      <c r="K79" s="1199">
        <v>15.8</v>
      </c>
      <c r="L79" s="1199">
        <v>15.7</v>
      </c>
      <c r="M79" s="1199">
        <v>14.9</v>
      </c>
      <c r="N79" s="1199">
        <v>14.2</v>
      </c>
      <c r="O79" s="1199">
        <v>15.9</v>
      </c>
      <c r="V79" s="235">
        <v>53.5</v>
      </c>
      <c r="X79" s="235">
        <v>48.2</v>
      </c>
      <c r="Z79" s="235">
        <v>34.200000000000003</v>
      </c>
      <c r="AB79" s="235">
        <v>30.3</v>
      </c>
      <c r="AD79" s="235">
        <v>28.9</v>
      </c>
    </row>
    <row r="80" spans="2:30" x14ac:dyDescent="0.15">
      <c r="B80" s="240"/>
      <c r="C80" s="236"/>
      <c r="D80" s="236"/>
      <c r="E80" s="236"/>
      <c r="F80" s="236"/>
      <c r="G80" s="1170"/>
      <c r="H80" s="1170"/>
      <c r="I80" s="1175"/>
      <c r="J80" s="1175"/>
      <c r="K80" s="1199"/>
      <c r="L80" s="1199"/>
      <c r="M80" s="1199"/>
      <c r="N80" s="1199"/>
      <c r="O80" s="1199"/>
    </row>
    <row r="81" spans="2:17"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200"/>
      <c r="L82" s="1200"/>
      <c r="M82" s="1200"/>
      <c r="N82" s="1200"/>
      <c r="O82" s="1200"/>
    </row>
    <row r="83" spans="2:17" x14ac:dyDescent="0.15">
      <c r="B83" s="326"/>
      <c r="C83" s="292"/>
      <c r="D83" s="292"/>
      <c r="E83" s="292"/>
      <c r="F83" s="292"/>
      <c r="G83" s="292"/>
      <c r="H83" s="292"/>
      <c r="I83" s="292"/>
      <c r="J83" s="292"/>
      <c r="K83" s="292"/>
      <c r="L83" s="292"/>
      <c r="M83" s="292"/>
      <c r="N83" s="292"/>
      <c r="O83" s="292"/>
      <c r="P83" s="327"/>
    </row>
    <row r="84" spans="2:17" x14ac:dyDescent="0.15">
      <c r="H84" s="236"/>
      <c r="I84" s="236"/>
      <c r="J84" s="236"/>
      <c r="K84" s="236"/>
      <c r="L84" s="236"/>
      <c r="M84" s="236"/>
      <c r="N84" s="236"/>
      <c r="O84" s="236"/>
      <c r="P84" s="236"/>
      <c r="Q84" s="236"/>
    </row>
    <row r="85" spans="2:17" x14ac:dyDescent="0.15">
      <c r="B85" s="236"/>
      <c r="C85" s="236"/>
      <c r="D85" s="236"/>
      <c r="E85" s="236"/>
      <c r="F85" s="236"/>
      <c r="G85" s="236"/>
      <c r="H85" s="236"/>
      <c r="I85" s="236"/>
      <c r="J85" s="236"/>
      <c r="K85" s="236"/>
      <c r="L85" s="236"/>
      <c r="M85" s="236"/>
      <c r="N85" s="236"/>
      <c r="O85" s="236"/>
      <c r="P85" s="236"/>
      <c r="Q85" s="236"/>
    </row>
    <row r="86" spans="2:17" hidden="1" x14ac:dyDescent="0.15">
      <c r="B86" s="236"/>
      <c r="C86" s="236"/>
      <c r="D86" s="236"/>
      <c r="E86" s="236"/>
      <c r="F86" s="236"/>
      <c r="G86" s="236"/>
      <c r="H86" s="236"/>
      <c r="I86" s="236"/>
      <c r="J86" s="236"/>
      <c r="K86" s="236"/>
      <c r="L86" s="236"/>
      <c r="M86" s="236"/>
      <c r="N86" s="236"/>
      <c r="O86" s="236"/>
      <c r="P86" s="236"/>
      <c r="Q86" s="236"/>
    </row>
    <row r="87" spans="2:17" hidden="1" x14ac:dyDescent="0.15">
      <c r="B87" s="236"/>
      <c r="C87" s="236"/>
      <c r="D87" s="236"/>
      <c r="E87" s="236"/>
      <c r="F87" s="236"/>
      <c r="G87" s="236"/>
      <c r="H87" s="236"/>
      <c r="I87" s="236"/>
      <c r="J87" s="236"/>
      <c r="K87" s="1201"/>
      <c r="L87" s="236"/>
      <c r="M87" s="236"/>
      <c r="N87" s="236"/>
      <c r="O87" s="236"/>
      <c r="P87" s="236"/>
      <c r="Q87" s="236"/>
    </row>
    <row r="88" spans="2:17" hidden="1" x14ac:dyDescent="0.15">
      <c r="B88" s="236"/>
      <c r="C88" s="236"/>
      <c r="D88" s="236"/>
      <c r="E88" s="236"/>
      <c r="F88" s="236"/>
      <c r="G88" s="236"/>
      <c r="H88" s="236"/>
      <c r="I88" s="236"/>
      <c r="J88" s="236"/>
      <c r="K88" s="236"/>
      <c r="L88" s="236"/>
      <c r="M88" s="236"/>
      <c r="N88" s="236"/>
      <c r="O88" s="236"/>
      <c r="P88" s="236"/>
      <c r="Q88" s="236"/>
    </row>
    <row r="89" spans="2:17" hidden="1" x14ac:dyDescent="0.15">
      <c r="B89" s="236"/>
      <c r="C89" s="236"/>
      <c r="D89" s="236"/>
      <c r="E89" s="236"/>
      <c r="F89" s="236"/>
      <c r="G89" s="236"/>
      <c r="H89" s="236"/>
      <c r="I89" s="236"/>
      <c r="J89" s="236"/>
      <c r="K89" s="236"/>
      <c r="L89" s="236"/>
      <c r="M89" s="236"/>
      <c r="N89" s="236"/>
      <c r="O89" s="236"/>
      <c r="P89" s="236"/>
      <c r="Q89" s="236"/>
    </row>
    <row r="90" spans="2:17" hidden="1" x14ac:dyDescent="0.15">
      <c r="B90" s="236"/>
      <c r="C90" s="236"/>
      <c r="D90" s="236"/>
      <c r="E90" s="236"/>
      <c r="F90" s="236"/>
      <c r="G90" s="236"/>
      <c r="H90" s="236"/>
      <c r="I90" s="236"/>
      <c r="J90" s="236"/>
      <c r="K90" s="236"/>
      <c r="L90" s="236"/>
      <c r="M90" s="236"/>
      <c r="N90" s="236"/>
      <c r="O90" s="236"/>
      <c r="P90" s="236"/>
      <c r="Q90" s="236"/>
    </row>
    <row r="91" spans="2:17"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CYH4zd43WiOco9EbWWsleeRFmZmg+lrvJNveffl3Km4ANE1F/k8zhj9awG0L21Kf/7og04BoLqz+pLoq942Sg==" saltValue="qGSf0UTM8FisEogCVU7yRg=="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3"/>
  <sheetViews>
    <sheetView workbookViewId="0"/>
  </sheetViews>
  <sheetFormatPr defaultRowHeight="13.5" x14ac:dyDescent="0.15"/>
  <cols>
    <col min="1" max="1" width="2.625" customWidth="1"/>
  </cols>
  <sheetData>
    <row r="2" spans="1:15" x14ac:dyDescent="0.15">
      <c r="A2" t="s">
        <v>552</v>
      </c>
    </row>
    <row r="5" spans="1:15" x14ac:dyDescent="0.15">
      <c r="B5" t="s">
        <v>553</v>
      </c>
    </row>
    <row r="7" spans="1:15" x14ac:dyDescent="0.15">
      <c r="B7" t="s">
        <v>554</v>
      </c>
    </row>
    <row r="8" spans="1:15" ht="13.5" customHeight="1" x14ac:dyDescent="0.15">
      <c r="B8" s="1202" t="s">
        <v>555</v>
      </c>
      <c r="C8" s="1202"/>
      <c r="D8" s="1202"/>
      <c r="E8" s="1202"/>
      <c r="F8" s="1202"/>
      <c r="G8" s="1202"/>
      <c r="H8" s="1202"/>
      <c r="I8" s="1202"/>
      <c r="J8" s="1202"/>
      <c r="K8" s="1202"/>
      <c r="L8" s="1202"/>
      <c r="M8" s="1202"/>
      <c r="N8" s="1202"/>
      <c r="O8" s="1202"/>
    </row>
    <row r="9" spans="1:15" x14ac:dyDescent="0.15">
      <c r="B9" s="1202"/>
      <c r="C9" s="1202"/>
      <c r="D9" s="1202"/>
      <c r="E9" s="1202"/>
      <c r="F9" s="1202"/>
      <c r="G9" s="1202"/>
      <c r="H9" s="1202"/>
      <c r="I9" s="1202"/>
      <c r="J9" s="1202"/>
      <c r="K9" s="1202"/>
      <c r="L9" s="1202"/>
      <c r="M9" s="1202"/>
      <c r="N9" s="1202"/>
      <c r="O9" s="1202"/>
    </row>
    <row r="10" spans="1:15" x14ac:dyDescent="0.15">
      <c r="B10" s="1202"/>
      <c r="C10" s="1202"/>
      <c r="D10" s="1202"/>
      <c r="E10" s="1202"/>
      <c r="F10" s="1202"/>
      <c r="G10" s="1202"/>
      <c r="H10" s="1202"/>
      <c r="I10" s="1202"/>
      <c r="J10" s="1202"/>
      <c r="K10" s="1202"/>
      <c r="L10" s="1202"/>
      <c r="M10" s="1202"/>
      <c r="N10" s="1202"/>
      <c r="O10" s="1202"/>
    </row>
    <row r="11" spans="1:15" x14ac:dyDescent="0.15">
      <c r="B11" s="1202"/>
      <c r="C11" s="1202"/>
      <c r="D11" s="1202"/>
      <c r="E11" s="1202"/>
      <c r="F11" s="1202"/>
      <c r="G11" s="1202"/>
      <c r="H11" s="1202"/>
      <c r="I11" s="1202"/>
      <c r="J11" s="1202"/>
      <c r="K11" s="1202"/>
      <c r="L11" s="1202"/>
      <c r="M11" s="1202"/>
      <c r="N11" s="1202"/>
      <c r="O11" s="1202"/>
    </row>
    <row r="12" spans="1:15" x14ac:dyDescent="0.15">
      <c r="B12" s="1202"/>
      <c r="C12" s="1202"/>
      <c r="D12" s="1202"/>
      <c r="E12" s="1202"/>
      <c r="F12" s="1202"/>
      <c r="G12" s="1202"/>
      <c r="H12" s="1202"/>
      <c r="I12" s="1202"/>
      <c r="J12" s="1202"/>
      <c r="K12" s="1202"/>
      <c r="L12" s="1202"/>
      <c r="M12" s="1202"/>
      <c r="N12" s="1202"/>
      <c r="O12" s="1202"/>
    </row>
    <row r="13" spans="1:15" x14ac:dyDescent="0.15">
      <c r="B13" s="1202"/>
      <c r="C13" s="1202"/>
      <c r="D13" s="1202"/>
      <c r="E13" s="1202"/>
      <c r="F13" s="1202"/>
      <c r="G13" s="1202"/>
      <c r="H13" s="1202"/>
      <c r="I13" s="1202"/>
      <c r="J13" s="1202"/>
      <c r="K13" s="1202"/>
      <c r="L13" s="1202"/>
      <c r="M13" s="1202"/>
      <c r="N13" s="1202"/>
      <c r="O13" s="1202"/>
    </row>
    <row r="14" spans="1:15" x14ac:dyDescent="0.15">
      <c r="B14" s="1202"/>
      <c r="C14" s="1202"/>
      <c r="D14" s="1202"/>
      <c r="E14" s="1202"/>
      <c r="F14" s="1202"/>
      <c r="G14" s="1202"/>
      <c r="H14" s="1202"/>
      <c r="I14" s="1202"/>
      <c r="J14" s="1202"/>
      <c r="K14" s="1202"/>
      <c r="L14" s="1202"/>
      <c r="M14" s="1202"/>
      <c r="N14" s="1202"/>
      <c r="O14" s="1202"/>
    </row>
    <row r="15" spans="1:15" x14ac:dyDescent="0.15">
      <c r="B15" s="1202"/>
      <c r="C15" s="1202"/>
      <c r="D15" s="1202"/>
      <c r="E15" s="1202"/>
      <c r="F15" s="1202"/>
      <c r="G15" s="1202"/>
      <c r="H15" s="1202"/>
      <c r="I15" s="1202"/>
      <c r="J15" s="1202"/>
      <c r="K15" s="1202"/>
      <c r="L15" s="1202"/>
      <c r="M15" s="1202"/>
      <c r="N15" s="1202"/>
      <c r="O15" s="1202"/>
    </row>
    <row r="16" spans="1:15" x14ac:dyDescent="0.15">
      <c r="B16" s="1202"/>
      <c r="C16" s="1202"/>
      <c r="D16" s="1202"/>
      <c r="E16" s="1202"/>
      <c r="F16" s="1202"/>
      <c r="G16" s="1202"/>
      <c r="H16" s="1202"/>
      <c r="I16" s="1202"/>
      <c r="J16" s="1202"/>
      <c r="K16" s="1202"/>
      <c r="L16" s="1202"/>
      <c r="M16" s="1202"/>
      <c r="N16" s="1202"/>
      <c r="O16" s="1202"/>
    </row>
    <row r="17" spans="2:15" x14ac:dyDescent="0.15">
      <c r="B17" s="1202"/>
      <c r="C17" s="1202"/>
      <c r="D17" s="1202"/>
      <c r="E17" s="1202"/>
      <c r="F17" s="1202"/>
      <c r="G17" s="1202"/>
      <c r="H17" s="1202"/>
      <c r="I17" s="1202"/>
      <c r="J17" s="1202"/>
      <c r="K17" s="1202"/>
      <c r="L17" s="1202"/>
      <c r="M17" s="1202"/>
      <c r="N17" s="1202"/>
      <c r="O17" s="1202"/>
    </row>
    <row r="18" spans="2:15" x14ac:dyDescent="0.15">
      <c r="B18" s="1202"/>
      <c r="C18" s="1202"/>
      <c r="D18" s="1202"/>
      <c r="E18" s="1202"/>
      <c r="F18" s="1202"/>
      <c r="G18" s="1202"/>
      <c r="H18" s="1202"/>
      <c r="I18" s="1202"/>
      <c r="J18" s="1202"/>
      <c r="K18" s="1202"/>
      <c r="L18" s="1202"/>
      <c r="M18" s="1202"/>
      <c r="N18" s="1202"/>
      <c r="O18" s="1202"/>
    </row>
    <row r="19" spans="2:15" x14ac:dyDescent="0.15">
      <c r="B19" s="1202"/>
      <c r="C19" s="1202"/>
      <c r="D19" s="1202"/>
      <c r="E19" s="1202"/>
      <c r="F19" s="1202"/>
      <c r="G19" s="1202"/>
      <c r="H19" s="1202"/>
      <c r="I19" s="1202"/>
      <c r="J19" s="1202"/>
      <c r="K19" s="1202"/>
      <c r="L19" s="1202"/>
      <c r="M19" s="1202"/>
      <c r="N19" s="1202"/>
      <c r="O19" s="1202"/>
    </row>
    <row r="20" spans="2:15" x14ac:dyDescent="0.15">
      <c r="B20" s="1203"/>
      <c r="C20" s="1203"/>
    </row>
    <row r="21" spans="2:15" x14ac:dyDescent="0.15">
      <c r="B21" s="1203"/>
      <c r="C21" s="1203"/>
    </row>
    <row r="22" spans="2:15" x14ac:dyDescent="0.15">
      <c r="B22" s="1203"/>
      <c r="C22" s="1203"/>
    </row>
    <row r="23" spans="2:15" x14ac:dyDescent="0.15">
      <c r="B23" s="1203"/>
      <c r="C23" s="1203"/>
    </row>
    <row r="24" spans="2:15" x14ac:dyDescent="0.15">
      <c r="B24" s="1203"/>
      <c r="C24" s="1203"/>
      <c r="D24" s="1203"/>
      <c r="E24" s="1203"/>
      <c r="F24" s="1203"/>
      <c r="G24" s="1203"/>
      <c r="H24" s="1203"/>
      <c r="I24" s="1203"/>
      <c r="J24" s="1203"/>
      <c r="K24" s="1203"/>
      <c r="L24" s="1203"/>
    </row>
    <row r="25" spans="2:15" x14ac:dyDescent="0.15">
      <c r="B25" s="1203"/>
      <c r="C25" s="1203"/>
      <c r="D25" s="1203"/>
      <c r="E25" s="1203"/>
      <c r="F25" s="1203"/>
      <c r="G25" s="1203"/>
      <c r="H25" s="1203"/>
      <c r="I25" s="1203"/>
      <c r="J25" s="1203"/>
      <c r="K25" s="1203"/>
      <c r="L25" s="1203"/>
    </row>
    <row r="26" spans="2:15" x14ac:dyDescent="0.15">
      <c r="B26" s="1203"/>
      <c r="C26" s="1203"/>
      <c r="D26" s="1203"/>
      <c r="E26" s="1203"/>
      <c r="F26" s="1203"/>
      <c r="G26" s="1203"/>
      <c r="H26" s="1203"/>
      <c r="I26" s="1203"/>
      <c r="J26" s="1203"/>
    </row>
    <row r="27" spans="2:15" x14ac:dyDescent="0.15">
      <c r="B27" s="1203"/>
      <c r="C27" s="1203"/>
      <c r="D27" s="1203"/>
      <c r="E27" s="1203"/>
      <c r="F27" s="1203"/>
      <c r="G27" s="1203"/>
      <c r="H27" s="1203"/>
      <c r="I27" s="1203"/>
      <c r="J27" s="1203"/>
    </row>
    <row r="28" spans="2:15" x14ac:dyDescent="0.15">
      <c r="B28" s="1203"/>
      <c r="C28" s="1203"/>
      <c r="D28" s="1203"/>
      <c r="E28" s="1203"/>
      <c r="F28" s="1203"/>
      <c r="G28" s="1203"/>
      <c r="H28" s="1203"/>
      <c r="I28" s="1203"/>
      <c r="J28" s="1203"/>
    </row>
    <row r="29" spans="2:15" x14ac:dyDescent="0.15">
      <c r="B29" s="1203"/>
      <c r="C29" s="1203"/>
      <c r="D29" s="1203"/>
      <c r="E29" s="1203"/>
      <c r="F29" s="1203"/>
      <c r="G29" s="1203"/>
      <c r="H29" s="1203"/>
      <c r="I29" s="1203"/>
      <c r="J29" s="1203"/>
    </row>
    <row r="30" spans="2:15" x14ac:dyDescent="0.15">
      <c r="B30" s="1203"/>
      <c r="C30" s="1203"/>
      <c r="D30" s="1203"/>
      <c r="E30" s="1203"/>
      <c r="F30" s="1203"/>
      <c r="G30" s="1203"/>
      <c r="H30" s="1203"/>
      <c r="I30" s="1203"/>
      <c r="J30" s="1203"/>
    </row>
    <row r="31" spans="2:15" x14ac:dyDescent="0.15">
      <c r="B31" s="1203"/>
      <c r="C31" s="1203"/>
      <c r="D31" s="1203"/>
      <c r="E31" s="1203"/>
      <c r="F31" s="1203"/>
      <c r="G31" s="1203"/>
      <c r="H31" s="1203"/>
      <c r="I31" s="1203"/>
      <c r="J31" s="1203"/>
    </row>
    <row r="32" spans="2:15" x14ac:dyDescent="0.15">
      <c r="B32" s="1203"/>
      <c r="C32" s="1203"/>
      <c r="D32" s="1203"/>
      <c r="E32" s="1203"/>
      <c r="F32" s="1203"/>
      <c r="G32" s="1203"/>
      <c r="H32" s="1203"/>
      <c r="I32" s="1203"/>
      <c r="J32" s="1203"/>
    </row>
    <row r="33" spans="2:10" x14ac:dyDescent="0.15">
      <c r="B33" s="1203"/>
      <c r="C33" s="1203"/>
      <c r="D33" s="1203"/>
      <c r="E33" s="1203"/>
      <c r="F33" s="1203"/>
      <c r="G33" s="1203"/>
      <c r="H33" s="1203"/>
      <c r="I33" s="1203"/>
      <c r="J33" s="1203"/>
    </row>
  </sheetData>
  <mergeCells count="1">
    <mergeCell ref="B8:O19"/>
  </mergeCells>
  <phoneticPr fontId="2"/>
  <pageMargins left="0.7" right="0.7" top="0.75"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484</v>
      </c>
      <c r="B3" s="88"/>
      <c r="C3" s="89"/>
      <c r="D3" s="90">
        <v>47437</v>
      </c>
      <c r="E3" s="91"/>
      <c r="F3" s="92">
        <v>68694</v>
      </c>
      <c r="G3" s="93"/>
      <c r="H3" s="94"/>
    </row>
    <row r="4" spans="1:8" x14ac:dyDescent="0.15">
      <c r="A4" s="95"/>
      <c r="B4" s="96"/>
      <c r="C4" s="97"/>
      <c r="D4" s="98">
        <v>20197</v>
      </c>
      <c r="E4" s="99"/>
      <c r="F4" s="100">
        <v>22902</v>
      </c>
      <c r="G4" s="101"/>
      <c r="H4" s="102"/>
    </row>
    <row r="5" spans="1:8" x14ac:dyDescent="0.15">
      <c r="A5" s="83" t="s">
        <v>486</v>
      </c>
      <c r="B5" s="88"/>
      <c r="C5" s="89"/>
      <c r="D5" s="90">
        <v>48594</v>
      </c>
      <c r="E5" s="91"/>
      <c r="F5" s="92">
        <v>64604</v>
      </c>
      <c r="G5" s="93"/>
      <c r="H5" s="94"/>
    </row>
    <row r="6" spans="1:8" x14ac:dyDescent="0.15">
      <c r="A6" s="95"/>
      <c r="B6" s="96"/>
      <c r="C6" s="97"/>
      <c r="D6" s="98">
        <v>16542</v>
      </c>
      <c r="E6" s="99"/>
      <c r="F6" s="100">
        <v>19885</v>
      </c>
      <c r="G6" s="101"/>
      <c r="H6" s="102"/>
    </row>
    <row r="7" spans="1:8" x14ac:dyDescent="0.15">
      <c r="A7" s="83" t="s">
        <v>487</v>
      </c>
      <c r="B7" s="88"/>
      <c r="C7" s="89"/>
      <c r="D7" s="90">
        <v>55218</v>
      </c>
      <c r="E7" s="91"/>
      <c r="F7" s="92">
        <v>75396</v>
      </c>
      <c r="G7" s="93"/>
      <c r="H7" s="94"/>
    </row>
    <row r="8" spans="1:8" x14ac:dyDescent="0.15">
      <c r="A8" s="95"/>
      <c r="B8" s="96"/>
      <c r="C8" s="97"/>
      <c r="D8" s="98">
        <v>17809</v>
      </c>
      <c r="E8" s="99"/>
      <c r="F8" s="100">
        <v>23659</v>
      </c>
      <c r="G8" s="101"/>
      <c r="H8" s="102"/>
    </row>
    <row r="9" spans="1:8" x14ac:dyDescent="0.15">
      <c r="A9" s="83" t="s">
        <v>488</v>
      </c>
      <c r="B9" s="88"/>
      <c r="C9" s="89"/>
      <c r="D9" s="90">
        <v>51314</v>
      </c>
      <c r="E9" s="91"/>
      <c r="F9" s="92">
        <v>79311</v>
      </c>
      <c r="G9" s="93"/>
      <c r="H9" s="94"/>
    </row>
    <row r="10" spans="1:8" x14ac:dyDescent="0.15">
      <c r="A10" s="95"/>
      <c r="B10" s="96"/>
      <c r="C10" s="97"/>
      <c r="D10" s="98">
        <v>18492</v>
      </c>
      <c r="E10" s="99"/>
      <c r="F10" s="100">
        <v>22064</v>
      </c>
      <c r="G10" s="101"/>
      <c r="H10" s="102"/>
    </row>
    <row r="11" spans="1:8" x14ac:dyDescent="0.15">
      <c r="A11" s="83" t="s">
        <v>489</v>
      </c>
      <c r="B11" s="88"/>
      <c r="C11" s="89"/>
      <c r="D11" s="90">
        <v>52153</v>
      </c>
      <c r="E11" s="91"/>
      <c r="F11" s="92">
        <v>67951</v>
      </c>
      <c r="G11" s="93"/>
      <c r="H11" s="94"/>
    </row>
    <row r="12" spans="1:8" x14ac:dyDescent="0.15">
      <c r="A12" s="95"/>
      <c r="B12" s="96"/>
      <c r="C12" s="103"/>
      <c r="D12" s="98">
        <v>22095</v>
      </c>
      <c r="E12" s="99"/>
      <c r="F12" s="100">
        <v>17498</v>
      </c>
      <c r="G12" s="101"/>
      <c r="H12" s="102"/>
    </row>
    <row r="13" spans="1:8" x14ac:dyDescent="0.15">
      <c r="A13" s="83"/>
      <c r="B13" s="88"/>
      <c r="C13" s="104"/>
      <c r="D13" s="105">
        <v>50943</v>
      </c>
      <c r="E13" s="106"/>
      <c r="F13" s="107">
        <v>71191</v>
      </c>
      <c r="G13" s="108"/>
      <c r="H13" s="94"/>
    </row>
    <row r="14" spans="1:8" x14ac:dyDescent="0.15">
      <c r="A14" s="95"/>
      <c r="B14" s="96"/>
      <c r="C14" s="97"/>
      <c r="D14" s="98">
        <v>19027</v>
      </c>
      <c r="E14" s="99"/>
      <c r="F14" s="100">
        <v>21202</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2.71</v>
      </c>
      <c r="C19" s="109">
        <f>ROUND(VALUE(SUBSTITUTE(実質収支比率等に係る経年分析!G$48,"▲","-")),2)</f>
        <v>2.82</v>
      </c>
      <c r="D19" s="109">
        <f>ROUND(VALUE(SUBSTITUTE(実質収支比率等に係る経年分析!H$48,"▲","-")),2)</f>
        <v>2.5</v>
      </c>
      <c r="E19" s="109">
        <f>ROUND(VALUE(SUBSTITUTE(実質収支比率等に係る経年分析!I$48,"▲","-")),2)</f>
        <v>1.51</v>
      </c>
      <c r="F19" s="109">
        <f>ROUND(VALUE(SUBSTITUTE(実質収支比率等に係る経年分析!J$48,"▲","-")),2)</f>
        <v>2.88</v>
      </c>
    </row>
    <row r="20" spans="1:11" x14ac:dyDescent="0.15">
      <c r="A20" s="109" t="s">
        <v>39</v>
      </c>
      <c r="B20" s="109">
        <f>ROUND(VALUE(SUBSTITUTE(実質収支比率等に係る経年分析!F$47,"▲","-")),2)</f>
        <v>4.07</v>
      </c>
      <c r="C20" s="109">
        <f>ROUND(VALUE(SUBSTITUTE(実質収支比率等に係る経年分析!G$47,"▲","-")),2)</f>
        <v>3.84</v>
      </c>
      <c r="D20" s="109">
        <f>ROUND(VALUE(SUBSTITUTE(実質収支比率等に係る経年分析!H$47,"▲","-")),2)</f>
        <v>5.22</v>
      </c>
      <c r="E20" s="109">
        <f>ROUND(VALUE(SUBSTITUTE(実質収支比率等に係る経年分析!I$47,"▲","-")),2)</f>
        <v>6.01</v>
      </c>
      <c r="F20" s="109">
        <f>ROUND(VALUE(SUBSTITUTE(実質収支比率等に係る経年分析!J$47,"▲","-")),2)</f>
        <v>6.6</v>
      </c>
    </row>
    <row r="21" spans="1:11" x14ac:dyDescent="0.15">
      <c r="A21" s="109" t="s">
        <v>40</v>
      </c>
      <c r="B21" s="109">
        <f>IF(ISNUMBER(VALUE(SUBSTITUTE(実質収支比率等に係る経年分析!F$49,"▲","-"))),ROUND(VALUE(SUBSTITUTE(実質収支比率等に係る経年分析!F$49,"▲","-")),2),NA())</f>
        <v>1.42</v>
      </c>
      <c r="C21" s="109">
        <f>IF(ISNUMBER(VALUE(SUBSTITUTE(実質収支比率等に係る経年分析!G$49,"▲","-"))),ROUND(VALUE(SUBSTITUTE(実質収支比率等に係る経年分析!G$49,"▲","-")),2),NA())</f>
        <v>-0.06</v>
      </c>
      <c r="D21" s="109">
        <f>IF(ISNUMBER(VALUE(SUBSTITUTE(実質収支比率等に係る経年分析!H$49,"▲","-"))),ROUND(VALUE(SUBSTITUTE(実質収支比率等に係る経年分析!H$49,"▲","-")),2),NA())</f>
        <v>1.07</v>
      </c>
      <c r="E21" s="109">
        <f>IF(ISNUMBER(VALUE(SUBSTITUTE(実質収支比率等に係る経年分析!I$49,"▲","-"))),ROUND(VALUE(SUBSTITUTE(実質収支比率等に係る経年分析!I$49,"▲","-")),2),NA())</f>
        <v>-0.15</v>
      </c>
      <c r="F21" s="109">
        <f>IF(ISNUMBER(VALUE(SUBSTITUTE(実質収支比率等に係る経年分析!J$49,"▲","-"))),ROUND(VALUE(SUBSTITUTE(実質収支比率等に係る経年分析!J$49,"▲","-")),2),NA())</f>
        <v>2.13</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集中管理特別会計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x14ac:dyDescent="0.15">
      <c r="A30" s="110" t="str">
        <f>IF(連結実質赤字比率に係る赤字・黒字の構成分析!C$40="",NA(),連結実質赤字比率に係る赤字・黒字の構成分析!C$40)</f>
        <v>香川県五色台水道事業会計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0.04</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0.04</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0.03</v>
      </c>
    </row>
    <row r="31" spans="1:11" x14ac:dyDescent="0.15">
      <c r="A31" s="110" t="str">
        <f>IF(連結実質赤字比率に係る赤字・黒字の構成分析!C$39="",NA(),連結実質赤字比率に係る赤字・黒字の構成分析!C$39)</f>
        <v>証紙特別会計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0.04</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0.04</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0.04</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0.04</v>
      </c>
    </row>
    <row r="32" spans="1:11" x14ac:dyDescent="0.15">
      <c r="A32" s="110" t="str">
        <f>IF(連結実質赤字比率に係る赤字・黒字の構成分析!C$38="",NA(),連結実質赤字比率に係る赤字・黒字の構成分析!C$38)</f>
        <v>番の州地区臨海工業用土地造成事業特別会計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0.43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0.43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0.33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0.28999999999999998</v>
      </c>
    </row>
    <row r="33" spans="1:16" x14ac:dyDescent="0.15">
      <c r="A33" s="110" t="str">
        <f>IF(連結実質赤字比率に係る赤字・黒字の構成分析!C$37="",NA(),連結実質赤字比率に係る赤字・黒字の構成分析!C$37)</f>
        <v>香川県工業用水道事業会計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0.45</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0.76</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0.76</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0.42</v>
      </c>
    </row>
    <row r="34" spans="1:16" x14ac:dyDescent="0.15">
      <c r="A34" s="110" t="str">
        <f>IF(連結実質赤字比率に係る赤字・黒字の構成分析!C$36="",NA(),連結実質赤字比率に係る赤字・黒字の構成分析!C$36)</f>
        <v>香川県立病院事業会計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1.89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2.36</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2.13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2.2999999999999998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2.2799999999999998</v>
      </c>
    </row>
    <row r="35" spans="1:16" x14ac:dyDescent="0.15">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2.64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2.76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2.44</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1.44</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2.8</v>
      </c>
    </row>
    <row r="36" spans="1:16" x14ac:dyDescent="0.15">
      <c r="A36" s="110" t="str">
        <f>IF(連結実質赤字比率に係る赤字・黒字の構成分析!C$34="",NA(),連結実質赤字比率に係る赤字・黒字の構成分析!C$34)</f>
        <v>香川県水道用水供給事業会計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2.87</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0.87</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3.36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4.8099999999999996</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3.93</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34980</v>
      </c>
      <c r="E42" s="111"/>
      <c r="F42" s="111"/>
      <c r="G42" s="111">
        <f>'実質公債費比率（分子）の構造'!L$52</f>
        <v>36113</v>
      </c>
      <c r="H42" s="111"/>
      <c r="I42" s="111"/>
      <c r="J42" s="111">
        <f>'実質公債費比率（分子）の構造'!M$52</f>
        <v>38052</v>
      </c>
      <c r="K42" s="111"/>
      <c r="L42" s="111"/>
      <c r="M42" s="111">
        <f>'実質公債費比率（分子）の構造'!N$52</f>
        <v>40354</v>
      </c>
      <c r="N42" s="111"/>
      <c r="O42" s="111"/>
      <c r="P42" s="111">
        <f>'実質公債費比率（分子）の構造'!O$52</f>
        <v>41902</v>
      </c>
    </row>
    <row r="43" spans="1:16" x14ac:dyDescent="0.15">
      <c r="A43" s="111" t="s">
        <v>16</v>
      </c>
      <c r="B43" s="111">
        <f>'実質公債費比率（分子）の構造'!K$51</f>
        <v>14</v>
      </c>
      <c r="C43" s="111"/>
      <c r="D43" s="111"/>
      <c r="E43" s="111">
        <f>'実質公債費比率（分子）の構造'!L$51</f>
        <v>11</v>
      </c>
      <c r="F43" s="111"/>
      <c r="G43" s="111"/>
      <c r="H43" s="111">
        <f>'実質公債費比率（分子）の構造'!M$51</f>
        <v>8</v>
      </c>
      <c r="I43" s="111"/>
      <c r="J43" s="111"/>
      <c r="K43" s="111">
        <f>'実質公債費比率（分子）の構造'!N$51</f>
        <v>7</v>
      </c>
      <c r="L43" s="111"/>
      <c r="M43" s="111"/>
      <c r="N43" s="111">
        <f>'実質公債費比率（分子）の構造'!O$51</f>
        <v>6</v>
      </c>
      <c r="O43" s="111"/>
      <c r="P43" s="111"/>
    </row>
    <row r="44" spans="1:16" x14ac:dyDescent="0.15">
      <c r="A44" s="111" t="s">
        <v>48</v>
      </c>
      <c r="B44" s="111">
        <f>'実質公債費比率（分子）の構造'!K$50</f>
        <v>1101</v>
      </c>
      <c r="C44" s="111"/>
      <c r="D44" s="111"/>
      <c r="E44" s="111">
        <f>'実質公債費比率（分子）の構造'!L$50</f>
        <v>1110</v>
      </c>
      <c r="F44" s="111"/>
      <c r="G44" s="111"/>
      <c r="H44" s="111">
        <f>'実質公債費比率（分子）の構造'!M$50</f>
        <v>1015</v>
      </c>
      <c r="I44" s="111"/>
      <c r="J44" s="111"/>
      <c r="K44" s="111">
        <f>'実質公債費比率（分子）の構造'!N$50</f>
        <v>955</v>
      </c>
      <c r="L44" s="111"/>
      <c r="M44" s="111"/>
      <c r="N44" s="111">
        <f>'実質公債費比率（分子）の構造'!O$50</f>
        <v>845</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3000</v>
      </c>
      <c r="C46" s="111"/>
      <c r="D46" s="111"/>
      <c r="E46" s="111">
        <f>'実質公債費比率（分子）の構造'!L$48</f>
        <v>2826</v>
      </c>
      <c r="F46" s="111"/>
      <c r="G46" s="111"/>
      <c r="H46" s="111">
        <f>'実質公債費比率（分子）の構造'!M$48</f>
        <v>2281</v>
      </c>
      <c r="I46" s="111"/>
      <c r="J46" s="111"/>
      <c r="K46" s="111">
        <f>'実質公債費比率（分子）の構造'!N$48</f>
        <v>1835</v>
      </c>
      <c r="L46" s="111"/>
      <c r="M46" s="111"/>
      <c r="N46" s="111">
        <f>'実質公債費比率（分子）の構造'!O$48</f>
        <v>2305</v>
      </c>
      <c r="O46" s="111"/>
      <c r="P46" s="111"/>
    </row>
    <row r="47" spans="1:16" x14ac:dyDescent="0.15">
      <c r="A47" s="111" t="s">
        <v>51</v>
      </c>
      <c r="B47" s="111">
        <f>'実質公債費比率（分子）の構造'!K$47</f>
        <v>5040</v>
      </c>
      <c r="C47" s="111"/>
      <c r="D47" s="111"/>
      <c r="E47" s="111">
        <f>'実質公債費比率（分子）の構造'!L$47</f>
        <v>4115</v>
      </c>
      <c r="F47" s="111"/>
      <c r="G47" s="111"/>
      <c r="H47" s="111">
        <f>'実質公債費比率（分子）の構造'!M$47</f>
        <v>2567</v>
      </c>
      <c r="I47" s="111"/>
      <c r="J47" s="111"/>
      <c r="K47" s="111">
        <f>'実質公債費比率（分子）の構造'!N$47</f>
        <v>969</v>
      </c>
      <c r="L47" s="111"/>
      <c r="M47" s="111"/>
      <c r="N47" s="111" t="str">
        <f>'実質公債費比率（分子）の構造'!O$47</f>
        <v>-</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59852</v>
      </c>
      <c r="C49" s="111"/>
      <c r="D49" s="111"/>
      <c r="E49" s="111">
        <f>'実質公債費比率（分子）の構造'!L$45</f>
        <v>60743</v>
      </c>
      <c r="F49" s="111"/>
      <c r="G49" s="111"/>
      <c r="H49" s="111">
        <f>'実質公債費比率（分子）の構造'!M$45</f>
        <v>62962</v>
      </c>
      <c r="I49" s="111"/>
      <c r="J49" s="111"/>
      <c r="K49" s="111">
        <f>'実質公債費比率（分子）の構造'!N$45</f>
        <v>62066</v>
      </c>
      <c r="L49" s="111"/>
      <c r="M49" s="111"/>
      <c r="N49" s="111">
        <f>'実質公債費比率（分子）の構造'!O$45</f>
        <v>62262</v>
      </c>
      <c r="O49" s="111"/>
      <c r="P49" s="111"/>
    </row>
    <row r="50" spans="1:16" x14ac:dyDescent="0.15">
      <c r="A50" s="111" t="s">
        <v>53</v>
      </c>
      <c r="B50" s="111" t="e">
        <f>NA()</f>
        <v>#N/A</v>
      </c>
      <c r="C50" s="111">
        <f>IF(ISNUMBER('実質公債費比率（分子）の構造'!K$53),'実質公債費比率（分子）の構造'!K$53,NA())</f>
        <v>34027</v>
      </c>
      <c r="D50" s="111" t="e">
        <f>NA()</f>
        <v>#N/A</v>
      </c>
      <c r="E50" s="111" t="e">
        <f>NA()</f>
        <v>#N/A</v>
      </c>
      <c r="F50" s="111">
        <f>IF(ISNUMBER('実質公債費比率（分子）の構造'!L$53),'実質公債費比率（分子）の構造'!L$53,NA())</f>
        <v>32692</v>
      </c>
      <c r="G50" s="111" t="e">
        <f>NA()</f>
        <v>#N/A</v>
      </c>
      <c r="H50" s="111" t="e">
        <f>NA()</f>
        <v>#N/A</v>
      </c>
      <c r="I50" s="111">
        <f>IF(ISNUMBER('実質公債費比率（分子）の構造'!M$53),'実質公債費比率（分子）の構造'!M$53,NA())</f>
        <v>30781</v>
      </c>
      <c r="J50" s="111" t="e">
        <f>NA()</f>
        <v>#N/A</v>
      </c>
      <c r="K50" s="111" t="e">
        <f>NA()</f>
        <v>#N/A</v>
      </c>
      <c r="L50" s="111">
        <f>IF(ISNUMBER('実質公債費比率（分子）の構造'!N$53),'実質公債費比率（分子）の構造'!N$53,NA())</f>
        <v>25478</v>
      </c>
      <c r="M50" s="111" t="e">
        <f>NA()</f>
        <v>#N/A</v>
      </c>
      <c r="N50" s="111" t="e">
        <f>NA()</f>
        <v>#N/A</v>
      </c>
      <c r="O50" s="111">
        <f>IF(ISNUMBER('実質公債費比率（分子）の構造'!O$53),'実質公債費比率（分子）の構造'!O$53,NA())</f>
        <v>23516</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482344</v>
      </c>
      <c r="E56" s="110"/>
      <c r="F56" s="110"/>
      <c r="G56" s="110">
        <f>'将来負担比率（分子）の構造'!J$51</f>
        <v>498169</v>
      </c>
      <c r="H56" s="110"/>
      <c r="I56" s="110"/>
      <c r="J56" s="110">
        <f>'将来負担比率（分子）の構造'!K$51</f>
        <v>510882</v>
      </c>
      <c r="K56" s="110"/>
      <c r="L56" s="110"/>
      <c r="M56" s="110">
        <f>'将来負担比率（分子）の構造'!L$51</f>
        <v>515517</v>
      </c>
      <c r="N56" s="110"/>
      <c r="O56" s="110"/>
      <c r="P56" s="110">
        <f>'将来負担比率（分子）の構造'!M$51</f>
        <v>511193</v>
      </c>
    </row>
    <row r="57" spans="1:16" x14ac:dyDescent="0.15">
      <c r="A57" s="110" t="s">
        <v>32</v>
      </c>
      <c r="B57" s="110"/>
      <c r="C57" s="110"/>
      <c r="D57" s="110">
        <f>'将来負担比率（分子）の構造'!I$50</f>
        <v>20875</v>
      </c>
      <c r="E57" s="110"/>
      <c r="F57" s="110"/>
      <c r="G57" s="110">
        <f>'将来負担比率（分子）の構造'!J$50</f>
        <v>20125</v>
      </c>
      <c r="H57" s="110"/>
      <c r="I57" s="110"/>
      <c r="J57" s="110">
        <f>'将来負担比率（分子）の構造'!K$50</f>
        <v>19626</v>
      </c>
      <c r="K57" s="110"/>
      <c r="L57" s="110"/>
      <c r="M57" s="110">
        <f>'将来負担比率（分子）の構造'!L$50</f>
        <v>18791</v>
      </c>
      <c r="N57" s="110"/>
      <c r="O57" s="110"/>
      <c r="P57" s="110">
        <f>'将来負担比率（分子）の構造'!M$50</f>
        <v>18366</v>
      </c>
    </row>
    <row r="58" spans="1:16" x14ac:dyDescent="0.15">
      <c r="A58" s="110" t="s">
        <v>31</v>
      </c>
      <c r="B58" s="110"/>
      <c r="C58" s="110"/>
      <c r="D58" s="110">
        <f>'将来負担比率（分子）の構造'!I$49</f>
        <v>49151</v>
      </c>
      <c r="E58" s="110"/>
      <c r="F58" s="110"/>
      <c r="G58" s="110">
        <f>'将来負担比率（分子）の構造'!J$49</f>
        <v>48729</v>
      </c>
      <c r="H58" s="110"/>
      <c r="I58" s="110"/>
      <c r="J58" s="110">
        <f>'将来負担比率（分子）の構造'!K$49</f>
        <v>53244</v>
      </c>
      <c r="K58" s="110"/>
      <c r="L58" s="110"/>
      <c r="M58" s="110">
        <f>'将来負担比率（分子）の構造'!L$49</f>
        <v>55980</v>
      </c>
      <c r="N58" s="110"/>
      <c r="O58" s="110"/>
      <c r="P58" s="110">
        <f>'将来負担比率（分子）の構造'!M$49</f>
        <v>55333</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5773</v>
      </c>
      <c r="C61" s="110"/>
      <c r="D61" s="110"/>
      <c r="E61" s="110">
        <f>'将来負担比率（分子）の構造'!J$46</f>
        <v>83</v>
      </c>
      <c r="F61" s="110"/>
      <c r="G61" s="110"/>
      <c r="H61" s="110">
        <f>'将来負担比率（分子）の構造'!K$46</f>
        <v>27</v>
      </c>
      <c r="I61" s="110"/>
      <c r="J61" s="110"/>
      <c r="K61" s="110">
        <f>'将来負担比率（分子）の構造'!L$46</f>
        <v>8</v>
      </c>
      <c r="L61" s="110"/>
      <c r="M61" s="110"/>
      <c r="N61" s="110">
        <f>'将来負担比率（分子）の構造'!M$46</f>
        <v>43</v>
      </c>
      <c r="O61" s="110"/>
      <c r="P61" s="110"/>
    </row>
    <row r="62" spans="1:16" x14ac:dyDescent="0.15">
      <c r="A62" s="110" t="s">
        <v>26</v>
      </c>
      <c r="B62" s="110">
        <f>'将来負担比率（分子）の構造'!I$45</f>
        <v>139911</v>
      </c>
      <c r="C62" s="110"/>
      <c r="D62" s="110"/>
      <c r="E62" s="110">
        <f>'将来負担比率（分子）の構造'!J$45</f>
        <v>139311</v>
      </c>
      <c r="F62" s="110"/>
      <c r="G62" s="110"/>
      <c r="H62" s="110">
        <f>'将来負担比率（分子）の構造'!K$45</f>
        <v>129392</v>
      </c>
      <c r="I62" s="110"/>
      <c r="J62" s="110"/>
      <c r="K62" s="110">
        <f>'将来負担比率（分子）の構造'!L$45</f>
        <v>120899</v>
      </c>
      <c r="L62" s="110"/>
      <c r="M62" s="110"/>
      <c r="N62" s="110">
        <f>'将来負担比率（分子）の構造'!M$45</f>
        <v>119088</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19132</v>
      </c>
      <c r="C64" s="110"/>
      <c r="D64" s="110"/>
      <c r="E64" s="110">
        <f>'将来負担比率（分子）の構造'!J$43</f>
        <v>18477</v>
      </c>
      <c r="F64" s="110"/>
      <c r="G64" s="110"/>
      <c r="H64" s="110">
        <f>'将来負担比率（分子）の構造'!K$43</f>
        <v>29001</v>
      </c>
      <c r="I64" s="110"/>
      <c r="J64" s="110"/>
      <c r="K64" s="110">
        <f>'将来負担比率（分子）の構造'!L$43</f>
        <v>26274</v>
      </c>
      <c r="L64" s="110"/>
      <c r="M64" s="110"/>
      <c r="N64" s="110">
        <f>'将来負担比率（分子）の構造'!M$43</f>
        <v>23828</v>
      </c>
      <c r="O64" s="110"/>
      <c r="P64" s="110"/>
    </row>
    <row r="65" spans="1:16" x14ac:dyDescent="0.15">
      <c r="A65" s="110" t="s">
        <v>23</v>
      </c>
      <c r="B65" s="110">
        <f>'将来負担比率（分子）の構造'!I$42</f>
        <v>6226</v>
      </c>
      <c r="C65" s="110"/>
      <c r="D65" s="110"/>
      <c r="E65" s="110">
        <f>'将来負担比率（分子）の構造'!J$42</f>
        <v>5178</v>
      </c>
      <c r="F65" s="110"/>
      <c r="G65" s="110"/>
      <c r="H65" s="110">
        <f>'将来負担比率（分子）の構造'!K$42</f>
        <v>4196</v>
      </c>
      <c r="I65" s="110"/>
      <c r="J65" s="110"/>
      <c r="K65" s="110">
        <f>'将来負担比率（分子）の構造'!L$42</f>
        <v>3258</v>
      </c>
      <c r="L65" s="110"/>
      <c r="M65" s="110"/>
      <c r="N65" s="110">
        <f>'将来負担比率（分子）の構造'!M$42</f>
        <v>2434</v>
      </c>
      <c r="O65" s="110"/>
      <c r="P65" s="110"/>
    </row>
    <row r="66" spans="1:16" x14ac:dyDescent="0.15">
      <c r="A66" s="110" t="s">
        <v>22</v>
      </c>
      <c r="B66" s="110">
        <f>'将来負担比率（分子）の構造'!I$41</f>
        <v>837998</v>
      </c>
      <c r="C66" s="110"/>
      <c r="D66" s="110"/>
      <c r="E66" s="110">
        <f>'将来負担比率（分子）の構造'!J$41</f>
        <v>850472</v>
      </c>
      <c r="F66" s="110"/>
      <c r="G66" s="110"/>
      <c r="H66" s="110">
        <f>'将来負担比率（分子）の構造'!K$41</f>
        <v>857782</v>
      </c>
      <c r="I66" s="110"/>
      <c r="J66" s="110"/>
      <c r="K66" s="110">
        <f>'将来負担比率（分子）の構造'!L$41</f>
        <v>860469</v>
      </c>
      <c r="L66" s="110"/>
      <c r="M66" s="110"/>
      <c r="N66" s="110">
        <f>'将来負担比率（分子）の構造'!M$41</f>
        <v>865078</v>
      </c>
      <c r="O66" s="110"/>
      <c r="P66" s="110"/>
    </row>
    <row r="67" spans="1:16" x14ac:dyDescent="0.15">
      <c r="A67" s="110" t="s">
        <v>57</v>
      </c>
      <c r="B67" s="110" t="e">
        <f>NA()</f>
        <v>#N/A</v>
      </c>
      <c r="C67" s="110">
        <f>IF(ISNUMBER('将来負担比率（分子）の構造'!I$52), IF('将来負担比率（分子）の構造'!I$52 &lt; 0, 0, '将来負担比率（分子）の構造'!I$52), NA())</f>
        <v>456671</v>
      </c>
      <c r="D67" s="110" t="e">
        <f>NA()</f>
        <v>#N/A</v>
      </c>
      <c r="E67" s="110" t="e">
        <f>NA()</f>
        <v>#N/A</v>
      </c>
      <c r="F67" s="110">
        <f>IF(ISNUMBER('将来負担比率（分子）の構造'!J$52), IF('将来負担比率（分子）の構造'!J$52 &lt; 0, 0, '将来負担比率（分子）の構造'!J$52), NA())</f>
        <v>446497</v>
      </c>
      <c r="G67" s="110" t="e">
        <f>NA()</f>
        <v>#N/A</v>
      </c>
      <c r="H67" s="110" t="e">
        <f>NA()</f>
        <v>#N/A</v>
      </c>
      <c r="I67" s="110">
        <f>IF(ISNUMBER('将来負担比率（分子）の構造'!K$52), IF('将来負担比率（分子）の構造'!K$52 &lt; 0, 0, '将来負担比率（分子）の構造'!K$52), NA())</f>
        <v>436647</v>
      </c>
      <c r="J67" s="110" t="e">
        <f>NA()</f>
        <v>#N/A</v>
      </c>
      <c r="K67" s="110" t="e">
        <f>NA()</f>
        <v>#N/A</v>
      </c>
      <c r="L67" s="110">
        <f>IF(ISNUMBER('将来負担比率（分子）の構造'!L$52), IF('将来負担比率（分子）の構造'!L$52 &lt; 0, 0, '将来負担比率（分子）の構造'!L$52), NA())</f>
        <v>420620</v>
      </c>
      <c r="M67" s="110" t="e">
        <f>NA()</f>
        <v>#N/A</v>
      </c>
      <c r="N67" s="110" t="e">
        <f>NA()</f>
        <v>#N/A</v>
      </c>
      <c r="O67" s="110">
        <f>IF(ISNUMBER('将来負担比率（分子）の構造'!M$52), IF('将来負担比率（分子）の構造'!M$52 &lt; 0, 0, '将来負担比率（分子）の構造'!M$52), NA())</f>
        <v>425578</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163</v>
      </c>
      <c r="DD1" s="546"/>
      <c r="DE1" s="546"/>
      <c r="DF1" s="546"/>
      <c r="DG1" s="546"/>
      <c r="DH1" s="546"/>
      <c r="DI1" s="547"/>
      <c r="DK1" s="545" t="s">
        <v>164</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166</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167</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168</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169</v>
      </c>
      <c r="S4" s="549"/>
      <c r="T4" s="549"/>
      <c r="U4" s="549"/>
      <c r="V4" s="549"/>
      <c r="W4" s="549"/>
      <c r="X4" s="549"/>
      <c r="Y4" s="550"/>
      <c r="Z4" s="548" t="s">
        <v>170</v>
      </c>
      <c r="AA4" s="549"/>
      <c r="AB4" s="549"/>
      <c r="AC4" s="550"/>
      <c r="AD4" s="548" t="s">
        <v>171</v>
      </c>
      <c r="AE4" s="549"/>
      <c r="AF4" s="549"/>
      <c r="AG4" s="549"/>
      <c r="AH4" s="549"/>
      <c r="AI4" s="549"/>
      <c r="AJ4" s="549"/>
      <c r="AK4" s="550"/>
      <c r="AL4" s="548" t="s">
        <v>170</v>
      </c>
      <c r="AM4" s="549"/>
      <c r="AN4" s="549"/>
      <c r="AO4" s="550"/>
      <c r="AP4" s="551" t="s">
        <v>172</v>
      </c>
      <c r="AQ4" s="551"/>
      <c r="AR4" s="551"/>
      <c r="AS4" s="551"/>
      <c r="AT4" s="551"/>
      <c r="AU4" s="551"/>
      <c r="AV4" s="551"/>
      <c r="AW4" s="551"/>
      <c r="AX4" s="551"/>
      <c r="AY4" s="551"/>
      <c r="AZ4" s="551"/>
      <c r="BA4" s="551"/>
      <c r="BB4" s="551"/>
      <c r="BC4" s="551"/>
      <c r="BD4" s="551" t="s">
        <v>173</v>
      </c>
      <c r="BE4" s="551"/>
      <c r="BF4" s="551"/>
      <c r="BG4" s="551"/>
      <c r="BH4" s="551"/>
      <c r="BI4" s="551"/>
      <c r="BJ4" s="551"/>
      <c r="BK4" s="551"/>
      <c r="BL4" s="551" t="s">
        <v>170</v>
      </c>
      <c r="BM4" s="551"/>
      <c r="BN4" s="551"/>
      <c r="BO4" s="551"/>
      <c r="BP4" s="551" t="s">
        <v>174</v>
      </c>
      <c r="BQ4" s="551"/>
      <c r="BR4" s="551"/>
      <c r="BS4" s="551"/>
      <c r="BT4" s="551"/>
      <c r="BU4" s="551"/>
      <c r="BV4" s="551"/>
      <c r="BW4" s="551"/>
      <c r="BY4" s="548" t="s">
        <v>175</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176</v>
      </c>
      <c r="C5" s="553"/>
      <c r="D5" s="553"/>
      <c r="E5" s="553"/>
      <c r="F5" s="553"/>
      <c r="G5" s="553"/>
      <c r="H5" s="553"/>
      <c r="I5" s="553"/>
      <c r="J5" s="553"/>
      <c r="K5" s="553"/>
      <c r="L5" s="553"/>
      <c r="M5" s="553"/>
      <c r="N5" s="553"/>
      <c r="O5" s="553"/>
      <c r="P5" s="553"/>
      <c r="Q5" s="554"/>
      <c r="R5" s="555">
        <v>134925315</v>
      </c>
      <c r="S5" s="556"/>
      <c r="T5" s="556"/>
      <c r="U5" s="556"/>
      <c r="V5" s="556"/>
      <c r="W5" s="556"/>
      <c r="X5" s="556"/>
      <c r="Y5" s="557"/>
      <c r="Z5" s="558">
        <v>30.3</v>
      </c>
      <c r="AA5" s="558"/>
      <c r="AB5" s="558"/>
      <c r="AC5" s="558"/>
      <c r="AD5" s="559">
        <v>110801879</v>
      </c>
      <c r="AE5" s="559"/>
      <c r="AF5" s="559"/>
      <c r="AG5" s="559"/>
      <c r="AH5" s="559"/>
      <c r="AI5" s="559"/>
      <c r="AJ5" s="559"/>
      <c r="AK5" s="559"/>
      <c r="AL5" s="560">
        <v>46.3</v>
      </c>
      <c r="AM5" s="561"/>
      <c r="AN5" s="561"/>
      <c r="AO5" s="562"/>
      <c r="AP5" s="552" t="s">
        <v>177</v>
      </c>
      <c r="AQ5" s="553"/>
      <c r="AR5" s="553"/>
      <c r="AS5" s="553"/>
      <c r="AT5" s="553"/>
      <c r="AU5" s="553"/>
      <c r="AV5" s="553"/>
      <c r="AW5" s="553"/>
      <c r="AX5" s="553"/>
      <c r="AY5" s="553"/>
      <c r="AZ5" s="553"/>
      <c r="BA5" s="553"/>
      <c r="BB5" s="553"/>
      <c r="BC5" s="554"/>
      <c r="BD5" s="566">
        <v>134917578</v>
      </c>
      <c r="BE5" s="567"/>
      <c r="BF5" s="567"/>
      <c r="BG5" s="567"/>
      <c r="BH5" s="567"/>
      <c r="BI5" s="567"/>
      <c r="BJ5" s="567"/>
      <c r="BK5" s="568"/>
      <c r="BL5" s="569">
        <v>100</v>
      </c>
      <c r="BM5" s="569"/>
      <c r="BN5" s="569"/>
      <c r="BO5" s="569"/>
      <c r="BP5" s="570">
        <v>722609</v>
      </c>
      <c r="BQ5" s="570"/>
      <c r="BR5" s="570"/>
      <c r="BS5" s="570"/>
      <c r="BT5" s="570"/>
      <c r="BU5" s="570"/>
      <c r="BV5" s="570"/>
      <c r="BW5" s="574"/>
      <c r="BY5" s="548" t="s">
        <v>172</v>
      </c>
      <c r="BZ5" s="549"/>
      <c r="CA5" s="549"/>
      <c r="CB5" s="549"/>
      <c r="CC5" s="549"/>
      <c r="CD5" s="549"/>
      <c r="CE5" s="549"/>
      <c r="CF5" s="549"/>
      <c r="CG5" s="549"/>
      <c r="CH5" s="549"/>
      <c r="CI5" s="549"/>
      <c r="CJ5" s="549"/>
      <c r="CK5" s="549"/>
      <c r="CL5" s="550"/>
      <c r="CM5" s="548" t="s">
        <v>178</v>
      </c>
      <c r="CN5" s="549"/>
      <c r="CO5" s="549"/>
      <c r="CP5" s="549"/>
      <c r="CQ5" s="549"/>
      <c r="CR5" s="549"/>
      <c r="CS5" s="549"/>
      <c r="CT5" s="550"/>
      <c r="CU5" s="548" t="s">
        <v>170</v>
      </c>
      <c r="CV5" s="549"/>
      <c r="CW5" s="549"/>
      <c r="CX5" s="550"/>
      <c r="CY5" s="548" t="s">
        <v>179</v>
      </c>
      <c r="CZ5" s="549"/>
      <c r="DA5" s="549"/>
      <c r="DB5" s="549"/>
      <c r="DC5" s="549"/>
      <c r="DD5" s="549"/>
      <c r="DE5" s="549"/>
      <c r="DF5" s="549"/>
      <c r="DG5" s="549"/>
      <c r="DH5" s="549"/>
      <c r="DI5" s="549"/>
      <c r="DJ5" s="549"/>
      <c r="DK5" s="550"/>
      <c r="DL5" s="548" t="s">
        <v>180</v>
      </c>
      <c r="DM5" s="549"/>
      <c r="DN5" s="549"/>
      <c r="DO5" s="549"/>
      <c r="DP5" s="549"/>
      <c r="DQ5" s="549"/>
      <c r="DR5" s="549"/>
      <c r="DS5" s="549"/>
      <c r="DT5" s="549"/>
      <c r="DU5" s="549"/>
      <c r="DV5" s="549"/>
      <c r="DW5" s="549"/>
      <c r="DX5" s="550"/>
    </row>
    <row r="6" spans="2:138" ht="11.25" customHeight="1" x14ac:dyDescent="0.15">
      <c r="B6" s="563" t="s">
        <v>181</v>
      </c>
      <c r="C6" s="564"/>
      <c r="D6" s="564"/>
      <c r="E6" s="564"/>
      <c r="F6" s="564"/>
      <c r="G6" s="564"/>
      <c r="H6" s="564"/>
      <c r="I6" s="564"/>
      <c r="J6" s="564"/>
      <c r="K6" s="564"/>
      <c r="L6" s="564"/>
      <c r="M6" s="564"/>
      <c r="N6" s="564"/>
      <c r="O6" s="564"/>
      <c r="P6" s="564"/>
      <c r="Q6" s="565"/>
      <c r="R6" s="566">
        <v>18156591</v>
      </c>
      <c r="S6" s="567"/>
      <c r="T6" s="567"/>
      <c r="U6" s="567"/>
      <c r="V6" s="567"/>
      <c r="W6" s="567"/>
      <c r="X6" s="567"/>
      <c r="Y6" s="568"/>
      <c r="Z6" s="569">
        <v>4.0999999999999996</v>
      </c>
      <c r="AA6" s="569"/>
      <c r="AB6" s="569"/>
      <c r="AC6" s="569"/>
      <c r="AD6" s="570">
        <v>18156591</v>
      </c>
      <c r="AE6" s="570"/>
      <c r="AF6" s="570"/>
      <c r="AG6" s="570"/>
      <c r="AH6" s="570"/>
      <c r="AI6" s="570"/>
      <c r="AJ6" s="570"/>
      <c r="AK6" s="570"/>
      <c r="AL6" s="571">
        <v>7.6</v>
      </c>
      <c r="AM6" s="572"/>
      <c r="AN6" s="572"/>
      <c r="AO6" s="573"/>
      <c r="AP6" s="563" t="s">
        <v>182</v>
      </c>
      <c r="AQ6" s="564"/>
      <c r="AR6" s="564"/>
      <c r="AS6" s="564"/>
      <c r="AT6" s="564"/>
      <c r="AU6" s="564"/>
      <c r="AV6" s="564"/>
      <c r="AW6" s="564"/>
      <c r="AX6" s="564"/>
      <c r="AY6" s="564"/>
      <c r="AZ6" s="564"/>
      <c r="BA6" s="564"/>
      <c r="BB6" s="564"/>
      <c r="BC6" s="565"/>
      <c r="BD6" s="566">
        <v>134917578</v>
      </c>
      <c r="BE6" s="567"/>
      <c r="BF6" s="567"/>
      <c r="BG6" s="567"/>
      <c r="BH6" s="567"/>
      <c r="BI6" s="567"/>
      <c r="BJ6" s="567"/>
      <c r="BK6" s="568"/>
      <c r="BL6" s="569">
        <v>100</v>
      </c>
      <c r="BM6" s="569"/>
      <c r="BN6" s="569"/>
      <c r="BO6" s="569"/>
      <c r="BP6" s="570">
        <v>722609</v>
      </c>
      <c r="BQ6" s="570"/>
      <c r="BR6" s="570"/>
      <c r="BS6" s="570"/>
      <c r="BT6" s="570"/>
      <c r="BU6" s="570"/>
      <c r="BV6" s="570"/>
      <c r="BW6" s="574"/>
      <c r="BY6" s="552" t="s">
        <v>183</v>
      </c>
      <c r="BZ6" s="553"/>
      <c r="CA6" s="553"/>
      <c r="CB6" s="553"/>
      <c r="CC6" s="553"/>
      <c r="CD6" s="553"/>
      <c r="CE6" s="553"/>
      <c r="CF6" s="553"/>
      <c r="CG6" s="553"/>
      <c r="CH6" s="553"/>
      <c r="CI6" s="553"/>
      <c r="CJ6" s="553"/>
      <c r="CK6" s="553"/>
      <c r="CL6" s="554"/>
      <c r="CM6" s="566">
        <v>1213418</v>
      </c>
      <c r="CN6" s="567"/>
      <c r="CO6" s="567"/>
      <c r="CP6" s="567"/>
      <c r="CQ6" s="567"/>
      <c r="CR6" s="567"/>
      <c r="CS6" s="567"/>
      <c r="CT6" s="568"/>
      <c r="CU6" s="569">
        <v>0.3</v>
      </c>
      <c r="CV6" s="569"/>
      <c r="CW6" s="569"/>
      <c r="CX6" s="569"/>
      <c r="CY6" s="575" t="s">
        <v>184</v>
      </c>
      <c r="CZ6" s="567"/>
      <c r="DA6" s="567"/>
      <c r="DB6" s="567"/>
      <c r="DC6" s="567"/>
      <c r="DD6" s="567"/>
      <c r="DE6" s="567"/>
      <c r="DF6" s="567"/>
      <c r="DG6" s="567"/>
      <c r="DH6" s="567"/>
      <c r="DI6" s="567"/>
      <c r="DJ6" s="567"/>
      <c r="DK6" s="568"/>
      <c r="DL6" s="575">
        <v>1213160</v>
      </c>
      <c r="DM6" s="567"/>
      <c r="DN6" s="567"/>
      <c r="DO6" s="567"/>
      <c r="DP6" s="567"/>
      <c r="DQ6" s="567"/>
      <c r="DR6" s="567"/>
      <c r="DS6" s="567"/>
      <c r="DT6" s="567"/>
      <c r="DU6" s="567"/>
      <c r="DV6" s="567"/>
      <c r="DW6" s="567"/>
      <c r="DX6" s="576"/>
    </row>
    <row r="7" spans="2:138" ht="11.25" customHeight="1" x14ac:dyDescent="0.15">
      <c r="B7" s="563" t="s">
        <v>185</v>
      </c>
      <c r="C7" s="564"/>
      <c r="D7" s="564"/>
      <c r="E7" s="564"/>
      <c r="F7" s="564"/>
      <c r="G7" s="564"/>
      <c r="H7" s="564"/>
      <c r="I7" s="564"/>
      <c r="J7" s="564"/>
      <c r="K7" s="564"/>
      <c r="L7" s="564"/>
      <c r="M7" s="564"/>
      <c r="N7" s="564"/>
      <c r="O7" s="564"/>
      <c r="P7" s="564"/>
      <c r="Q7" s="565"/>
      <c r="R7" s="566">
        <v>1645090</v>
      </c>
      <c r="S7" s="567"/>
      <c r="T7" s="567"/>
      <c r="U7" s="567"/>
      <c r="V7" s="567"/>
      <c r="W7" s="567"/>
      <c r="X7" s="567"/>
      <c r="Y7" s="568"/>
      <c r="Z7" s="569">
        <v>0.4</v>
      </c>
      <c r="AA7" s="569"/>
      <c r="AB7" s="569"/>
      <c r="AC7" s="569"/>
      <c r="AD7" s="570">
        <v>1645090</v>
      </c>
      <c r="AE7" s="570"/>
      <c r="AF7" s="570"/>
      <c r="AG7" s="570"/>
      <c r="AH7" s="570"/>
      <c r="AI7" s="570"/>
      <c r="AJ7" s="570"/>
      <c r="AK7" s="570"/>
      <c r="AL7" s="571">
        <v>0.7</v>
      </c>
      <c r="AM7" s="572"/>
      <c r="AN7" s="572"/>
      <c r="AO7" s="573"/>
      <c r="AP7" s="563" t="s">
        <v>186</v>
      </c>
      <c r="AQ7" s="564"/>
      <c r="AR7" s="564"/>
      <c r="AS7" s="564"/>
      <c r="AT7" s="564"/>
      <c r="AU7" s="564"/>
      <c r="AV7" s="564"/>
      <c r="AW7" s="564"/>
      <c r="AX7" s="564"/>
      <c r="AY7" s="564"/>
      <c r="AZ7" s="564"/>
      <c r="BA7" s="564"/>
      <c r="BB7" s="564"/>
      <c r="BC7" s="565"/>
      <c r="BD7" s="566">
        <v>40905706</v>
      </c>
      <c r="BE7" s="567"/>
      <c r="BF7" s="567"/>
      <c r="BG7" s="567"/>
      <c r="BH7" s="567"/>
      <c r="BI7" s="567"/>
      <c r="BJ7" s="567"/>
      <c r="BK7" s="568"/>
      <c r="BL7" s="569">
        <v>30.3</v>
      </c>
      <c r="BM7" s="569"/>
      <c r="BN7" s="569"/>
      <c r="BO7" s="569"/>
      <c r="BP7" s="570">
        <v>722609</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22406627</v>
      </c>
      <c r="CN7" s="567"/>
      <c r="CO7" s="567"/>
      <c r="CP7" s="567"/>
      <c r="CQ7" s="567"/>
      <c r="CR7" s="567"/>
      <c r="CS7" s="567"/>
      <c r="CT7" s="568"/>
      <c r="CU7" s="569">
        <v>5.2</v>
      </c>
      <c r="CV7" s="569"/>
      <c r="CW7" s="569"/>
      <c r="CX7" s="569"/>
      <c r="CY7" s="575">
        <v>537877</v>
      </c>
      <c r="CZ7" s="567"/>
      <c r="DA7" s="567"/>
      <c r="DB7" s="567"/>
      <c r="DC7" s="567"/>
      <c r="DD7" s="567"/>
      <c r="DE7" s="567"/>
      <c r="DF7" s="567"/>
      <c r="DG7" s="567"/>
      <c r="DH7" s="567"/>
      <c r="DI7" s="567"/>
      <c r="DJ7" s="567"/>
      <c r="DK7" s="568"/>
      <c r="DL7" s="575">
        <v>19512397</v>
      </c>
      <c r="DM7" s="567"/>
      <c r="DN7" s="567"/>
      <c r="DO7" s="567"/>
      <c r="DP7" s="567"/>
      <c r="DQ7" s="567"/>
      <c r="DR7" s="567"/>
      <c r="DS7" s="567"/>
      <c r="DT7" s="567"/>
      <c r="DU7" s="567"/>
      <c r="DV7" s="567"/>
      <c r="DW7" s="567"/>
      <c r="DX7" s="576"/>
    </row>
    <row r="8" spans="2:138" ht="11.25" customHeight="1" x14ac:dyDescent="0.15">
      <c r="B8" s="563" t="s">
        <v>188</v>
      </c>
      <c r="C8" s="564"/>
      <c r="D8" s="564"/>
      <c r="E8" s="564"/>
      <c r="F8" s="564"/>
      <c r="G8" s="564"/>
      <c r="H8" s="564"/>
      <c r="I8" s="564"/>
      <c r="J8" s="564"/>
      <c r="K8" s="564"/>
      <c r="L8" s="564"/>
      <c r="M8" s="564"/>
      <c r="N8" s="564"/>
      <c r="O8" s="564"/>
      <c r="P8" s="564"/>
      <c r="Q8" s="565"/>
      <c r="R8" s="566" t="s">
        <v>98</v>
      </c>
      <c r="S8" s="567"/>
      <c r="T8" s="567"/>
      <c r="U8" s="567"/>
      <c r="V8" s="567"/>
      <c r="W8" s="567"/>
      <c r="X8" s="567"/>
      <c r="Y8" s="568"/>
      <c r="Z8" s="569" t="s">
        <v>98</v>
      </c>
      <c r="AA8" s="569"/>
      <c r="AB8" s="569"/>
      <c r="AC8" s="569"/>
      <c r="AD8" s="570" t="s">
        <v>98</v>
      </c>
      <c r="AE8" s="570"/>
      <c r="AF8" s="570"/>
      <c r="AG8" s="570"/>
      <c r="AH8" s="570"/>
      <c r="AI8" s="570"/>
      <c r="AJ8" s="570"/>
      <c r="AK8" s="570"/>
      <c r="AL8" s="571" t="s">
        <v>98</v>
      </c>
      <c r="AM8" s="572"/>
      <c r="AN8" s="572"/>
      <c r="AO8" s="573"/>
      <c r="AP8" s="563" t="s">
        <v>189</v>
      </c>
      <c r="AQ8" s="564"/>
      <c r="AR8" s="564"/>
      <c r="AS8" s="564"/>
      <c r="AT8" s="564"/>
      <c r="AU8" s="564"/>
      <c r="AV8" s="564"/>
      <c r="AW8" s="564"/>
      <c r="AX8" s="564"/>
      <c r="AY8" s="564"/>
      <c r="AZ8" s="564"/>
      <c r="BA8" s="564"/>
      <c r="BB8" s="564"/>
      <c r="BC8" s="565"/>
      <c r="BD8" s="566">
        <v>712025</v>
      </c>
      <c r="BE8" s="567"/>
      <c r="BF8" s="567"/>
      <c r="BG8" s="567"/>
      <c r="BH8" s="567"/>
      <c r="BI8" s="567"/>
      <c r="BJ8" s="567"/>
      <c r="BK8" s="568"/>
      <c r="BL8" s="569">
        <v>0.5</v>
      </c>
      <c r="BM8" s="569"/>
      <c r="BN8" s="569"/>
      <c r="BO8" s="569"/>
      <c r="BP8" s="570" t="s">
        <v>98</v>
      </c>
      <c r="BQ8" s="570"/>
      <c r="BR8" s="570"/>
      <c r="BS8" s="570"/>
      <c r="BT8" s="570"/>
      <c r="BU8" s="570"/>
      <c r="BV8" s="570"/>
      <c r="BW8" s="574"/>
      <c r="BY8" s="563" t="s">
        <v>190</v>
      </c>
      <c r="BZ8" s="564"/>
      <c r="CA8" s="564"/>
      <c r="CB8" s="564"/>
      <c r="CC8" s="564"/>
      <c r="CD8" s="564"/>
      <c r="CE8" s="564"/>
      <c r="CF8" s="564"/>
      <c r="CG8" s="564"/>
      <c r="CH8" s="564"/>
      <c r="CI8" s="564"/>
      <c r="CJ8" s="564"/>
      <c r="CK8" s="564"/>
      <c r="CL8" s="565"/>
      <c r="CM8" s="566">
        <v>63876092</v>
      </c>
      <c r="CN8" s="567"/>
      <c r="CO8" s="567"/>
      <c r="CP8" s="567"/>
      <c r="CQ8" s="567"/>
      <c r="CR8" s="567"/>
      <c r="CS8" s="567"/>
      <c r="CT8" s="568"/>
      <c r="CU8" s="569">
        <v>14.7</v>
      </c>
      <c r="CV8" s="569"/>
      <c r="CW8" s="569"/>
      <c r="CX8" s="569"/>
      <c r="CY8" s="575">
        <v>1605328</v>
      </c>
      <c r="CZ8" s="567"/>
      <c r="DA8" s="567"/>
      <c r="DB8" s="567"/>
      <c r="DC8" s="567"/>
      <c r="DD8" s="567"/>
      <c r="DE8" s="567"/>
      <c r="DF8" s="567"/>
      <c r="DG8" s="567"/>
      <c r="DH8" s="567"/>
      <c r="DI8" s="567"/>
      <c r="DJ8" s="567"/>
      <c r="DK8" s="568"/>
      <c r="DL8" s="575">
        <v>55086695</v>
      </c>
      <c r="DM8" s="567"/>
      <c r="DN8" s="567"/>
      <c r="DO8" s="567"/>
      <c r="DP8" s="567"/>
      <c r="DQ8" s="567"/>
      <c r="DR8" s="567"/>
      <c r="DS8" s="567"/>
      <c r="DT8" s="567"/>
      <c r="DU8" s="567"/>
      <c r="DV8" s="567"/>
      <c r="DW8" s="567"/>
      <c r="DX8" s="576"/>
    </row>
    <row r="9" spans="2:138" ht="11.25" customHeight="1" x14ac:dyDescent="0.15">
      <c r="B9" s="563" t="s">
        <v>191</v>
      </c>
      <c r="C9" s="564"/>
      <c r="D9" s="564"/>
      <c r="E9" s="564"/>
      <c r="F9" s="564"/>
      <c r="G9" s="564"/>
      <c r="H9" s="564"/>
      <c r="I9" s="564"/>
      <c r="J9" s="564"/>
      <c r="K9" s="564"/>
      <c r="L9" s="564"/>
      <c r="M9" s="564"/>
      <c r="N9" s="564"/>
      <c r="O9" s="564"/>
      <c r="P9" s="564"/>
      <c r="Q9" s="565"/>
      <c r="R9" s="566" t="s">
        <v>98</v>
      </c>
      <c r="S9" s="567"/>
      <c r="T9" s="567"/>
      <c r="U9" s="567"/>
      <c r="V9" s="567"/>
      <c r="W9" s="567"/>
      <c r="X9" s="567"/>
      <c r="Y9" s="568"/>
      <c r="Z9" s="569" t="s">
        <v>98</v>
      </c>
      <c r="AA9" s="569"/>
      <c r="AB9" s="569"/>
      <c r="AC9" s="569"/>
      <c r="AD9" s="570" t="s">
        <v>98</v>
      </c>
      <c r="AE9" s="570"/>
      <c r="AF9" s="570"/>
      <c r="AG9" s="570"/>
      <c r="AH9" s="570"/>
      <c r="AI9" s="570"/>
      <c r="AJ9" s="570"/>
      <c r="AK9" s="570"/>
      <c r="AL9" s="571" t="s">
        <v>98</v>
      </c>
      <c r="AM9" s="572"/>
      <c r="AN9" s="572"/>
      <c r="AO9" s="573"/>
      <c r="AP9" s="563" t="s">
        <v>192</v>
      </c>
      <c r="AQ9" s="564"/>
      <c r="AR9" s="564"/>
      <c r="AS9" s="564"/>
      <c r="AT9" s="564"/>
      <c r="AU9" s="564"/>
      <c r="AV9" s="564"/>
      <c r="AW9" s="564"/>
      <c r="AX9" s="564"/>
      <c r="AY9" s="564"/>
      <c r="AZ9" s="564"/>
      <c r="BA9" s="564"/>
      <c r="BB9" s="564"/>
      <c r="BC9" s="565"/>
      <c r="BD9" s="566">
        <v>30360995</v>
      </c>
      <c r="BE9" s="567"/>
      <c r="BF9" s="567"/>
      <c r="BG9" s="567"/>
      <c r="BH9" s="567"/>
      <c r="BI9" s="567"/>
      <c r="BJ9" s="567"/>
      <c r="BK9" s="568"/>
      <c r="BL9" s="569">
        <v>22.5</v>
      </c>
      <c r="BM9" s="569"/>
      <c r="BN9" s="569"/>
      <c r="BO9" s="569"/>
      <c r="BP9" s="570" t="s">
        <v>98</v>
      </c>
      <c r="BQ9" s="570"/>
      <c r="BR9" s="570"/>
      <c r="BS9" s="570"/>
      <c r="BT9" s="570"/>
      <c r="BU9" s="570"/>
      <c r="BV9" s="570"/>
      <c r="BW9" s="574"/>
      <c r="BY9" s="563" t="s">
        <v>193</v>
      </c>
      <c r="BZ9" s="564"/>
      <c r="CA9" s="564"/>
      <c r="CB9" s="564"/>
      <c r="CC9" s="564"/>
      <c r="CD9" s="564"/>
      <c r="CE9" s="564"/>
      <c r="CF9" s="564"/>
      <c r="CG9" s="564"/>
      <c r="CH9" s="564"/>
      <c r="CI9" s="564"/>
      <c r="CJ9" s="564"/>
      <c r="CK9" s="564"/>
      <c r="CL9" s="565"/>
      <c r="CM9" s="566">
        <v>23420261</v>
      </c>
      <c r="CN9" s="567"/>
      <c r="CO9" s="567"/>
      <c r="CP9" s="567"/>
      <c r="CQ9" s="567"/>
      <c r="CR9" s="567"/>
      <c r="CS9" s="567"/>
      <c r="CT9" s="568"/>
      <c r="CU9" s="569">
        <v>5.4</v>
      </c>
      <c r="CV9" s="569"/>
      <c r="CW9" s="569"/>
      <c r="CX9" s="569"/>
      <c r="CY9" s="575">
        <v>5115999</v>
      </c>
      <c r="CZ9" s="567"/>
      <c r="DA9" s="567"/>
      <c r="DB9" s="567"/>
      <c r="DC9" s="567"/>
      <c r="DD9" s="567"/>
      <c r="DE9" s="567"/>
      <c r="DF9" s="567"/>
      <c r="DG9" s="567"/>
      <c r="DH9" s="567"/>
      <c r="DI9" s="567"/>
      <c r="DJ9" s="567"/>
      <c r="DK9" s="568"/>
      <c r="DL9" s="575">
        <v>10860355</v>
      </c>
      <c r="DM9" s="567"/>
      <c r="DN9" s="567"/>
      <c r="DO9" s="567"/>
      <c r="DP9" s="567"/>
      <c r="DQ9" s="567"/>
      <c r="DR9" s="567"/>
      <c r="DS9" s="567"/>
      <c r="DT9" s="567"/>
      <c r="DU9" s="567"/>
      <c r="DV9" s="567"/>
      <c r="DW9" s="567"/>
      <c r="DX9" s="576"/>
    </row>
    <row r="10" spans="2:138" ht="11.25" customHeight="1" x14ac:dyDescent="0.15">
      <c r="B10" s="563" t="s">
        <v>194</v>
      </c>
      <c r="C10" s="564"/>
      <c r="D10" s="564"/>
      <c r="E10" s="564"/>
      <c r="F10" s="564"/>
      <c r="G10" s="564"/>
      <c r="H10" s="564"/>
      <c r="I10" s="564"/>
      <c r="J10" s="564"/>
      <c r="K10" s="564"/>
      <c r="L10" s="564"/>
      <c r="M10" s="564"/>
      <c r="N10" s="564"/>
      <c r="O10" s="564"/>
      <c r="P10" s="564"/>
      <c r="Q10" s="565"/>
      <c r="R10" s="566">
        <v>87297</v>
      </c>
      <c r="S10" s="567"/>
      <c r="T10" s="567"/>
      <c r="U10" s="567"/>
      <c r="V10" s="567"/>
      <c r="W10" s="567"/>
      <c r="X10" s="567"/>
      <c r="Y10" s="568"/>
      <c r="Z10" s="569">
        <v>0</v>
      </c>
      <c r="AA10" s="569"/>
      <c r="AB10" s="569"/>
      <c r="AC10" s="569"/>
      <c r="AD10" s="570">
        <v>87297</v>
      </c>
      <c r="AE10" s="570"/>
      <c r="AF10" s="570"/>
      <c r="AG10" s="570"/>
      <c r="AH10" s="570"/>
      <c r="AI10" s="570"/>
      <c r="AJ10" s="570"/>
      <c r="AK10" s="570"/>
      <c r="AL10" s="571">
        <v>0</v>
      </c>
      <c r="AM10" s="572"/>
      <c r="AN10" s="572"/>
      <c r="AO10" s="573"/>
      <c r="AP10" s="563" t="s">
        <v>195</v>
      </c>
      <c r="AQ10" s="564"/>
      <c r="AR10" s="564"/>
      <c r="AS10" s="564"/>
      <c r="AT10" s="564"/>
      <c r="AU10" s="564"/>
      <c r="AV10" s="564"/>
      <c r="AW10" s="564"/>
      <c r="AX10" s="564"/>
      <c r="AY10" s="564"/>
      <c r="AZ10" s="564"/>
      <c r="BA10" s="564"/>
      <c r="BB10" s="564"/>
      <c r="BC10" s="565"/>
      <c r="BD10" s="566">
        <v>1639303</v>
      </c>
      <c r="BE10" s="567"/>
      <c r="BF10" s="567"/>
      <c r="BG10" s="567"/>
      <c r="BH10" s="567"/>
      <c r="BI10" s="567"/>
      <c r="BJ10" s="567"/>
      <c r="BK10" s="568"/>
      <c r="BL10" s="569">
        <v>1.2</v>
      </c>
      <c r="BM10" s="569"/>
      <c r="BN10" s="569"/>
      <c r="BO10" s="569"/>
      <c r="BP10" s="570" t="s">
        <v>98</v>
      </c>
      <c r="BQ10" s="570"/>
      <c r="BR10" s="570"/>
      <c r="BS10" s="570"/>
      <c r="BT10" s="570"/>
      <c r="BU10" s="570"/>
      <c r="BV10" s="570"/>
      <c r="BW10" s="574"/>
      <c r="BY10" s="563" t="s">
        <v>196</v>
      </c>
      <c r="BZ10" s="564"/>
      <c r="CA10" s="564"/>
      <c r="CB10" s="564"/>
      <c r="CC10" s="564"/>
      <c r="CD10" s="564"/>
      <c r="CE10" s="564"/>
      <c r="CF10" s="564"/>
      <c r="CG10" s="564"/>
      <c r="CH10" s="564"/>
      <c r="CI10" s="564"/>
      <c r="CJ10" s="564"/>
      <c r="CK10" s="564"/>
      <c r="CL10" s="565"/>
      <c r="CM10" s="566">
        <v>1684297</v>
      </c>
      <c r="CN10" s="567"/>
      <c r="CO10" s="567"/>
      <c r="CP10" s="567"/>
      <c r="CQ10" s="567"/>
      <c r="CR10" s="567"/>
      <c r="CS10" s="567"/>
      <c r="CT10" s="568"/>
      <c r="CU10" s="569">
        <v>0.4</v>
      </c>
      <c r="CV10" s="569"/>
      <c r="CW10" s="569"/>
      <c r="CX10" s="569"/>
      <c r="CY10" s="575">
        <v>30621</v>
      </c>
      <c r="CZ10" s="567"/>
      <c r="DA10" s="567"/>
      <c r="DB10" s="567"/>
      <c r="DC10" s="567"/>
      <c r="DD10" s="567"/>
      <c r="DE10" s="567"/>
      <c r="DF10" s="567"/>
      <c r="DG10" s="567"/>
      <c r="DH10" s="567"/>
      <c r="DI10" s="567"/>
      <c r="DJ10" s="567"/>
      <c r="DK10" s="568"/>
      <c r="DL10" s="575">
        <v>646865</v>
      </c>
      <c r="DM10" s="567"/>
      <c r="DN10" s="567"/>
      <c r="DO10" s="567"/>
      <c r="DP10" s="567"/>
      <c r="DQ10" s="567"/>
      <c r="DR10" s="567"/>
      <c r="DS10" s="567"/>
      <c r="DT10" s="567"/>
      <c r="DU10" s="567"/>
      <c r="DV10" s="567"/>
      <c r="DW10" s="567"/>
      <c r="DX10" s="576"/>
    </row>
    <row r="11" spans="2:138" ht="11.25" customHeight="1" x14ac:dyDescent="0.15">
      <c r="B11" s="563" t="s">
        <v>197</v>
      </c>
      <c r="C11" s="564"/>
      <c r="D11" s="564"/>
      <c r="E11" s="564"/>
      <c r="F11" s="564"/>
      <c r="G11" s="564"/>
      <c r="H11" s="564"/>
      <c r="I11" s="564"/>
      <c r="J11" s="564"/>
      <c r="K11" s="564"/>
      <c r="L11" s="564"/>
      <c r="M11" s="564"/>
      <c r="N11" s="564"/>
      <c r="O11" s="564"/>
      <c r="P11" s="564"/>
      <c r="Q11" s="565"/>
      <c r="R11" s="566">
        <v>9519</v>
      </c>
      <c r="S11" s="567"/>
      <c r="T11" s="567"/>
      <c r="U11" s="567"/>
      <c r="V11" s="567"/>
      <c r="W11" s="567"/>
      <c r="X11" s="567"/>
      <c r="Y11" s="568"/>
      <c r="Z11" s="569">
        <v>0</v>
      </c>
      <c r="AA11" s="569"/>
      <c r="AB11" s="569"/>
      <c r="AC11" s="569"/>
      <c r="AD11" s="570">
        <v>9519</v>
      </c>
      <c r="AE11" s="570"/>
      <c r="AF11" s="570"/>
      <c r="AG11" s="570"/>
      <c r="AH11" s="570"/>
      <c r="AI11" s="570"/>
      <c r="AJ11" s="570"/>
      <c r="AK11" s="570"/>
      <c r="AL11" s="571">
        <v>0</v>
      </c>
      <c r="AM11" s="572"/>
      <c r="AN11" s="572"/>
      <c r="AO11" s="573"/>
      <c r="AP11" s="563" t="s">
        <v>198</v>
      </c>
      <c r="AQ11" s="564"/>
      <c r="AR11" s="564"/>
      <c r="AS11" s="564"/>
      <c r="AT11" s="564"/>
      <c r="AU11" s="564"/>
      <c r="AV11" s="564"/>
      <c r="AW11" s="564"/>
      <c r="AX11" s="564"/>
      <c r="AY11" s="564"/>
      <c r="AZ11" s="564"/>
      <c r="BA11" s="564"/>
      <c r="BB11" s="564"/>
      <c r="BC11" s="565"/>
      <c r="BD11" s="566">
        <v>4413923</v>
      </c>
      <c r="BE11" s="567"/>
      <c r="BF11" s="567"/>
      <c r="BG11" s="567"/>
      <c r="BH11" s="567"/>
      <c r="BI11" s="567"/>
      <c r="BJ11" s="567"/>
      <c r="BK11" s="568"/>
      <c r="BL11" s="569">
        <v>3.3</v>
      </c>
      <c r="BM11" s="569"/>
      <c r="BN11" s="569"/>
      <c r="BO11" s="569"/>
      <c r="BP11" s="570">
        <v>722609</v>
      </c>
      <c r="BQ11" s="570"/>
      <c r="BR11" s="570"/>
      <c r="BS11" s="570"/>
      <c r="BT11" s="570"/>
      <c r="BU11" s="570"/>
      <c r="BV11" s="570"/>
      <c r="BW11" s="574"/>
      <c r="BY11" s="563" t="s">
        <v>199</v>
      </c>
      <c r="BZ11" s="564"/>
      <c r="CA11" s="564"/>
      <c r="CB11" s="564"/>
      <c r="CC11" s="564"/>
      <c r="CD11" s="564"/>
      <c r="CE11" s="564"/>
      <c r="CF11" s="564"/>
      <c r="CG11" s="564"/>
      <c r="CH11" s="564"/>
      <c r="CI11" s="564"/>
      <c r="CJ11" s="564"/>
      <c r="CK11" s="564"/>
      <c r="CL11" s="565"/>
      <c r="CM11" s="566">
        <v>17095870</v>
      </c>
      <c r="CN11" s="567"/>
      <c r="CO11" s="567"/>
      <c r="CP11" s="567"/>
      <c r="CQ11" s="567"/>
      <c r="CR11" s="567"/>
      <c r="CS11" s="567"/>
      <c r="CT11" s="568"/>
      <c r="CU11" s="569">
        <v>3.9</v>
      </c>
      <c r="CV11" s="569"/>
      <c r="CW11" s="569"/>
      <c r="CX11" s="569"/>
      <c r="CY11" s="575">
        <v>8081782</v>
      </c>
      <c r="CZ11" s="567"/>
      <c r="DA11" s="567"/>
      <c r="DB11" s="567"/>
      <c r="DC11" s="567"/>
      <c r="DD11" s="567"/>
      <c r="DE11" s="567"/>
      <c r="DF11" s="567"/>
      <c r="DG11" s="567"/>
      <c r="DH11" s="567"/>
      <c r="DI11" s="567"/>
      <c r="DJ11" s="567"/>
      <c r="DK11" s="568"/>
      <c r="DL11" s="575">
        <v>9166288</v>
      </c>
      <c r="DM11" s="567"/>
      <c r="DN11" s="567"/>
      <c r="DO11" s="567"/>
      <c r="DP11" s="567"/>
      <c r="DQ11" s="567"/>
      <c r="DR11" s="567"/>
      <c r="DS11" s="567"/>
      <c r="DT11" s="567"/>
      <c r="DU11" s="567"/>
      <c r="DV11" s="567"/>
      <c r="DW11" s="567"/>
      <c r="DX11" s="576"/>
    </row>
    <row r="12" spans="2:138" ht="11.25" customHeight="1" x14ac:dyDescent="0.15">
      <c r="B12" s="563" t="s">
        <v>200</v>
      </c>
      <c r="C12" s="564"/>
      <c r="D12" s="564"/>
      <c r="E12" s="564"/>
      <c r="F12" s="564"/>
      <c r="G12" s="564"/>
      <c r="H12" s="564"/>
      <c r="I12" s="564"/>
      <c r="J12" s="564"/>
      <c r="K12" s="564"/>
      <c r="L12" s="564"/>
      <c r="M12" s="564"/>
      <c r="N12" s="564"/>
      <c r="O12" s="564"/>
      <c r="P12" s="564"/>
      <c r="Q12" s="565"/>
      <c r="R12" s="566">
        <v>16414685</v>
      </c>
      <c r="S12" s="567"/>
      <c r="T12" s="567"/>
      <c r="U12" s="567"/>
      <c r="V12" s="567"/>
      <c r="W12" s="567"/>
      <c r="X12" s="567"/>
      <c r="Y12" s="568"/>
      <c r="Z12" s="569">
        <v>3.7</v>
      </c>
      <c r="AA12" s="569"/>
      <c r="AB12" s="569"/>
      <c r="AC12" s="569"/>
      <c r="AD12" s="570">
        <v>16414685</v>
      </c>
      <c r="AE12" s="570"/>
      <c r="AF12" s="570"/>
      <c r="AG12" s="570"/>
      <c r="AH12" s="570"/>
      <c r="AI12" s="570"/>
      <c r="AJ12" s="570"/>
      <c r="AK12" s="570"/>
      <c r="AL12" s="571">
        <v>6.9</v>
      </c>
      <c r="AM12" s="572"/>
      <c r="AN12" s="572"/>
      <c r="AO12" s="573"/>
      <c r="AP12" s="563" t="s">
        <v>201</v>
      </c>
      <c r="AQ12" s="564"/>
      <c r="AR12" s="564"/>
      <c r="AS12" s="564"/>
      <c r="AT12" s="564"/>
      <c r="AU12" s="564"/>
      <c r="AV12" s="564"/>
      <c r="AW12" s="564"/>
      <c r="AX12" s="564"/>
      <c r="AY12" s="564"/>
      <c r="AZ12" s="564"/>
      <c r="BA12" s="564"/>
      <c r="BB12" s="564"/>
      <c r="BC12" s="565"/>
      <c r="BD12" s="566">
        <v>735417</v>
      </c>
      <c r="BE12" s="567"/>
      <c r="BF12" s="567"/>
      <c r="BG12" s="567"/>
      <c r="BH12" s="567"/>
      <c r="BI12" s="567"/>
      <c r="BJ12" s="567"/>
      <c r="BK12" s="568"/>
      <c r="BL12" s="569">
        <v>0.5</v>
      </c>
      <c r="BM12" s="569"/>
      <c r="BN12" s="569"/>
      <c r="BO12" s="569"/>
      <c r="BP12" s="570" t="s">
        <v>98</v>
      </c>
      <c r="BQ12" s="570"/>
      <c r="BR12" s="570"/>
      <c r="BS12" s="570"/>
      <c r="BT12" s="570"/>
      <c r="BU12" s="570"/>
      <c r="BV12" s="570"/>
      <c r="BW12" s="574"/>
      <c r="BY12" s="563" t="s">
        <v>202</v>
      </c>
      <c r="BZ12" s="564"/>
      <c r="CA12" s="564"/>
      <c r="CB12" s="564"/>
      <c r="CC12" s="564"/>
      <c r="CD12" s="564"/>
      <c r="CE12" s="564"/>
      <c r="CF12" s="564"/>
      <c r="CG12" s="564"/>
      <c r="CH12" s="564"/>
      <c r="CI12" s="564"/>
      <c r="CJ12" s="564"/>
      <c r="CK12" s="564"/>
      <c r="CL12" s="565"/>
      <c r="CM12" s="566">
        <v>48858896</v>
      </c>
      <c r="CN12" s="567"/>
      <c r="CO12" s="567"/>
      <c r="CP12" s="567"/>
      <c r="CQ12" s="567"/>
      <c r="CR12" s="567"/>
      <c r="CS12" s="567"/>
      <c r="CT12" s="568"/>
      <c r="CU12" s="569">
        <v>11.3</v>
      </c>
      <c r="CV12" s="569"/>
      <c r="CW12" s="569"/>
      <c r="CX12" s="569"/>
      <c r="CY12" s="575">
        <v>286221</v>
      </c>
      <c r="CZ12" s="567"/>
      <c r="DA12" s="567"/>
      <c r="DB12" s="567"/>
      <c r="DC12" s="567"/>
      <c r="DD12" s="567"/>
      <c r="DE12" s="567"/>
      <c r="DF12" s="567"/>
      <c r="DG12" s="567"/>
      <c r="DH12" s="567"/>
      <c r="DI12" s="567"/>
      <c r="DJ12" s="567"/>
      <c r="DK12" s="568"/>
      <c r="DL12" s="575">
        <v>8846426</v>
      </c>
      <c r="DM12" s="567"/>
      <c r="DN12" s="567"/>
      <c r="DO12" s="567"/>
      <c r="DP12" s="567"/>
      <c r="DQ12" s="567"/>
      <c r="DR12" s="567"/>
      <c r="DS12" s="567"/>
      <c r="DT12" s="567"/>
      <c r="DU12" s="567"/>
      <c r="DV12" s="567"/>
      <c r="DW12" s="567"/>
      <c r="DX12" s="576"/>
    </row>
    <row r="13" spans="2:138" ht="11.25" customHeight="1" x14ac:dyDescent="0.15">
      <c r="B13" s="563" t="s">
        <v>203</v>
      </c>
      <c r="C13" s="564"/>
      <c r="D13" s="564"/>
      <c r="E13" s="564"/>
      <c r="F13" s="564"/>
      <c r="G13" s="564"/>
      <c r="H13" s="564"/>
      <c r="I13" s="564"/>
      <c r="J13" s="564"/>
      <c r="K13" s="564"/>
      <c r="L13" s="564"/>
      <c r="M13" s="564"/>
      <c r="N13" s="564"/>
      <c r="O13" s="564"/>
      <c r="P13" s="564"/>
      <c r="Q13" s="565"/>
      <c r="R13" s="566" t="s">
        <v>98</v>
      </c>
      <c r="S13" s="567"/>
      <c r="T13" s="567"/>
      <c r="U13" s="567"/>
      <c r="V13" s="567"/>
      <c r="W13" s="567"/>
      <c r="X13" s="567"/>
      <c r="Y13" s="568"/>
      <c r="Z13" s="569" t="s">
        <v>98</v>
      </c>
      <c r="AA13" s="569"/>
      <c r="AB13" s="569"/>
      <c r="AC13" s="569"/>
      <c r="AD13" s="570" t="s">
        <v>98</v>
      </c>
      <c r="AE13" s="570"/>
      <c r="AF13" s="570"/>
      <c r="AG13" s="570"/>
      <c r="AH13" s="570"/>
      <c r="AI13" s="570"/>
      <c r="AJ13" s="570"/>
      <c r="AK13" s="570"/>
      <c r="AL13" s="571" t="s">
        <v>98</v>
      </c>
      <c r="AM13" s="572"/>
      <c r="AN13" s="572"/>
      <c r="AO13" s="573"/>
      <c r="AP13" s="563" t="s">
        <v>204</v>
      </c>
      <c r="AQ13" s="564"/>
      <c r="AR13" s="564"/>
      <c r="AS13" s="564"/>
      <c r="AT13" s="564"/>
      <c r="AU13" s="564"/>
      <c r="AV13" s="564"/>
      <c r="AW13" s="564"/>
      <c r="AX13" s="564"/>
      <c r="AY13" s="564"/>
      <c r="AZ13" s="564"/>
      <c r="BA13" s="564"/>
      <c r="BB13" s="564"/>
      <c r="BC13" s="565"/>
      <c r="BD13" s="566">
        <v>1641396</v>
      </c>
      <c r="BE13" s="567"/>
      <c r="BF13" s="567"/>
      <c r="BG13" s="567"/>
      <c r="BH13" s="567"/>
      <c r="BI13" s="567"/>
      <c r="BJ13" s="567"/>
      <c r="BK13" s="568"/>
      <c r="BL13" s="569">
        <v>1.2</v>
      </c>
      <c r="BM13" s="569"/>
      <c r="BN13" s="569"/>
      <c r="BO13" s="569"/>
      <c r="BP13" s="570" t="s">
        <v>98</v>
      </c>
      <c r="BQ13" s="570"/>
      <c r="BR13" s="570"/>
      <c r="BS13" s="570"/>
      <c r="BT13" s="570"/>
      <c r="BU13" s="570"/>
      <c r="BV13" s="570"/>
      <c r="BW13" s="574"/>
      <c r="BY13" s="563" t="s">
        <v>205</v>
      </c>
      <c r="BZ13" s="564"/>
      <c r="CA13" s="564"/>
      <c r="CB13" s="564"/>
      <c r="CC13" s="564"/>
      <c r="CD13" s="564"/>
      <c r="CE13" s="564"/>
      <c r="CF13" s="564"/>
      <c r="CG13" s="564"/>
      <c r="CH13" s="564"/>
      <c r="CI13" s="564"/>
      <c r="CJ13" s="564"/>
      <c r="CK13" s="564"/>
      <c r="CL13" s="565"/>
      <c r="CM13" s="566">
        <v>42545997</v>
      </c>
      <c r="CN13" s="567"/>
      <c r="CO13" s="567"/>
      <c r="CP13" s="567"/>
      <c r="CQ13" s="567"/>
      <c r="CR13" s="567"/>
      <c r="CS13" s="567"/>
      <c r="CT13" s="568"/>
      <c r="CU13" s="569">
        <v>9.8000000000000007</v>
      </c>
      <c r="CV13" s="569"/>
      <c r="CW13" s="569"/>
      <c r="CX13" s="569"/>
      <c r="CY13" s="575">
        <v>26172753</v>
      </c>
      <c r="CZ13" s="567"/>
      <c r="DA13" s="567"/>
      <c r="DB13" s="567"/>
      <c r="DC13" s="567"/>
      <c r="DD13" s="567"/>
      <c r="DE13" s="567"/>
      <c r="DF13" s="567"/>
      <c r="DG13" s="567"/>
      <c r="DH13" s="567"/>
      <c r="DI13" s="567"/>
      <c r="DJ13" s="567"/>
      <c r="DK13" s="568"/>
      <c r="DL13" s="575">
        <v>13446614</v>
      </c>
      <c r="DM13" s="567"/>
      <c r="DN13" s="567"/>
      <c r="DO13" s="567"/>
      <c r="DP13" s="567"/>
      <c r="DQ13" s="567"/>
      <c r="DR13" s="567"/>
      <c r="DS13" s="567"/>
      <c r="DT13" s="567"/>
      <c r="DU13" s="567"/>
      <c r="DV13" s="567"/>
      <c r="DW13" s="567"/>
      <c r="DX13" s="576"/>
    </row>
    <row r="14" spans="2:138" ht="11.25" customHeight="1" x14ac:dyDescent="0.15">
      <c r="B14" s="563" t="s">
        <v>206</v>
      </c>
      <c r="C14" s="564"/>
      <c r="D14" s="564"/>
      <c r="E14" s="564"/>
      <c r="F14" s="564"/>
      <c r="G14" s="564"/>
      <c r="H14" s="564"/>
      <c r="I14" s="564"/>
      <c r="J14" s="564"/>
      <c r="K14" s="564"/>
      <c r="L14" s="564"/>
      <c r="M14" s="564"/>
      <c r="N14" s="564"/>
      <c r="O14" s="564"/>
      <c r="P14" s="564"/>
      <c r="Q14" s="565"/>
      <c r="R14" s="566">
        <v>301505</v>
      </c>
      <c r="S14" s="567"/>
      <c r="T14" s="567"/>
      <c r="U14" s="567"/>
      <c r="V14" s="567"/>
      <c r="W14" s="567"/>
      <c r="X14" s="567"/>
      <c r="Y14" s="568"/>
      <c r="Z14" s="569">
        <v>0.1</v>
      </c>
      <c r="AA14" s="569"/>
      <c r="AB14" s="569"/>
      <c r="AC14" s="569"/>
      <c r="AD14" s="570">
        <v>301505</v>
      </c>
      <c r="AE14" s="570"/>
      <c r="AF14" s="570"/>
      <c r="AG14" s="570"/>
      <c r="AH14" s="570"/>
      <c r="AI14" s="570"/>
      <c r="AJ14" s="570"/>
      <c r="AK14" s="570"/>
      <c r="AL14" s="571">
        <v>0.1</v>
      </c>
      <c r="AM14" s="572"/>
      <c r="AN14" s="572"/>
      <c r="AO14" s="573"/>
      <c r="AP14" s="563" t="s">
        <v>207</v>
      </c>
      <c r="AQ14" s="564"/>
      <c r="AR14" s="564"/>
      <c r="AS14" s="564"/>
      <c r="AT14" s="564"/>
      <c r="AU14" s="564"/>
      <c r="AV14" s="564"/>
      <c r="AW14" s="564"/>
      <c r="AX14" s="564"/>
      <c r="AY14" s="564"/>
      <c r="AZ14" s="564"/>
      <c r="BA14" s="564"/>
      <c r="BB14" s="564"/>
      <c r="BC14" s="565"/>
      <c r="BD14" s="566">
        <v>1402647</v>
      </c>
      <c r="BE14" s="567"/>
      <c r="BF14" s="567"/>
      <c r="BG14" s="567"/>
      <c r="BH14" s="567"/>
      <c r="BI14" s="567"/>
      <c r="BJ14" s="567"/>
      <c r="BK14" s="568"/>
      <c r="BL14" s="569">
        <v>1</v>
      </c>
      <c r="BM14" s="569"/>
      <c r="BN14" s="569"/>
      <c r="BO14" s="569"/>
      <c r="BP14" s="570" t="s">
        <v>98</v>
      </c>
      <c r="BQ14" s="570"/>
      <c r="BR14" s="570"/>
      <c r="BS14" s="570"/>
      <c r="BT14" s="570"/>
      <c r="BU14" s="570"/>
      <c r="BV14" s="570"/>
      <c r="BW14" s="574"/>
      <c r="BY14" s="563" t="s">
        <v>208</v>
      </c>
      <c r="BZ14" s="564"/>
      <c r="CA14" s="564"/>
      <c r="CB14" s="564"/>
      <c r="CC14" s="564"/>
      <c r="CD14" s="564"/>
      <c r="CE14" s="564"/>
      <c r="CF14" s="564"/>
      <c r="CG14" s="564"/>
      <c r="CH14" s="564"/>
      <c r="CI14" s="564"/>
      <c r="CJ14" s="564"/>
      <c r="CK14" s="564"/>
      <c r="CL14" s="565"/>
      <c r="CM14" s="566">
        <v>24445063</v>
      </c>
      <c r="CN14" s="567"/>
      <c r="CO14" s="567"/>
      <c r="CP14" s="567"/>
      <c r="CQ14" s="567"/>
      <c r="CR14" s="567"/>
      <c r="CS14" s="567"/>
      <c r="CT14" s="568"/>
      <c r="CU14" s="569">
        <v>5.6</v>
      </c>
      <c r="CV14" s="569"/>
      <c r="CW14" s="569"/>
      <c r="CX14" s="569"/>
      <c r="CY14" s="575">
        <v>1903599</v>
      </c>
      <c r="CZ14" s="567"/>
      <c r="DA14" s="567"/>
      <c r="DB14" s="567"/>
      <c r="DC14" s="567"/>
      <c r="DD14" s="567"/>
      <c r="DE14" s="567"/>
      <c r="DF14" s="567"/>
      <c r="DG14" s="567"/>
      <c r="DH14" s="567"/>
      <c r="DI14" s="567"/>
      <c r="DJ14" s="567"/>
      <c r="DK14" s="568"/>
      <c r="DL14" s="575">
        <v>21901377</v>
      </c>
      <c r="DM14" s="567"/>
      <c r="DN14" s="567"/>
      <c r="DO14" s="567"/>
      <c r="DP14" s="567"/>
      <c r="DQ14" s="567"/>
      <c r="DR14" s="567"/>
      <c r="DS14" s="567"/>
      <c r="DT14" s="567"/>
      <c r="DU14" s="567"/>
      <c r="DV14" s="567"/>
      <c r="DW14" s="567"/>
      <c r="DX14" s="576"/>
    </row>
    <row r="15" spans="2:138" ht="11.25" customHeight="1" x14ac:dyDescent="0.15">
      <c r="B15" s="563" t="s">
        <v>209</v>
      </c>
      <c r="C15" s="564"/>
      <c r="D15" s="564"/>
      <c r="E15" s="564"/>
      <c r="F15" s="564"/>
      <c r="G15" s="564"/>
      <c r="H15" s="564"/>
      <c r="I15" s="564"/>
      <c r="J15" s="564"/>
      <c r="K15" s="564"/>
      <c r="L15" s="564"/>
      <c r="M15" s="564"/>
      <c r="N15" s="564"/>
      <c r="O15" s="564"/>
      <c r="P15" s="564"/>
      <c r="Q15" s="565"/>
      <c r="R15" s="566">
        <v>111002625</v>
      </c>
      <c r="S15" s="567"/>
      <c r="T15" s="567"/>
      <c r="U15" s="567"/>
      <c r="V15" s="567"/>
      <c r="W15" s="567"/>
      <c r="X15" s="567"/>
      <c r="Y15" s="568"/>
      <c r="Z15" s="569">
        <v>24.9</v>
      </c>
      <c r="AA15" s="569"/>
      <c r="AB15" s="569"/>
      <c r="AC15" s="569"/>
      <c r="AD15" s="570">
        <v>108760027</v>
      </c>
      <c r="AE15" s="570"/>
      <c r="AF15" s="570"/>
      <c r="AG15" s="570"/>
      <c r="AH15" s="570"/>
      <c r="AI15" s="570"/>
      <c r="AJ15" s="570"/>
      <c r="AK15" s="570"/>
      <c r="AL15" s="571">
        <v>45.4</v>
      </c>
      <c r="AM15" s="572"/>
      <c r="AN15" s="572"/>
      <c r="AO15" s="573"/>
      <c r="AP15" s="563" t="s">
        <v>210</v>
      </c>
      <c r="AQ15" s="564"/>
      <c r="AR15" s="564"/>
      <c r="AS15" s="564"/>
      <c r="AT15" s="564"/>
      <c r="AU15" s="564"/>
      <c r="AV15" s="564"/>
      <c r="AW15" s="564"/>
      <c r="AX15" s="564"/>
      <c r="AY15" s="564"/>
      <c r="AZ15" s="564"/>
      <c r="BA15" s="564"/>
      <c r="BB15" s="564"/>
      <c r="BC15" s="565"/>
      <c r="BD15" s="566">
        <v>25872819</v>
      </c>
      <c r="BE15" s="567"/>
      <c r="BF15" s="567"/>
      <c r="BG15" s="567"/>
      <c r="BH15" s="567"/>
      <c r="BI15" s="567"/>
      <c r="BJ15" s="567"/>
      <c r="BK15" s="568"/>
      <c r="BL15" s="569">
        <v>19.2</v>
      </c>
      <c r="BM15" s="569"/>
      <c r="BN15" s="569"/>
      <c r="BO15" s="569"/>
      <c r="BP15" s="570" t="s">
        <v>98</v>
      </c>
      <c r="BQ15" s="570"/>
      <c r="BR15" s="570"/>
      <c r="BS15" s="570"/>
      <c r="BT15" s="570"/>
      <c r="BU15" s="570"/>
      <c r="BV15" s="570"/>
      <c r="BW15" s="574"/>
      <c r="BY15" s="563" t="s">
        <v>211</v>
      </c>
      <c r="BZ15" s="564"/>
      <c r="CA15" s="564"/>
      <c r="CB15" s="564"/>
      <c r="CC15" s="564"/>
      <c r="CD15" s="564"/>
      <c r="CE15" s="564"/>
      <c r="CF15" s="564"/>
      <c r="CG15" s="564"/>
      <c r="CH15" s="564"/>
      <c r="CI15" s="564"/>
      <c r="CJ15" s="564"/>
      <c r="CK15" s="564"/>
      <c r="CL15" s="565"/>
      <c r="CM15" s="566" t="s">
        <v>98</v>
      </c>
      <c r="CN15" s="567"/>
      <c r="CO15" s="567"/>
      <c r="CP15" s="567"/>
      <c r="CQ15" s="567"/>
      <c r="CR15" s="567"/>
      <c r="CS15" s="567"/>
      <c r="CT15" s="568"/>
      <c r="CU15" s="569" t="s">
        <v>98</v>
      </c>
      <c r="CV15" s="569"/>
      <c r="CW15" s="569"/>
      <c r="CX15" s="569"/>
      <c r="CY15" s="575" t="s">
        <v>98</v>
      </c>
      <c r="CZ15" s="567"/>
      <c r="DA15" s="567"/>
      <c r="DB15" s="567"/>
      <c r="DC15" s="567"/>
      <c r="DD15" s="567"/>
      <c r="DE15" s="567"/>
      <c r="DF15" s="567"/>
      <c r="DG15" s="567"/>
      <c r="DH15" s="567"/>
      <c r="DI15" s="567"/>
      <c r="DJ15" s="567"/>
      <c r="DK15" s="568"/>
      <c r="DL15" s="575" t="s">
        <v>98</v>
      </c>
      <c r="DM15" s="567"/>
      <c r="DN15" s="567"/>
      <c r="DO15" s="567"/>
      <c r="DP15" s="567"/>
      <c r="DQ15" s="567"/>
      <c r="DR15" s="567"/>
      <c r="DS15" s="567"/>
      <c r="DT15" s="567"/>
      <c r="DU15" s="567"/>
      <c r="DV15" s="567"/>
      <c r="DW15" s="567"/>
      <c r="DX15" s="576"/>
    </row>
    <row r="16" spans="2:138" ht="11.25" customHeight="1" x14ac:dyDescent="0.15">
      <c r="B16" s="563" t="s">
        <v>212</v>
      </c>
      <c r="C16" s="564"/>
      <c r="D16" s="564"/>
      <c r="E16" s="564"/>
      <c r="F16" s="564"/>
      <c r="G16" s="564"/>
      <c r="H16" s="564"/>
      <c r="I16" s="564"/>
      <c r="J16" s="564"/>
      <c r="K16" s="564"/>
      <c r="L16" s="564"/>
      <c r="M16" s="564"/>
      <c r="N16" s="564"/>
      <c r="O16" s="564"/>
      <c r="P16" s="564"/>
      <c r="Q16" s="565"/>
      <c r="R16" s="566">
        <v>108760027</v>
      </c>
      <c r="S16" s="567"/>
      <c r="T16" s="567"/>
      <c r="U16" s="567"/>
      <c r="V16" s="567"/>
      <c r="W16" s="567"/>
      <c r="X16" s="567"/>
      <c r="Y16" s="568"/>
      <c r="Z16" s="571">
        <v>24.4</v>
      </c>
      <c r="AA16" s="572"/>
      <c r="AB16" s="572"/>
      <c r="AC16" s="577"/>
      <c r="AD16" s="575">
        <v>108760027</v>
      </c>
      <c r="AE16" s="567"/>
      <c r="AF16" s="567"/>
      <c r="AG16" s="567"/>
      <c r="AH16" s="567"/>
      <c r="AI16" s="567"/>
      <c r="AJ16" s="567"/>
      <c r="AK16" s="568"/>
      <c r="AL16" s="571">
        <v>45.4</v>
      </c>
      <c r="AM16" s="572"/>
      <c r="AN16" s="572"/>
      <c r="AO16" s="573"/>
      <c r="AP16" s="563" t="s">
        <v>213</v>
      </c>
      <c r="AQ16" s="564"/>
      <c r="AR16" s="564"/>
      <c r="AS16" s="564"/>
      <c r="AT16" s="564"/>
      <c r="AU16" s="564"/>
      <c r="AV16" s="564"/>
      <c r="AW16" s="564"/>
      <c r="AX16" s="564"/>
      <c r="AY16" s="564"/>
      <c r="AZ16" s="564"/>
      <c r="BA16" s="564"/>
      <c r="BB16" s="564"/>
      <c r="BC16" s="565"/>
      <c r="BD16" s="566">
        <v>829428</v>
      </c>
      <c r="BE16" s="567"/>
      <c r="BF16" s="567"/>
      <c r="BG16" s="567"/>
      <c r="BH16" s="567"/>
      <c r="BI16" s="567"/>
      <c r="BJ16" s="567"/>
      <c r="BK16" s="568"/>
      <c r="BL16" s="569">
        <v>0.6</v>
      </c>
      <c r="BM16" s="569"/>
      <c r="BN16" s="569"/>
      <c r="BO16" s="569"/>
      <c r="BP16" s="570" t="s">
        <v>98</v>
      </c>
      <c r="BQ16" s="570"/>
      <c r="BR16" s="570"/>
      <c r="BS16" s="570"/>
      <c r="BT16" s="570"/>
      <c r="BU16" s="570"/>
      <c r="BV16" s="570"/>
      <c r="BW16" s="574"/>
      <c r="BY16" s="563" t="s">
        <v>214</v>
      </c>
      <c r="BZ16" s="564"/>
      <c r="CA16" s="564"/>
      <c r="CB16" s="564"/>
      <c r="CC16" s="564"/>
      <c r="CD16" s="564"/>
      <c r="CE16" s="564"/>
      <c r="CF16" s="564"/>
      <c r="CG16" s="564"/>
      <c r="CH16" s="564"/>
      <c r="CI16" s="564"/>
      <c r="CJ16" s="564"/>
      <c r="CK16" s="564"/>
      <c r="CL16" s="565"/>
      <c r="CM16" s="566">
        <v>100945441</v>
      </c>
      <c r="CN16" s="567"/>
      <c r="CO16" s="567"/>
      <c r="CP16" s="567"/>
      <c r="CQ16" s="567"/>
      <c r="CR16" s="567"/>
      <c r="CS16" s="567"/>
      <c r="CT16" s="568"/>
      <c r="CU16" s="569">
        <v>23.3</v>
      </c>
      <c r="CV16" s="569"/>
      <c r="CW16" s="569"/>
      <c r="CX16" s="569"/>
      <c r="CY16" s="575">
        <v>8532115</v>
      </c>
      <c r="CZ16" s="567"/>
      <c r="DA16" s="567"/>
      <c r="DB16" s="567"/>
      <c r="DC16" s="567"/>
      <c r="DD16" s="567"/>
      <c r="DE16" s="567"/>
      <c r="DF16" s="567"/>
      <c r="DG16" s="567"/>
      <c r="DH16" s="567"/>
      <c r="DI16" s="567"/>
      <c r="DJ16" s="567"/>
      <c r="DK16" s="568"/>
      <c r="DL16" s="575">
        <v>69784737</v>
      </c>
      <c r="DM16" s="567"/>
      <c r="DN16" s="567"/>
      <c r="DO16" s="567"/>
      <c r="DP16" s="567"/>
      <c r="DQ16" s="567"/>
      <c r="DR16" s="567"/>
      <c r="DS16" s="567"/>
      <c r="DT16" s="567"/>
      <c r="DU16" s="567"/>
      <c r="DV16" s="567"/>
      <c r="DW16" s="567"/>
      <c r="DX16" s="576"/>
    </row>
    <row r="17" spans="2:128" ht="11.25" customHeight="1" x14ac:dyDescent="0.15">
      <c r="B17" s="563" t="s">
        <v>215</v>
      </c>
      <c r="C17" s="564"/>
      <c r="D17" s="564"/>
      <c r="E17" s="564"/>
      <c r="F17" s="564"/>
      <c r="G17" s="564"/>
      <c r="H17" s="564"/>
      <c r="I17" s="564"/>
      <c r="J17" s="564"/>
      <c r="K17" s="564"/>
      <c r="L17" s="564"/>
      <c r="M17" s="564"/>
      <c r="N17" s="564"/>
      <c r="O17" s="564"/>
      <c r="P17" s="564"/>
      <c r="Q17" s="565"/>
      <c r="R17" s="566">
        <v>2146457</v>
      </c>
      <c r="S17" s="567"/>
      <c r="T17" s="567"/>
      <c r="U17" s="567"/>
      <c r="V17" s="567"/>
      <c r="W17" s="567"/>
      <c r="X17" s="567"/>
      <c r="Y17" s="568"/>
      <c r="Z17" s="571">
        <v>0.5</v>
      </c>
      <c r="AA17" s="572"/>
      <c r="AB17" s="572"/>
      <c r="AC17" s="577"/>
      <c r="AD17" s="575" t="s">
        <v>98</v>
      </c>
      <c r="AE17" s="567"/>
      <c r="AF17" s="567"/>
      <c r="AG17" s="567"/>
      <c r="AH17" s="567"/>
      <c r="AI17" s="567"/>
      <c r="AJ17" s="567"/>
      <c r="AK17" s="568"/>
      <c r="AL17" s="571" t="s">
        <v>98</v>
      </c>
      <c r="AM17" s="572"/>
      <c r="AN17" s="572"/>
      <c r="AO17" s="573"/>
      <c r="AP17" s="563" t="s">
        <v>216</v>
      </c>
      <c r="AQ17" s="564"/>
      <c r="AR17" s="564"/>
      <c r="AS17" s="564"/>
      <c r="AT17" s="564"/>
      <c r="AU17" s="564"/>
      <c r="AV17" s="564"/>
      <c r="AW17" s="564"/>
      <c r="AX17" s="564"/>
      <c r="AY17" s="564"/>
      <c r="AZ17" s="564"/>
      <c r="BA17" s="564"/>
      <c r="BB17" s="564"/>
      <c r="BC17" s="565"/>
      <c r="BD17" s="566">
        <v>25043391</v>
      </c>
      <c r="BE17" s="567"/>
      <c r="BF17" s="567"/>
      <c r="BG17" s="567"/>
      <c r="BH17" s="567"/>
      <c r="BI17" s="567"/>
      <c r="BJ17" s="567"/>
      <c r="BK17" s="568"/>
      <c r="BL17" s="569">
        <v>18.600000000000001</v>
      </c>
      <c r="BM17" s="569"/>
      <c r="BN17" s="569"/>
      <c r="BO17" s="569"/>
      <c r="BP17" s="570" t="s">
        <v>98</v>
      </c>
      <c r="BQ17" s="570"/>
      <c r="BR17" s="570"/>
      <c r="BS17" s="570"/>
      <c r="BT17" s="570"/>
      <c r="BU17" s="570"/>
      <c r="BV17" s="570"/>
      <c r="BW17" s="574"/>
      <c r="BY17" s="563" t="s">
        <v>217</v>
      </c>
      <c r="BZ17" s="564"/>
      <c r="CA17" s="564"/>
      <c r="CB17" s="564"/>
      <c r="CC17" s="564"/>
      <c r="CD17" s="564"/>
      <c r="CE17" s="564"/>
      <c r="CF17" s="564"/>
      <c r="CG17" s="564"/>
      <c r="CH17" s="564"/>
      <c r="CI17" s="564"/>
      <c r="CJ17" s="564"/>
      <c r="CK17" s="564"/>
      <c r="CL17" s="565"/>
      <c r="CM17" s="566">
        <v>1172643</v>
      </c>
      <c r="CN17" s="567"/>
      <c r="CO17" s="567"/>
      <c r="CP17" s="567"/>
      <c r="CQ17" s="567"/>
      <c r="CR17" s="567"/>
      <c r="CS17" s="567"/>
      <c r="CT17" s="568"/>
      <c r="CU17" s="569">
        <v>0.3</v>
      </c>
      <c r="CV17" s="569"/>
      <c r="CW17" s="569"/>
      <c r="CX17" s="569"/>
      <c r="CY17" s="575" t="s">
        <v>98</v>
      </c>
      <c r="CZ17" s="567"/>
      <c r="DA17" s="567"/>
      <c r="DB17" s="567"/>
      <c r="DC17" s="567"/>
      <c r="DD17" s="567"/>
      <c r="DE17" s="567"/>
      <c r="DF17" s="567"/>
      <c r="DG17" s="567"/>
      <c r="DH17" s="567"/>
      <c r="DI17" s="567"/>
      <c r="DJ17" s="567"/>
      <c r="DK17" s="568"/>
      <c r="DL17" s="575">
        <v>141165</v>
      </c>
      <c r="DM17" s="567"/>
      <c r="DN17" s="567"/>
      <c r="DO17" s="567"/>
      <c r="DP17" s="567"/>
      <c r="DQ17" s="567"/>
      <c r="DR17" s="567"/>
      <c r="DS17" s="567"/>
      <c r="DT17" s="567"/>
      <c r="DU17" s="567"/>
      <c r="DV17" s="567"/>
      <c r="DW17" s="567"/>
      <c r="DX17" s="576"/>
    </row>
    <row r="18" spans="2:128" ht="11.25" customHeight="1" x14ac:dyDescent="0.15">
      <c r="B18" s="563" t="s">
        <v>218</v>
      </c>
      <c r="C18" s="564"/>
      <c r="D18" s="564"/>
      <c r="E18" s="564"/>
      <c r="F18" s="564"/>
      <c r="G18" s="564"/>
      <c r="H18" s="564"/>
      <c r="I18" s="564"/>
      <c r="J18" s="564"/>
      <c r="K18" s="564"/>
      <c r="L18" s="564"/>
      <c r="M18" s="564"/>
      <c r="N18" s="564"/>
      <c r="O18" s="564"/>
      <c r="P18" s="564"/>
      <c r="Q18" s="565"/>
      <c r="R18" s="566">
        <v>96141</v>
      </c>
      <c r="S18" s="567"/>
      <c r="T18" s="567"/>
      <c r="U18" s="567"/>
      <c r="V18" s="567"/>
      <c r="W18" s="567"/>
      <c r="X18" s="567"/>
      <c r="Y18" s="568"/>
      <c r="Z18" s="571">
        <v>0</v>
      </c>
      <c r="AA18" s="572"/>
      <c r="AB18" s="572"/>
      <c r="AC18" s="577"/>
      <c r="AD18" s="575" t="s">
        <v>98</v>
      </c>
      <c r="AE18" s="567"/>
      <c r="AF18" s="567"/>
      <c r="AG18" s="567"/>
      <c r="AH18" s="567"/>
      <c r="AI18" s="567"/>
      <c r="AJ18" s="567"/>
      <c r="AK18" s="568"/>
      <c r="AL18" s="571" t="s">
        <v>98</v>
      </c>
      <c r="AM18" s="572"/>
      <c r="AN18" s="572"/>
      <c r="AO18" s="573"/>
      <c r="AP18" s="563" t="s">
        <v>219</v>
      </c>
      <c r="AQ18" s="564"/>
      <c r="AR18" s="564"/>
      <c r="AS18" s="564"/>
      <c r="AT18" s="564"/>
      <c r="AU18" s="564"/>
      <c r="AV18" s="564"/>
      <c r="AW18" s="564"/>
      <c r="AX18" s="564"/>
      <c r="AY18" s="564"/>
      <c r="AZ18" s="564"/>
      <c r="BA18" s="564"/>
      <c r="BB18" s="564"/>
      <c r="BC18" s="565"/>
      <c r="BD18" s="566">
        <v>40726492</v>
      </c>
      <c r="BE18" s="567"/>
      <c r="BF18" s="567"/>
      <c r="BG18" s="567"/>
      <c r="BH18" s="567"/>
      <c r="BI18" s="567"/>
      <c r="BJ18" s="567"/>
      <c r="BK18" s="568"/>
      <c r="BL18" s="569">
        <v>30.2</v>
      </c>
      <c r="BM18" s="569"/>
      <c r="BN18" s="569"/>
      <c r="BO18" s="569"/>
      <c r="BP18" s="570" t="s">
        <v>98</v>
      </c>
      <c r="BQ18" s="570"/>
      <c r="BR18" s="570"/>
      <c r="BS18" s="570"/>
      <c r="BT18" s="570"/>
      <c r="BU18" s="570"/>
      <c r="BV18" s="570"/>
      <c r="BW18" s="574"/>
      <c r="BY18" s="563" t="s">
        <v>220</v>
      </c>
      <c r="BZ18" s="564"/>
      <c r="CA18" s="564"/>
      <c r="CB18" s="564"/>
      <c r="CC18" s="564"/>
      <c r="CD18" s="564"/>
      <c r="CE18" s="564"/>
      <c r="CF18" s="564"/>
      <c r="CG18" s="564"/>
      <c r="CH18" s="564"/>
      <c r="CI18" s="564"/>
      <c r="CJ18" s="564"/>
      <c r="CK18" s="564"/>
      <c r="CL18" s="565"/>
      <c r="CM18" s="566">
        <v>62228409</v>
      </c>
      <c r="CN18" s="567"/>
      <c r="CO18" s="567"/>
      <c r="CP18" s="567"/>
      <c r="CQ18" s="567"/>
      <c r="CR18" s="567"/>
      <c r="CS18" s="567"/>
      <c r="CT18" s="568"/>
      <c r="CU18" s="569">
        <v>14.4</v>
      </c>
      <c r="CV18" s="569"/>
      <c r="CW18" s="569"/>
      <c r="CX18" s="569"/>
      <c r="CY18" s="575" t="s">
        <v>98</v>
      </c>
      <c r="CZ18" s="567"/>
      <c r="DA18" s="567"/>
      <c r="DB18" s="567"/>
      <c r="DC18" s="567"/>
      <c r="DD18" s="567"/>
      <c r="DE18" s="567"/>
      <c r="DF18" s="567"/>
      <c r="DG18" s="567"/>
      <c r="DH18" s="567"/>
      <c r="DI18" s="567"/>
      <c r="DJ18" s="567"/>
      <c r="DK18" s="568"/>
      <c r="DL18" s="575">
        <v>61572818</v>
      </c>
      <c r="DM18" s="567"/>
      <c r="DN18" s="567"/>
      <c r="DO18" s="567"/>
      <c r="DP18" s="567"/>
      <c r="DQ18" s="567"/>
      <c r="DR18" s="567"/>
      <c r="DS18" s="567"/>
      <c r="DT18" s="567"/>
      <c r="DU18" s="567"/>
      <c r="DV18" s="567"/>
      <c r="DW18" s="567"/>
      <c r="DX18" s="576"/>
    </row>
    <row r="19" spans="2:128" ht="11.25" customHeight="1" x14ac:dyDescent="0.15">
      <c r="B19" s="563" t="s">
        <v>221</v>
      </c>
      <c r="C19" s="564"/>
      <c r="D19" s="564"/>
      <c r="E19" s="564"/>
      <c r="F19" s="564"/>
      <c r="G19" s="564"/>
      <c r="H19" s="564"/>
      <c r="I19" s="564"/>
      <c r="J19" s="564"/>
      <c r="K19" s="564"/>
      <c r="L19" s="564"/>
      <c r="M19" s="564"/>
      <c r="N19" s="564"/>
      <c r="O19" s="564"/>
      <c r="P19" s="564"/>
      <c r="Q19" s="565"/>
      <c r="R19" s="566">
        <v>264386036</v>
      </c>
      <c r="S19" s="567"/>
      <c r="T19" s="567"/>
      <c r="U19" s="567"/>
      <c r="V19" s="567"/>
      <c r="W19" s="567"/>
      <c r="X19" s="567"/>
      <c r="Y19" s="568"/>
      <c r="Z19" s="571">
        <v>59.3</v>
      </c>
      <c r="AA19" s="572"/>
      <c r="AB19" s="572"/>
      <c r="AC19" s="577"/>
      <c r="AD19" s="575">
        <v>238020002</v>
      </c>
      <c r="AE19" s="567"/>
      <c r="AF19" s="567"/>
      <c r="AG19" s="567"/>
      <c r="AH19" s="567"/>
      <c r="AI19" s="567"/>
      <c r="AJ19" s="567"/>
      <c r="AK19" s="568"/>
      <c r="AL19" s="571">
        <v>99.4</v>
      </c>
      <c r="AM19" s="572"/>
      <c r="AN19" s="572"/>
      <c r="AO19" s="573"/>
      <c r="AP19" s="563" t="s">
        <v>222</v>
      </c>
      <c r="AQ19" s="564"/>
      <c r="AR19" s="564"/>
      <c r="AS19" s="564"/>
      <c r="AT19" s="564"/>
      <c r="AU19" s="564"/>
      <c r="AV19" s="564"/>
      <c r="AW19" s="564"/>
      <c r="AX19" s="564"/>
      <c r="AY19" s="564"/>
      <c r="AZ19" s="564"/>
      <c r="BA19" s="564"/>
      <c r="BB19" s="564"/>
      <c r="BC19" s="565"/>
      <c r="BD19" s="566">
        <v>2384895</v>
      </c>
      <c r="BE19" s="567"/>
      <c r="BF19" s="567"/>
      <c r="BG19" s="567"/>
      <c r="BH19" s="567"/>
      <c r="BI19" s="567"/>
      <c r="BJ19" s="567"/>
      <c r="BK19" s="568"/>
      <c r="BL19" s="569">
        <v>1.8</v>
      </c>
      <c r="BM19" s="569"/>
      <c r="BN19" s="569"/>
      <c r="BO19" s="569"/>
      <c r="BP19" s="570" t="s">
        <v>98</v>
      </c>
      <c r="BQ19" s="570"/>
      <c r="BR19" s="570"/>
      <c r="BS19" s="570"/>
      <c r="BT19" s="570"/>
      <c r="BU19" s="570"/>
      <c r="BV19" s="570"/>
      <c r="BW19" s="574"/>
      <c r="BY19" s="563" t="s">
        <v>223</v>
      </c>
      <c r="BZ19" s="564"/>
      <c r="CA19" s="564"/>
      <c r="CB19" s="564"/>
      <c r="CC19" s="564"/>
      <c r="CD19" s="564"/>
      <c r="CE19" s="564"/>
      <c r="CF19" s="564"/>
      <c r="CG19" s="564"/>
      <c r="CH19" s="564"/>
      <c r="CI19" s="564"/>
      <c r="CJ19" s="564"/>
      <c r="CK19" s="564"/>
      <c r="CL19" s="565"/>
      <c r="CM19" s="566" t="s">
        <v>98</v>
      </c>
      <c r="CN19" s="567"/>
      <c r="CO19" s="567"/>
      <c r="CP19" s="567"/>
      <c r="CQ19" s="567"/>
      <c r="CR19" s="567"/>
      <c r="CS19" s="567"/>
      <c r="CT19" s="568"/>
      <c r="CU19" s="569" t="s">
        <v>98</v>
      </c>
      <c r="CV19" s="569"/>
      <c r="CW19" s="569"/>
      <c r="CX19" s="569"/>
      <c r="CY19" s="575" t="s">
        <v>98</v>
      </c>
      <c r="CZ19" s="567"/>
      <c r="DA19" s="567"/>
      <c r="DB19" s="567"/>
      <c r="DC19" s="567"/>
      <c r="DD19" s="567"/>
      <c r="DE19" s="567"/>
      <c r="DF19" s="567"/>
      <c r="DG19" s="567"/>
      <c r="DH19" s="567"/>
      <c r="DI19" s="567"/>
      <c r="DJ19" s="567"/>
      <c r="DK19" s="568"/>
      <c r="DL19" s="575" t="s">
        <v>98</v>
      </c>
      <c r="DM19" s="567"/>
      <c r="DN19" s="567"/>
      <c r="DO19" s="567"/>
      <c r="DP19" s="567"/>
      <c r="DQ19" s="567"/>
      <c r="DR19" s="567"/>
      <c r="DS19" s="567"/>
      <c r="DT19" s="567"/>
      <c r="DU19" s="567"/>
      <c r="DV19" s="567"/>
      <c r="DW19" s="567"/>
      <c r="DX19" s="576"/>
    </row>
    <row r="20" spans="2:128" ht="11.25" customHeight="1" x14ac:dyDescent="0.15">
      <c r="B20" s="563" t="s">
        <v>224</v>
      </c>
      <c r="C20" s="564"/>
      <c r="D20" s="564"/>
      <c r="E20" s="564"/>
      <c r="F20" s="564"/>
      <c r="G20" s="564"/>
      <c r="H20" s="564"/>
      <c r="I20" s="564"/>
      <c r="J20" s="564"/>
      <c r="K20" s="564"/>
      <c r="L20" s="564"/>
      <c r="M20" s="564"/>
      <c r="N20" s="564"/>
      <c r="O20" s="564"/>
      <c r="P20" s="564"/>
      <c r="Q20" s="565"/>
      <c r="R20" s="566">
        <v>450893</v>
      </c>
      <c r="S20" s="567"/>
      <c r="T20" s="567"/>
      <c r="U20" s="567"/>
      <c r="V20" s="567"/>
      <c r="W20" s="567"/>
      <c r="X20" s="567"/>
      <c r="Y20" s="568"/>
      <c r="Z20" s="571">
        <v>0.1</v>
      </c>
      <c r="AA20" s="572"/>
      <c r="AB20" s="572"/>
      <c r="AC20" s="577"/>
      <c r="AD20" s="575">
        <v>450893</v>
      </c>
      <c r="AE20" s="567"/>
      <c r="AF20" s="567"/>
      <c r="AG20" s="567"/>
      <c r="AH20" s="567"/>
      <c r="AI20" s="567"/>
      <c r="AJ20" s="567"/>
      <c r="AK20" s="568"/>
      <c r="AL20" s="571">
        <v>0.2</v>
      </c>
      <c r="AM20" s="572"/>
      <c r="AN20" s="572"/>
      <c r="AO20" s="573"/>
      <c r="AP20" s="578" t="s">
        <v>225</v>
      </c>
      <c r="AQ20" s="579"/>
      <c r="AR20" s="579"/>
      <c r="AS20" s="579"/>
      <c r="AT20" s="579"/>
      <c r="AU20" s="579"/>
      <c r="AV20" s="579"/>
      <c r="AW20" s="579"/>
      <c r="AX20" s="579"/>
      <c r="AY20" s="579"/>
      <c r="AZ20" s="579"/>
      <c r="BA20" s="579"/>
      <c r="BB20" s="579"/>
      <c r="BC20" s="580"/>
      <c r="BD20" s="566">
        <v>1159281</v>
      </c>
      <c r="BE20" s="567"/>
      <c r="BF20" s="567"/>
      <c r="BG20" s="567"/>
      <c r="BH20" s="567"/>
      <c r="BI20" s="567"/>
      <c r="BJ20" s="567"/>
      <c r="BK20" s="568"/>
      <c r="BL20" s="569">
        <v>0.9</v>
      </c>
      <c r="BM20" s="569"/>
      <c r="BN20" s="569"/>
      <c r="BO20" s="569"/>
      <c r="BP20" s="570" t="s">
        <v>98</v>
      </c>
      <c r="BQ20" s="570"/>
      <c r="BR20" s="570"/>
      <c r="BS20" s="570"/>
      <c r="BT20" s="570"/>
      <c r="BU20" s="570"/>
      <c r="BV20" s="570"/>
      <c r="BW20" s="574"/>
      <c r="BY20" s="578" t="s">
        <v>226</v>
      </c>
      <c r="BZ20" s="579"/>
      <c r="CA20" s="579"/>
      <c r="CB20" s="579"/>
      <c r="CC20" s="579"/>
      <c r="CD20" s="579"/>
      <c r="CE20" s="579"/>
      <c r="CF20" s="579"/>
      <c r="CG20" s="579"/>
      <c r="CH20" s="579"/>
      <c r="CI20" s="579"/>
      <c r="CJ20" s="579"/>
      <c r="CK20" s="579"/>
      <c r="CL20" s="580"/>
      <c r="CM20" s="566" t="s">
        <v>98</v>
      </c>
      <c r="CN20" s="567"/>
      <c r="CO20" s="567"/>
      <c r="CP20" s="567"/>
      <c r="CQ20" s="567"/>
      <c r="CR20" s="567"/>
      <c r="CS20" s="567"/>
      <c r="CT20" s="568"/>
      <c r="CU20" s="569" t="s">
        <v>98</v>
      </c>
      <c r="CV20" s="569"/>
      <c r="CW20" s="569"/>
      <c r="CX20" s="569"/>
      <c r="CY20" s="575" t="s">
        <v>98</v>
      </c>
      <c r="CZ20" s="567"/>
      <c r="DA20" s="567"/>
      <c r="DB20" s="567"/>
      <c r="DC20" s="567"/>
      <c r="DD20" s="567"/>
      <c r="DE20" s="567"/>
      <c r="DF20" s="567"/>
      <c r="DG20" s="567"/>
      <c r="DH20" s="567"/>
      <c r="DI20" s="567"/>
      <c r="DJ20" s="567"/>
      <c r="DK20" s="568"/>
      <c r="DL20" s="575" t="s">
        <v>98</v>
      </c>
      <c r="DM20" s="567"/>
      <c r="DN20" s="567"/>
      <c r="DO20" s="567"/>
      <c r="DP20" s="567"/>
      <c r="DQ20" s="567"/>
      <c r="DR20" s="567"/>
      <c r="DS20" s="567"/>
      <c r="DT20" s="567"/>
      <c r="DU20" s="567"/>
      <c r="DV20" s="567"/>
      <c r="DW20" s="567"/>
      <c r="DX20" s="576"/>
    </row>
    <row r="21" spans="2:128" ht="11.25" customHeight="1" x14ac:dyDescent="0.15">
      <c r="B21" s="563" t="s">
        <v>227</v>
      </c>
      <c r="C21" s="564"/>
      <c r="D21" s="564"/>
      <c r="E21" s="564"/>
      <c r="F21" s="564"/>
      <c r="G21" s="564"/>
      <c r="H21" s="564"/>
      <c r="I21" s="564"/>
      <c r="J21" s="564"/>
      <c r="K21" s="564"/>
      <c r="L21" s="564"/>
      <c r="M21" s="564"/>
      <c r="N21" s="564"/>
      <c r="O21" s="564"/>
      <c r="P21" s="564"/>
      <c r="Q21" s="565"/>
      <c r="R21" s="566">
        <v>1657583</v>
      </c>
      <c r="S21" s="567"/>
      <c r="T21" s="567"/>
      <c r="U21" s="567"/>
      <c r="V21" s="567"/>
      <c r="W21" s="567"/>
      <c r="X21" s="567"/>
      <c r="Y21" s="568"/>
      <c r="Z21" s="571">
        <v>0.4</v>
      </c>
      <c r="AA21" s="572"/>
      <c r="AB21" s="572"/>
      <c r="AC21" s="577"/>
      <c r="AD21" s="575" t="s">
        <v>98</v>
      </c>
      <c r="AE21" s="567"/>
      <c r="AF21" s="567"/>
      <c r="AG21" s="567"/>
      <c r="AH21" s="567"/>
      <c r="AI21" s="567"/>
      <c r="AJ21" s="567"/>
      <c r="AK21" s="568"/>
      <c r="AL21" s="571" t="s">
        <v>98</v>
      </c>
      <c r="AM21" s="572"/>
      <c r="AN21" s="572"/>
      <c r="AO21" s="573"/>
      <c r="AP21" s="578" t="s">
        <v>228</v>
      </c>
      <c r="AQ21" s="579"/>
      <c r="AR21" s="579"/>
      <c r="AS21" s="579"/>
      <c r="AT21" s="579"/>
      <c r="AU21" s="579"/>
      <c r="AV21" s="579"/>
      <c r="AW21" s="579"/>
      <c r="AX21" s="579"/>
      <c r="AY21" s="579"/>
      <c r="AZ21" s="579"/>
      <c r="BA21" s="579"/>
      <c r="BB21" s="579"/>
      <c r="BC21" s="580"/>
      <c r="BD21" s="566">
        <v>376923</v>
      </c>
      <c r="BE21" s="567"/>
      <c r="BF21" s="567"/>
      <c r="BG21" s="567"/>
      <c r="BH21" s="567"/>
      <c r="BI21" s="567"/>
      <c r="BJ21" s="567"/>
      <c r="BK21" s="568"/>
      <c r="BL21" s="569">
        <v>0.3</v>
      </c>
      <c r="BM21" s="569"/>
      <c r="BN21" s="569"/>
      <c r="BO21" s="569"/>
      <c r="BP21" s="570" t="s">
        <v>98</v>
      </c>
      <c r="BQ21" s="570"/>
      <c r="BR21" s="570"/>
      <c r="BS21" s="570"/>
      <c r="BT21" s="570"/>
      <c r="BU21" s="570"/>
      <c r="BV21" s="570"/>
      <c r="BW21" s="574"/>
      <c r="BY21" s="578" t="s">
        <v>229</v>
      </c>
      <c r="BZ21" s="579"/>
      <c r="CA21" s="579"/>
      <c r="CB21" s="579"/>
      <c r="CC21" s="579"/>
      <c r="CD21" s="579"/>
      <c r="CE21" s="579"/>
      <c r="CF21" s="579"/>
      <c r="CG21" s="579"/>
      <c r="CH21" s="579"/>
      <c r="CI21" s="579"/>
      <c r="CJ21" s="579"/>
      <c r="CK21" s="579"/>
      <c r="CL21" s="580"/>
      <c r="CM21" s="566">
        <v>367350</v>
      </c>
      <c r="CN21" s="567"/>
      <c r="CO21" s="567"/>
      <c r="CP21" s="567"/>
      <c r="CQ21" s="567"/>
      <c r="CR21" s="567"/>
      <c r="CS21" s="567"/>
      <c r="CT21" s="568"/>
      <c r="CU21" s="569">
        <v>0.1</v>
      </c>
      <c r="CV21" s="569"/>
      <c r="CW21" s="569"/>
      <c r="CX21" s="569"/>
      <c r="CY21" s="575" t="s">
        <v>98</v>
      </c>
      <c r="CZ21" s="567"/>
      <c r="DA21" s="567"/>
      <c r="DB21" s="567"/>
      <c r="DC21" s="567"/>
      <c r="DD21" s="567"/>
      <c r="DE21" s="567"/>
      <c r="DF21" s="567"/>
      <c r="DG21" s="567"/>
      <c r="DH21" s="567"/>
      <c r="DI21" s="567"/>
      <c r="DJ21" s="567"/>
      <c r="DK21" s="568"/>
      <c r="DL21" s="575">
        <v>367350</v>
      </c>
      <c r="DM21" s="567"/>
      <c r="DN21" s="567"/>
      <c r="DO21" s="567"/>
      <c r="DP21" s="567"/>
      <c r="DQ21" s="567"/>
      <c r="DR21" s="567"/>
      <c r="DS21" s="567"/>
      <c r="DT21" s="567"/>
      <c r="DU21" s="567"/>
      <c r="DV21" s="567"/>
      <c r="DW21" s="567"/>
      <c r="DX21" s="576"/>
    </row>
    <row r="22" spans="2:128" ht="11.25" customHeight="1" x14ac:dyDescent="0.15">
      <c r="B22" s="563" t="s">
        <v>230</v>
      </c>
      <c r="C22" s="564"/>
      <c r="D22" s="564"/>
      <c r="E22" s="564"/>
      <c r="F22" s="564"/>
      <c r="G22" s="564"/>
      <c r="H22" s="564"/>
      <c r="I22" s="564"/>
      <c r="J22" s="564"/>
      <c r="K22" s="564"/>
      <c r="L22" s="564"/>
      <c r="M22" s="564"/>
      <c r="N22" s="564"/>
      <c r="O22" s="564"/>
      <c r="P22" s="564"/>
      <c r="Q22" s="565"/>
      <c r="R22" s="566">
        <v>4339682</v>
      </c>
      <c r="S22" s="567"/>
      <c r="T22" s="567"/>
      <c r="U22" s="567"/>
      <c r="V22" s="567"/>
      <c r="W22" s="567"/>
      <c r="X22" s="567"/>
      <c r="Y22" s="568"/>
      <c r="Z22" s="571">
        <v>1</v>
      </c>
      <c r="AA22" s="572"/>
      <c r="AB22" s="572"/>
      <c r="AC22" s="577"/>
      <c r="AD22" s="575">
        <v>132175</v>
      </c>
      <c r="AE22" s="567"/>
      <c r="AF22" s="567"/>
      <c r="AG22" s="567"/>
      <c r="AH22" s="567"/>
      <c r="AI22" s="567"/>
      <c r="AJ22" s="567"/>
      <c r="AK22" s="568"/>
      <c r="AL22" s="571">
        <v>0.1</v>
      </c>
      <c r="AM22" s="572"/>
      <c r="AN22" s="572"/>
      <c r="AO22" s="573"/>
      <c r="AP22" s="578" t="s">
        <v>231</v>
      </c>
      <c r="AQ22" s="579"/>
      <c r="AR22" s="579"/>
      <c r="AS22" s="579"/>
      <c r="AT22" s="579"/>
      <c r="AU22" s="579"/>
      <c r="AV22" s="579"/>
      <c r="AW22" s="579"/>
      <c r="AX22" s="579"/>
      <c r="AY22" s="579"/>
      <c r="AZ22" s="579"/>
      <c r="BA22" s="579"/>
      <c r="BB22" s="579"/>
      <c r="BC22" s="580"/>
      <c r="BD22" s="566">
        <v>955906</v>
      </c>
      <c r="BE22" s="567"/>
      <c r="BF22" s="567"/>
      <c r="BG22" s="567"/>
      <c r="BH22" s="567"/>
      <c r="BI22" s="567"/>
      <c r="BJ22" s="567"/>
      <c r="BK22" s="568"/>
      <c r="BL22" s="569">
        <v>0.7</v>
      </c>
      <c r="BM22" s="569"/>
      <c r="BN22" s="569"/>
      <c r="BO22" s="569"/>
      <c r="BP22" s="570" t="s">
        <v>98</v>
      </c>
      <c r="BQ22" s="570"/>
      <c r="BR22" s="570"/>
      <c r="BS22" s="570"/>
      <c r="BT22" s="570"/>
      <c r="BU22" s="570"/>
      <c r="BV22" s="570"/>
      <c r="BW22" s="574"/>
      <c r="BY22" s="578" t="s">
        <v>232</v>
      </c>
      <c r="BZ22" s="579"/>
      <c r="CA22" s="579"/>
      <c r="CB22" s="579"/>
      <c r="CC22" s="579"/>
      <c r="CD22" s="579"/>
      <c r="CE22" s="579"/>
      <c r="CF22" s="579"/>
      <c r="CG22" s="579"/>
      <c r="CH22" s="579"/>
      <c r="CI22" s="579"/>
      <c r="CJ22" s="579"/>
      <c r="CK22" s="579"/>
      <c r="CL22" s="580"/>
      <c r="CM22" s="566">
        <v>977765</v>
      </c>
      <c r="CN22" s="567"/>
      <c r="CO22" s="567"/>
      <c r="CP22" s="567"/>
      <c r="CQ22" s="567"/>
      <c r="CR22" s="567"/>
      <c r="CS22" s="567"/>
      <c r="CT22" s="568"/>
      <c r="CU22" s="569">
        <v>0.2</v>
      </c>
      <c r="CV22" s="569"/>
      <c r="CW22" s="569"/>
      <c r="CX22" s="569"/>
      <c r="CY22" s="575" t="s">
        <v>98</v>
      </c>
      <c r="CZ22" s="567"/>
      <c r="DA22" s="567"/>
      <c r="DB22" s="567"/>
      <c r="DC22" s="567"/>
      <c r="DD22" s="567"/>
      <c r="DE22" s="567"/>
      <c r="DF22" s="567"/>
      <c r="DG22" s="567"/>
      <c r="DH22" s="567"/>
      <c r="DI22" s="567"/>
      <c r="DJ22" s="567"/>
      <c r="DK22" s="568"/>
      <c r="DL22" s="575">
        <v>977765</v>
      </c>
      <c r="DM22" s="567"/>
      <c r="DN22" s="567"/>
      <c r="DO22" s="567"/>
      <c r="DP22" s="567"/>
      <c r="DQ22" s="567"/>
      <c r="DR22" s="567"/>
      <c r="DS22" s="567"/>
      <c r="DT22" s="567"/>
      <c r="DU22" s="567"/>
      <c r="DV22" s="567"/>
      <c r="DW22" s="567"/>
      <c r="DX22" s="576"/>
    </row>
    <row r="23" spans="2:128" ht="11.25" customHeight="1" x14ac:dyDescent="0.15">
      <c r="B23" s="563" t="s">
        <v>233</v>
      </c>
      <c r="C23" s="564"/>
      <c r="D23" s="564"/>
      <c r="E23" s="564"/>
      <c r="F23" s="564"/>
      <c r="G23" s="564"/>
      <c r="H23" s="564"/>
      <c r="I23" s="564"/>
      <c r="J23" s="564"/>
      <c r="K23" s="564"/>
      <c r="L23" s="564"/>
      <c r="M23" s="564"/>
      <c r="N23" s="564"/>
      <c r="O23" s="564"/>
      <c r="P23" s="564"/>
      <c r="Q23" s="565"/>
      <c r="R23" s="566">
        <v>1656102</v>
      </c>
      <c r="S23" s="567"/>
      <c r="T23" s="567"/>
      <c r="U23" s="567"/>
      <c r="V23" s="567"/>
      <c r="W23" s="567"/>
      <c r="X23" s="567"/>
      <c r="Y23" s="568"/>
      <c r="Z23" s="571">
        <v>0.4</v>
      </c>
      <c r="AA23" s="572"/>
      <c r="AB23" s="572"/>
      <c r="AC23" s="577"/>
      <c r="AD23" s="575">
        <v>318761</v>
      </c>
      <c r="AE23" s="567"/>
      <c r="AF23" s="567"/>
      <c r="AG23" s="567"/>
      <c r="AH23" s="567"/>
      <c r="AI23" s="567"/>
      <c r="AJ23" s="567"/>
      <c r="AK23" s="568"/>
      <c r="AL23" s="571">
        <v>0.1</v>
      </c>
      <c r="AM23" s="572"/>
      <c r="AN23" s="572"/>
      <c r="AO23" s="573"/>
      <c r="AP23" s="578" t="s">
        <v>234</v>
      </c>
      <c r="AQ23" s="579"/>
      <c r="AR23" s="579"/>
      <c r="AS23" s="579"/>
      <c r="AT23" s="579"/>
      <c r="AU23" s="579"/>
      <c r="AV23" s="579"/>
      <c r="AW23" s="579"/>
      <c r="AX23" s="579"/>
      <c r="AY23" s="579"/>
      <c r="AZ23" s="579"/>
      <c r="BA23" s="579"/>
      <c r="BB23" s="579"/>
      <c r="BC23" s="580"/>
      <c r="BD23" s="566">
        <v>9466750</v>
      </c>
      <c r="BE23" s="567"/>
      <c r="BF23" s="567"/>
      <c r="BG23" s="567"/>
      <c r="BH23" s="567"/>
      <c r="BI23" s="567"/>
      <c r="BJ23" s="567"/>
      <c r="BK23" s="568"/>
      <c r="BL23" s="569">
        <v>7</v>
      </c>
      <c r="BM23" s="569"/>
      <c r="BN23" s="569"/>
      <c r="BO23" s="569"/>
      <c r="BP23" s="570" t="s">
        <v>98</v>
      </c>
      <c r="BQ23" s="570"/>
      <c r="BR23" s="570"/>
      <c r="BS23" s="570"/>
      <c r="BT23" s="570"/>
      <c r="BU23" s="570"/>
      <c r="BV23" s="570"/>
      <c r="BW23" s="574"/>
      <c r="BY23" s="578" t="s">
        <v>235</v>
      </c>
      <c r="BZ23" s="579"/>
      <c r="CA23" s="579"/>
      <c r="CB23" s="579"/>
      <c r="CC23" s="579"/>
      <c r="CD23" s="579"/>
      <c r="CE23" s="579"/>
      <c r="CF23" s="579"/>
      <c r="CG23" s="579"/>
      <c r="CH23" s="579"/>
      <c r="CI23" s="579"/>
      <c r="CJ23" s="579"/>
      <c r="CK23" s="579"/>
      <c r="CL23" s="580"/>
      <c r="CM23" s="566">
        <v>833507</v>
      </c>
      <c r="CN23" s="567"/>
      <c r="CO23" s="567"/>
      <c r="CP23" s="567"/>
      <c r="CQ23" s="567"/>
      <c r="CR23" s="567"/>
      <c r="CS23" s="567"/>
      <c r="CT23" s="568"/>
      <c r="CU23" s="569">
        <v>0.2</v>
      </c>
      <c r="CV23" s="569"/>
      <c r="CW23" s="569"/>
      <c r="CX23" s="569"/>
      <c r="CY23" s="575" t="s">
        <v>98</v>
      </c>
      <c r="CZ23" s="567"/>
      <c r="DA23" s="567"/>
      <c r="DB23" s="567"/>
      <c r="DC23" s="567"/>
      <c r="DD23" s="567"/>
      <c r="DE23" s="567"/>
      <c r="DF23" s="567"/>
      <c r="DG23" s="567"/>
      <c r="DH23" s="567"/>
      <c r="DI23" s="567"/>
      <c r="DJ23" s="567"/>
      <c r="DK23" s="568"/>
      <c r="DL23" s="575">
        <v>833507</v>
      </c>
      <c r="DM23" s="567"/>
      <c r="DN23" s="567"/>
      <c r="DO23" s="567"/>
      <c r="DP23" s="567"/>
      <c r="DQ23" s="567"/>
      <c r="DR23" s="567"/>
      <c r="DS23" s="567"/>
      <c r="DT23" s="567"/>
      <c r="DU23" s="567"/>
      <c r="DV23" s="567"/>
      <c r="DW23" s="567"/>
      <c r="DX23" s="576"/>
    </row>
    <row r="24" spans="2:128" ht="11.25" customHeight="1" x14ac:dyDescent="0.15">
      <c r="B24" s="563" t="s">
        <v>236</v>
      </c>
      <c r="C24" s="564"/>
      <c r="D24" s="564"/>
      <c r="E24" s="564"/>
      <c r="F24" s="564"/>
      <c r="G24" s="564"/>
      <c r="H24" s="564"/>
      <c r="I24" s="564"/>
      <c r="J24" s="564"/>
      <c r="K24" s="564"/>
      <c r="L24" s="564"/>
      <c r="M24" s="564"/>
      <c r="N24" s="564"/>
      <c r="O24" s="564"/>
      <c r="P24" s="564"/>
      <c r="Q24" s="565"/>
      <c r="R24" s="566">
        <v>43817831</v>
      </c>
      <c r="S24" s="567"/>
      <c r="T24" s="567"/>
      <c r="U24" s="567"/>
      <c r="V24" s="567"/>
      <c r="W24" s="567"/>
      <c r="X24" s="567"/>
      <c r="Y24" s="568"/>
      <c r="Z24" s="571">
        <v>9.8000000000000007</v>
      </c>
      <c r="AA24" s="572"/>
      <c r="AB24" s="572"/>
      <c r="AC24" s="577"/>
      <c r="AD24" s="575" t="s">
        <v>98</v>
      </c>
      <c r="AE24" s="567"/>
      <c r="AF24" s="567"/>
      <c r="AG24" s="567"/>
      <c r="AH24" s="567"/>
      <c r="AI24" s="567"/>
      <c r="AJ24" s="567"/>
      <c r="AK24" s="568"/>
      <c r="AL24" s="571" t="s">
        <v>98</v>
      </c>
      <c r="AM24" s="572"/>
      <c r="AN24" s="572"/>
      <c r="AO24" s="573"/>
      <c r="AP24" s="578" t="s">
        <v>237</v>
      </c>
      <c r="AQ24" s="579"/>
      <c r="AR24" s="579"/>
      <c r="AS24" s="579"/>
      <c r="AT24" s="579"/>
      <c r="AU24" s="579"/>
      <c r="AV24" s="579"/>
      <c r="AW24" s="579"/>
      <c r="AX24" s="579"/>
      <c r="AY24" s="579"/>
      <c r="AZ24" s="579"/>
      <c r="BA24" s="579"/>
      <c r="BB24" s="579"/>
      <c r="BC24" s="580"/>
      <c r="BD24" s="566">
        <v>13068794</v>
      </c>
      <c r="BE24" s="567"/>
      <c r="BF24" s="567"/>
      <c r="BG24" s="567"/>
      <c r="BH24" s="567"/>
      <c r="BI24" s="567"/>
      <c r="BJ24" s="567"/>
      <c r="BK24" s="568"/>
      <c r="BL24" s="569">
        <v>9.6999999999999993</v>
      </c>
      <c r="BM24" s="569"/>
      <c r="BN24" s="569"/>
      <c r="BO24" s="569"/>
      <c r="BP24" s="570" t="s">
        <v>98</v>
      </c>
      <c r="BQ24" s="570"/>
      <c r="BR24" s="570"/>
      <c r="BS24" s="570"/>
      <c r="BT24" s="570"/>
      <c r="BU24" s="570"/>
      <c r="BV24" s="570"/>
      <c r="BW24" s="574"/>
      <c r="BY24" s="578" t="s">
        <v>238</v>
      </c>
      <c r="BZ24" s="579"/>
      <c r="CA24" s="579"/>
      <c r="CB24" s="579"/>
      <c r="CC24" s="579"/>
      <c r="CD24" s="579"/>
      <c r="CE24" s="579"/>
      <c r="CF24" s="579"/>
      <c r="CG24" s="579"/>
      <c r="CH24" s="579"/>
      <c r="CI24" s="579"/>
      <c r="CJ24" s="579"/>
      <c r="CK24" s="579"/>
      <c r="CL24" s="580"/>
      <c r="CM24" s="566">
        <v>20314015</v>
      </c>
      <c r="CN24" s="567"/>
      <c r="CO24" s="567"/>
      <c r="CP24" s="567"/>
      <c r="CQ24" s="567"/>
      <c r="CR24" s="567"/>
      <c r="CS24" s="567"/>
      <c r="CT24" s="568"/>
      <c r="CU24" s="569">
        <v>4.7</v>
      </c>
      <c r="CV24" s="569"/>
      <c r="CW24" s="569"/>
      <c r="CX24" s="569"/>
      <c r="CY24" s="575" t="s">
        <v>98</v>
      </c>
      <c r="CZ24" s="567"/>
      <c r="DA24" s="567"/>
      <c r="DB24" s="567"/>
      <c r="DC24" s="567"/>
      <c r="DD24" s="567"/>
      <c r="DE24" s="567"/>
      <c r="DF24" s="567"/>
      <c r="DG24" s="567"/>
      <c r="DH24" s="567"/>
      <c r="DI24" s="567"/>
      <c r="DJ24" s="567"/>
      <c r="DK24" s="568"/>
      <c r="DL24" s="575">
        <v>20314015</v>
      </c>
      <c r="DM24" s="567"/>
      <c r="DN24" s="567"/>
      <c r="DO24" s="567"/>
      <c r="DP24" s="567"/>
      <c r="DQ24" s="567"/>
      <c r="DR24" s="567"/>
      <c r="DS24" s="567"/>
      <c r="DT24" s="567"/>
      <c r="DU24" s="567"/>
      <c r="DV24" s="567"/>
      <c r="DW24" s="567"/>
      <c r="DX24" s="576"/>
    </row>
    <row r="25" spans="2:128" ht="11.25" customHeight="1" x14ac:dyDescent="0.15">
      <c r="B25" s="563" t="s">
        <v>239</v>
      </c>
      <c r="C25" s="564"/>
      <c r="D25" s="564"/>
      <c r="E25" s="564"/>
      <c r="F25" s="564"/>
      <c r="G25" s="564"/>
      <c r="H25" s="564"/>
      <c r="I25" s="564"/>
      <c r="J25" s="564"/>
      <c r="K25" s="564"/>
      <c r="L25" s="564"/>
      <c r="M25" s="564"/>
      <c r="N25" s="564"/>
      <c r="O25" s="564"/>
      <c r="P25" s="564"/>
      <c r="Q25" s="565"/>
      <c r="R25" s="566" t="s">
        <v>98</v>
      </c>
      <c r="S25" s="567"/>
      <c r="T25" s="567"/>
      <c r="U25" s="567"/>
      <c r="V25" s="567"/>
      <c r="W25" s="567"/>
      <c r="X25" s="567"/>
      <c r="Y25" s="568"/>
      <c r="Z25" s="571" t="s">
        <v>98</v>
      </c>
      <c r="AA25" s="572"/>
      <c r="AB25" s="572"/>
      <c r="AC25" s="577"/>
      <c r="AD25" s="575" t="s">
        <v>98</v>
      </c>
      <c r="AE25" s="567"/>
      <c r="AF25" s="567"/>
      <c r="AG25" s="567"/>
      <c r="AH25" s="567"/>
      <c r="AI25" s="567"/>
      <c r="AJ25" s="567"/>
      <c r="AK25" s="568"/>
      <c r="AL25" s="571" t="s">
        <v>98</v>
      </c>
      <c r="AM25" s="572"/>
      <c r="AN25" s="572"/>
      <c r="AO25" s="573"/>
      <c r="AP25" s="578" t="s">
        <v>240</v>
      </c>
      <c r="AQ25" s="579"/>
      <c r="AR25" s="579"/>
      <c r="AS25" s="579"/>
      <c r="AT25" s="579"/>
      <c r="AU25" s="579"/>
      <c r="AV25" s="579"/>
      <c r="AW25" s="579"/>
      <c r="AX25" s="579"/>
      <c r="AY25" s="579"/>
      <c r="AZ25" s="579"/>
      <c r="BA25" s="579"/>
      <c r="BB25" s="579"/>
      <c r="BC25" s="580"/>
      <c r="BD25" s="566">
        <v>12</v>
      </c>
      <c r="BE25" s="567"/>
      <c r="BF25" s="567"/>
      <c r="BG25" s="567"/>
      <c r="BH25" s="567"/>
      <c r="BI25" s="567"/>
      <c r="BJ25" s="567"/>
      <c r="BK25" s="568"/>
      <c r="BL25" s="569">
        <v>0</v>
      </c>
      <c r="BM25" s="569"/>
      <c r="BN25" s="569"/>
      <c r="BO25" s="569"/>
      <c r="BP25" s="570" t="s">
        <v>98</v>
      </c>
      <c r="BQ25" s="570"/>
      <c r="BR25" s="570"/>
      <c r="BS25" s="570"/>
      <c r="BT25" s="570"/>
      <c r="BU25" s="570"/>
      <c r="BV25" s="570"/>
      <c r="BW25" s="574"/>
      <c r="BY25" s="578" t="s">
        <v>241</v>
      </c>
      <c r="BZ25" s="579"/>
      <c r="CA25" s="579"/>
      <c r="CB25" s="579"/>
      <c r="CC25" s="579"/>
      <c r="CD25" s="579"/>
      <c r="CE25" s="579"/>
      <c r="CF25" s="579"/>
      <c r="CG25" s="579"/>
      <c r="CH25" s="579"/>
      <c r="CI25" s="579"/>
      <c r="CJ25" s="579"/>
      <c r="CK25" s="579"/>
      <c r="CL25" s="580"/>
      <c r="CM25" s="566">
        <v>264190</v>
      </c>
      <c r="CN25" s="567"/>
      <c r="CO25" s="567"/>
      <c r="CP25" s="567"/>
      <c r="CQ25" s="567"/>
      <c r="CR25" s="567"/>
      <c r="CS25" s="567"/>
      <c r="CT25" s="568"/>
      <c r="CU25" s="569">
        <v>0.1</v>
      </c>
      <c r="CV25" s="569"/>
      <c r="CW25" s="569"/>
      <c r="CX25" s="569"/>
      <c r="CY25" s="575" t="s">
        <v>98</v>
      </c>
      <c r="CZ25" s="567"/>
      <c r="DA25" s="567"/>
      <c r="DB25" s="567"/>
      <c r="DC25" s="567"/>
      <c r="DD25" s="567"/>
      <c r="DE25" s="567"/>
      <c r="DF25" s="567"/>
      <c r="DG25" s="567"/>
      <c r="DH25" s="567"/>
      <c r="DI25" s="567"/>
      <c r="DJ25" s="567"/>
      <c r="DK25" s="568"/>
      <c r="DL25" s="575">
        <v>264190</v>
      </c>
      <c r="DM25" s="567"/>
      <c r="DN25" s="567"/>
      <c r="DO25" s="567"/>
      <c r="DP25" s="567"/>
      <c r="DQ25" s="567"/>
      <c r="DR25" s="567"/>
      <c r="DS25" s="567"/>
      <c r="DT25" s="567"/>
      <c r="DU25" s="567"/>
      <c r="DV25" s="567"/>
      <c r="DW25" s="567"/>
      <c r="DX25" s="576"/>
    </row>
    <row r="26" spans="2:128" ht="11.25" customHeight="1" x14ac:dyDescent="0.15">
      <c r="B26" s="563" t="s">
        <v>242</v>
      </c>
      <c r="C26" s="564"/>
      <c r="D26" s="564"/>
      <c r="E26" s="564"/>
      <c r="F26" s="564"/>
      <c r="G26" s="564"/>
      <c r="H26" s="564"/>
      <c r="I26" s="564"/>
      <c r="J26" s="564"/>
      <c r="K26" s="564"/>
      <c r="L26" s="564"/>
      <c r="M26" s="564"/>
      <c r="N26" s="564"/>
      <c r="O26" s="564"/>
      <c r="P26" s="564"/>
      <c r="Q26" s="565"/>
      <c r="R26" s="566">
        <v>897140</v>
      </c>
      <c r="S26" s="567"/>
      <c r="T26" s="567"/>
      <c r="U26" s="567"/>
      <c r="V26" s="567"/>
      <c r="W26" s="567"/>
      <c r="X26" s="567"/>
      <c r="Y26" s="568"/>
      <c r="Z26" s="571">
        <v>0.2</v>
      </c>
      <c r="AA26" s="572"/>
      <c r="AB26" s="572"/>
      <c r="AC26" s="577"/>
      <c r="AD26" s="575">
        <v>119644</v>
      </c>
      <c r="AE26" s="567"/>
      <c r="AF26" s="567"/>
      <c r="AG26" s="567"/>
      <c r="AH26" s="567"/>
      <c r="AI26" s="567"/>
      <c r="AJ26" s="567"/>
      <c r="AK26" s="568"/>
      <c r="AL26" s="571">
        <v>0</v>
      </c>
      <c r="AM26" s="572"/>
      <c r="AN26" s="572"/>
      <c r="AO26" s="573"/>
      <c r="AP26" s="578" t="s">
        <v>243</v>
      </c>
      <c r="AQ26" s="579"/>
      <c r="AR26" s="579"/>
      <c r="AS26" s="579"/>
      <c r="AT26" s="579"/>
      <c r="AU26" s="579"/>
      <c r="AV26" s="579"/>
      <c r="AW26" s="579"/>
      <c r="AX26" s="579"/>
      <c r="AY26" s="579"/>
      <c r="AZ26" s="579"/>
      <c r="BA26" s="579"/>
      <c r="BB26" s="579"/>
      <c r="BC26" s="580"/>
      <c r="BD26" s="566" t="s">
        <v>98</v>
      </c>
      <c r="BE26" s="567"/>
      <c r="BF26" s="567"/>
      <c r="BG26" s="567"/>
      <c r="BH26" s="567"/>
      <c r="BI26" s="567"/>
      <c r="BJ26" s="567"/>
      <c r="BK26" s="568"/>
      <c r="BL26" s="569" t="s">
        <v>98</v>
      </c>
      <c r="BM26" s="569"/>
      <c r="BN26" s="569"/>
      <c r="BO26" s="569"/>
      <c r="BP26" s="570" t="s">
        <v>98</v>
      </c>
      <c r="BQ26" s="570"/>
      <c r="BR26" s="570"/>
      <c r="BS26" s="570"/>
      <c r="BT26" s="570"/>
      <c r="BU26" s="570"/>
      <c r="BV26" s="570"/>
      <c r="BW26" s="574"/>
      <c r="BY26" s="578" t="s">
        <v>244</v>
      </c>
      <c r="BZ26" s="579"/>
      <c r="CA26" s="579"/>
      <c r="CB26" s="579"/>
      <c r="CC26" s="579"/>
      <c r="CD26" s="579"/>
      <c r="CE26" s="579"/>
      <c r="CF26" s="579"/>
      <c r="CG26" s="579"/>
      <c r="CH26" s="579"/>
      <c r="CI26" s="579"/>
      <c r="CJ26" s="579"/>
      <c r="CK26" s="579"/>
      <c r="CL26" s="580"/>
      <c r="CM26" s="566" t="s">
        <v>98</v>
      </c>
      <c r="CN26" s="567"/>
      <c r="CO26" s="567"/>
      <c r="CP26" s="567"/>
      <c r="CQ26" s="567"/>
      <c r="CR26" s="567"/>
      <c r="CS26" s="567"/>
      <c r="CT26" s="568"/>
      <c r="CU26" s="569" t="s">
        <v>98</v>
      </c>
      <c r="CV26" s="569"/>
      <c r="CW26" s="569"/>
      <c r="CX26" s="569"/>
      <c r="CY26" s="575" t="s">
        <v>98</v>
      </c>
      <c r="CZ26" s="567"/>
      <c r="DA26" s="567"/>
      <c r="DB26" s="567"/>
      <c r="DC26" s="567"/>
      <c r="DD26" s="567"/>
      <c r="DE26" s="567"/>
      <c r="DF26" s="567"/>
      <c r="DG26" s="567"/>
      <c r="DH26" s="567"/>
      <c r="DI26" s="567"/>
      <c r="DJ26" s="567"/>
      <c r="DK26" s="568"/>
      <c r="DL26" s="575" t="s">
        <v>98</v>
      </c>
      <c r="DM26" s="567"/>
      <c r="DN26" s="567"/>
      <c r="DO26" s="567"/>
      <c r="DP26" s="567"/>
      <c r="DQ26" s="567"/>
      <c r="DR26" s="567"/>
      <c r="DS26" s="567"/>
      <c r="DT26" s="567"/>
      <c r="DU26" s="567"/>
      <c r="DV26" s="567"/>
      <c r="DW26" s="567"/>
      <c r="DX26" s="576"/>
    </row>
    <row r="27" spans="2:128" ht="11.25" customHeight="1" x14ac:dyDescent="0.15">
      <c r="B27" s="563" t="s">
        <v>245</v>
      </c>
      <c r="C27" s="564"/>
      <c r="D27" s="564"/>
      <c r="E27" s="564"/>
      <c r="F27" s="564"/>
      <c r="G27" s="564"/>
      <c r="H27" s="564"/>
      <c r="I27" s="564"/>
      <c r="J27" s="564"/>
      <c r="K27" s="564"/>
      <c r="L27" s="564"/>
      <c r="M27" s="564"/>
      <c r="N27" s="564"/>
      <c r="O27" s="564"/>
      <c r="P27" s="564"/>
      <c r="Q27" s="565"/>
      <c r="R27" s="566">
        <v>99718</v>
      </c>
      <c r="S27" s="567"/>
      <c r="T27" s="567"/>
      <c r="U27" s="567"/>
      <c r="V27" s="567"/>
      <c r="W27" s="567"/>
      <c r="X27" s="567"/>
      <c r="Y27" s="568"/>
      <c r="Z27" s="571">
        <v>0</v>
      </c>
      <c r="AA27" s="572"/>
      <c r="AB27" s="572"/>
      <c r="AC27" s="577"/>
      <c r="AD27" s="575" t="s">
        <v>98</v>
      </c>
      <c r="AE27" s="567"/>
      <c r="AF27" s="567"/>
      <c r="AG27" s="567"/>
      <c r="AH27" s="567"/>
      <c r="AI27" s="567"/>
      <c r="AJ27" s="567"/>
      <c r="AK27" s="568"/>
      <c r="AL27" s="571" t="s">
        <v>98</v>
      </c>
      <c r="AM27" s="572"/>
      <c r="AN27" s="572"/>
      <c r="AO27" s="573"/>
      <c r="AP27" s="578" t="s">
        <v>246</v>
      </c>
      <c r="AQ27" s="579"/>
      <c r="AR27" s="579"/>
      <c r="AS27" s="579"/>
      <c r="AT27" s="579"/>
      <c r="AU27" s="579"/>
      <c r="AV27" s="579"/>
      <c r="AW27" s="579"/>
      <c r="AX27" s="579"/>
      <c r="AY27" s="579"/>
      <c r="AZ27" s="579"/>
      <c r="BA27" s="579"/>
      <c r="BB27" s="579"/>
      <c r="BC27" s="580"/>
      <c r="BD27" s="566" t="s">
        <v>98</v>
      </c>
      <c r="BE27" s="567"/>
      <c r="BF27" s="567"/>
      <c r="BG27" s="567"/>
      <c r="BH27" s="567"/>
      <c r="BI27" s="567"/>
      <c r="BJ27" s="567"/>
      <c r="BK27" s="568"/>
      <c r="BL27" s="569" t="s">
        <v>98</v>
      </c>
      <c r="BM27" s="569"/>
      <c r="BN27" s="569"/>
      <c r="BO27" s="569"/>
      <c r="BP27" s="570" t="s">
        <v>98</v>
      </c>
      <c r="BQ27" s="570"/>
      <c r="BR27" s="570"/>
      <c r="BS27" s="570"/>
      <c r="BT27" s="570"/>
      <c r="BU27" s="570"/>
      <c r="BV27" s="570"/>
      <c r="BW27" s="574"/>
      <c r="BY27" s="578" t="s">
        <v>247</v>
      </c>
      <c r="BZ27" s="579"/>
      <c r="CA27" s="579"/>
      <c r="CB27" s="579"/>
      <c r="CC27" s="579"/>
      <c r="CD27" s="579"/>
      <c r="CE27" s="579"/>
      <c r="CF27" s="579"/>
      <c r="CG27" s="579"/>
      <c r="CH27" s="579"/>
      <c r="CI27" s="579"/>
      <c r="CJ27" s="579"/>
      <c r="CK27" s="579"/>
      <c r="CL27" s="580"/>
      <c r="CM27" s="566">
        <v>644000</v>
      </c>
      <c r="CN27" s="567"/>
      <c r="CO27" s="567"/>
      <c r="CP27" s="567"/>
      <c r="CQ27" s="567"/>
      <c r="CR27" s="567"/>
      <c r="CS27" s="567"/>
      <c r="CT27" s="568"/>
      <c r="CU27" s="569">
        <v>0.1</v>
      </c>
      <c r="CV27" s="569"/>
      <c r="CW27" s="569"/>
      <c r="CX27" s="569"/>
      <c r="CY27" s="575" t="s">
        <v>98</v>
      </c>
      <c r="CZ27" s="567"/>
      <c r="DA27" s="567"/>
      <c r="DB27" s="567"/>
      <c r="DC27" s="567"/>
      <c r="DD27" s="567"/>
      <c r="DE27" s="567"/>
      <c r="DF27" s="567"/>
      <c r="DG27" s="567"/>
      <c r="DH27" s="567"/>
      <c r="DI27" s="567"/>
      <c r="DJ27" s="567"/>
      <c r="DK27" s="568"/>
      <c r="DL27" s="575">
        <v>644000</v>
      </c>
      <c r="DM27" s="567"/>
      <c r="DN27" s="567"/>
      <c r="DO27" s="567"/>
      <c r="DP27" s="567"/>
      <c r="DQ27" s="567"/>
      <c r="DR27" s="567"/>
      <c r="DS27" s="567"/>
      <c r="DT27" s="567"/>
      <c r="DU27" s="567"/>
      <c r="DV27" s="567"/>
      <c r="DW27" s="567"/>
      <c r="DX27" s="576"/>
    </row>
    <row r="28" spans="2:128" ht="11.25" customHeight="1" x14ac:dyDescent="0.15">
      <c r="B28" s="563" t="s">
        <v>248</v>
      </c>
      <c r="C28" s="564"/>
      <c r="D28" s="564"/>
      <c r="E28" s="564"/>
      <c r="F28" s="564"/>
      <c r="G28" s="564"/>
      <c r="H28" s="564"/>
      <c r="I28" s="564"/>
      <c r="J28" s="564"/>
      <c r="K28" s="564"/>
      <c r="L28" s="564"/>
      <c r="M28" s="564"/>
      <c r="N28" s="564"/>
      <c r="O28" s="564"/>
      <c r="P28" s="564"/>
      <c r="Q28" s="565"/>
      <c r="R28" s="566">
        <v>12390325</v>
      </c>
      <c r="S28" s="567"/>
      <c r="T28" s="567"/>
      <c r="U28" s="567"/>
      <c r="V28" s="567"/>
      <c r="W28" s="567"/>
      <c r="X28" s="567"/>
      <c r="Y28" s="568"/>
      <c r="Z28" s="571">
        <v>2.8</v>
      </c>
      <c r="AA28" s="572"/>
      <c r="AB28" s="572"/>
      <c r="AC28" s="577"/>
      <c r="AD28" s="575" t="s">
        <v>98</v>
      </c>
      <c r="AE28" s="567"/>
      <c r="AF28" s="567"/>
      <c r="AG28" s="567"/>
      <c r="AH28" s="567"/>
      <c r="AI28" s="567"/>
      <c r="AJ28" s="567"/>
      <c r="AK28" s="568"/>
      <c r="AL28" s="571" t="s">
        <v>98</v>
      </c>
      <c r="AM28" s="572"/>
      <c r="AN28" s="572"/>
      <c r="AO28" s="573"/>
      <c r="AP28" s="578" t="s">
        <v>249</v>
      </c>
      <c r="AQ28" s="579"/>
      <c r="AR28" s="579"/>
      <c r="AS28" s="579"/>
      <c r="AT28" s="579"/>
      <c r="AU28" s="579"/>
      <c r="AV28" s="579"/>
      <c r="AW28" s="579"/>
      <c r="AX28" s="579"/>
      <c r="AY28" s="579"/>
      <c r="AZ28" s="579"/>
      <c r="BA28" s="579"/>
      <c r="BB28" s="579"/>
      <c r="BC28" s="580"/>
      <c r="BD28" s="566">
        <v>7737</v>
      </c>
      <c r="BE28" s="567"/>
      <c r="BF28" s="567"/>
      <c r="BG28" s="567"/>
      <c r="BH28" s="567"/>
      <c r="BI28" s="567"/>
      <c r="BJ28" s="567"/>
      <c r="BK28" s="568"/>
      <c r="BL28" s="569">
        <v>0</v>
      </c>
      <c r="BM28" s="569"/>
      <c r="BN28" s="569"/>
      <c r="BO28" s="569"/>
      <c r="BP28" s="570" t="s">
        <v>98</v>
      </c>
      <c r="BQ28" s="570"/>
      <c r="BR28" s="570"/>
      <c r="BS28" s="570"/>
      <c r="BT28" s="570"/>
      <c r="BU28" s="570"/>
      <c r="BV28" s="570"/>
      <c r="BW28" s="574"/>
      <c r="BY28" s="578" t="s">
        <v>250</v>
      </c>
      <c r="BZ28" s="579"/>
      <c r="CA28" s="579"/>
      <c r="CB28" s="579"/>
      <c r="CC28" s="579"/>
      <c r="CD28" s="579"/>
      <c r="CE28" s="579"/>
      <c r="CF28" s="579"/>
      <c r="CG28" s="579"/>
      <c r="CH28" s="579"/>
      <c r="CI28" s="579"/>
      <c r="CJ28" s="579"/>
      <c r="CK28" s="579"/>
      <c r="CL28" s="580"/>
      <c r="CM28" s="566" t="s">
        <v>98</v>
      </c>
      <c r="CN28" s="567"/>
      <c r="CO28" s="567"/>
      <c r="CP28" s="567"/>
      <c r="CQ28" s="567"/>
      <c r="CR28" s="567"/>
      <c r="CS28" s="567"/>
      <c r="CT28" s="568"/>
      <c r="CU28" s="569" t="s">
        <v>98</v>
      </c>
      <c r="CV28" s="569"/>
      <c r="CW28" s="569"/>
      <c r="CX28" s="569"/>
      <c r="CY28" s="575" t="s">
        <v>98</v>
      </c>
      <c r="CZ28" s="567"/>
      <c r="DA28" s="567"/>
      <c r="DB28" s="567"/>
      <c r="DC28" s="567"/>
      <c r="DD28" s="567"/>
      <c r="DE28" s="567"/>
      <c r="DF28" s="567"/>
      <c r="DG28" s="567"/>
      <c r="DH28" s="567"/>
      <c r="DI28" s="567"/>
      <c r="DJ28" s="567"/>
      <c r="DK28" s="568"/>
      <c r="DL28" s="575" t="s">
        <v>98</v>
      </c>
      <c r="DM28" s="567"/>
      <c r="DN28" s="567"/>
      <c r="DO28" s="567"/>
      <c r="DP28" s="567"/>
      <c r="DQ28" s="567"/>
      <c r="DR28" s="567"/>
      <c r="DS28" s="567"/>
      <c r="DT28" s="567"/>
      <c r="DU28" s="567"/>
      <c r="DV28" s="567"/>
      <c r="DW28" s="567"/>
      <c r="DX28" s="576"/>
    </row>
    <row r="29" spans="2:128" ht="11.25" customHeight="1" x14ac:dyDescent="0.15">
      <c r="B29" s="563" t="s">
        <v>251</v>
      </c>
      <c r="C29" s="564"/>
      <c r="D29" s="564"/>
      <c r="E29" s="564"/>
      <c r="F29" s="564"/>
      <c r="G29" s="564"/>
      <c r="H29" s="564"/>
      <c r="I29" s="564"/>
      <c r="J29" s="564"/>
      <c r="K29" s="564"/>
      <c r="L29" s="564"/>
      <c r="M29" s="564"/>
      <c r="N29" s="564"/>
      <c r="O29" s="564"/>
      <c r="P29" s="564"/>
      <c r="Q29" s="565"/>
      <c r="R29" s="566">
        <v>11330516</v>
      </c>
      <c r="S29" s="567"/>
      <c r="T29" s="567"/>
      <c r="U29" s="567"/>
      <c r="V29" s="567"/>
      <c r="W29" s="567"/>
      <c r="X29" s="567"/>
      <c r="Y29" s="568"/>
      <c r="Z29" s="571">
        <v>2.5</v>
      </c>
      <c r="AA29" s="572"/>
      <c r="AB29" s="572"/>
      <c r="AC29" s="577"/>
      <c r="AD29" s="575" t="s">
        <v>98</v>
      </c>
      <c r="AE29" s="567"/>
      <c r="AF29" s="567"/>
      <c r="AG29" s="567"/>
      <c r="AH29" s="567"/>
      <c r="AI29" s="567"/>
      <c r="AJ29" s="567"/>
      <c r="AK29" s="568"/>
      <c r="AL29" s="571" t="s">
        <v>98</v>
      </c>
      <c r="AM29" s="572"/>
      <c r="AN29" s="572"/>
      <c r="AO29" s="573"/>
      <c r="AP29" s="578" t="s">
        <v>252</v>
      </c>
      <c r="AQ29" s="579"/>
      <c r="AR29" s="579"/>
      <c r="AS29" s="579"/>
      <c r="AT29" s="579"/>
      <c r="AU29" s="579"/>
      <c r="AV29" s="579"/>
      <c r="AW29" s="579"/>
      <c r="AX29" s="579"/>
      <c r="AY29" s="579"/>
      <c r="AZ29" s="579"/>
      <c r="BA29" s="579"/>
      <c r="BB29" s="579"/>
      <c r="BC29" s="580"/>
      <c r="BD29" s="566">
        <v>7737</v>
      </c>
      <c r="BE29" s="567"/>
      <c r="BF29" s="567"/>
      <c r="BG29" s="567"/>
      <c r="BH29" s="567"/>
      <c r="BI29" s="567"/>
      <c r="BJ29" s="567"/>
      <c r="BK29" s="568"/>
      <c r="BL29" s="569">
        <v>0</v>
      </c>
      <c r="BM29" s="569"/>
      <c r="BN29" s="569"/>
      <c r="BO29" s="569"/>
      <c r="BP29" s="570" t="s">
        <v>98</v>
      </c>
      <c r="BQ29" s="570"/>
      <c r="BR29" s="570"/>
      <c r="BS29" s="570"/>
      <c r="BT29" s="570"/>
      <c r="BU29" s="570"/>
      <c r="BV29" s="570"/>
      <c r="BW29" s="574"/>
      <c r="BY29" s="578" t="s">
        <v>253</v>
      </c>
      <c r="BZ29" s="581"/>
      <c r="CA29" s="581"/>
      <c r="CB29" s="581"/>
      <c r="CC29" s="581"/>
      <c r="CD29" s="581"/>
      <c r="CE29" s="581"/>
      <c r="CF29" s="581"/>
      <c r="CG29" s="581"/>
      <c r="CH29" s="581"/>
      <c r="CI29" s="581"/>
      <c r="CJ29" s="581"/>
      <c r="CK29" s="581"/>
      <c r="CL29" s="580"/>
      <c r="CM29" s="566" t="s">
        <v>98</v>
      </c>
      <c r="CN29" s="567"/>
      <c r="CO29" s="567"/>
      <c r="CP29" s="567"/>
      <c r="CQ29" s="567"/>
      <c r="CR29" s="567"/>
      <c r="CS29" s="567"/>
      <c r="CT29" s="568"/>
      <c r="CU29" s="569" t="s">
        <v>98</v>
      </c>
      <c r="CV29" s="569"/>
      <c r="CW29" s="569"/>
      <c r="CX29" s="569"/>
      <c r="CY29" s="575" t="s">
        <v>98</v>
      </c>
      <c r="CZ29" s="567"/>
      <c r="DA29" s="567"/>
      <c r="DB29" s="567"/>
      <c r="DC29" s="567"/>
      <c r="DD29" s="567"/>
      <c r="DE29" s="567"/>
      <c r="DF29" s="567"/>
      <c r="DG29" s="567"/>
      <c r="DH29" s="567"/>
      <c r="DI29" s="567"/>
      <c r="DJ29" s="567"/>
      <c r="DK29" s="568"/>
      <c r="DL29" s="575" t="s">
        <v>98</v>
      </c>
      <c r="DM29" s="567"/>
      <c r="DN29" s="567"/>
      <c r="DO29" s="567"/>
      <c r="DP29" s="567"/>
      <c r="DQ29" s="567"/>
      <c r="DR29" s="567"/>
      <c r="DS29" s="567"/>
      <c r="DT29" s="567"/>
      <c r="DU29" s="567"/>
      <c r="DV29" s="567"/>
      <c r="DW29" s="567"/>
      <c r="DX29" s="576"/>
    </row>
    <row r="30" spans="2:128" ht="11.25" customHeight="1" x14ac:dyDescent="0.15">
      <c r="B30" s="563" t="s">
        <v>254</v>
      </c>
      <c r="C30" s="564"/>
      <c r="D30" s="564"/>
      <c r="E30" s="564"/>
      <c r="F30" s="564"/>
      <c r="G30" s="564"/>
      <c r="H30" s="564"/>
      <c r="I30" s="564"/>
      <c r="J30" s="564"/>
      <c r="K30" s="564"/>
      <c r="L30" s="564"/>
      <c r="M30" s="564"/>
      <c r="N30" s="564"/>
      <c r="O30" s="564"/>
      <c r="P30" s="564"/>
      <c r="Q30" s="565"/>
      <c r="R30" s="566">
        <v>47734401</v>
      </c>
      <c r="S30" s="567"/>
      <c r="T30" s="567"/>
      <c r="U30" s="567"/>
      <c r="V30" s="567"/>
      <c r="W30" s="567"/>
      <c r="X30" s="567"/>
      <c r="Y30" s="568"/>
      <c r="Z30" s="571">
        <v>10.7</v>
      </c>
      <c r="AA30" s="572"/>
      <c r="AB30" s="572"/>
      <c r="AC30" s="577"/>
      <c r="AD30" s="575">
        <v>327464</v>
      </c>
      <c r="AE30" s="567"/>
      <c r="AF30" s="567"/>
      <c r="AG30" s="567"/>
      <c r="AH30" s="567"/>
      <c r="AI30" s="567"/>
      <c r="AJ30" s="567"/>
      <c r="AK30" s="568"/>
      <c r="AL30" s="571">
        <v>0.1</v>
      </c>
      <c r="AM30" s="572"/>
      <c r="AN30" s="572"/>
      <c r="AO30" s="573"/>
      <c r="AP30" s="578" t="s">
        <v>255</v>
      </c>
      <c r="AQ30" s="579"/>
      <c r="AR30" s="579"/>
      <c r="AS30" s="579"/>
      <c r="AT30" s="579"/>
      <c r="AU30" s="579"/>
      <c r="AV30" s="579"/>
      <c r="AW30" s="579"/>
      <c r="AX30" s="579"/>
      <c r="AY30" s="579"/>
      <c r="AZ30" s="579"/>
      <c r="BA30" s="579"/>
      <c r="BB30" s="579"/>
      <c r="BC30" s="580"/>
      <c r="BD30" s="566">
        <v>7737</v>
      </c>
      <c r="BE30" s="567"/>
      <c r="BF30" s="567"/>
      <c r="BG30" s="567"/>
      <c r="BH30" s="567"/>
      <c r="BI30" s="567"/>
      <c r="BJ30" s="567"/>
      <c r="BK30" s="568"/>
      <c r="BL30" s="569">
        <v>0</v>
      </c>
      <c r="BM30" s="569"/>
      <c r="BN30" s="569"/>
      <c r="BO30" s="569"/>
      <c r="BP30" s="570" t="s">
        <v>98</v>
      </c>
      <c r="BQ30" s="570"/>
      <c r="BR30" s="570"/>
      <c r="BS30" s="570"/>
      <c r="BT30" s="570"/>
      <c r="BU30" s="570"/>
      <c r="BV30" s="570"/>
      <c r="BW30" s="574"/>
      <c r="BY30" s="563" t="s">
        <v>256</v>
      </c>
      <c r="BZ30" s="564"/>
      <c r="CA30" s="564"/>
      <c r="CB30" s="564"/>
      <c r="CC30" s="564"/>
      <c r="CD30" s="564"/>
      <c r="CE30" s="564"/>
      <c r="CF30" s="564"/>
      <c r="CG30" s="564"/>
      <c r="CH30" s="564"/>
      <c r="CI30" s="564"/>
      <c r="CJ30" s="564"/>
      <c r="CK30" s="564"/>
      <c r="CL30" s="565"/>
      <c r="CM30" s="566">
        <v>433293841</v>
      </c>
      <c r="CN30" s="567"/>
      <c r="CO30" s="567"/>
      <c r="CP30" s="567"/>
      <c r="CQ30" s="567"/>
      <c r="CR30" s="567"/>
      <c r="CS30" s="567"/>
      <c r="CT30" s="568"/>
      <c r="CU30" s="569">
        <v>100</v>
      </c>
      <c r="CV30" s="569"/>
      <c r="CW30" s="569"/>
      <c r="CX30" s="569"/>
      <c r="CY30" s="575">
        <v>52266295</v>
      </c>
      <c r="CZ30" s="567"/>
      <c r="DA30" s="567"/>
      <c r="DB30" s="567"/>
      <c r="DC30" s="567"/>
      <c r="DD30" s="567"/>
      <c r="DE30" s="567"/>
      <c r="DF30" s="567"/>
      <c r="DG30" s="567"/>
      <c r="DH30" s="567"/>
      <c r="DI30" s="567"/>
      <c r="DJ30" s="567"/>
      <c r="DK30" s="568"/>
      <c r="DL30" s="575">
        <v>295579724</v>
      </c>
      <c r="DM30" s="567"/>
      <c r="DN30" s="567"/>
      <c r="DO30" s="567"/>
      <c r="DP30" s="567"/>
      <c r="DQ30" s="567"/>
      <c r="DR30" s="567"/>
      <c r="DS30" s="567"/>
      <c r="DT30" s="567"/>
      <c r="DU30" s="567"/>
      <c r="DV30" s="567"/>
      <c r="DW30" s="567"/>
      <c r="DX30" s="576"/>
    </row>
    <row r="31" spans="2:128" ht="11.25" customHeight="1" x14ac:dyDescent="0.15">
      <c r="B31" s="563" t="s">
        <v>257</v>
      </c>
      <c r="C31" s="564"/>
      <c r="D31" s="564"/>
      <c r="E31" s="564"/>
      <c r="F31" s="564"/>
      <c r="G31" s="564"/>
      <c r="H31" s="564"/>
      <c r="I31" s="564"/>
      <c r="J31" s="564"/>
      <c r="K31" s="564"/>
      <c r="L31" s="564"/>
      <c r="M31" s="564"/>
      <c r="N31" s="564"/>
      <c r="O31" s="564"/>
      <c r="P31" s="564"/>
      <c r="Q31" s="565"/>
      <c r="R31" s="566">
        <v>57144000</v>
      </c>
      <c r="S31" s="567"/>
      <c r="T31" s="567"/>
      <c r="U31" s="567"/>
      <c r="V31" s="567"/>
      <c r="W31" s="567"/>
      <c r="X31" s="567"/>
      <c r="Y31" s="568"/>
      <c r="Z31" s="571">
        <v>12.8</v>
      </c>
      <c r="AA31" s="572"/>
      <c r="AB31" s="572"/>
      <c r="AC31" s="577"/>
      <c r="AD31" s="575" t="s">
        <v>98</v>
      </c>
      <c r="AE31" s="567"/>
      <c r="AF31" s="567"/>
      <c r="AG31" s="567"/>
      <c r="AH31" s="567"/>
      <c r="AI31" s="567"/>
      <c r="AJ31" s="567"/>
      <c r="AK31" s="568"/>
      <c r="AL31" s="571" t="s">
        <v>98</v>
      </c>
      <c r="AM31" s="572"/>
      <c r="AN31" s="572"/>
      <c r="AO31" s="573"/>
      <c r="AP31" s="578" t="s">
        <v>258</v>
      </c>
      <c r="AQ31" s="579"/>
      <c r="AR31" s="579"/>
      <c r="AS31" s="579"/>
      <c r="AT31" s="579"/>
      <c r="AU31" s="579"/>
      <c r="AV31" s="579"/>
      <c r="AW31" s="579"/>
      <c r="AX31" s="579"/>
      <c r="AY31" s="579"/>
      <c r="AZ31" s="579"/>
      <c r="BA31" s="579"/>
      <c r="BB31" s="579"/>
      <c r="BC31" s="580"/>
      <c r="BD31" s="566" t="s">
        <v>98</v>
      </c>
      <c r="BE31" s="567"/>
      <c r="BF31" s="567"/>
      <c r="BG31" s="567"/>
      <c r="BH31" s="567"/>
      <c r="BI31" s="567"/>
      <c r="BJ31" s="567"/>
      <c r="BK31" s="568"/>
      <c r="BL31" s="569" t="s">
        <v>98</v>
      </c>
      <c r="BM31" s="569"/>
      <c r="BN31" s="569"/>
      <c r="BO31" s="569"/>
      <c r="BP31" s="570" t="s">
        <v>98</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259</v>
      </c>
      <c r="C32" s="564"/>
      <c r="D32" s="564"/>
      <c r="E32" s="564"/>
      <c r="F32" s="564"/>
      <c r="G32" s="564"/>
      <c r="H32" s="564"/>
      <c r="I32" s="564"/>
      <c r="J32" s="564"/>
      <c r="K32" s="564"/>
      <c r="L32" s="564"/>
      <c r="M32" s="564"/>
      <c r="N32" s="564"/>
      <c r="O32" s="564"/>
      <c r="P32" s="564"/>
      <c r="Q32" s="565"/>
      <c r="R32" s="566" t="s">
        <v>98</v>
      </c>
      <c r="S32" s="567"/>
      <c r="T32" s="567"/>
      <c r="U32" s="567"/>
      <c r="V32" s="567"/>
      <c r="W32" s="567"/>
      <c r="X32" s="567"/>
      <c r="Y32" s="568"/>
      <c r="Z32" s="571" t="s">
        <v>98</v>
      </c>
      <c r="AA32" s="572"/>
      <c r="AB32" s="572"/>
      <c r="AC32" s="577"/>
      <c r="AD32" s="575" t="s">
        <v>98</v>
      </c>
      <c r="AE32" s="567"/>
      <c r="AF32" s="567"/>
      <c r="AG32" s="567"/>
      <c r="AH32" s="567"/>
      <c r="AI32" s="567"/>
      <c r="AJ32" s="567"/>
      <c r="AK32" s="568"/>
      <c r="AL32" s="571" t="s">
        <v>98</v>
      </c>
      <c r="AM32" s="572"/>
      <c r="AN32" s="572"/>
      <c r="AO32" s="573"/>
      <c r="AP32" s="578" t="s">
        <v>260</v>
      </c>
      <c r="AQ32" s="579"/>
      <c r="AR32" s="579"/>
      <c r="AS32" s="579"/>
      <c r="AT32" s="579"/>
      <c r="AU32" s="579"/>
      <c r="AV32" s="579"/>
      <c r="AW32" s="579"/>
      <c r="AX32" s="579"/>
      <c r="AY32" s="579"/>
      <c r="AZ32" s="579"/>
      <c r="BA32" s="579"/>
      <c r="BB32" s="579"/>
      <c r="BC32" s="580"/>
      <c r="BD32" s="566" t="s">
        <v>98</v>
      </c>
      <c r="BE32" s="567"/>
      <c r="BF32" s="567"/>
      <c r="BG32" s="567"/>
      <c r="BH32" s="567"/>
      <c r="BI32" s="567"/>
      <c r="BJ32" s="567"/>
      <c r="BK32" s="568"/>
      <c r="BL32" s="569" t="s">
        <v>98</v>
      </c>
      <c r="BM32" s="569"/>
      <c r="BN32" s="569"/>
      <c r="BO32" s="569"/>
      <c r="BP32" s="570" t="s">
        <v>98</v>
      </c>
      <c r="BQ32" s="570"/>
      <c r="BR32" s="570"/>
      <c r="BS32" s="570"/>
      <c r="BT32" s="570"/>
      <c r="BU32" s="570"/>
      <c r="BV32" s="570"/>
      <c r="BW32" s="574"/>
      <c r="BY32" s="548" t="s">
        <v>261</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262</v>
      </c>
      <c r="C33" s="564"/>
      <c r="D33" s="564"/>
      <c r="E33" s="564"/>
      <c r="F33" s="564"/>
      <c r="G33" s="564"/>
      <c r="H33" s="564"/>
      <c r="I33" s="564"/>
      <c r="J33" s="564"/>
      <c r="K33" s="564"/>
      <c r="L33" s="564"/>
      <c r="M33" s="564"/>
      <c r="N33" s="564"/>
      <c r="O33" s="564"/>
      <c r="P33" s="564"/>
      <c r="Q33" s="565"/>
      <c r="R33" s="566">
        <v>26600000</v>
      </c>
      <c r="S33" s="567"/>
      <c r="T33" s="567"/>
      <c r="U33" s="567"/>
      <c r="V33" s="567"/>
      <c r="W33" s="567"/>
      <c r="X33" s="567"/>
      <c r="Y33" s="568"/>
      <c r="Z33" s="571">
        <v>6</v>
      </c>
      <c r="AA33" s="572"/>
      <c r="AB33" s="572"/>
      <c r="AC33" s="577"/>
      <c r="AD33" s="575" t="s">
        <v>98</v>
      </c>
      <c r="AE33" s="567"/>
      <c r="AF33" s="567"/>
      <c r="AG33" s="567"/>
      <c r="AH33" s="567"/>
      <c r="AI33" s="567"/>
      <c r="AJ33" s="567"/>
      <c r="AK33" s="568"/>
      <c r="AL33" s="571" t="s">
        <v>98</v>
      </c>
      <c r="AM33" s="572"/>
      <c r="AN33" s="572"/>
      <c r="AO33" s="573"/>
      <c r="AP33" s="563" t="s">
        <v>134</v>
      </c>
      <c r="AQ33" s="564"/>
      <c r="AR33" s="564"/>
      <c r="AS33" s="564"/>
      <c r="AT33" s="564"/>
      <c r="AU33" s="564"/>
      <c r="AV33" s="564"/>
      <c r="AW33" s="564"/>
      <c r="AX33" s="564"/>
      <c r="AY33" s="564"/>
      <c r="AZ33" s="564"/>
      <c r="BA33" s="564"/>
      <c r="BB33" s="564"/>
      <c r="BC33" s="565"/>
      <c r="BD33" s="566">
        <v>134925315</v>
      </c>
      <c r="BE33" s="567"/>
      <c r="BF33" s="567"/>
      <c r="BG33" s="567"/>
      <c r="BH33" s="567"/>
      <c r="BI33" s="567"/>
      <c r="BJ33" s="567"/>
      <c r="BK33" s="568"/>
      <c r="BL33" s="569">
        <v>100</v>
      </c>
      <c r="BM33" s="569"/>
      <c r="BN33" s="569"/>
      <c r="BO33" s="569"/>
      <c r="BP33" s="570">
        <v>722609</v>
      </c>
      <c r="BQ33" s="570"/>
      <c r="BR33" s="570"/>
      <c r="BS33" s="570"/>
      <c r="BT33" s="570"/>
      <c r="BU33" s="570"/>
      <c r="BV33" s="570"/>
      <c r="BW33" s="574"/>
      <c r="BY33" s="548" t="s">
        <v>172</v>
      </c>
      <c r="BZ33" s="549"/>
      <c r="CA33" s="549"/>
      <c r="CB33" s="549"/>
      <c r="CC33" s="549"/>
      <c r="CD33" s="549"/>
      <c r="CE33" s="549"/>
      <c r="CF33" s="549"/>
      <c r="CG33" s="549"/>
      <c r="CH33" s="549"/>
      <c r="CI33" s="549"/>
      <c r="CJ33" s="549"/>
      <c r="CK33" s="549"/>
      <c r="CL33" s="550"/>
      <c r="CM33" s="548" t="s">
        <v>263</v>
      </c>
      <c r="CN33" s="549"/>
      <c r="CO33" s="549"/>
      <c r="CP33" s="549"/>
      <c r="CQ33" s="549"/>
      <c r="CR33" s="549"/>
      <c r="CS33" s="549"/>
      <c r="CT33" s="550"/>
      <c r="CU33" s="548" t="s">
        <v>264</v>
      </c>
      <c r="CV33" s="549"/>
      <c r="CW33" s="549"/>
      <c r="CX33" s="550"/>
      <c r="CY33" s="548" t="s">
        <v>265</v>
      </c>
      <c r="CZ33" s="549"/>
      <c r="DA33" s="549"/>
      <c r="DB33" s="549"/>
      <c r="DC33" s="549"/>
      <c r="DD33" s="549"/>
      <c r="DE33" s="549"/>
      <c r="DF33" s="550"/>
      <c r="DG33" s="585" t="s">
        <v>266</v>
      </c>
      <c r="DH33" s="586"/>
      <c r="DI33" s="586"/>
      <c r="DJ33" s="586"/>
      <c r="DK33" s="586"/>
      <c r="DL33" s="586"/>
      <c r="DM33" s="586"/>
      <c r="DN33" s="586"/>
      <c r="DO33" s="586"/>
      <c r="DP33" s="586"/>
      <c r="DQ33" s="587"/>
      <c r="DR33" s="548" t="s">
        <v>267</v>
      </c>
      <c r="DS33" s="549"/>
      <c r="DT33" s="549"/>
      <c r="DU33" s="549"/>
      <c r="DV33" s="549"/>
      <c r="DW33" s="549"/>
      <c r="DX33" s="550"/>
    </row>
    <row r="34" spans="2:128" ht="11.25" customHeight="1" x14ac:dyDescent="0.15">
      <c r="B34" s="582" t="s">
        <v>268</v>
      </c>
      <c r="C34" s="583"/>
      <c r="D34" s="583"/>
      <c r="E34" s="583"/>
      <c r="F34" s="583"/>
      <c r="G34" s="583"/>
      <c r="H34" s="583"/>
      <c r="I34" s="583"/>
      <c r="J34" s="583"/>
      <c r="K34" s="583"/>
      <c r="L34" s="583"/>
      <c r="M34" s="583"/>
      <c r="N34" s="583"/>
      <c r="O34" s="583"/>
      <c r="P34" s="583"/>
      <c r="Q34" s="584"/>
      <c r="R34" s="566">
        <v>445904227</v>
      </c>
      <c r="S34" s="567"/>
      <c r="T34" s="567"/>
      <c r="U34" s="567"/>
      <c r="V34" s="567"/>
      <c r="W34" s="567"/>
      <c r="X34" s="567"/>
      <c r="Y34" s="568"/>
      <c r="Z34" s="569">
        <v>100</v>
      </c>
      <c r="AA34" s="569"/>
      <c r="AB34" s="569"/>
      <c r="AC34" s="569"/>
      <c r="AD34" s="570">
        <v>239368939</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269</v>
      </c>
      <c r="BZ34" s="553"/>
      <c r="CA34" s="553"/>
      <c r="CB34" s="553"/>
      <c r="CC34" s="553"/>
      <c r="CD34" s="553"/>
      <c r="CE34" s="553"/>
      <c r="CF34" s="553"/>
      <c r="CG34" s="553"/>
      <c r="CH34" s="553"/>
      <c r="CI34" s="553"/>
      <c r="CJ34" s="553"/>
      <c r="CK34" s="553"/>
      <c r="CL34" s="554"/>
      <c r="CM34" s="555">
        <v>196718343</v>
      </c>
      <c r="CN34" s="556"/>
      <c r="CO34" s="556"/>
      <c r="CP34" s="556"/>
      <c r="CQ34" s="556"/>
      <c r="CR34" s="556"/>
      <c r="CS34" s="556"/>
      <c r="CT34" s="557"/>
      <c r="CU34" s="596">
        <v>45.4</v>
      </c>
      <c r="CV34" s="597"/>
      <c r="CW34" s="597"/>
      <c r="CX34" s="599"/>
      <c r="CY34" s="595">
        <v>169618607</v>
      </c>
      <c r="CZ34" s="556"/>
      <c r="DA34" s="556"/>
      <c r="DB34" s="556"/>
      <c r="DC34" s="556"/>
      <c r="DD34" s="556"/>
      <c r="DE34" s="556"/>
      <c r="DF34" s="557"/>
      <c r="DG34" s="595">
        <v>167420418</v>
      </c>
      <c r="DH34" s="556"/>
      <c r="DI34" s="556"/>
      <c r="DJ34" s="556"/>
      <c r="DK34" s="556"/>
      <c r="DL34" s="556"/>
      <c r="DM34" s="556"/>
      <c r="DN34" s="556"/>
      <c r="DO34" s="556"/>
      <c r="DP34" s="556"/>
      <c r="DQ34" s="557"/>
      <c r="DR34" s="596">
        <v>62.9</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270</v>
      </c>
      <c r="BZ35" s="564"/>
      <c r="CA35" s="564"/>
      <c r="CB35" s="564"/>
      <c r="CC35" s="564"/>
      <c r="CD35" s="564"/>
      <c r="CE35" s="564"/>
      <c r="CF35" s="564"/>
      <c r="CG35" s="564"/>
      <c r="CH35" s="564"/>
      <c r="CI35" s="564"/>
      <c r="CJ35" s="564"/>
      <c r="CK35" s="564"/>
      <c r="CL35" s="565"/>
      <c r="CM35" s="566">
        <v>125114018</v>
      </c>
      <c r="CN35" s="591"/>
      <c r="CO35" s="591"/>
      <c r="CP35" s="591"/>
      <c r="CQ35" s="591"/>
      <c r="CR35" s="591"/>
      <c r="CS35" s="591"/>
      <c r="CT35" s="592"/>
      <c r="CU35" s="588">
        <v>28.9</v>
      </c>
      <c r="CV35" s="589"/>
      <c r="CW35" s="589"/>
      <c r="CX35" s="590"/>
      <c r="CY35" s="575">
        <v>103501128</v>
      </c>
      <c r="CZ35" s="591"/>
      <c r="DA35" s="591"/>
      <c r="DB35" s="591"/>
      <c r="DC35" s="591"/>
      <c r="DD35" s="591"/>
      <c r="DE35" s="591"/>
      <c r="DF35" s="592"/>
      <c r="DG35" s="575">
        <v>101355541</v>
      </c>
      <c r="DH35" s="591"/>
      <c r="DI35" s="591"/>
      <c r="DJ35" s="591"/>
      <c r="DK35" s="591"/>
      <c r="DL35" s="591"/>
      <c r="DM35" s="591"/>
      <c r="DN35" s="591"/>
      <c r="DO35" s="591"/>
      <c r="DP35" s="591"/>
      <c r="DQ35" s="592"/>
      <c r="DR35" s="588">
        <v>38.1</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271</v>
      </c>
      <c r="BZ36" s="564"/>
      <c r="CA36" s="564"/>
      <c r="CB36" s="564"/>
      <c r="CC36" s="564"/>
      <c r="CD36" s="564"/>
      <c r="CE36" s="564"/>
      <c r="CF36" s="564"/>
      <c r="CG36" s="564"/>
      <c r="CH36" s="564"/>
      <c r="CI36" s="564"/>
      <c r="CJ36" s="564"/>
      <c r="CK36" s="564"/>
      <c r="CL36" s="565"/>
      <c r="CM36" s="566">
        <v>90449570</v>
      </c>
      <c r="CN36" s="567"/>
      <c r="CO36" s="567"/>
      <c r="CP36" s="567"/>
      <c r="CQ36" s="567"/>
      <c r="CR36" s="567"/>
      <c r="CS36" s="567"/>
      <c r="CT36" s="568"/>
      <c r="CU36" s="588">
        <v>20.9</v>
      </c>
      <c r="CV36" s="589"/>
      <c r="CW36" s="589"/>
      <c r="CX36" s="590"/>
      <c r="CY36" s="575">
        <v>74118534</v>
      </c>
      <c r="CZ36" s="591"/>
      <c r="DA36" s="591"/>
      <c r="DB36" s="591"/>
      <c r="DC36" s="591"/>
      <c r="DD36" s="591"/>
      <c r="DE36" s="591"/>
      <c r="DF36" s="592"/>
      <c r="DG36" s="575">
        <v>74116011</v>
      </c>
      <c r="DH36" s="591"/>
      <c r="DI36" s="591"/>
      <c r="DJ36" s="591"/>
      <c r="DK36" s="591"/>
      <c r="DL36" s="591"/>
      <c r="DM36" s="591"/>
      <c r="DN36" s="591"/>
      <c r="DO36" s="591"/>
      <c r="DP36" s="591"/>
      <c r="DQ36" s="592"/>
      <c r="DR36" s="588">
        <v>27.9</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272</v>
      </c>
      <c r="AQ37" s="549"/>
      <c r="AR37" s="549"/>
      <c r="AS37" s="549"/>
      <c r="AT37" s="549"/>
      <c r="AU37" s="549"/>
      <c r="AV37" s="549"/>
      <c r="AW37" s="549"/>
      <c r="AX37" s="549"/>
      <c r="AY37" s="549"/>
      <c r="AZ37" s="549"/>
      <c r="BA37" s="549"/>
      <c r="BB37" s="549"/>
      <c r="BC37" s="550"/>
      <c r="BD37" s="548" t="s">
        <v>273</v>
      </c>
      <c r="BE37" s="549"/>
      <c r="BF37" s="549"/>
      <c r="BG37" s="549"/>
      <c r="BH37" s="549"/>
      <c r="BI37" s="549"/>
      <c r="BJ37" s="549"/>
      <c r="BK37" s="549"/>
      <c r="BL37" s="549"/>
      <c r="BM37" s="550"/>
      <c r="BN37" s="548" t="s">
        <v>274</v>
      </c>
      <c r="BO37" s="549"/>
      <c r="BP37" s="549"/>
      <c r="BQ37" s="549"/>
      <c r="BR37" s="549"/>
      <c r="BS37" s="549"/>
      <c r="BT37" s="549"/>
      <c r="BU37" s="549"/>
      <c r="BV37" s="549"/>
      <c r="BW37" s="550"/>
      <c r="BY37" s="563" t="s">
        <v>275</v>
      </c>
      <c r="BZ37" s="564"/>
      <c r="CA37" s="564"/>
      <c r="CB37" s="564"/>
      <c r="CC37" s="564"/>
      <c r="CD37" s="564"/>
      <c r="CE37" s="564"/>
      <c r="CF37" s="564"/>
      <c r="CG37" s="564"/>
      <c r="CH37" s="564"/>
      <c r="CI37" s="564"/>
      <c r="CJ37" s="564"/>
      <c r="CK37" s="564"/>
      <c r="CL37" s="565"/>
      <c r="CM37" s="566">
        <v>9422059</v>
      </c>
      <c r="CN37" s="591"/>
      <c r="CO37" s="591"/>
      <c r="CP37" s="591"/>
      <c r="CQ37" s="591"/>
      <c r="CR37" s="591"/>
      <c r="CS37" s="591"/>
      <c r="CT37" s="592"/>
      <c r="CU37" s="588">
        <v>2.2000000000000002</v>
      </c>
      <c r="CV37" s="589"/>
      <c r="CW37" s="589"/>
      <c r="CX37" s="590"/>
      <c r="CY37" s="575">
        <v>4590804</v>
      </c>
      <c r="CZ37" s="591"/>
      <c r="DA37" s="591"/>
      <c r="DB37" s="591"/>
      <c r="DC37" s="591"/>
      <c r="DD37" s="591"/>
      <c r="DE37" s="591"/>
      <c r="DF37" s="592"/>
      <c r="DG37" s="575">
        <v>4590804</v>
      </c>
      <c r="DH37" s="591"/>
      <c r="DI37" s="591"/>
      <c r="DJ37" s="591"/>
      <c r="DK37" s="591"/>
      <c r="DL37" s="591"/>
      <c r="DM37" s="591"/>
      <c r="DN37" s="591"/>
      <c r="DO37" s="591"/>
      <c r="DP37" s="591"/>
      <c r="DQ37" s="592"/>
      <c r="DR37" s="588">
        <v>1.7</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276</v>
      </c>
      <c r="AQ38" s="613"/>
      <c r="AR38" s="613"/>
      <c r="AS38" s="613"/>
      <c r="AT38" s="618" t="s">
        <v>277</v>
      </c>
      <c r="AU38" s="178"/>
      <c r="AV38" s="178"/>
      <c r="AW38" s="178"/>
      <c r="AX38" s="552" t="s">
        <v>134</v>
      </c>
      <c r="AY38" s="553"/>
      <c r="AZ38" s="553"/>
      <c r="BA38" s="553"/>
      <c r="BB38" s="553"/>
      <c r="BC38" s="554"/>
      <c r="BD38" s="593">
        <v>99.4</v>
      </c>
      <c r="BE38" s="561"/>
      <c r="BF38" s="561"/>
      <c r="BG38" s="561"/>
      <c r="BH38" s="561"/>
      <c r="BI38" s="561">
        <v>98.5</v>
      </c>
      <c r="BJ38" s="561"/>
      <c r="BK38" s="561"/>
      <c r="BL38" s="561"/>
      <c r="BM38" s="562"/>
      <c r="BN38" s="593">
        <v>99.3</v>
      </c>
      <c r="BO38" s="561"/>
      <c r="BP38" s="561"/>
      <c r="BQ38" s="561"/>
      <c r="BR38" s="561"/>
      <c r="BS38" s="561">
        <v>98.2</v>
      </c>
      <c r="BT38" s="561"/>
      <c r="BU38" s="561"/>
      <c r="BV38" s="561"/>
      <c r="BW38" s="562"/>
      <c r="BY38" s="563" t="s">
        <v>278</v>
      </c>
      <c r="BZ38" s="564"/>
      <c r="CA38" s="564"/>
      <c r="CB38" s="564"/>
      <c r="CC38" s="564"/>
      <c r="CD38" s="564"/>
      <c r="CE38" s="564"/>
      <c r="CF38" s="564"/>
      <c r="CG38" s="564"/>
      <c r="CH38" s="564"/>
      <c r="CI38" s="564"/>
      <c r="CJ38" s="564"/>
      <c r="CK38" s="564"/>
      <c r="CL38" s="565"/>
      <c r="CM38" s="566">
        <v>62182266</v>
      </c>
      <c r="CN38" s="567"/>
      <c r="CO38" s="567"/>
      <c r="CP38" s="567"/>
      <c r="CQ38" s="567"/>
      <c r="CR38" s="567"/>
      <c r="CS38" s="567"/>
      <c r="CT38" s="568"/>
      <c r="CU38" s="588">
        <v>14.4</v>
      </c>
      <c r="CV38" s="589"/>
      <c r="CW38" s="589"/>
      <c r="CX38" s="590"/>
      <c r="CY38" s="575">
        <v>61526675</v>
      </c>
      <c r="CZ38" s="591"/>
      <c r="DA38" s="591"/>
      <c r="DB38" s="591"/>
      <c r="DC38" s="591"/>
      <c r="DD38" s="591"/>
      <c r="DE38" s="591"/>
      <c r="DF38" s="592"/>
      <c r="DG38" s="575">
        <v>61474073</v>
      </c>
      <c r="DH38" s="591"/>
      <c r="DI38" s="591"/>
      <c r="DJ38" s="591"/>
      <c r="DK38" s="591"/>
      <c r="DL38" s="591"/>
      <c r="DM38" s="591"/>
      <c r="DN38" s="591"/>
      <c r="DO38" s="591"/>
      <c r="DP38" s="591"/>
      <c r="DQ38" s="592"/>
      <c r="DR38" s="588">
        <v>23.1</v>
      </c>
      <c r="DS38" s="589"/>
      <c r="DT38" s="589"/>
      <c r="DU38" s="589"/>
      <c r="DV38" s="589"/>
      <c r="DW38" s="589"/>
      <c r="DX38" s="594"/>
    </row>
    <row r="39" spans="2:128" ht="11.25" customHeight="1" x14ac:dyDescent="0.15">
      <c r="AP39" s="614"/>
      <c r="AQ39" s="615"/>
      <c r="AR39" s="615"/>
      <c r="AS39" s="615"/>
      <c r="AT39" s="619"/>
      <c r="AU39" s="167" t="s">
        <v>279</v>
      </c>
      <c r="AV39" s="167"/>
      <c r="AW39" s="167"/>
      <c r="AX39" s="563" t="s">
        <v>280</v>
      </c>
      <c r="AY39" s="564"/>
      <c r="AZ39" s="564"/>
      <c r="BA39" s="564"/>
      <c r="BB39" s="564"/>
      <c r="BC39" s="565"/>
      <c r="BD39" s="600">
        <v>98.9</v>
      </c>
      <c r="BE39" s="572"/>
      <c r="BF39" s="572"/>
      <c r="BG39" s="572"/>
      <c r="BH39" s="572"/>
      <c r="BI39" s="572">
        <v>96.6</v>
      </c>
      <c r="BJ39" s="572"/>
      <c r="BK39" s="572"/>
      <c r="BL39" s="572"/>
      <c r="BM39" s="573"/>
      <c r="BN39" s="600">
        <v>98.9</v>
      </c>
      <c r="BO39" s="572"/>
      <c r="BP39" s="572"/>
      <c r="BQ39" s="572"/>
      <c r="BR39" s="572"/>
      <c r="BS39" s="572">
        <v>96.3</v>
      </c>
      <c r="BT39" s="572"/>
      <c r="BU39" s="572"/>
      <c r="BV39" s="572"/>
      <c r="BW39" s="573"/>
      <c r="BY39" s="601" t="s">
        <v>281</v>
      </c>
      <c r="BZ39" s="602"/>
      <c r="CA39" s="563" t="s">
        <v>52</v>
      </c>
      <c r="CB39" s="564"/>
      <c r="CC39" s="564"/>
      <c r="CD39" s="564"/>
      <c r="CE39" s="564"/>
      <c r="CF39" s="564"/>
      <c r="CG39" s="564"/>
      <c r="CH39" s="564"/>
      <c r="CI39" s="564"/>
      <c r="CJ39" s="564"/>
      <c r="CK39" s="564"/>
      <c r="CL39" s="565"/>
      <c r="CM39" s="566">
        <v>62175954</v>
      </c>
      <c r="CN39" s="591"/>
      <c r="CO39" s="591"/>
      <c r="CP39" s="591"/>
      <c r="CQ39" s="591"/>
      <c r="CR39" s="591"/>
      <c r="CS39" s="591"/>
      <c r="CT39" s="592"/>
      <c r="CU39" s="588">
        <v>14.3</v>
      </c>
      <c r="CV39" s="589"/>
      <c r="CW39" s="589"/>
      <c r="CX39" s="590"/>
      <c r="CY39" s="575">
        <v>61520363</v>
      </c>
      <c r="CZ39" s="591"/>
      <c r="DA39" s="591"/>
      <c r="DB39" s="591"/>
      <c r="DC39" s="591"/>
      <c r="DD39" s="591"/>
      <c r="DE39" s="591"/>
      <c r="DF39" s="592"/>
      <c r="DG39" s="575">
        <v>61467761</v>
      </c>
      <c r="DH39" s="591"/>
      <c r="DI39" s="591"/>
      <c r="DJ39" s="591"/>
      <c r="DK39" s="591"/>
      <c r="DL39" s="591"/>
      <c r="DM39" s="591"/>
      <c r="DN39" s="591"/>
      <c r="DO39" s="591"/>
      <c r="DP39" s="591"/>
      <c r="DQ39" s="592"/>
      <c r="DR39" s="588">
        <v>23.1</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282</v>
      </c>
      <c r="AY40" s="583"/>
      <c r="AZ40" s="583"/>
      <c r="BA40" s="583"/>
      <c r="BB40" s="583"/>
      <c r="BC40" s="584"/>
      <c r="BD40" s="607">
        <v>99.9</v>
      </c>
      <c r="BE40" s="608"/>
      <c r="BF40" s="608"/>
      <c r="BG40" s="608"/>
      <c r="BH40" s="608"/>
      <c r="BI40" s="608">
        <v>99.7</v>
      </c>
      <c r="BJ40" s="608"/>
      <c r="BK40" s="608"/>
      <c r="BL40" s="608"/>
      <c r="BM40" s="609"/>
      <c r="BN40" s="607">
        <v>99.8</v>
      </c>
      <c r="BO40" s="608"/>
      <c r="BP40" s="608"/>
      <c r="BQ40" s="608"/>
      <c r="BR40" s="608"/>
      <c r="BS40" s="608">
        <v>99.6</v>
      </c>
      <c r="BT40" s="608"/>
      <c r="BU40" s="608"/>
      <c r="BV40" s="608"/>
      <c r="BW40" s="609"/>
      <c r="BY40" s="603"/>
      <c r="BZ40" s="604"/>
      <c r="CA40" s="563" t="s">
        <v>283</v>
      </c>
      <c r="CB40" s="564"/>
      <c r="CC40" s="564"/>
      <c r="CD40" s="564"/>
      <c r="CE40" s="564"/>
      <c r="CF40" s="564"/>
      <c r="CG40" s="564"/>
      <c r="CH40" s="564"/>
      <c r="CI40" s="564"/>
      <c r="CJ40" s="564"/>
      <c r="CK40" s="564"/>
      <c r="CL40" s="565"/>
      <c r="CM40" s="566">
        <v>52449086</v>
      </c>
      <c r="CN40" s="567"/>
      <c r="CO40" s="567"/>
      <c r="CP40" s="567"/>
      <c r="CQ40" s="567"/>
      <c r="CR40" s="567"/>
      <c r="CS40" s="567"/>
      <c r="CT40" s="568"/>
      <c r="CU40" s="588">
        <v>12.1</v>
      </c>
      <c r="CV40" s="589"/>
      <c r="CW40" s="589"/>
      <c r="CX40" s="590"/>
      <c r="CY40" s="575">
        <v>52069609</v>
      </c>
      <c r="CZ40" s="591"/>
      <c r="DA40" s="591"/>
      <c r="DB40" s="591"/>
      <c r="DC40" s="591"/>
      <c r="DD40" s="591"/>
      <c r="DE40" s="591"/>
      <c r="DF40" s="592"/>
      <c r="DG40" s="575">
        <v>52017007</v>
      </c>
      <c r="DH40" s="591"/>
      <c r="DI40" s="591"/>
      <c r="DJ40" s="591"/>
      <c r="DK40" s="591"/>
      <c r="DL40" s="591"/>
      <c r="DM40" s="591"/>
      <c r="DN40" s="591"/>
      <c r="DO40" s="591"/>
      <c r="DP40" s="591"/>
      <c r="DQ40" s="592"/>
      <c r="DR40" s="588">
        <v>19.600000000000001</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284</v>
      </c>
      <c r="CB41" s="564"/>
      <c r="CC41" s="564"/>
      <c r="CD41" s="564"/>
      <c r="CE41" s="564"/>
      <c r="CF41" s="564"/>
      <c r="CG41" s="564"/>
      <c r="CH41" s="564"/>
      <c r="CI41" s="564"/>
      <c r="CJ41" s="564"/>
      <c r="CK41" s="564"/>
      <c r="CL41" s="565"/>
      <c r="CM41" s="566">
        <v>9726868</v>
      </c>
      <c r="CN41" s="591"/>
      <c r="CO41" s="591"/>
      <c r="CP41" s="591"/>
      <c r="CQ41" s="591"/>
      <c r="CR41" s="591"/>
      <c r="CS41" s="591"/>
      <c r="CT41" s="592"/>
      <c r="CU41" s="588">
        <v>2.2000000000000002</v>
      </c>
      <c r="CV41" s="589"/>
      <c r="CW41" s="589"/>
      <c r="CX41" s="590"/>
      <c r="CY41" s="575">
        <v>9450754</v>
      </c>
      <c r="CZ41" s="591"/>
      <c r="DA41" s="591"/>
      <c r="DB41" s="591"/>
      <c r="DC41" s="591"/>
      <c r="DD41" s="591"/>
      <c r="DE41" s="591"/>
      <c r="DF41" s="592"/>
      <c r="DG41" s="575">
        <v>9450754</v>
      </c>
      <c r="DH41" s="591"/>
      <c r="DI41" s="591"/>
      <c r="DJ41" s="591"/>
      <c r="DK41" s="591"/>
      <c r="DL41" s="591"/>
      <c r="DM41" s="591"/>
      <c r="DN41" s="591"/>
      <c r="DO41" s="591"/>
      <c r="DP41" s="591"/>
      <c r="DQ41" s="592"/>
      <c r="DR41" s="588">
        <v>3.6</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285</v>
      </c>
      <c r="CB42" s="564"/>
      <c r="CC42" s="564"/>
      <c r="CD42" s="564"/>
      <c r="CE42" s="564"/>
      <c r="CF42" s="564"/>
      <c r="CG42" s="564"/>
      <c r="CH42" s="564"/>
      <c r="CI42" s="564"/>
      <c r="CJ42" s="564"/>
      <c r="CK42" s="564"/>
      <c r="CL42" s="565"/>
      <c r="CM42" s="566">
        <v>6312</v>
      </c>
      <c r="CN42" s="567"/>
      <c r="CO42" s="567"/>
      <c r="CP42" s="567"/>
      <c r="CQ42" s="567"/>
      <c r="CR42" s="567"/>
      <c r="CS42" s="567"/>
      <c r="CT42" s="568"/>
      <c r="CU42" s="588">
        <v>0</v>
      </c>
      <c r="CV42" s="589"/>
      <c r="CW42" s="589"/>
      <c r="CX42" s="590"/>
      <c r="CY42" s="575">
        <v>6312</v>
      </c>
      <c r="CZ42" s="591"/>
      <c r="DA42" s="591"/>
      <c r="DB42" s="591"/>
      <c r="DC42" s="591"/>
      <c r="DD42" s="591"/>
      <c r="DE42" s="591"/>
      <c r="DF42" s="592"/>
      <c r="DG42" s="575">
        <v>6312</v>
      </c>
      <c r="DH42" s="591"/>
      <c r="DI42" s="591"/>
      <c r="DJ42" s="591"/>
      <c r="DK42" s="591"/>
      <c r="DL42" s="591"/>
      <c r="DM42" s="591"/>
      <c r="DN42" s="591"/>
      <c r="DO42" s="591"/>
      <c r="DP42" s="591"/>
      <c r="DQ42" s="592"/>
      <c r="DR42" s="588">
        <v>0</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286</v>
      </c>
      <c r="BZ43" s="564"/>
      <c r="CA43" s="564"/>
      <c r="CB43" s="564"/>
      <c r="CC43" s="564"/>
      <c r="CD43" s="564"/>
      <c r="CE43" s="564"/>
      <c r="CF43" s="564"/>
      <c r="CG43" s="564"/>
      <c r="CH43" s="564"/>
      <c r="CI43" s="564"/>
      <c r="CJ43" s="564"/>
      <c r="CK43" s="564"/>
      <c r="CL43" s="565"/>
      <c r="CM43" s="566">
        <v>183136560</v>
      </c>
      <c r="CN43" s="591"/>
      <c r="CO43" s="591"/>
      <c r="CP43" s="591"/>
      <c r="CQ43" s="591"/>
      <c r="CR43" s="591"/>
      <c r="CS43" s="591"/>
      <c r="CT43" s="592"/>
      <c r="CU43" s="588">
        <v>42.3</v>
      </c>
      <c r="CV43" s="589"/>
      <c r="CW43" s="589"/>
      <c r="CX43" s="590"/>
      <c r="CY43" s="575">
        <v>118290330</v>
      </c>
      <c r="CZ43" s="591"/>
      <c r="DA43" s="591"/>
      <c r="DB43" s="591"/>
      <c r="DC43" s="591"/>
      <c r="DD43" s="591"/>
      <c r="DE43" s="591"/>
      <c r="DF43" s="592"/>
      <c r="DG43" s="575">
        <v>83761064</v>
      </c>
      <c r="DH43" s="591"/>
      <c r="DI43" s="591"/>
      <c r="DJ43" s="591"/>
      <c r="DK43" s="591"/>
      <c r="DL43" s="591"/>
      <c r="DM43" s="591"/>
      <c r="DN43" s="591"/>
      <c r="DO43" s="591"/>
      <c r="DP43" s="591"/>
      <c r="DQ43" s="592"/>
      <c r="DR43" s="588">
        <v>31.5</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287</v>
      </c>
      <c r="BZ44" s="564"/>
      <c r="CA44" s="564"/>
      <c r="CB44" s="564"/>
      <c r="CC44" s="564"/>
      <c r="CD44" s="564"/>
      <c r="CE44" s="564"/>
      <c r="CF44" s="564"/>
      <c r="CG44" s="564"/>
      <c r="CH44" s="564"/>
      <c r="CI44" s="564"/>
      <c r="CJ44" s="564"/>
      <c r="CK44" s="564"/>
      <c r="CL44" s="565"/>
      <c r="CM44" s="566">
        <v>23005701</v>
      </c>
      <c r="CN44" s="567"/>
      <c r="CO44" s="567"/>
      <c r="CP44" s="567"/>
      <c r="CQ44" s="567"/>
      <c r="CR44" s="567"/>
      <c r="CS44" s="567"/>
      <c r="CT44" s="568"/>
      <c r="CU44" s="588">
        <v>5.3</v>
      </c>
      <c r="CV44" s="589"/>
      <c r="CW44" s="589"/>
      <c r="CX44" s="590"/>
      <c r="CY44" s="575">
        <v>14384476</v>
      </c>
      <c r="CZ44" s="591"/>
      <c r="DA44" s="591"/>
      <c r="DB44" s="591"/>
      <c r="DC44" s="591"/>
      <c r="DD44" s="591"/>
      <c r="DE44" s="591"/>
      <c r="DF44" s="592"/>
      <c r="DG44" s="575">
        <v>13974546</v>
      </c>
      <c r="DH44" s="591"/>
      <c r="DI44" s="591"/>
      <c r="DJ44" s="591"/>
      <c r="DK44" s="591"/>
      <c r="DL44" s="591"/>
      <c r="DM44" s="591"/>
      <c r="DN44" s="591"/>
      <c r="DO44" s="591"/>
      <c r="DP44" s="591"/>
      <c r="DQ44" s="592"/>
      <c r="DR44" s="588">
        <v>5.3</v>
      </c>
      <c r="DS44" s="589"/>
      <c r="DT44" s="589"/>
      <c r="DU44" s="589"/>
      <c r="DV44" s="589"/>
      <c r="DW44" s="589"/>
      <c r="DX44" s="594"/>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289</v>
      </c>
      <c r="BZ45" s="564"/>
      <c r="CA45" s="564"/>
      <c r="CB45" s="564"/>
      <c r="CC45" s="564"/>
      <c r="CD45" s="564"/>
      <c r="CE45" s="564"/>
      <c r="CF45" s="564"/>
      <c r="CG45" s="564"/>
      <c r="CH45" s="564"/>
      <c r="CI45" s="564"/>
      <c r="CJ45" s="564"/>
      <c r="CK45" s="564"/>
      <c r="CL45" s="565"/>
      <c r="CM45" s="566">
        <v>8995345</v>
      </c>
      <c r="CN45" s="591"/>
      <c r="CO45" s="591"/>
      <c r="CP45" s="591"/>
      <c r="CQ45" s="591"/>
      <c r="CR45" s="591"/>
      <c r="CS45" s="591"/>
      <c r="CT45" s="592"/>
      <c r="CU45" s="588">
        <v>2.1</v>
      </c>
      <c r="CV45" s="589"/>
      <c r="CW45" s="589"/>
      <c r="CX45" s="590"/>
      <c r="CY45" s="575">
        <v>6097424</v>
      </c>
      <c r="CZ45" s="591"/>
      <c r="DA45" s="591"/>
      <c r="DB45" s="591"/>
      <c r="DC45" s="591"/>
      <c r="DD45" s="591"/>
      <c r="DE45" s="591"/>
      <c r="DF45" s="592"/>
      <c r="DG45" s="575">
        <v>6097424</v>
      </c>
      <c r="DH45" s="591"/>
      <c r="DI45" s="591"/>
      <c r="DJ45" s="591"/>
      <c r="DK45" s="591"/>
      <c r="DL45" s="591"/>
      <c r="DM45" s="591"/>
      <c r="DN45" s="591"/>
      <c r="DO45" s="591"/>
      <c r="DP45" s="591"/>
      <c r="DQ45" s="592"/>
      <c r="DR45" s="588">
        <v>2.2999999999999998</v>
      </c>
      <c r="DS45" s="589"/>
      <c r="DT45" s="589"/>
      <c r="DU45" s="589"/>
      <c r="DV45" s="589"/>
      <c r="DW45" s="589"/>
      <c r="DX45" s="594"/>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291</v>
      </c>
      <c r="BZ46" s="564"/>
      <c r="CA46" s="564"/>
      <c r="CB46" s="564"/>
      <c r="CC46" s="564"/>
      <c r="CD46" s="564"/>
      <c r="CE46" s="564"/>
      <c r="CF46" s="564"/>
      <c r="CG46" s="564"/>
      <c r="CH46" s="564"/>
      <c r="CI46" s="564"/>
      <c r="CJ46" s="564"/>
      <c r="CK46" s="564"/>
      <c r="CL46" s="565"/>
      <c r="CM46" s="566">
        <v>101017179</v>
      </c>
      <c r="CN46" s="567"/>
      <c r="CO46" s="567"/>
      <c r="CP46" s="567"/>
      <c r="CQ46" s="567"/>
      <c r="CR46" s="567"/>
      <c r="CS46" s="567"/>
      <c r="CT46" s="568"/>
      <c r="CU46" s="588">
        <v>23.3</v>
      </c>
      <c r="CV46" s="589"/>
      <c r="CW46" s="589"/>
      <c r="CX46" s="590"/>
      <c r="CY46" s="575">
        <v>91007315</v>
      </c>
      <c r="CZ46" s="591"/>
      <c r="DA46" s="591"/>
      <c r="DB46" s="591"/>
      <c r="DC46" s="591"/>
      <c r="DD46" s="591"/>
      <c r="DE46" s="591"/>
      <c r="DF46" s="592"/>
      <c r="DG46" s="575">
        <v>63491855</v>
      </c>
      <c r="DH46" s="591"/>
      <c r="DI46" s="591"/>
      <c r="DJ46" s="591"/>
      <c r="DK46" s="591"/>
      <c r="DL46" s="591"/>
      <c r="DM46" s="591"/>
      <c r="DN46" s="591"/>
      <c r="DO46" s="591"/>
      <c r="DP46" s="591"/>
      <c r="DQ46" s="592"/>
      <c r="DR46" s="588">
        <v>23.9</v>
      </c>
      <c r="DS46" s="589"/>
      <c r="DT46" s="589"/>
      <c r="DU46" s="589"/>
      <c r="DV46" s="589"/>
      <c r="DW46" s="589"/>
      <c r="DX46" s="594"/>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293</v>
      </c>
      <c r="BZ47" s="564"/>
      <c r="CA47" s="564"/>
      <c r="CB47" s="564"/>
      <c r="CC47" s="564"/>
      <c r="CD47" s="564"/>
      <c r="CE47" s="564"/>
      <c r="CF47" s="564"/>
      <c r="CG47" s="564"/>
      <c r="CH47" s="564"/>
      <c r="CI47" s="564"/>
      <c r="CJ47" s="564"/>
      <c r="CK47" s="564"/>
      <c r="CL47" s="565"/>
      <c r="CM47" s="566">
        <v>2219225</v>
      </c>
      <c r="CN47" s="591"/>
      <c r="CO47" s="591"/>
      <c r="CP47" s="591"/>
      <c r="CQ47" s="591"/>
      <c r="CR47" s="591"/>
      <c r="CS47" s="591"/>
      <c r="CT47" s="592"/>
      <c r="CU47" s="588">
        <v>0.5</v>
      </c>
      <c r="CV47" s="589"/>
      <c r="CW47" s="589"/>
      <c r="CX47" s="590"/>
      <c r="CY47" s="575">
        <v>2164602</v>
      </c>
      <c r="CZ47" s="591"/>
      <c r="DA47" s="591"/>
      <c r="DB47" s="591"/>
      <c r="DC47" s="591"/>
      <c r="DD47" s="591"/>
      <c r="DE47" s="591"/>
      <c r="DF47" s="592"/>
      <c r="DG47" s="575" t="s">
        <v>98</v>
      </c>
      <c r="DH47" s="591"/>
      <c r="DI47" s="591"/>
      <c r="DJ47" s="591"/>
      <c r="DK47" s="591"/>
      <c r="DL47" s="591"/>
      <c r="DM47" s="591"/>
      <c r="DN47" s="591"/>
      <c r="DO47" s="591"/>
      <c r="DP47" s="591"/>
      <c r="DQ47" s="592"/>
      <c r="DR47" s="588" t="s">
        <v>98</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294</v>
      </c>
      <c r="BZ48" s="564"/>
      <c r="CA48" s="564"/>
      <c r="CB48" s="564"/>
      <c r="CC48" s="564"/>
      <c r="CD48" s="564"/>
      <c r="CE48" s="564"/>
      <c r="CF48" s="564"/>
      <c r="CG48" s="564"/>
      <c r="CH48" s="564"/>
      <c r="CI48" s="564"/>
      <c r="CJ48" s="564"/>
      <c r="CK48" s="564"/>
      <c r="CL48" s="565"/>
      <c r="CM48" s="566">
        <v>7610170</v>
      </c>
      <c r="CN48" s="567"/>
      <c r="CO48" s="567"/>
      <c r="CP48" s="567"/>
      <c r="CQ48" s="567"/>
      <c r="CR48" s="567"/>
      <c r="CS48" s="567"/>
      <c r="CT48" s="568"/>
      <c r="CU48" s="588">
        <v>1.8</v>
      </c>
      <c r="CV48" s="589"/>
      <c r="CW48" s="589"/>
      <c r="CX48" s="590"/>
      <c r="CY48" s="575">
        <v>4381193</v>
      </c>
      <c r="CZ48" s="591"/>
      <c r="DA48" s="591"/>
      <c r="DB48" s="591"/>
      <c r="DC48" s="591"/>
      <c r="DD48" s="591"/>
      <c r="DE48" s="591"/>
      <c r="DF48" s="592"/>
      <c r="DG48" s="575" t="s">
        <v>98</v>
      </c>
      <c r="DH48" s="591"/>
      <c r="DI48" s="591"/>
      <c r="DJ48" s="591"/>
      <c r="DK48" s="591"/>
      <c r="DL48" s="591"/>
      <c r="DM48" s="591"/>
      <c r="DN48" s="591"/>
      <c r="DO48" s="591"/>
      <c r="DP48" s="591"/>
      <c r="DQ48" s="592"/>
      <c r="DR48" s="588" t="s">
        <v>98</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295</v>
      </c>
      <c r="BZ49" s="564"/>
      <c r="CA49" s="564"/>
      <c r="CB49" s="564"/>
      <c r="CC49" s="564"/>
      <c r="CD49" s="564"/>
      <c r="CE49" s="564"/>
      <c r="CF49" s="564"/>
      <c r="CG49" s="564"/>
      <c r="CH49" s="564"/>
      <c r="CI49" s="564"/>
      <c r="CJ49" s="564"/>
      <c r="CK49" s="564"/>
      <c r="CL49" s="565"/>
      <c r="CM49" s="566">
        <v>5835</v>
      </c>
      <c r="CN49" s="591"/>
      <c r="CO49" s="591"/>
      <c r="CP49" s="591"/>
      <c r="CQ49" s="591"/>
      <c r="CR49" s="591"/>
      <c r="CS49" s="591"/>
      <c r="CT49" s="592"/>
      <c r="CU49" s="588">
        <v>0</v>
      </c>
      <c r="CV49" s="589"/>
      <c r="CW49" s="589"/>
      <c r="CX49" s="590"/>
      <c r="CY49" s="575">
        <v>5831</v>
      </c>
      <c r="CZ49" s="591"/>
      <c r="DA49" s="591"/>
      <c r="DB49" s="591"/>
      <c r="DC49" s="591"/>
      <c r="DD49" s="591"/>
      <c r="DE49" s="591"/>
      <c r="DF49" s="592"/>
      <c r="DG49" s="575" t="s">
        <v>98</v>
      </c>
      <c r="DH49" s="591"/>
      <c r="DI49" s="591"/>
      <c r="DJ49" s="591"/>
      <c r="DK49" s="591"/>
      <c r="DL49" s="591"/>
      <c r="DM49" s="591"/>
      <c r="DN49" s="591"/>
      <c r="DO49" s="591"/>
      <c r="DP49" s="591"/>
      <c r="DQ49" s="592"/>
      <c r="DR49" s="588" t="s">
        <v>98</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296</v>
      </c>
      <c r="BZ50" s="564"/>
      <c r="CA50" s="564"/>
      <c r="CB50" s="564"/>
      <c r="CC50" s="564"/>
      <c r="CD50" s="564"/>
      <c r="CE50" s="564"/>
      <c r="CF50" s="564"/>
      <c r="CG50" s="564"/>
      <c r="CH50" s="564"/>
      <c r="CI50" s="564"/>
      <c r="CJ50" s="564"/>
      <c r="CK50" s="564"/>
      <c r="CL50" s="565"/>
      <c r="CM50" s="566">
        <v>40283105</v>
      </c>
      <c r="CN50" s="567"/>
      <c r="CO50" s="567"/>
      <c r="CP50" s="567"/>
      <c r="CQ50" s="567"/>
      <c r="CR50" s="567"/>
      <c r="CS50" s="567"/>
      <c r="CT50" s="568"/>
      <c r="CU50" s="588">
        <v>9.3000000000000007</v>
      </c>
      <c r="CV50" s="589"/>
      <c r="CW50" s="589"/>
      <c r="CX50" s="590"/>
      <c r="CY50" s="575">
        <v>249489</v>
      </c>
      <c r="CZ50" s="591"/>
      <c r="DA50" s="591"/>
      <c r="DB50" s="591"/>
      <c r="DC50" s="591"/>
      <c r="DD50" s="591"/>
      <c r="DE50" s="591"/>
      <c r="DF50" s="592"/>
      <c r="DG50" s="575">
        <v>197239</v>
      </c>
      <c r="DH50" s="591"/>
      <c r="DI50" s="591"/>
      <c r="DJ50" s="591"/>
      <c r="DK50" s="591"/>
      <c r="DL50" s="591"/>
      <c r="DM50" s="591"/>
      <c r="DN50" s="591"/>
      <c r="DO50" s="591"/>
      <c r="DP50" s="591"/>
      <c r="DQ50" s="592"/>
      <c r="DR50" s="588">
        <v>0.1</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297</v>
      </c>
      <c r="BZ51" s="564"/>
      <c r="CA51" s="564"/>
      <c r="CB51" s="564"/>
      <c r="CC51" s="564"/>
      <c r="CD51" s="564"/>
      <c r="CE51" s="564"/>
      <c r="CF51" s="564"/>
      <c r="CG51" s="564"/>
      <c r="CH51" s="564"/>
      <c r="CI51" s="564"/>
      <c r="CJ51" s="564"/>
      <c r="CK51" s="564"/>
      <c r="CL51" s="565"/>
      <c r="CM51" s="566" t="s">
        <v>98</v>
      </c>
      <c r="CN51" s="591"/>
      <c r="CO51" s="591"/>
      <c r="CP51" s="591"/>
      <c r="CQ51" s="591"/>
      <c r="CR51" s="591"/>
      <c r="CS51" s="591"/>
      <c r="CT51" s="592"/>
      <c r="CU51" s="588" t="s">
        <v>98</v>
      </c>
      <c r="CV51" s="589"/>
      <c r="CW51" s="589"/>
      <c r="CX51" s="590"/>
      <c r="CY51" s="575" t="s">
        <v>98</v>
      </c>
      <c r="CZ51" s="591"/>
      <c r="DA51" s="591"/>
      <c r="DB51" s="591"/>
      <c r="DC51" s="591"/>
      <c r="DD51" s="591"/>
      <c r="DE51" s="591"/>
      <c r="DF51" s="592"/>
      <c r="DG51" s="575" t="s">
        <v>98</v>
      </c>
      <c r="DH51" s="591"/>
      <c r="DI51" s="591"/>
      <c r="DJ51" s="591"/>
      <c r="DK51" s="591"/>
      <c r="DL51" s="591"/>
      <c r="DM51" s="591"/>
      <c r="DN51" s="591"/>
      <c r="DO51" s="591"/>
      <c r="DP51" s="591"/>
      <c r="DQ51" s="592"/>
      <c r="DR51" s="588" t="s">
        <v>98</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298</v>
      </c>
      <c r="BZ52" s="564"/>
      <c r="CA52" s="564"/>
      <c r="CB52" s="564"/>
      <c r="CC52" s="564"/>
      <c r="CD52" s="564"/>
      <c r="CE52" s="564"/>
      <c r="CF52" s="564"/>
      <c r="CG52" s="564"/>
      <c r="CH52" s="564"/>
      <c r="CI52" s="564"/>
      <c r="CJ52" s="564"/>
      <c r="CK52" s="564"/>
      <c r="CL52" s="565"/>
      <c r="CM52" s="566">
        <v>53438938</v>
      </c>
      <c r="CN52" s="567"/>
      <c r="CO52" s="567"/>
      <c r="CP52" s="567"/>
      <c r="CQ52" s="567"/>
      <c r="CR52" s="567"/>
      <c r="CS52" s="567"/>
      <c r="CT52" s="568"/>
      <c r="CU52" s="588">
        <v>12.3</v>
      </c>
      <c r="CV52" s="589"/>
      <c r="CW52" s="589"/>
      <c r="CX52" s="590"/>
      <c r="CY52" s="575">
        <v>7670787</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299</v>
      </c>
      <c r="BZ53" s="564"/>
      <c r="CA53" s="564"/>
      <c r="CB53" s="564"/>
      <c r="CC53" s="564"/>
      <c r="CD53" s="564"/>
      <c r="CE53" s="564"/>
      <c r="CF53" s="564"/>
      <c r="CG53" s="564"/>
      <c r="CH53" s="564"/>
      <c r="CI53" s="564"/>
      <c r="CJ53" s="564"/>
      <c r="CK53" s="564"/>
      <c r="CL53" s="565"/>
      <c r="CM53" s="566">
        <v>799039</v>
      </c>
      <c r="CN53" s="567"/>
      <c r="CO53" s="567"/>
      <c r="CP53" s="567"/>
      <c r="CQ53" s="567"/>
      <c r="CR53" s="567"/>
      <c r="CS53" s="567"/>
      <c r="CT53" s="568"/>
      <c r="CU53" s="588">
        <v>0.2</v>
      </c>
      <c r="CV53" s="589"/>
      <c r="CW53" s="589"/>
      <c r="CX53" s="590"/>
      <c r="CY53" s="575">
        <v>94773</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281</v>
      </c>
      <c r="BZ54" s="602"/>
      <c r="CA54" s="563" t="s">
        <v>300</v>
      </c>
      <c r="CB54" s="564"/>
      <c r="CC54" s="564"/>
      <c r="CD54" s="564"/>
      <c r="CE54" s="564"/>
      <c r="CF54" s="564"/>
      <c r="CG54" s="564"/>
      <c r="CH54" s="564"/>
      <c r="CI54" s="564"/>
      <c r="CJ54" s="564"/>
      <c r="CK54" s="564"/>
      <c r="CL54" s="565"/>
      <c r="CM54" s="566">
        <v>52266295</v>
      </c>
      <c r="CN54" s="567"/>
      <c r="CO54" s="567"/>
      <c r="CP54" s="567"/>
      <c r="CQ54" s="567"/>
      <c r="CR54" s="567"/>
      <c r="CS54" s="567"/>
      <c r="CT54" s="568"/>
      <c r="CU54" s="588">
        <v>12.1</v>
      </c>
      <c r="CV54" s="589"/>
      <c r="CW54" s="589"/>
      <c r="CX54" s="590"/>
      <c r="CY54" s="575">
        <v>7529622</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301</v>
      </c>
      <c r="CB55" s="564"/>
      <c r="CC55" s="564"/>
      <c r="CD55" s="564"/>
      <c r="CE55" s="564"/>
      <c r="CF55" s="564"/>
      <c r="CG55" s="564"/>
      <c r="CH55" s="564"/>
      <c r="CI55" s="564"/>
      <c r="CJ55" s="564"/>
      <c r="CK55" s="564"/>
      <c r="CL55" s="565"/>
      <c r="CM55" s="566">
        <v>27321693</v>
      </c>
      <c r="CN55" s="567"/>
      <c r="CO55" s="567"/>
      <c r="CP55" s="567"/>
      <c r="CQ55" s="567"/>
      <c r="CR55" s="567"/>
      <c r="CS55" s="567"/>
      <c r="CT55" s="568"/>
      <c r="CU55" s="588">
        <v>6.3</v>
      </c>
      <c r="CV55" s="589"/>
      <c r="CW55" s="589"/>
      <c r="CX55" s="590"/>
      <c r="CY55" s="575">
        <v>1025554</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302</v>
      </c>
      <c r="CB56" s="564"/>
      <c r="CC56" s="564"/>
      <c r="CD56" s="564"/>
      <c r="CE56" s="564"/>
      <c r="CF56" s="564"/>
      <c r="CG56" s="564"/>
      <c r="CH56" s="564"/>
      <c r="CI56" s="564"/>
      <c r="CJ56" s="564"/>
      <c r="CK56" s="564"/>
      <c r="CL56" s="565"/>
      <c r="CM56" s="566">
        <v>22142934</v>
      </c>
      <c r="CN56" s="567"/>
      <c r="CO56" s="567"/>
      <c r="CP56" s="567"/>
      <c r="CQ56" s="567"/>
      <c r="CR56" s="567"/>
      <c r="CS56" s="567"/>
      <c r="CT56" s="568"/>
      <c r="CU56" s="588">
        <v>5.0999999999999996</v>
      </c>
      <c r="CV56" s="589"/>
      <c r="CW56" s="589"/>
      <c r="CX56" s="590"/>
      <c r="CY56" s="575">
        <v>5692619</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303</v>
      </c>
      <c r="CB57" s="564"/>
      <c r="CC57" s="564"/>
      <c r="CD57" s="564"/>
      <c r="CE57" s="564"/>
      <c r="CF57" s="564"/>
      <c r="CG57" s="564"/>
      <c r="CH57" s="564"/>
      <c r="CI57" s="564"/>
      <c r="CJ57" s="564"/>
      <c r="CK57" s="564"/>
      <c r="CL57" s="565"/>
      <c r="CM57" s="566">
        <v>1172643</v>
      </c>
      <c r="CN57" s="567"/>
      <c r="CO57" s="567"/>
      <c r="CP57" s="567"/>
      <c r="CQ57" s="567"/>
      <c r="CR57" s="567"/>
      <c r="CS57" s="567"/>
      <c r="CT57" s="568"/>
      <c r="CU57" s="588">
        <v>0.3</v>
      </c>
      <c r="CV57" s="589"/>
      <c r="CW57" s="589"/>
      <c r="CX57" s="590"/>
      <c r="CY57" s="575">
        <v>141165</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304</v>
      </c>
      <c r="CB58" s="564"/>
      <c r="CC58" s="564"/>
      <c r="CD58" s="564"/>
      <c r="CE58" s="564"/>
      <c r="CF58" s="564"/>
      <c r="CG58" s="564"/>
      <c r="CH58" s="564"/>
      <c r="CI58" s="564"/>
      <c r="CJ58" s="564"/>
      <c r="CK58" s="564"/>
      <c r="CL58" s="565"/>
      <c r="CM58" s="566" t="s">
        <v>98</v>
      </c>
      <c r="CN58" s="567"/>
      <c r="CO58" s="567"/>
      <c r="CP58" s="567"/>
      <c r="CQ58" s="567"/>
      <c r="CR58" s="567"/>
      <c r="CS58" s="567"/>
      <c r="CT58" s="568"/>
      <c r="CU58" s="588" t="s">
        <v>98</v>
      </c>
      <c r="CV58" s="589"/>
      <c r="CW58" s="589"/>
      <c r="CX58" s="590"/>
      <c r="CY58" s="575" t="s">
        <v>98</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305</v>
      </c>
      <c r="BZ59" s="583"/>
      <c r="CA59" s="583"/>
      <c r="CB59" s="583"/>
      <c r="CC59" s="583"/>
      <c r="CD59" s="583"/>
      <c r="CE59" s="583"/>
      <c r="CF59" s="583"/>
      <c r="CG59" s="583"/>
      <c r="CH59" s="583"/>
      <c r="CI59" s="583"/>
      <c r="CJ59" s="583"/>
      <c r="CK59" s="583"/>
      <c r="CL59" s="584"/>
      <c r="CM59" s="627">
        <v>433293841</v>
      </c>
      <c r="CN59" s="628"/>
      <c r="CO59" s="628"/>
      <c r="CP59" s="628"/>
      <c r="CQ59" s="628"/>
      <c r="CR59" s="628"/>
      <c r="CS59" s="628"/>
      <c r="CT59" s="629"/>
      <c r="CU59" s="630">
        <v>100</v>
      </c>
      <c r="CV59" s="631"/>
      <c r="CW59" s="631"/>
      <c r="CX59" s="632"/>
      <c r="CY59" s="633">
        <v>295579724</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307</v>
      </c>
      <c r="DK2" s="672"/>
      <c r="DL2" s="672"/>
      <c r="DM2" s="672"/>
      <c r="DN2" s="672"/>
      <c r="DO2" s="673"/>
      <c r="DP2" s="192"/>
      <c r="DQ2" s="671" t="s">
        <v>308</v>
      </c>
      <c r="DR2" s="672"/>
      <c r="DS2" s="672"/>
      <c r="DT2" s="672"/>
      <c r="DU2" s="672"/>
      <c r="DV2" s="672"/>
      <c r="DW2" s="672"/>
      <c r="DX2" s="672"/>
      <c r="DY2" s="672"/>
      <c r="DZ2" s="67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4" t="s">
        <v>309</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5" t="s">
        <v>311</v>
      </c>
      <c r="B5" s="666"/>
      <c r="C5" s="666"/>
      <c r="D5" s="666"/>
      <c r="E5" s="666"/>
      <c r="F5" s="666"/>
      <c r="G5" s="666"/>
      <c r="H5" s="666"/>
      <c r="I5" s="666"/>
      <c r="J5" s="666"/>
      <c r="K5" s="666"/>
      <c r="L5" s="666"/>
      <c r="M5" s="666"/>
      <c r="N5" s="666"/>
      <c r="O5" s="666"/>
      <c r="P5" s="667"/>
      <c r="Q5" s="642" t="s">
        <v>312</v>
      </c>
      <c r="R5" s="643"/>
      <c r="S5" s="643"/>
      <c r="T5" s="643"/>
      <c r="U5" s="644"/>
      <c r="V5" s="642" t="s">
        <v>313</v>
      </c>
      <c r="W5" s="643"/>
      <c r="X5" s="643"/>
      <c r="Y5" s="643"/>
      <c r="Z5" s="644"/>
      <c r="AA5" s="642" t="s">
        <v>314</v>
      </c>
      <c r="AB5" s="643"/>
      <c r="AC5" s="643"/>
      <c r="AD5" s="643"/>
      <c r="AE5" s="643"/>
      <c r="AF5" s="675" t="s">
        <v>315</v>
      </c>
      <c r="AG5" s="643"/>
      <c r="AH5" s="643"/>
      <c r="AI5" s="643"/>
      <c r="AJ5" s="654"/>
      <c r="AK5" s="643" t="s">
        <v>316</v>
      </c>
      <c r="AL5" s="643"/>
      <c r="AM5" s="643"/>
      <c r="AN5" s="643"/>
      <c r="AO5" s="644"/>
      <c r="AP5" s="642" t="s">
        <v>317</v>
      </c>
      <c r="AQ5" s="643"/>
      <c r="AR5" s="643"/>
      <c r="AS5" s="643"/>
      <c r="AT5" s="644"/>
      <c r="AU5" s="642" t="s">
        <v>318</v>
      </c>
      <c r="AV5" s="643"/>
      <c r="AW5" s="643"/>
      <c r="AX5" s="643"/>
      <c r="AY5" s="654"/>
      <c r="AZ5" s="199"/>
      <c r="BA5" s="199"/>
      <c r="BB5" s="199"/>
      <c r="BC5" s="199"/>
      <c r="BD5" s="199"/>
      <c r="BE5" s="200"/>
      <c r="BF5" s="200"/>
      <c r="BG5" s="200"/>
      <c r="BH5" s="200"/>
      <c r="BI5" s="200"/>
      <c r="BJ5" s="200"/>
      <c r="BK5" s="200"/>
      <c r="BL5" s="200"/>
      <c r="BM5" s="200"/>
      <c r="BN5" s="200"/>
      <c r="BO5" s="200"/>
      <c r="BP5" s="200"/>
      <c r="BQ5" s="665" t="s">
        <v>319</v>
      </c>
      <c r="BR5" s="666"/>
      <c r="BS5" s="666"/>
      <c r="BT5" s="666"/>
      <c r="BU5" s="666"/>
      <c r="BV5" s="666"/>
      <c r="BW5" s="666"/>
      <c r="BX5" s="666"/>
      <c r="BY5" s="666"/>
      <c r="BZ5" s="666"/>
      <c r="CA5" s="666"/>
      <c r="CB5" s="666"/>
      <c r="CC5" s="666"/>
      <c r="CD5" s="666"/>
      <c r="CE5" s="666"/>
      <c r="CF5" s="666"/>
      <c r="CG5" s="667"/>
      <c r="CH5" s="642" t="s">
        <v>320</v>
      </c>
      <c r="CI5" s="643"/>
      <c r="CJ5" s="643"/>
      <c r="CK5" s="643"/>
      <c r="CL5" s="644"/>
      <c r="CM5" s="642" t="s">
        <v>321</v>
      </c>
      <c r="CN5" s="643"/>
      <c r="CO5" s="643"/>
      <c r="CP5" s="643"/>
      <c r="CQ5" s="644"/>
      <c r="CR5" s="642" t="s">
        <v>322</v>
      </c>
      <c r="CS5" s="643"/>
      <c r="CT5" s="643"/>
      <c r="CU5" s="643"/>
      <c r="CV5" s="644"/>
      <c r="CW5" s="642" t="s">
        <v>323</v>
      </c>
      <c r="CX5" s="643"/>
      <c r="CY5" s="643"/>
      <c r="CZ5" s="643"/>
      <c r="DA5" s="644"/>
      <c r="DB5" s="642" t="s">
        <v>324</v>
      </c>
      <c r="DC5" s="643"/>
      <c r="DD5" s="643"/>
      <c r="DE5" s="643"/>
      <c r="DF5" s="644"/>
      <c r="DG5" s="648" t="s">
        <v>325</v>
      </c>
      <c r="DH5" s="649"/>
      <c r="DI5" s="649"/>
      <c r="DJ5" s="649"/>
      <c r="DK5" s="650"/>
      <c r="DL5" s="648" t="s">
        <v>326</v>
      </c>
      <c r="DM5" s="649"/>
      <c r="DN5" s="649"/>
      <c r="DO5" s="649"/>
      <c r="DP5" s="650"/>
      <c r="DQ5" s="642" t="s">
        <v>327</v>
      </c>
      <c r="DR5" s="643"/>
      <c r="DS5" s="643"/>
      <c r="DT5" s="643"/>
      <c r="DU5" s="644"/>
      <c r="DV5" s="642" t="s">
        <v>318</v>
      </c>
      <c r="DW5" s="643"/>
      <c r="DX5" s="643"/>
      <c r="DY5" s="643"/>
      <c r="DZ5" s="654"/>
      <c r="EA5" s="197"/>
    </row>
    <row r="6" spans="1:131" s="198" customFormat="1" ht="26.25" customHeight="1" thickBot="1" x14ac:dyDescent="0.2">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x14ac:dyDescent="0.15">
      <c r="A7" s="201">
        <v>1</v>
      </c>
      <c r="B7" s="656" t="s">
        <v>328</v>
      </c>
      <c r="C7" s="657"/>
      <c r="D7" s="657"/>
      <c r="E7" s="657"/>
      <c r="F7" s="657"/>
      <c r="G7" s="657"/>
      <c r="H7" s="657"/>
      <c r="I7" s="657"/>
      <c r="J7" s="657"/>
      <c r="K7" s="657"/>
      <c r="L7" s="657"/>
      <c r="M7" s="657"/>
      <c r="N7" s="657"/>
      <c r="O7" s="657"/>
      <c r="P7" s="658"/>
      <c r="Q7" s="659">
        <v>470419</v>
      </c>
      <c r="R7" s="660"/>
      <c r="S7" s="660"/>
      <c r="T7" s="660"/>
      <c r="U7" s="660"/>
      <c r="V7" s="660">
        <v>458700</v>
      </c>
      <c r="W7" s="660"/>
      <c r="X7" s="660"/>
      <c r="Y7" s="660"/>
      <c r="Z7" s="660"/>
      <c r="AA7" s="660">
        <v>11719</v>
      </c>
      <c r="AB7" s="660"/>
      <c r="AC7" s="660"/>
      <c r="AD7" s="660"/>
      <c r="AE7" s="661"/>
      <c r="AF7" s="662">
        <v>7430</v>
      </c>
      <c r="AG7" s="663"/>
      <c r="AH7" s="663"/>
      <c r="AI7" s="663"/>
      <c r="AJ7" s="664"/>
      <c r="AK7" s="699">
        <v>12747</v>
      </c>
      <c r="AL7" s="700"/>
      <c r="AM7" s="700"/>
      <c r="AN7" s="700"/>
      <c r="AO7" s="700"/>
      <c r="AP7" s="700">
        <v>851645</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508</v>
      </c>
      <c r="BT7" s="704"/>
      <c r="BU7" s="704"/>
      <c r="BV7" s="704"/>
      <c r="BW7" s="704"/>
      <c r="BX7" s="704"/>
      <c r="BY7" s="704"/>
      <c r="BZ7" s="704"/>
      <c r="CA7" s="704"/>
      <c r="CB7" s="704"/>
      <c r="CC7" s="704"/>
      <c r="CD7" s="704"/>
      <c r="CE7" s="704"/>
      <c r="CF7" s="704"/>
      <c r="CG7" s="705"/>
      <c r="CH7" s="696">
        <v>169</v>
      </c>
      <c r="CI7" s="697"/>
      <c r="CJ7" s="697"/>
      <c r="CK7" s="697"/>
      <c r="CL7" s="698"/>
      <c r="CM7" s="696">
        <v>2276</v>
      </c>
      <c r="CN7" s="697"/>
      <c r="CO7" s="697"/>
      <c r="CP7" s="697"/>
      <c r="CQ7" s="698"/>
      <c r="CR7" s="696">
        <v>467</v>
      </c>
      <c r="CS7" s="697"/>
      <c r="CT7" s="697"/>
      <c r="CU7" s="697"/>
      <c r="CV7" s="698"/>
      <c r="CW7" s="696" t="s">
        <v>453</v>
      </c>
      <c r="CX7" s="697"/>
      <c r="CY7" s="697"/>
      <c r="CZ7" s="697"/>
      <c r="DA7" s="698"/>
      <c r="DB7" s="696" t="s">
        <v>453</v>
      </c>
      <c r="DC7" s="697"/>
      <c r="DD7" s="697"/>
      <c r="DE7" s="697"/>
      <c r="DF7" s="698"/>
      <c r="DG7" s="696" t="s">
        <v>453</v>
      </c>
      <c r="DH7" s="697"/>
      <c r="DI7" s="697"/>
      <c r="DJ7" s="697"/>
      <c r="DK7" s="698"/>
      <c r="DL7" s="696" t="s">
        <v>453</v>
      </c>
      <c r="DM7" s="697"/>
      <c r="DN7" s="697"/>
      <c r="DO7" s="697"/>
      <c r="DP7" s="698"/>
      <c r="DQ7" s="696" t="s">
        <v>453</v>
      </c>
      <c r="DR7" s="697"/>
      <c r="DS7" s="697"/>
      <c r="DT7" s="697"/>
      <c r="DU7" s="698"/>
      <c r="DV7" s="677"/>
      <c r="DW7" s="678"/>
      <c r="DX7" s="678"/>
      <c r="DY7" s="678"/>
      <c r="DZ7" s="679"/>
      <c r="EA7" s="197"/>
    </row>
    <row r="8" spans="1:131" s="198" customFormat="1" ht="26.25" customHeight="1" x14ac:dyDescent="0.15">
      <c r="A8" s="204">
        <v>2</v>
      </c>
      <c r="B8" s="680" t="s">
        <v>329</v>
      </c>
      <c r="C8" s="681"/>
      <c r="D8" s="681"/>
      <c r="E8" s="681"/>
      <c r="F8" s="681"/>
      <c r="G8" s="681"/>
      <c r="H8" s="681"/>
      <c r="I8" s="681"/>
      <c r="J8" s="681"/>
      <c r="K8" s="681"/>
      <c r="L8" s="681"/>
      <c r="M8" s="681"/>
      <c r="N8" s="681"/>
      <c r="O8" s="681"/>
      <c r="P8" s="682"/>
      <c r="Q8" s="683">
        <v>258</v>
      </c>
      <c r="R8" s="684"/>
      <c r="S8" s="684"/>
      <c r="T8" s="684"/>
      <c r="U8" s="684"/>
      <c r="V8" s="684">
        <v>189</v>
      </c>
      <c r="W8" s="684"/>
      <c r="X8" s="684"/>
      <c r="Y8" s="684"/>
      <c r="Z8" s="684"/>
      <c r="AA8" s="684">
        <v>69</v>
      </c>
      <c r="AB8" s="684"/>
      <c r="AC8" s="684"/>
      <c r="AD8" s="684"/>
      <c r="AE8" s="685"/>
      <c r="AF8" s="686" t="s">
        <v>98</v>
      </c>
      <c r="AG8" s="687"/>
      <c r="AH8" s="687"/>
      <c r="AI8" s="687"/>
      <c r="AJ8" s="688"/>
      <c r="AK8" s="689">
        <v>5</v>
      </c>
      <c r="AL8" s="690"/>
      <c r="AM8" s="690"/>
      <c r="AN8" s="690"/>
      <c r="AO8" s="690"/>
      <c r="AP8" s="690">
        <v>309</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509</v>
      </c>
      <c r="BT8" s="694"/>
      <c r="BU8" s="694"/>
      <c r="BV8" s="694"/>
      <c r="BW8" s="694"/>
      <c r="BX8" s="694"/>
      <c r="BY8" s="694"/>
      <c r="BZ8" s="694"/>
      <c r="CA8" s="694"/>
      <c r="CB8" s="694"/>
      <c r="CC8" s="694"/>
      <c r="CD8" s="694"/>
      <c r="CE8" s="694"/>
      <c r="CF8" s="694"/>
      <c r="CG8" s="695"/>
      <c r="CH8" s="706">
        <v>-2</v>
      </c>
      <c r="CI8" s="707"/>
      <c r="CJ8" s="707"/>
      <c r="CK8" s="707"/>
      <c r="CL8" s="708"/>
      <c r="CM8" s="706">
        <v>503</v>
      </c>
      <c r="CN8" s="707"/>
      <c r="CO8" s="707"/>
      <c r="CP8" s="707"/>
      <c r="CQ8" s="708"/>
      <c r="CR8" s="706">
        <v>490</v>
      </c>
      <c r="CS8" s="707"/>
      <c r="CT8" s="707"/>
      <c r="CU8" s="707"/>
      <c r="CV8" s="708"/>
      <c r="CW8" s="706" t="s">
        <v>453</v>
      </c>
      <c r="CX8" s="707"/>
      <c r="CY8" s="707"/>
      <c r="CZ8" s="707"/>
      <c r="DA8" s="708"/>
      <c r="DB8" s="706" t="s">
        <v>453</v>
      </c>
      <c r="DC8" s="707"/>
      <c r="DD8" s="707"/>
      <c r="DE8" s="707"/>
      <c r="DF8" s="708"/>
      <c r="DG8" s="706" t="s">
        <v>453</v>
      </c>
      <c r="DH8" s="707"/>
      <c r="DI8" s="707"/>
      <c r="DJ8" s="707"/>
      <c r="DK8" s="708"/>
      <c r="DL8" s="706" t="s">
        <v>453</v>
      </c>
      <c r="DM8" s="707"/>
      <c r="DN8" s="707"/>
      <c r="DO8" s="707"/>
      <c r="DP8" s="708"/>
      <c r="DQ8" s="706" t="s">
        <v>453</v>
      </c>
      <c r="DR8" s="707"/>
      <c r="DS8" s="707"/>
      <c r="DT8" s="707"/>
      <c r="DU8" s="708"/>
      <c r="DV8" s="709"/>
      <c r="DW8" s="710"/>
      <c r="DX8" s="710"/>
      <c r="DY8" s="710"/>
      <c r="DZ8" s="711"/>
      <c r="EA8" s="197"/>
    </row>
    <row r="9" spans="1:131" s="198" customFormat="1" ht="26.25" customHeight="1" x14ac:dyDescent="0.15">
      <c r="A9" s="204">
        <v>3</v>
      </c>
      <c r="B9" s="680" t="s">
        <v>330</v>
      </c>
      <c r="C9" s="681"/>
      <c r="D9" s="681"/>
      <c r="E9" s="681"/>
      <c r="F9" s="681"/>
      <c r="G9" s="681"/>
      <c r="H9" s="681"/>
      <c r="I9" s="681"/>
      <c r="J9" s="681"/>
      <c r="K9" s="681"/>
      <c r="L9" s="681"/>
      <c r="M9" s="681"/>
      <c r="N9" s="681"/>
      <c r="O9" s="681"/>
      <c r="P9" s="682"/>
      <c r="Q9" s="683">
        <v>90</v>
      </c>
      <c r="R9" s="684"/>
      <c r="S9" s="684"/>
      <c r="T9" s="684"/>
      <c r="U9" s="684"/>
      <c r="V9" s="684">
        <v>24</v>
      </c>
      <c r="W9" s="684"/>
      <c r="X9" s="684"/>
      <c r="Y9" s="684"/>
      <c r="Z9" s="684"/>
      <c r="AA9" s="684">
        <v>66</v>
      </c>
      <c r="AB9" s="684"/>
      <c r="AC9" s="684"/>
      <c r="AD9" s="684"/>
      <c r="AE9" s="685"/>
      <c r="AF9" s="686">
        <v>11</v>
      </c>
      <c r="AG9" s="687"/>
      <c r="AH9" s="687"/>
      <c r="AI9" s="687"/>
      <c r="AJ9" s="688"/>
      <c r="AK9" s="689">
        <v>0</v>
      </c>
      <c r="AL9" s="690"/>
      <c r="AM9" s="690"/>
      <c r="AN9" s="690"/>
      <c r="AO9" s="690"/>
      <c r="AP9" s="690">
        <v>162</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510</v>
      </c>
      <c r="BT9" s="694"/>
      <c r="BU9" s="694"/>
      <c r="BV9" s="694"/>
      <c r="BW9" s="694"/>
      <c r="BX9" s="694"/>
      <c r="BY9" s="694"/>
      <c r="BZ9" s="694"/>
      <c r="CA9" s="694"/>
      <c r="CB9" s="694"/>
      <c r="CC9" s="694"/>
      <c r="CD9" s="694"/>
      <c r="CE9" s="694"/>
      <c r="CF9" s="694"/>
      <c r="CG9" s="695"/>
      <c r="CH9" s="706">
        <v>3</v>
      </c>
      <c r="CI9" s="707"/>
      <c r="CJ9" s="707"/>
      <c r="CK9" s="707"/>
      <c r="CL9" s="708"/>
      <c r="CM9" s="706">
        <v>940</v>
      </c>
      <c r="CN9" s="707"/>
      <c r="CO9" s="707"/>
      <c r="CP9" s="707"/>
      <c r="CQ9" s="708"/>
      <c r="CR9" s="706">
        <v>775</v>
      </c>
      <c r="CS9" s="707"/>
      <c r="CT9" s="707"/>
      <c r="CU9" s="707"/>
      <c r="CV9" s="708"/>
      <c r="CW9" s="706" t="s">
        <v>453</v>
      </c>
      <c r="CX9" s="707"/>
      <c r="CY9" s="707"/>
      <c r="CZ9" s="707"/>
      <c r="DA9" s="708"/>
      <c r="DB9" s="706" t="s">
        <v>453</v>
      </c>
      <c r="DC9" s="707"/>
      <c r="DD9" s="707"/>
      <c r="DE9" s="707"/>
      <c r="DF9" s="708"/>
      <c r="DG9" s="706" t="s">
        <v>453</v>
      </c>
      <c r="DH9" s="707"/>
      <c r="DI9" s="707"/>
      <c r="DJ9" s="707"/>
      <c r="DK9" s="708"/>
      <c r="DL9" s="706" t="s">
        <v>453</v>
      </c>
      <c r="DM9" s="707"/>
      <c r="DN9" s="707"/>
      <c r="DO9" s="707"/>
      <c r="DP9" s="708"/>
      <c r="DQ9" s="706" t="s">
        <v>453</v>
      </c>
      <c r="DR9" s="707"/>
      <c r="DS9" s="707"/>
      <c r="DT9" s="707"/>
      <c r="DU9" s="708"/>
      <c r="DV9" s="709"/>
      <c r="DW9" s="710"/>
      <c r="DX9" s="710"/>
      <c r="DY9" s="710"/>
      <c r="DZ9" s="711"/>
      <c r="EA9" s="197"/>
    </row>
    <row r="10" spans="1:131" s="198" customFormat="1" ht="26.25" customHeight="1" x14ac:dyDescent="0.15">
      <c r="A10" s="204">
        <v>4</v>
      </c>
      <c r="B10" s="680" t="s">
        <v>331</v>
      </c>
      <c r="C10" s="681"/>
      <c r="D10" s="681"/>
      <c r="E10" s="681"/>
      <c r="F10" s="681"/>
      <c r="G10" s="681"/>
      <c r="H10" s="681"/>
      <c r="I10" s="681"/>
      <c r="J10" s="681"/>
      <c r="K10" s="681"/>
      <c r="L10" s="681"/>
      <c r="M10" s="681"/>
      <c r="N10" s="681"/>
      <c r="O10" s="681"/>
      <c r="P10" s="682"/>
      <c r="Q10" s="683">
        <v>1667</v>
      </c>
      <c r="R10" s="684"/>
      <c r="S10" s="684"/>
      <c r="T10" s="684"/>
      <c r="U10" s="684"/>
      <c r="V10" s="684">
        <v>1263</v>
      </c>
      <c r="W10" s="684"/>
      <c r="X10" s="684"/>
      <c r="Y10" s="684"/>
      <c r="Z10" s="684"/>
      <c r="AA10" s="684">
        <v>404</v>
      </c>
      <c r="AB10" s="684"/>
      <c r="AC10" s="684"/>
      <c r="AD10" s="684"/>
      <c r="AE10" s="685"/>
      <c r="AF10" s="686" t="s">
        <v>98</v>
      </c>
      <c r="AG10" s="687"/>
      <c r="AH10" s="687"/>
      <c r="AI10" s="687"/>
      <c r="AJ10" s="688"/>
      <c r="AK10" s="689">
        <v>0</v>
      </c>
      <c r="AL10" s="690"/>
      <c r="AM10" s="690"/>
      <c r="AN10" s="690"/>
      <c r="AO10" s="690"/>
      <c r="AP10" s="690">
        <v>12962</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511</v>
      </c>
      <c r="BT10" s="694"/>
      <c r="BU10" s="694"/>
      <c r="BV10" s="694"/>
      <c r="BW10" s="694"/>
      <c r="BX10" s="694"/>
      <c r="BY10" s="694"/>
      <c r="BZ10" s="694"/>
      <c r="CA10" s="694"/>
      <c r="CB10" s="694"/>
      <c r="CC10" s="694"/>
      <c r="CD10" s="694"/>
      <c r="CE10" s="694"/>
      <c r="CF10" s="694"/>
      <c r="CG10" s="695"/>
      <c r="CH10" s="706">
        <v>-1</v>
      </c>
      <c r="CI10" s="707"/>
      <c r="CJ10" s="707"/>
      <c r="CK10" s="707"/>
      <c r="CL10" s="708"/>
      <c r="CM10" s="706">
        <v>23</v>
      </c>
      <c r="CN10" s="707"/>
      <c r="CO10" s="707"/>
      <c r="CP10" s="707"/>
      <c r="CQ10" s="708"/>
      <c r="CR10" s="706">
        <v>10</v>
      </c>
      <c r="CS10" s="707"/>
      <c r="CT10" s="707"/>
      <c r="CU10" s="707"/>
      <c r="CV10" s="708"/>
      <c r="CW10" s="706" t="s">
        <v>453</v>
      </c>
      <c r="CX10" s="707"/>
      <c r="CY10" s="707"/>
      <c r="CZ10" s="707"/>
      <c r="DA10" s="708"/>
      <c r="DB10" s="706" t="s">
        <v>453</v>
      </c>
      <c r="DC10" s="707"/>
      <c r="DD10" s="707"/>
      <c r="DE10" s="707"/>
      <c r="DF10" s="708"/>
      <c r="DG10" s="706" t="s">
        <v>453</v>
      </c>
      <c r="DH10" s="707"/>
      <c r="DI10" s="707"/>
      <c r="DJ10" s="707"/>
      <c r="DK10" s="708"/>
      <c r="DL10" s="706" t="s">
        <v>453</v>
      </c>
      <c r="DM10" s="707"/>
      <c r="DN10" s="707"/>
      <c r="DO10" s="707"/>
      <c r="DP10" s="708"/>
      <c r="DQ10" s="706" t="s">
        <v>453</v>
      </c>
      <c r="DR10" s="707"/>
      <c r="DS10" s="707"/>
      <c r="DT10" s="707"/>
      <c r="DU10" s="708"/>
      <c r="DV10" s="709"/>
      <c r="DW10" s="710"/>
      <c r="DX10" s="710"/>
      <c r="DY10" s="710"/>
      <c r="DZ10" s="711"/>
      <c r="EA10" s="197"/>
    </row>
    <row r="11" spans="1:131" s="198" customFormat="1" ht="26.25" customHeight="1" x14ac:dyDescent="0.15">
      <c r="A11" s="204">
        <v>5</v>
      </c>
      <c r="B11" s="680" t="s">
        <v>332</v>
      </c>
      <c r="C11" s="681"/>
      <c r="D11" s="681"/>
      <c r="E11" s="681"/>
      <c r="F11" s="681"/>
      <c r="G11" s="681"/>
      <c r="H11" s="681"/>
      <c r="I11" s="681"/>
      <c r="J11" s="681"/>
      <c r="K11" s="681"/>
      <c r="L11" s="681"/>
      <c r="M11" s="681"/>
      <c r="N11" s="681"/>
      <c r="O11" s="681"/>
      <c r="P11" s="682"/>
      <c r="Q11" s="683">
        <v>96941</v>
      </c>
      <c r="R11" s="684"/>
      <c r="S11" s="684"/>
      <c r="T11" s="684"/>
      <c r="U11" s="684"/>
      <c r="V11" s="684">
        <v>96891</v>
      </c>
      <c r="W11" s="684"/>
      <c r="X11" s="684"/>
      <c r="Y11" s="684"/>
      <c r="Z11" s="684"/>
      <c r="AA11" s="684">
        <v>50</v>
      </c>
      <c r="AB11" s="684"/>
      <c r="AC11" s="684"/>
      <c r="AD11" s="684"/>
      <c r="AE11" s="685"/>
      <c r="AF11" s="686">
        <v>50</v>
      </c>
      <c r="AG11" s="687"/>
      <c r="AH11" s="687"/>
      <c r="AI11" s="687"/>
      <c r="AJ11" s="688"/>
      <c r="AK11" s="689">
        <v>70</v>
      </c>
      <c r="AL11" s="690"/>
      <c r="AM11" s="690"/>
      <c r="AN11" s="690"/>
      <c r="AO11" s="690"/>
      <c r="AP11" s="690" t="s">
        <v>453</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512</v>
      </c>
      <c r="BT11" s="694"/>
      <c r="BU11" s="694"/>
      <c r="BV11" s="694"/>
      <c r="BW11" s="694"/>
      <c r="BX11" s="694"/>
      <c r="BY11" s="694"/>
      <c r="BZ11" s="694"/>
      <c r="CA11" s="694"/>
      <c r="CB11" s="694"/>
      <c r="CC11" s="694"/>
      <c r="CD11" s="694"/>
      <c r="CE11" s="694"/>
      <c r="CF11" s="694"/>
      <c r="CG11" s="695"/>
      <c r="CH11" s="706">
        <v>-1</v>
      </c>
      <c r="CI11" s="707"/>
      <c r="CJ11" s="707"/>
      <c r="CK11" s="707"/>
      <c r="CL11" s="708"/>
      <c r="CM11" s="706">
        <v>904</v>
      </c>
      <c r="CN11" s="707"/>
      <c r="CO11" s="707"/>
      <c r="CP11" s="707"/>
      <c r="CQ11" s="708"/>
      <c r="CR11" s="706">
        <v>129</v>
      </c>
      <c r="CS11" s="707"/>
      <c r="CT11" s="707"/>
      <c r="CU11" s="707"/>
      <c r="CV11" s="708"/>
      <c r="CW11" s="706" t="s">
        <v>453</v>
      </c>
      <c r="CX11" s="707"/>
      <c r="CY11" s="707"/>
      <c r="CZ11" s="707"/>
      <c r="DA11" s="708"/>
      <c r="DB11" s="706" t="s">
        <v>453</v>
      </c>
      <c r="DC11" s="707"/>
      <c r="DD11" s="707"/>
      <c r="DE11" s="707"/>
      <c r="DF11" s="708"/>
      <c r="DG11" s="706" t="s">
        <v>453</v>
      </c>
      <c r="DH11" s="707"/>
      <c r="DI11" s="707"/>
      <c r="DJ11" s="707"/>
      <c r="DK11" s="708"/>
      <c r="DL11" s="706" t="s">
        <v>453</v>
      </c>
      <c r="DM11" s="707"/>
      <c r="DN11" s="707"/>
      <c r="DO11" s="707"/>
      <c r="DP11" s="708"/>
      <c r="DQ11" s="706" t="s">
        <v>453</v>
      </c>
      <c r="DR11" s="707"/>
      <c r="DS11" s="707"/>
      <c r="DT11" s="707"/>
      <c r="DU11" s="708"/>
      <c r="DV11" s="709"/>
      <c r="DW11" s="710"/>
      <c r="DX11" s="710"/>
      <c r="DY11" s="710"/>
      <c r="DZ11" s="711"/>
      <c r="EA11" s="197"/>
    </row>
    <row r="12" spans="1:131" s="198" customFormat="1" ht="26.25" customHeight="1" x14ac:dyDescent="0.15">
      <c r="A12" s="204">
        <v>6</v>
      </c>
      <c r="B12" s="680" t="s">
        <v>333</v>
      </c>
      <c r="C12" s="681"/>
      <c r="D12" s="681"/>
      <c r="E12" s="681"/>
      <c r="F12" s="681"/>
      <c r="G12" s="681"/>
      <c r="H12" s="681"/>
      <c r="I12" s="681"/>
      <c r="J12" s="681"/>
      <c r="K12" s="681"/>
      <c r="L12" s="681"/>
      <c r="M12" s="681"/>
      <c r="N12" s="681"/>
      <c r="O12" s="681"/>
      <c r="P12" s="682"/>
      <c r="Q12" s="683">
        <v>3171</v>
      </c>
      <c r="R12" s="684"/>
      <c r="S12" s="684"/>
      <c r="T12" s="684"/>
      <c r="U12" s="684"/>
      <c r="V12" s="684">
        <v>3040</v>
      </c>
      <c r="W12" s="684"/>
      <c r="X12" s="684"/>
      <c r="Y12" s="684"/>
      <c r="Z12" s="684"/>
      <c r="AA12" s="684">
        <v>131</v>
      </c>
      <c r="AB12" s="684"/>
      <c r="AC12" s="684"/>
      <c r="AD12" s="684"/>
      <c r="AE12" s="685"/>
      <c r="AF12" s="686">
        <v>131</v>
      </c>
      <c r="AG12" s="687"/>
      <c r="AH12" s="687"/>
      <c r="AI12" s="687"/>
      <c r="AJ12" s="688"/>
      <c r="AK12" s="689">
        <v>0</v>
      </c>
      <c r="AL12" s="690"/>
      <c r="AM12" s="690"/>
      <c r="AN12" s="690"/>
      <c r="AO12" s="690"/>
      <c r="AP12" s="690" t="s">
        <v>453</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513</v>
      </c>
      <c r="BT12" s="694"/>
      <c r="BU12" s="694"/>
      <c r="BV12" s="694"/>
      <c r="BW12" s="694"/>
      <c r="BX12" s="694"/>
      <c r="BY12" s="694"/>
      <c r="BZ12" s="694"/>
      <c r="CA12" s="694"/>
      <c r="CB12" s="694"/>
      <c r="CC12" s="694"/>
      <c r="CD12" s="694"/>
      <c r="CE12" s="694"/>
      <c r="CF12" s="694"/>
      <c r="CG12" s="695"/>
      <c r="CH12" s="706">
        <v>-5</v>
      </c>
      <c r="CI12" s="707"/>
      <c r="CJ12" s="707"/>
      <c r="CK12" s="707"/>
      <c r="CL12" s="708"/>
      <c r="CM12" s="706">
        <v>758</v>
      </c>
      <c r="CN12" s="707"/>
      <c r="CO12" s="707"/>
      <c r="CP12" s="707"/>
      <c r="CQ12" s="708"/>
      <c r="CR12" s="706">
        <v>202</v>
      </c>
      <c r="CS12" s="707"/>
      <c r="CT12" s="707"/>
      <c r="CU12" s="707"/>
      <c r="CV12" s="708"/>
      <c r="CW12" s="706" t="s">
        <v>453</v>
      </c>
      <c r="CX12" s="707"/>
      <c r="CY12" s="707"/>
      <c r="CZ12" s="707"/>
      <c r="DA12" s="708"/>
      <c r="DB12" s="706" t="s">
        <v>453</v>
      </c>
      <c r="DC12" s="707"/>
      <c r="DD12" s="707"/>
      <c r="DE12" s="707"/>
      <c r="DF12" s="708"/>
      <c r="DG12" s="706" t="s">
        <v>453</v>
      </c>
      <c r="DH12" s="707"/>
      <c r="DI12" s="707"/>
      <c r="DJ12" s="707"/>
      <c r="DK12" s="708"/>
      <c r="DL12" s="706" t="s">
        <v>453</v>
      </c>
      <c r="DM12" s="707"/>
      <c r="DN12" s="707"/>
      <c r="DO12" s="707"/>
      <c r="DP12" s="708"/>
      <c r="DQ12" s="706" t="s">
        <v>453</v>
      </c>
      <c r="DR12" s="707"/>
      <c r="DS12" s="707"/>
      <c r="DT12" s="707"/>
      <c r="DU12" s="708"/>
      <c r="DV12" s="709"/>
      <c r="DW12" s="710"/>
      <c r="DX12" s="710"/>
      <c r="DY12" s="710"/>
      <c r="DZ12" s="711"/>
      <c r="EA12" s="197"/>
    </row>
    <row r="13" spans="1:131" s="198" customFormat="1" ht="26.25" customHeight="1" x14ac:dyDescent="0.15">
      <c r="A13" s="204">
        <v>7</v>
      </c>
      <c r="B13" s="680" t="s">
        <v>334</v>
      </c>
      <c r="C13" s="681"/>
      <c r="D13" s="681"/>
      <c r="E13" s="681"/>
      <c r="F13" s="681"/>
      <c r="G13" s="681"/>
      <c r="H13" s="681"/>
      <c r="I13" s="681"/>
      <c r="J13" s="681"/>
      <c r="K13" s="681"/>
      <c r="L13" s="681"/>
      <c r="M13" s="681"/>
      <c r="N13" s="681"/>
      <c r="O13" s="681"/>
      <c r="P13" s="682"/>
      <c r="Q13" s="683">
        <v>292</v>
      </c>
      <c r="R13" s="684"/>
      <c r="S13" s="684"/>
      <c r="T13" s="684"/>
      <c r="U13" s="684"/>
      <c r="V13" s="684">
        <v>292</v>
      </c>
      <c r="W13" s="684"/>
      <c r="X13" s="684"/>
      <c r="Y13" s="684"/>
      <c r="Z13" s="684"/>
      <c r="AA13" s="684">
        <v>0</v>
      </c>
      <c r="AB13" s="684"/>
      <c r="AC13" s="684"/>
      <c r="AD13" s="684"/>
      <c r="AE13" s="685"/>
      <c r="AF13" s="686">
        <v>0</v>
      </c>
      <c r="AG13" s="687"/>
      <c r="AH13" s="687"/>
      <c r="AI13" s="687"/>
      <c r="AJ13" s="688"/>
      <c r="AK13" s="689">
        <v>59</v>
      </c>
      <c r="AL13" s="690"/>
      <c r="AM13" s="690"/>
      <c r="AN13" s="690"/>
      <c r="AO13" s="690"/>
      <c r="AP13" s="690" t="s">
        <v>453</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514</v>
      </c>
      <c r="BT13" s="694"/>
      <c r="BU13" s="694"/>
      <c r="BV13" s="694"/>
      <c r="BW13" s="694"/>
      <c r="BX13" s="694"/>
      <c r="BY13" s="694"/>
      <c r="BZ13" s="694"/>
      <c r="CA13" s="694"/>
      <c r="CB13" s="694"/>
      <c r="CC13" s="694"/>
      <c r="CD13" s="694"/>
      <c r="CE13" s="694"/>
      <c r="CF13" s="694"/>
      <c r="CG13" s="695"/>
      <c r="CH13" s="706">
        <v>-2</v>
      </c>
      <c r="CI13" s="707"/>
      <c r="CJ13" s="707"/>
      <c r="CK13" s="707"/>
      <c r="CL13" s="708"/>
      <c r="CM13" s="706">
        <v>99</v>
      </c>
      <c r="CN13" s="707"/>
      <c r="CO13" s="707"/>
      <c r="CP13" s="707"/>
      <c r="CQ13" s="708"/>
      <c r="CR13" s="706">
        <v>50</v>
      </c>
      <c r="CS13" s="707"/>
      <c r="CT13" s="707"/>
      <c r="CU13" s="707"/>
      <c r="CV13" s="708"/>
      <c r="CW13" s="706">
        <v>8</v>
      </c>
      <c r="CX13" s="707"/>
      <c r="CY13" s="707"/>
      <c r="CZ13" s="707"/>
      <c r="DA13" s="708"/>
      <c r="DB13" s="706" t="s">
        <v>453</v>
      </c>
      <c r="DC13" s="707"/>
      <c r="DD13" s="707"/>
      <c r="DE13" s="707"/>
      <c r="DF13" s="708"/>
      <c r="DG13" s="706" t="s">
        <v>453</v>
      </c>
      <c r="DH13" s="707"/>
      <c r="DI13" s="707"/>
      <c r="DJ13" s="707"/>
      <c r="DK13" s="708"/>
      <c r="DL13" s="706" t="s">
        <v>453</v>
      </c>
      <c r="DM13" s="707"/>
      <c r="DN13" s="707"/>
      <c r="DO13" s="707"/>
      <c r="DP13" s="708"/>
      <c r="DQ13" s="706" t="s">
        <v>453</v>
      </c>
      <c r="DR13" s="707"/>
      <c r="DS13" s="707"/>
      <c r="DT13" s="707"/>
      <c r="DU13" s="708"/>
      <c r="DV13" s="709"/>
      <c r="DW13" s="710"/>
      <c r="DX13" s="710"/>
      <c r="DY13" s="710"/>
      <c r="DZ13" s="711"/>
      <c r="EA13" s="197"/>
    </row>
    <row r="14" spans="1:131" s="198" customFormat="1" ht="26.25" customHeight="1" x14ac:dyDescent="0.15">
      <c r="A14" s="204">
        <v>8</v>
      </c>
      <c r="B14" s="680" t="s">
        <v>335</v>
      </c>
      <c r="C14" s="681"/>
      <c r="D14" s="681"/>
      <c r="E14" s="681"/>
      <c r="F14" s="681"/>
      <c r="G14" s="681"/>
      <c r="H14" s="681"/>
      <c r="I14" s="681"/>
      <c r="J14" s="681"/>
      <c r="K14" s="681"/>
      <c r="L14" s="681"/>
      <c r="M14" s="681"/>
      <c r="N14" s="681"/>
      <c r="O14" s="681"/>
      <c r="P14" s="682"/>
      <c r="Q14" s="683">
        <v>2162</v>
      </c>
      <c r="R14" s="684"/>
      <c r="S14" s="684"/>
      <c r="T14" s="684"/>
      <c r="U14" s="684"/>
      <c r="V14" s="684">
        <v>2162</v>
      </c>
      <c r="W14" s="684"/>
      <c r="X14" s="684"/>
      <c r="Y14" s="684"/>
      <c r="Z14" s="684"/>
      <c r="AA14" s="684">
        <v>0</v>
      </c>
      <c r="AB14" s="684"/>
      <c r="AC14" s="684"/>
      <c r="AD14" s="684"/>
      <c r="AE14" s="685"/>
      <c r="AF14" s="686" t="s">
        <v>98</v>
      </c>
      <c r="AG14" s="687"/>
      <c r="AH14" s="687"/>
      <c r="AI14" s="687"/>
      <c r="AJ14" s="688"/>
      <c r="AK14" s="689">
        <v>576</v>
      </c>
      <c r="AL14" s="690"/>
      <c r="AM14" s="690"/>
      <c r="AN14" s="690"/>
      <c r="AO14" s="690"/>
      <c r="AP14" s="690" t="s">
        <v>453</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515</v>
      </c>
      <c r="BT14" s="694"/>
      <c r="BU14" s="694"/>
      <c r="BV14" s="694"/>
      <c r="BW14" s="694"/>
      <c r="BX14" s="694"/>
      <c r="BY14" s="694"/>
      <c r="BZ14" s="694"/>
      <c r="CA14" s="694"/>
      <c r="CB14" s="694"/>
      <c r="CC14" s="694"/>
      <c r="CD14" s="694"/>
      <c r="CE14" s="694"/>
      <c r="CF14" s="694"/>
      <c r="CG14" s="695"/>
      <c r="CH14" s="706">
        <v>0</v>
      </c>
      <c r="CI14" s="707"/>
      <c r="CJ14" s="707"/>
      <c r="CK14" s="707"/>
      <c r="CL14" s="708"/>
      <c r="CM14" s="706">
        <v>98</v>
      </c>
      <c r="CN14" s="707"/>
      <c r="CO14" s="707"/>
      <c r="CP14" s="707"/>
      <c r="CQ14" s="708"/>
      <c r="CR14" s="706">
        <v>59</v>
      </c>
      <c r="CS14" s="707"/>
      <c r="CT14" s="707"/>
      <c r="CU14" s="707"/>
      <c r="CV14" s="708"/>
      <c r="CW14" s="706">
        <v>3</v>
      </c>
      <c r="CX14" s="707"/>
      <c r="CY14" s="707"/>
      <c r="CZ14" s="707"/>
      <c r="DA14" s="708"/>
      <c r="DB14" s="706" t="s">
        <v>453</v>
      </c>
      <c r="DC14" s="707"/>
      <c r="DD14" s="707"/>
      <c r="DE14" s="707"/>
      <c r="DF14" s="708"/>
      <c r="DG14" s="706" t="s">
        <v>453</v>
      </c>
      <c r="DH14" s="707"/>
      <c r="DI14" s="707"/>
      <c r="DJ14" s="707"/>
      <c r="DK14" s="708"/>
      <c r="DL14" s="706" t="s">
        <v>453</v>
      </c>
      <c r="DM14" s="707"/>
      <c r="DN14" s="707"/>
      <c r="DO14" s="707"/>
      <c r="DP14" s="708"/>
      <c r="DQ14" s="706" t="s">
        <v>453</v>
      </c>
      <c r="DR14" s="707"/>
      <c r="DS14" s="707"/>
      <c r="DT14" s="707"/>
      <c r="DU14" s="708"/>
      <c r="DV14" s="709"/>
      <c r="DW14" s="710"/>
      <c r="DX14" s="710"/>
      <c r="DY14" s="710"/>
      <c r="DZ14" s="711"/>
      <c r="EA14" s="197"/>
    </row>
    <row r="15" spans="1:131" s="198" customFormat="1" ht="26.25" customHeight="1" x14ac:dyDescent="0.15">
      <c r="A15" s="204">
        <v>9</v>
      </c>
      <c r="B15" s="680" t="s">
        <v>336</v>
      </c>
      <c r="C15" s="681"/>
      <c r="D15" s="681"/>
      <c r="E15" s="681"/>
      <c r="F15" s="681"/>
      <c r="G15" s="681"/>
      <c r="H15" s="681"/>
      <c r="I15" s="681"/>
      <c r="J15" s="681"/>
      <c r="K15" s="681"/>
      <c r="L15" s="681"/>
      <c r="M15" s="681"/>
      <c r="N15" s="681"/>
      <c r="O15" s="681"/>
      <c r="P15" s="682"/>
      <c r="Q15" s="683">
        <v>67</v>
      </c>
      <c r="R15" s="684"/>
      <c r="S15" s="684"/>
      <c r="T15" s="684"/>
      <c r="U15" s="684"/>
      <c r="V15" s="684">
        <v>8</v>
      </c>
      <c r="W15" s="684"/>
      <c r="X15" s="684"/>
      <c r="Y15" s="684"/>
      <c r="Z15" s="684"/>
      <c r="AA15" s="684">
        <v>59</v>
      </c>
      <c r="AB15" s="684"/>
      <c r="AC15" s="684"/>
      <c r="AD15" s="684"/>
      <c r="AE15" s="685"/>
      <c r="AF15" s="686" t="s">
        <v>98</v>
      </c>
      <c r="AG15" s="687"/>
      <c r="AH15" s="687"/>
      <c r="AI15" s="687"/>
      <c r="AJ15" s="688"/>
      <c r="AK15" s="689">
        <v>0</v>
      </c>
      <c r="AL15" s="690"/>
      <c r="AM15" s="690"/>
      <c r="AN15" s="690"/>
      <c r="AO15" s="690"/>
      <c r="AP15" s="690" t="s">
        <v>453</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516</v>
      </c>
      <c r="BT15" s="694"/>
      <c r="BU15" s="694"/>
      <c r="BV15" s="694"/>
      <c r="BW15" s="694"/>
      <c r="BX15" s="694"/>
      <c r="BY15" s="694"/>
      <c r="BZ15" s="694"/>
      <c r="CA15" s="694"/>
      <c r="CB15" s="694"/>
      <c r="CC15" s="694"/>
      <c r="CD15" s="694"/>
      <c r="CE15" s="694"/>
      <c r="CF15" s="694"/>
      <c r="CG15" s="695"/>
      <c r="CH15" s="706">
        <v>1</v>
      </c>
      <c r="CI15" s="707"/>
      <c r="CJ15" s="707"/>
      <c r="CK15" s="707"/>
      <c r="CL15" s="708"/>
      <c r="CM15" s="706">
        <v>11</v>
      </c>
      <c r="CN15" s="707"/>
      <c r="CO15" s="707"/>
      <c r="CP15" s="707"/>
      <c r="CQ15" s="708"/>
      <c r="CR15" s="706">
        <v>2</v>
      </c>
      <c r="CS15" s="707"/>
      <c r="CT15" s="707"/>
      <c r="CU15" s="707"/>
      <c r="CV15" s="708"/>
      <c r="CW15" s="706">
        <v>14</v>
      </c>
      <c r="CX15" s="707"/>
      <c r="CY15" s="707"/>
      <c r="CZ15" s="707"/>
      <c r="DA15" s="708"/>
      <c r="DB15" s="706" t="s">
        <v>453</v>
      </c>
      <c r="DC15" s="707"/>
      <c r="DD15" s="707"/>
      <c r="DE15" s="707"/>
      <c r="DF15" s="708"/>
      <c r="DG15" s="706" t="s">
        <v>453</v>
      </c>
      <c r="DH15" s="707"/>
      <c r="DI15" s="707"/>
      <c r="DJ15" s="707"/>
      <c r="DK15" s="708"/>
      <c r="DL15" s="706" t="s">
        <v>453</v>
      </c>
      <c r="DM15" s="707"/>
      <c r="DN15" s="707"/>
      <c r="DO15" s="707"/>
      <c r="DP15" s="708"/>
      <c r="DQ15" s="706" t="s">
        <v>453</v>
      </c>
      <c r="DR15" s="707"/>
      <c r="DS15" s="707"/>
      <c r="DT15" s="707"/>
      <c r="DU15" s="708"/>
      <c r="DV15" s="709"/>
      <c r="DW15" s="710"/>
      <c r="DX15" s="710"/>
      <c r="DY15" s="710"/>
      <c r="DZ15" s="711"/>
      <c r="EA15" s="197"/>
    </row>
    <row r="16" spans="1:131" s="198" customFormat="1" ht="26.25" customHeight="1" x14ac:dyDescent="0.15">
      <c r="A16" s="204">
        <v>10</v>
      </c>
      <c r="B16" s="680" t="s">
        <v>337</v>
      </c>
      <c r="C16" s="681"/>
      <c r="D16" s="681"/>
      <c r="E16" s="681"/>
      <c r="F16" s="681"/>
      <c r="G16" s="681"/>
      <c r="H16" s="681"/>
      <c r="I16" s="681"/>
      <c r="J16" s="681"/>
      <c r="K16" s="681"/>
      <c r="L16" s="681"/>
      <c r="M16" s="681"/>
      <c r="N16" s="681"/>
      <c r="O16" s="681"/>
      <c r="P16" s="682"/>
      <c r="Q16" s="683">
        <v>116</v>
      </c>
      <c r="R16" s="684"/>
      <c r="S16" s="684"/>
      <c r="T16" s="684"/>
      <c r="U16" s="684"/>
      <c r="V16" s="684">
        <v>4</v>
      </c>
      <c r="W16" s="684"/>
      <c r="X16" s="684"/>
      <c r="Y16" s="684"/>
      <c r="Z16" s="684"/>
      <c r="AA16" s="684">
        <v>112</v>
      </c>
      <c r="AB16" s="684"/>
      <c r="AC16" s="684"/>
      <c r="AD16" s="684"/>
      <c r="AE16" s="685"/>
      <c r="AF16" s="686" t="s">
        <v>98</v>
      </c>
      <c r="AG16" s="687"/>
      <c r="AH16" s="687"/>
      <c r="AI16" s="687"/>
      <c r="AJ16" s="688"/>
      <c r="AK16" s="689">
        <v>0</v>
      </c>
      <c r="AL16" s="690"/>
      <c r="AM16" s="690"/>
      <c r="AN16" s="690"/>
      <c r="AO16" s="690"/>
      <c r="AP16" s="690" t="s">
        <v>453</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517</v>
      </c>
      <c r="BT16" s="694"/>
      <c r="BU16" s="694"/>
      <c r="BV16" s="694"/>
      <c r="BW16" s="694"/>
      <c r="BX16" s="694"/>
      <c r="BY16" s="694"/>
      <c r="BZ16" s="694"/>
      <c r="CA16" s="694"/>
      <c r="CB16" s="694"/>
      <c r="CC16" s="694"/>
      <c r="CD16" s="694"/>
      <c r="CE16" s="694"/>
      <c r="CF16" s="694"/>
      <c r="CG16" s="695"/>
      <c r="CH16" s="706">
        <v>0</v>
      </c>
      <c r="CI16" s="707"/>
      <c r="CJ16" s="707"/>
      <c r="CK16" s="707"/>
      <c r="CL16" s="708"/>
      <c r="CM16" s="706">
        <v>10</v>
      </c>
      <c r="CN16" s="707"/>
      <c r="CO16" s="707"/>
      <c r="CP16" s="707"/>
      <c r="CQ16" s="708"/>
      <c r="CR16" s="706">
        <v>10</v>
      </c>
      <c r="CS16" s="707"/>
      <c r="CT16" s="707"/>
      <c r="CU16" s="707"/>
      <c r="CV16" s="708"/>
      <c r="CW16" s="706" t="s">
        <v>453</v>
      </c>
      <c r="CX16" s="707"/>
      <c r="CY16" s="707"/>
      <c r="CZ16" s="707"/>
      <c r="DA16" s="708"/>
      <c r="DB16" s="706" t="s">
        <v>453</v>
      </c>
      <c r="DC16" s="707"/>
      <c r="DD16" s="707"/>
      <c r="DE16" s="707"/>
      <c r="DF16" s="708"/>
      <c r="DG16" s="706" t="s">
        <v>453</v>
      </c>
      <c r="DH16" s="707"/>
      <c r="DI16" s="707"/>
      <c r="DJ16" s="707"/>
      <c r="DK16" s="708"/>
      <c r="DL16" s="706" t="s">
        <v>453</v>
      </c>
      <c r="DM16" s="707"/>
      <c r="DN16" s="707"/>
      <c r="DO16" s="707"/>
      <c r="DP16" s="708"/>
      <c r="DQ16" s="706" t="s">
        <v>453</v>
      </c>
      <c r="DR16" s="707"/>
      <c r="DS16" s="707"/>
      <c r="DT16" s="707"/>
      <c r="DU16" s="708"/>
      <c r="DV16" s="709"/>
      <c r="DW16" s="710"/>
      <c r="DX16" s="710"/>
      <c r="DY16" s="710"/>
      <c r="DZ16" s="711"/>
      <c r="EA16" s="197"/>
    </row>
    <row r="17" spans="1:131" s="198" customFormat="1" ht="26.25" customHeight="1" x14ac:dyDescent="0.15">
      <c r="A17" s="204">
        <v>11</v>
      </c>
      <c r="B17" s="680" t="s">
        <v>338</v>
      </c>
      <c r="C17" s="681"/>
      <c r="D17" s="681"/>
      <c r="E17" s="681"/>
      <c r="F17" s="681"/>
      <c r="G17" s="681"/>
      <c r="H17" s="681"/>
      <c r="I17" s="681"/>
      <c r="J17" s="681"/>
      <c r="K17" s="681"/>
      <c r="L17" s="681"/>
      <c r="M17" s="681"/>
      <c r="N17" s="681"/>
      <c r="O17" s="681"/>
      <c r="P17" s="682"/>
      <c r="Q17" s="683">
        <v>834</v>
      </c>
      <c r="R17" s="684"/>
      <c r="S17" s="684"/>
      <c r="T17" s="684"/>
      <c r="U17" s="684"/>
      <c r="V17" s="684">
        <v>834</v>
      </c>
      <c r="W17" s="684"/>
      <c r="X17" s="684"/>
      <c r="Y17" s="684"/>
      <c r="Z17" s="684"/>
      <c r="AA17" s="684">
        <v>0</v>
      </c>
      <c r="AB17" s="684"/>
      <c r="AC17" s="684"/>
      <c r="AD17" s="684"/>
      <c r="AE17" s="685"/>
      <c r="AF17" s="686" t="s">
        <v>98</v>
      </c>
      <c r="AG17" s="687"/>
      <c r="AH17" s="687"/>
      <c r="AI17" s="687"/>
      <c r="AJ17" s="688"/>
      <c r="AK17" s="689">
        <v>596</v>
      </c>
      <c r="AL17" s="690"/>
      <c r="AM17" s="690"/>
      <c r="AN17" s="690"/>
      <c r="AO17" s="690"/>
      <c r="AP17" s="690" t="s">
        <v>453</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518</v>
      </c>
      <c r="BT17" s="694"/>
      <c r="BU17" s="694"/>
      <c r="BV17" s="694"/>
      <c r="BW17" s="694"/>
      <c r="BX17" s="694"/>
      <c r="BY17" s="694"/>
      <c r="BZ17" s="694"/>
      <c r="CA17" s="694"/>
      <c r="CB17" s="694"/>
      <c r="CC17" s="694"/>
      <c r="CD17" s="694"/>
      <c r="CE17" s="694"/>
      <c r="CF17" s="694"/>
      <c r="CG17" s="695"/>
      <c r="CH17" s="706">
        <v>0</v>
      </c>
      <c r="CI17" s="707"/>
      <c r="CJ17" s="707"/>
      <c r="CK17" s="707"/>
      <c r="CL17" s="708"/>
      <c r="CM17" s="706">
        <v>285</v>
      </c>
      <c r="CN17" s="707"/>
      <c r="CO17" s="707"/>
      <c r="CP17" s="707"/>
      <c r="CQ17" s="708"/>
      <c r="CR17" s="706">
        <v>263</v>
      </c>
      <c r="CS17" s="707"/>
      <c r="CT17" s="707"/>
      <c r="CU17" s="707"/>
      <c r="CV17" s="708"/>
      <c r="CW17" s="706" t="s">
        <v>453</v>
      </c>
      <c r="CX17" s="707"/>
      <c r="CY17" s="707"/>
      <c r="CZ17" s="707"/>
      <c r="DA17" s="708"/>
      <c r="DB17" s="706" t="s">
        <v>453</v>
      </c>
      <c r="DC17" s="707"/>
      <c r="DD17" s="707"/>
      <c r="DE17" s="707"/>
      <c r="DF17" s="708"/>
      <c r="DG17" s="706" t="s">
        <v>453</v>
      </c>
      <c r="DH17" s="707"/>
      <c r="DI17" s="707"/>
      <c r="DJ17" s="707"/>
      <c r="DK17" s="708"/>
      <c r="DL17" s="706" t="s">
        <v>453</v>
      </c>
      <c r="DM17" s="707"/>
      <c r="DN17" s="707"/>
      <c r="DO17" s="707"/>
      <c r="DP17" s="708"/>
      <c r="DQ17" s="706" t="s">
        <v>453</v>
      </c>
      <c r="DR17" s="707"/>
      <c r="DS17" s="707"/>
      <c r="DT17" s="707"/>
      <c r="DU17" s="708"/>
      <c r="DV17" s="709"/>
      <c r="DW17" s="710"/>
      <c r="DX17" s="710"/>
      <c r="DY17" s="710"/>
      <c r="DZ17" s="711"/>
      <c r="EA17" s="197"/>
    </row>
    <row r="18" spans="1:131" s="198" customFormat="1" ht="26.25" customHeight="1" x14ac:dyDescent="0.15">
      <c r="A18" s="204">
        <v>12</v>
      </c>
      <c r="B18" s="680" t="s">
        <v>339</v>
      </c>
      <c r="C18" s="681"/>
      <c r="D18" s="681"/>
      <c r="E18" s="681"/>
      <c r="F18" s="681"/>
      <c r="G18" s="681"/>
      <c r="H18" s="681"/>
      <c r="I18" s="681"/>
      <c r="J18" s="681"/>
      <c r="K18" s="681"/>
      <c r="L18" s="681"/>
      <c r="M18" s="681"/>
      <c r="N18" s="681"/>
      <c r="O18" s="681"/>
      <c r="P18" s="682"/>
      <c r="Q18" s="683">
        <v>605</v>
      </c>
      <c r="R18" s="684"/>
      <c r="S18" s="684"/>
      <c r="T18" s="684"/>
      <c r="U18" s="684"/>
      <c r="V18" s="684">
        <v>604</v>
      </c>
      <c r="W18" s="684"/>
      <c r="X18" s="684"/>
      <c r="Y18" s="684"/>
      <c r="Z18" s="684"/>
      <c r="AA18" s="684">
        <v>1</v>
      </c>
      <c r="AB18" s="684"/>
      <c r="AC18" s="684"/>
      <c r="AD18" s="684"/>
      <c r="AE18" s="685"/>
      <c r="AF18" s="686">
        <v>1</v>
      </c>
      <c r="AG18" s="687"/>
      <c r="AH18" s="687"/>
      <c r="AI18" s="687"/>
      <c r="AJ18" s="688"/>
      <c r="AK18" s="689">
        <v>376</v>
      </c>
      <c r="AL18" s="690"/>
      <c r="AM18" s="690"/>
      <c r="AN18" s="690"/>
      <c r="AO18" s="690"/>
      <c r="AP18" s="690" t="s">
        <v>453</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t="s">
        <v>534</v>
      </c>
      <c r="BS18" s="693" t="s">
        <v>519</v>
      </c>
      <c r="BT18" s="694"/>
      <c r="BU18" s="694"/>
      <c r="BV18" s="694"/>
      <c r="BW18" s="694"/>
      <c r="BX18" s="694"/>
      <c r="BY18" s="694"/>
      <c r="BZ18" s="694"/>
      <c r="CA18" s="694"/>
      <c r="CB18" s="694"/>
      <c r="CC18" s="694"/>
      <c r="CD18" s="694"/>
      <c r="CE18" s="694"/>
      <c r="CF18" s="694"/>
      <c r="CG18" s="695"/>
      <c r="CH18" s="706">
        <v>-50</v>
      </c>
      <c r="CI18" s="707"/>
      <c r="CJ18" s="707"/>
      <c r="CK18" s="707"/>
      <c r="CL18" s="708"/>
      <c r="CM18" s="706">
        <v>7013</v>
      </c>
      <c r="CN18" s="707"/>
      <c r="CO18" s="707"/>
      <c r="CP18" s="707"/>
      <c r="CQ18" s="708"/>
      <c r="CR18" s="706">
        <v>3077</v>
      </c>
      <c r="CS18" s="707"/>
      <c r="CT18" s="707"/>
      <c r="CU18" s="707"/>
      <c r="CV18" s="708"/>
      <c r="CW18" s="706">
        <v>338</v>
      </c>
      <c r="CX18" s="707"/>
      <c r="CY18" s="707"/>
      <c r="CZ18" s="707"/>
      <c r="DA18" s="708"/>
      <c r="DB18" s="706">
        <v>11573</v>
      </c>
      <c r="DC18" s="707"/>
      <c r="DD18" s="707"/>
      <c r="DE18" s="707"/>
      <c r="DF18" s="708"/>
      <c r="DG18" s="706" t="s">
        <v>453</v>
      </c>
      <c r="DH18" s="707"/>
      <c r="DI18" s="707"/>
      <c r="DJ18" s="707"/>
      <c r="DK18" s="708"/>
      <c r="DL18" s="706" t="s">
        <v>453</v>
      </c>
      <c r="DM18" s="707"/>
      <c r="DN18" s="707"/>
      <c r="DO18" s="707"/>
      <c r="DP18" s="708"/>
      <c r="DQ18" s="706" t="s">
        <v>453</v>
      </c>
      <c r="DR18" s="707"/>
      <c r="DS18" s="707"/>
      <c r="DT18" s="707"/>
      <c r="DU18" s="708"/>
      <c r="DV18" s="709"/>
      <c r="DW18" s="710"/>
      <c r="DX18" s="710"/>
      <c r="DY18" s="710"/>
      <c r="DZ18" s="711"/>
      <c r="EA18" s="197"/>
    </row>
    <row r="19" spans="1:131" s="198" customFormat="1" ht="26.25" customHeight="1" x14ac:dyDescent="0.15">
      <c r="A19" s="204">
        <v>13</v>
      </c>
      <c r="B19" s="680" t="s">
        <v>340</v>
      </c>
      <c r="C19" s="681"/>
      <c r="D19" s="681"/>
      <c r="E19" s="681"/>
      <c r="F19" s="681"/>
      <c r="G19" s="681"/>
      <c r="H19" s="681"/>
      <c r="I19" s="681"/>
      <c r="J19" s="681"/>
      <c r="K19" s="681"/>
      <c r="L19" s="681"/>
      <c r="M19" s="681"/>
      <c r="N19" s="681"/>
      <c r="O19" s="681"/>
      <c r="P19" s="682"/>
      <c r="Q19" s="683">
        <v>134540</v>
      </c>
      <c r="R19" s="684"/>
      <c r="S19" s="684"/>
      <c r="T19" s="684"/>
      <c r="U19" s="684"/>
      <c r="V19" s="684">
        <v>134540</v>
      </c>
      <c r="W19" s="684"/>
      <c r="X19" s="684"/>
      <c r="Y19" s="684"/>
      <c r="Z19" s="684"/>
      <c r="AA19" s="684">
        <v>0</v>
      </c>
      <c r="AB19" s="684"/>
      <c r="AC19" s="684"/>
      <c r="AD19" s="684"/>
      <c r="AE19" s="685"/>
      <c r="AF19" s="686" t="s">
        <v>98</v>
      </c>
      <c r="AG19" s="687"/>
      <c r="AH19" s="687"/>
      <c r="AI19" s="687"/>
      <c r="AJ19" s="688"/>
      <c r="AK19" s="689">
        <v>61935</v>
      </c>
      <c r="AL19" s="690"/>
      <c r="AM19" s="690"/>
      <c r="AN19" s="690"/>
      <c r="AO19" s="690"/>
      <c r="AP19" s="690" t="s">
        <v>453</v>
      </c>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t="s">
        <v>534</v>
      </c>
      <c r="BS19" s="693" t="s">
        <v>520</v>
      </c>
      <c r="BT19" s="694"/>
      <c r="BU19" s="694"/>
      <c r="BV19" s="694"/>
      <c r="BW19" s="694"/>
      <c r="BX19" s="694"/>
      <c r="BY19" s="694"/>
      <c r="BZ19" s="694"/>
      <c r="CA19" s="694"/>
      <c r="CB19" s="694"/>
      <c r="CC19" s="694"/>
      <c r="CD19" s="694"/>
      <c r="CE19" s="694"/>
      <c r="CF19" s="694"/>
      <c r="CG19" s="695"/>
      <c r="CH19" s="706">
        <v>-3</v>
      </c>
      <c r="CI19" s="707"/>
      <c r="CJ19" s="707"/>
      <c r="CK19" s="707"/>
      <c r="CL19" s="708"/>
      <c r="CM19" s="706">
        <v>1522</v>
      </c>
      <c r="CN19" s="707"/>
      <c r="CO19" s="707"/>
      <c r="CP19" s="707"/>
      <c r="CQ19" s="708"/>
      <c r="CR19" s="706">
        <v>1266</v>
      </c>
      <c r="CS19" s="707"/>
      <c r="CT19" s="707"/>
      <c r="CU19" s="707"/>
      <c r="CV19" s="708"/>
      <c r="CW19" s="706">
        <v>8</v>
      </c>
      <c r="CX19" s="707"/>
      <c r="CY19" s="707"/>
      <c r="CZ19" s="707"/>
      <c r="DA19" s="708"/>
      <c r="DB19" s="706">
        <v>7</v>
      </c>
      <c r="DC19" s="707"/>
      <c r="DD19" s="707"/>
      <c r="DE19" s="707"/>
      <c r="DF19" s="708"/>
      <c r="DG19" s="706" t="s">
        <v>453</v>
      </c>
      <c r="DH19" s="707"/>
      <c r="DI19" s="707"/>
      <c r="DJ19" s="707"/>
      <c r="DK19" s="708"/>
      <c r="DL19" s="706">
        <v>45</v>
      </c>
      <c r="DM19" s="707"/>
      <c r="DN19" s="707"/>
      <c r="DO19" s="707"/>
      <c r="DP19" s="708"/>
      <c r="DQ19" s="706">
        <v>22</v>
      </c>
      <c r="DR19" s="707"/>
      <c r="DS19" s="707"/>
      <c r="DT19" s="707"/>
      <c r="DU19" s="708"/>
      <c r="DV19" s="709"/>
      <c r="DW19" s="710"/>
      <c r="DX19" s="710"/>
      <c r="DY19" s="710"/>
      <c r="DZ19" s="711"/>
      <c r="EA19" s="197"/>
    </row>
    <row r="20" spans="1:131" s="198" customFormat="1" ht="26.25" customHeight="1" x14ac:dyDescent="0.15">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521</v>
      </c>
      <c r="BT20" s="694"/>
      <c r="BU20" s="694"/>
      <c r="BV20" s="694"/>
      <c r="BW20" s="694"/>
      <c r="BX20" s="694"/>
      <c r="BY20" s="694"/>
      <c r="BZ20" s="694"/>
      <c r="CA20" s="694"/>
      <c r="CB20" s="694"/>
      <c r="CC20" s="694"/>
      <c r="CD20" s="694"/>
      <c r="CE20" s="694"/>
      <c r="CF20" s="694"/>
      <c r="CG20" s="695"/>
      <c r="CH20" s="706">
        <v>-1</v>
      </c>
      <c r="CI20" s="707"/>
      <c r="CJ20" s="707"/>
      <c r="CK20" s="707"/>
      <c r="CL20" s="708"/>
      <c r="CM20" s="706">
        <v>1267</v>
      </c>
      <c r="CN20" s="707"/>
      <c r="CO20" s="707"/>
      <c r="CP20" s="707"/>
      <c r="CQ20" s="708"/>
      <c r="CR20" s="706">
        <v>186</v>
      </c>
      <c r="CS20" s="707"/>
      <c r="CT20" s="707"/>
      <c r="CU20" s="707"/>
      <c r="CV20" s="708"/>
      <c r="CW20" s="706">
        <v>10</v>
      </c>
      <c r="CX20" s="707"/>
      <c r="CY20" s="707"/>
      <c r="CZ20" s="707"/>
      <c r="DA20" s="708"/>
      <c r="DB20" s="706" t="s">
        <v>453</v>
      </c>
      <c r="DC20" s="707"/>
      <c r="DD20" s="707"/>
      <c r="DE20" s="707"/>
      <c r="DF20" s="708"/>
      <c r="DG20" s="706" t="s">
        <v>453</v>
      </c>
      <c r="DH20" s="707"/>
      <c r="DI20" s="707"/>
      <c r="DJ20" s="707"/>
      <c r="DK20" s="708"/>
      <c r="DL20" s="706" t="s">
        <v>453</v>
      </c>
      <c r="DM20" s="707"/>
      <c r="DN20" s="707"/>
      <c r="DO20" s="707"/>
      <c r="DP20" s="708"/>
      <c r="DQ20" s="706" t="s">
        <v>453</v>
      </c>
      <c r="DR20" s="707"/>
      <c r="DS20" s="707"/>
      <c r="DT20" s="707"/>
      <c r="DU20" s="708"/>
      <c r="DV20" s="709"/>
      <c r="DW20" s="710"/>
      <c r="DX20" s="710"/>
      <c r="DY20" s="710"/>
      <c r="DZ20" s="711"/>
      <c r="EA20" s="197"/>
    </row>
    <row r="21" spans="1:131" s="198" customFormat="1" ht="26.25" customHeight="1" thickBot="1" x14ac:dyDescent="0.2">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522</v>
      </c>
      <c r="BT21" s="694"/>
      <c r="BU21" s="694"/>
      <c r="BV21" s="694"/>
      <c r="BW21" s="694"/>
      <c r="BX21" s="694"/>
      <c r="BY21" s="694"/>
      <c r="BZ21" s="694"/>
      <c r="CA21" s="694"/>
      <c r="CB21" s="694"/>
      <c r="CC21" s="694"/>
      <c r="CD21" s="694"/>
      <c r="CE21" s="694"/>
      <c r="CF21" s="694"/>
      <c r="CG21" s="695"/>
      <c r="CH21" s="706">
        <v>0</v>
      </c>
      <c r="CI21" s="707"/>
      <c r="CJ21" s="707"/>
      <c r="CK21" s="707"/>
      <c r="CL21" s="708"/>
      <c r="CM21" s="706">
        <v>1451</v>
      </c>
      <c r="CN21" s="707"/>
      <c r="CO21" s="707"/>
      <c r="CP21" s="707"/>
      <c r="CQ21" s="708"/>
      <c r="CR21" s="706">
        <v>1204</v>
      </c>
      <c r="CS21" s="707"/>
      <c r="CT21" s="707"/>
      <c r="CU21" s="707"/>
      <c r="CV21" s="708"/>
      <c r="CW21" s="706" t="s">
        <v>453</v>
      </c>
      <c r="CX21" s="707"/>
      <c r="CY21" s="707"/>
      <c r="CZ21" s="707"/>
      <c r="DA21" s="708"/>
      <c r="DB21" s="706" t="s">
        <v>453</v>
      </c>
      <c r="DC21" s="707"/>
      <c r="DD21" s="707"/>
      <c r="DE21" s="707"/>
      <c r="DF21" s="708"/>
      <c r="DG21" s="706" t="s">
        <v>453</v>
      </c>
      <c r="DH21" s="707"/>
      <c r="DI21" s="707"/>
      <c r="DJ21" s="707"/>
      <c r="DK21" s="708"/>
      <c r="DL21" s="706" t="s">
        <v>453</v>
      </c>
      <c r="DM21" s="707"/>
      <c r="DN21" s="707"/>
      <c r="DO21" s="707"/>
      <c r="DP21" s="708"/>
      <c r="DQ21" s="706" t="s">
        <v>453</v>
      </c>
      <c r="DR21" s="707"/>
      <c r="DS21" s="707"/>
      <c r="DT21" s="707"/>
      <c r="DU21" s="708"/>
      <c r="DV21" s="709"/>
      <c r="DW21" s="710"/>
      <c r="DX21" s="710"/>
      <c r="DY21" s="710"/>
      <c r="DZ21" s="711"/>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341</v>
      </c>
      <c r="BA22" s="737"/>
      <c r="BB22" s="737"/>
      <c r="BC22" s="737"/>
      <c r="BD22" s="738"/>
      <c r="BE22" s="196"/>
      <c r="BF22" s="196"/>
      <c r="BG22" s="196"/>
      <c r="BH22" s="196"/>
      <c r="BI22" s="196"/>
      <c r="BJ22" s="196"/>
      <c r="BK22" s="196"/>
      <c r="BL22" s="196"/>
      <c r="BM22" s="196"/>
      <c r="BN22" s="196"/>
      <c r="BO22" s="196"/>
      <c r="BP22" s="196"/>
      <c r="BQ22" s="205">
        <v>16</v>
      </c>
      <c r="BR22" s="206"/>
      <c r="BS22" s="693" t="s">
        <v>523</v>
      </c>
      <c r="BT22" s="694"/>
      <c r="BU22" s="694"/>
      <c r="BV22" s="694"/>
      <c r="BW22" s="694"/>
      <c r="BX22" s="694"/>
      <c r="BY22" s="694"/>
      <c r="BZ22" s="694"/>
      <c r="CA22" s="694"/>
      <c r="CB22" s="694"/>
      <c r="CC22" s="694"/>
      <c r="CD22" s="694"/>
      <c r="CE22" s="694"/>
      <c r="CF22" s="694"/>
      <c r="CG22" s="695"/>
      <c r="CH22" s="706">
        <v>-7</v>
      </c>
      <c r="CI22" s="707"/>
      <c r="CJ22" s="707"/>
      <c r="CK22" s="707"/>
      <c r="CL22" s="708"/>
      <c r="CM22" s="706">
        <v>172</v>
      </c>
      <c r="CN22" s="707"/>
      <c r="CO22" s="707"/>
      <c r="CP22" s="707"/>
      <c r="CQ22" s="708"/>
      <c r="CR22" s="706">
        <v>21</v>
      </c>
      <c r="CS22" s="707"/>
      <c r="CT22" s="707"/>
      <c r="CU22" s="707"/>
      <c r="CV22" s="708"/>
      <c r="CW22" s="706" t="s">
        <v>453</v>
      </c>
      <c r="CX22" s="707"/>
      <c r="CY22" s="707"/>
      <c r="CZ22" s="707"/>
      <c r="DA22" s="708"/>
      <c r="DB22" s="706" t="s">
        <v>453</v>
      </c>
      <c r="DC22" s="707"/>
      <c r="DD22" s="707"/>
      <c r="DE22" s="707"/>
      <c r="DF22" s="708"/>
      <c r="DG22" s="706" t="s">
        <v>453</v>
      </c>
      <c r="DH22" s="707"/>
      <c r="DI22" s="707"/>
      <c r="DJ22" s="707"/>
      <c r="DK22" s="708"/>
      <c r="DL22" s="706" t="s">
        <v>453</v>
      </c>
      <c r="DM22" s="707"/>
      <c r="DN22" s="707"/>
      <c r="DO22" s="707"/>
      <c r="DP22" s="708"/>
      <c r="DQ22" s="706" t="s">
        <v>453</v>
      </c>
      <c r="DR22" s="707"/>
      <c r="DS22" s="707"/>
      <c r="DT22" s="707"/>
      <c r="DU22" s="708"/>
      <c r="DV22" s="709"/>
      <c r="DW22" s="710"/>
      <c r="DX22" s="710"/>
      <c r="DY22" s="710"/>
      <c r="DZ22" s="711"/>
      <c r="EA22" s="197"/>
    </row>
    <row r="23" spans="1:131" s="198" customFormat="1" ht="26.25" customHeight="1" thickBot="1" x14ac:dyDescent="0.2">
      <c r="A23" s="207" t="s">
        <v>342</v>
      </c>
      <c r="B23" s="721" t="s">
        <v>343</v>
      </c>
      <c r="C23" s="722"/>
      <c r="D23" s="722"/>
      <c r="E23" s="722"/>
      <c r="F23" s="722"/>
      <c r="G23" s="722"/>
      <c r="H23" s="722"/>
      <c r="I23" s="722"/>
      <c r="J23" s="722"/>
      <c r="K23" s="722"/>
      <c r="L23" s="722"/>
      <c r="M23" s="722"/>
      <c r="N23" s="722"/>
      <c r="O23" s="722"/>
      <c r="P23" s="723"/>
      <c r="Q23" s="724">
        <v>445904</v>
      </c>
      <c r="R23" s="725"/>
      <c r="S23" s="725"/>
      <c r="T23" s="725"/>
      <c r="U23" s="725"/>
      <c r="V23" s="725">
        <v>433294</v>
      </c>
      <c r="W23" s="725"/>
      <c r="X23" s="725"/>
      <c r="Y23" s="725"/>
      <c r="Z23" s="725"/>
      <c r="AA23" s="725">
        <v>12610</v>
      </c>
      <c r="AB23" s="725"/>
      <c r="AC23" s="725"/>
      <c r="AD23" s="725"/>
      <c r="AE23" s="726"/>
      <c r="AF23" s="727">
        <v>7623</v>
      </c>
      <c r="AG23" s="725"/>
      <c r="AH23" s="725"/>
      <c r="AI23" s="725"/>
      <c r="AJ23" s="728"/>
      <c r="AK23" s="729"/>
      <c r="AL23" s="730"/>
      <c r="AM23" s="730"/>
      <c r="AN23" s="730"/>
      <c r="AO23" s="730"/>
      <c r="AP23" s="725">
        <v>865078</v>
      </c>
      <c r="AQ23" s="725"/>
      <c r="AR23" s="725"/>
      <c r="AS23" s="725"/>
      <c r="AT23" s="725"/>
      <c r="AU23" s="731"/>
      <c r="AV23" s="731"/>
      <c r="AW23" s="731"/>
      <c r="AX23" s="731"/>
      <c r="AY23" s="732"/>
      <c r="AZ23" s="740" t="s">
        <v>98</v>
      </c>
      <c r="BA23" s="741"/>
      <c r="BB23" s="741"/>
      <c r="BC23" s="741"/>
      <c r="BD23" s="742"/>
      <c r="BE23" s="196"/>
      <c r="BF23" s="196"/>
      <c r="BG23" s="196"/>
      <c r="BH23" s="196"/>
      <c r="BI23" s="196"/>
      <c r="BJ23" s="196"/>
      <c r="BK23" s="196"/>
      <c r="BL23" s="196"/>
      <c r="BM23" s="196"/>
      <c r="BN23" s="196"/>
      <c r="BO23" s="196"/>
      <c r="BP23" s="196"/>
      <c r="BQ23" s="205">
        <v>17</v>
      </c>
      <c r="BR23" s="206"/>
      <c r="BS23" s="693" t="s">
        <v>524</v>
      </c>
      <c r="BT23" s="694"/>
      <c r="BU23" s="694"/>
      <c r="BV23" s="694"/>
      <c r="BW23" s="694"/>
      <c r="BX23" s="694"/>
      <c r="BY23" s="694"/>
      <c r="BZ23" s="694"/>
      <c r="CA23" s="694"/>
      <c r="CB23" s="694"/>
      <c r="CC23" s="694"/>
      <c r="CD23" s="694"/>
      <c r="CE23" s="694"/>
      <c r="CF23" s="694"/>
      <c r="CG23" s="695"/>
      <c r="CH23" s="706">
        <v>-10</v>
      </c>
      <c r="CI23" s="707"/>
      <c r="CJ23" s="707"/>
      <c r="CK23" s="707"/>
      <c r="CL23" s="708"/>
      <c r="CM23" s="706">
        <v>355</v>
      </c>
      <c r="CN23" s="707"/>
      <c r="CO23" s="707"/>
      <c r="CP23" s="707"/>
      <c r="CQ23" s="708"/>
      <c r="CR23" s="706">
        <v>310</v>
      </c>
      <c r="CS23" s="707"/>
      <c r="CT23" s="707"/>
      <c r="CU23" s="707"/>
      <c r="CV23" s="708"/>
      <c r="CW23" s="706" t="s">
        <v>453</v>
      </c>
      <c r="CX23" s="707"/>
      <c r="CY23" s="707"/>
      <c r="CZ23" s="707"/>
      <c r="DA23" s="708"/>
      <c r="DB23" s="706" t="s">
        <v>453</v>
      </c>
      <c r="DC23" s="707"/>
      <c r="DD23" s="707"/>
      <c r="DE23" s="707"/>
      <c r="DF23" s="708"/>
      <c r="DG23" s="706" t="s">
        <v>453</v>
      </c>
      <c r="DH23" s="707"/>
      <c r="DI23" s="707"/>
      <c r="DJ23" s="707"/>
      <c r="DK23" s="708"/>
      <c r="DL23" s="706" t="s">
        <v>453</v>
      </c>
      <c r="DM23" s="707"/>
      <c r="DN23" s="707"/>
      <c r="DO23" s="707"/>
      <c r="DP23" s="708"/>
      <c r="DQ23" s="706" t="s">
        <v>453</v>
      </c>
      <c r="DR23" s="707"/>
      <c r="DS23" s="707"/>
      <c r="DT23" s="707"/>
      <c r="DU23" s="708"/>
      <c r="DV23" s="709"/>
      <c r="DW23" s="710"/>
      <c r="DX23" s="710"/>
      <c r="DY23" s="710"/>
      <c r="DZ23" s="711"/>
      <c r="EA23" s="197"/>
    </row>
    <row r="24" spans="1:131" s="198" customFormat="1" ht="26.25" customHeight="1" x14ac:dyDescent="0.15">
      <c r="A24" s="739" t="s">
        <v>344</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525</v>
      </c>
      <c r="BT24" s="694"/>
      <c r="BU24" s="694"/>
      <c r="BV24" s="694"/>
      <c r="BW24" s="694"/>
      <c r="BX24" s="694"/>
      <c r="BY24" s="694"/>
      <c r="BZ24" s="694"/>
      <c r="CA24" s="694"/>
      <c r="CB24" s="694"/>
      <c r="CC24" s="694"/>
      <c r="CD24" s="694"/>
      <c r="CE24" s="694"/>
      <c r="CF24" s="694"/>
      <c r="CG24" s="695"/>
      <c r="CH24" s="706">
        <v>1</v>
      </c>
      <c r="CI24" s="707"/>
      <c r="CJ24" s="707"/>
      <c r="CK24" s="707"/>
      <c r="CL24" s="708"/>
      <c r="CM24" s="706">
        <v>695</v>
      </c>
      <c r="CN24" s="707"/>
      <c r="CO24" s="707"/>
      <c r="CP24" s="707"/>
      <c r="CQ24" s="708"/>
      <c r="CR24" s="706">
        <v>503</v>
      </c>
      <c r="CS24" s="707"/>
      <c r="CT24" s="707"/>
      <c r="CU24" s="707"/>
      <c r="CV24" s="708"/>
      <c r="CW24" s="706" t="s">
        <v>453</v>
      </c>
      <c r="CX24" s="707"/>
      <c r="CY24" s="707"/>
      <c r="CZ24" s="707"/>
      <c r="DA24" s="708"/>
      <c r="DB24" s="706" t="s">
        <v>453</v>
      </c>
      <c r="DC24" s="707"/>
      <c r="DD24" s="707"/>
      <c r="DE24" s="707"/>
      <c r="DF24" s="708"/>
      <c r="DG24" s="706" t="s">
        <v>453</v>
      </c>
      <c r="DH24" s="707"/>
      <c r="DI24" s="707"/>
      <c r="DJ24" s="707"/>
      <c r="DK24" s="708"/>
      <c r="DL24" s="706" t="s">
        <v>453</v>
      </c>
      <c r="DM24" s="707"/>
      <c r="DN24" s="707"/>
      <c r="DO24" s="707"/>
      <c r="DP24" s="708"/>
      <c r="DQ24" s="706" t="s">
        <v>453</v>
      </c>
      <c r="DR24" s="707"/>
      <c r="DS24" s="707"/>
      <c r="DT24" s="707"/>
      <c r="DU24" s="708"/>
      <c r="DV24" s="709"/>
      <c r="DW24" s="710"/>
      <c r="DX24" s="710"/>
      <c r="DY24" s="710"/>
      <c r="DZ24" s="711"/>
      <c r="EA24" s="197"/>
    </row>
    <row r="25" spans="1:131" s="190" customFormat="1" ht="26.25" customHeight="1" thickBot="1" x14ac:dyDescent="0.2">
      <c r="A25" s="674" t="s">
        <v>345</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526</v>
      </c>
      <c r="BT25" s="694"/>
      <c r="BU25" s="694"/>
      <c r="BV25" s="694"/>
      <c r="BW25" s="694"/>
      <c r="BX25" s="694"/>
      <c r="BY25" s="694"/>
      <c r="BZ25" s="694"/>
      <c r="CA25" s="694"/>
      <c r="CB25" s="694"/>
      <c r="CC25" s="694"/>
      <c r="CD25" s="694"/>
      <c r="CE25" s="694"/>
      <c r="CF25" s="694"/>
      <c r="CG25" s="695"/>
      <c r="CH25" s="706">
        <v>-8</v>
      </c>
      <c r="CI25" s="707"/>
      <c r="CJ25" s="707"/>
      <c r="CK25" s="707"/>
      <c r="CL25" s="708"/>
      <c r="CM25" s="706">
        <v>331</v>
      </c>
      <c r="CN25" s="707"/>
      <c r="CO25" s="707"/>
      <c r="CP25" s="707"/>
      <c r="CQ25" s="708"/>
      <c r="CR25" s="706">
        <v>11</v>
      </c>
      <c r="CS25" s="707"/>
      <c r="CT25" s="707"/>
      <c r="CU25" s="707"/>
      <c r="CV25" s="708"/>
      <c r="CW25" s="706">
        <v>4</v>
      </c>
      <c r="CX25" s="707"/>
      <c r="CY25" s="707"/>
      <c r="CZ25" s="707"/>
      <c r="DA25" s="708"/>
      <c r="DB25" s="706" t="s">
        <v>453</v>
      </c>
      <c r="DC25" s="707"/>
      <c r="DD25" s="707"/>
      <c r="DE25" s="707"/>
      <c r="DF25" s="708"/>
      <c r="DG25" s="706" t="s">
        <v>453</v>
      </c>
      <c r="DH25" s="707"/>
      <c r="DI25" s="707"/>
      <c r="DJ25" s="707"/>
      <c r="DK25" s="708"/>
      <c r="DL25" s="706" t="s">
        <v>453</v>
      </c>
      <c r="DM25" s="707"/>
      <c r="DN25" s="707"/>
      <c r="DO25" s="707"/>
      <c r="DP25" s="708"/>
      <c r="DQ25" s="706" t="s">
        <v>453</v>
      </c>
      <c r="DR25" s="707"/>
      <c r="DS25" s="707"/>
      <c r="DT25" s="707"/>
      <c r="DU25" s="708"/>
      <c r="DV25" s="709"/>
      <c r="DW25" s="710"/>
      <c r="DX25" s="710"/>
      <c r="DY25" s="710"/>
      <c r="DZ25" s="711"/>
      <c r="EA25" s="189"/>
    </row>
    <row r="26" spans="1:131" s="190" customFormat="1" ht="26.25" customHeight="1" x14ac:dyDescent="0.15">
      <c r="A26" s="665" t="s">
        <v>311</v>
      </c>
      <c r="B26" s="666"/>
      <c r="C26" s="666"/>
      <c r="D26" s="666"/>
      <c r="E26" s="666"/>
      <c r="F26" s="666"/>
      <c r="G26" s="666"/>
      <c r="H26" s="666"/>
      <c r="I26" s="666"/>
      <c r="J26" s="666"/>
      <c r="K26" s="666"/>
      <c r="L26" s="666"/>
      <c r="M26" s="666"/>
      <c r="N26" s="666"/>
      <c r="O26" s="666"/>
      <c r="P26" s="667"/>
      <c r="Q26" s="642" t="s">
        <v>346</v>
      </c>
      <c r="R26" s="643"/>
      <c r="S26" s="643"/>
      <c r="T26" s="643"/>
      <c r="U26" s="644"/>
      <c r="V26" s="642" t="s">
        <v>347</v>
      </c>
      <c r="W26" s="643"/>
      <c r="X26" s="643"/>
      <c r="Y26" s="643"/>
      <c r="Z26" s="644"/>
      <c r="AA26" s="642" t="s">
        <v>348</v>
      </c>
      <c r="AB26" s="643"/>
      <c r="AC26" s="643"/>
      <c r="AD26" s="643"/>
      <c r="AE26" s="643"/>
      <c r="AF26" s="743" t="s">
        <v>349</v>
      </c>
      <c r="AG26" s="744"/>
      <c r="AH26" s="744"/>
      <c r="AI26" s="744"/>
      <c r="AJ26" s="745"/>
      <c r="AK26" s="643" t="s">
        <v>350</v>
      </c>
      <c r="AL26" s="643"/>
      <c r="AM26" s="643"/>
      <c r="AN26" s="643"/>
      <c r="AO26" s="644"/>
      <c r="AP26" s="642" t="s">
        <v>351</v>
      </c>
      <c r="AQ26" s="643"/>
      <c r="AR26" s="643"/>
      <c r="AS26" s="643"/>
      <c r="AT26" s="644"/>
      <c r="AU26" s="642" t="s">
        <v>352</v>
      </c>
      <c r="AV26" s="643"/>
      <c r="AW26" s="643"/>
      <c r="AX26" s="643"/>
      <c r="AY26" s="644"/>
      <c r="AZ26" s="642" t="s">
        <v>353</v>
      </c>
      <c r="BA26" s="643"/>
      <c r="BB26" s="643"/>
      <c r="BC26" s="643"/>
      <c r="BD26" s="644"/>
      <c r="BE26" s="642" t="s">
        <v>318</v>
      </c>
      <c r="BF26" s="643"/>
      <c r="BG26" s="643"/>
      <c r="BH26" s="643"/>
      <c r="BI26" s="654"/>
      <c r="BJ26" s="195"/>
      <c r="BK26" s="195"/>
      <c r="BL26" s="195"/>
      <c r="BM26" s="195"/>
      <c r="BN26" s="195"/>
      <c r="BO26" s="208"/>
      <c r="BP26" s="208"/>
      <c r="BQ26" s="205">
        <v>20</v>
      </c>
      <c r="BR26" s="206"/>
      <c r="BS26" s="693" t="s">
        <v>527</v>
      </c>
      <c r="BT26" s="694"/>
      <c r="BU26" s="694"/>
      <c r="BV26" s="694"/>
      <c r="BW26" s="694"/>
      <c r="BX26" s="694"/>
      <c r="BY26" s="694"/>
      <c r="BZ26" s="694"/>
      <c r="CA26" s="694"/>
      <c r="CB26" s="694"/>
      <c r="CC26" s="694"/>
      <c r="CD26" s="694"/>
      <c r="CE26" s="694"/>
      <c r="CF26" s="694"/>
      <c r="CG26" s="695"/>
      <c r="CH26" s="706">
        <v>-22</v>
      </c>
      <c r="CI26" s="707"/>
      <c r="CJ26" s="707"/>
      <c r="CK26" s="707"/>
      <c r="CL26" s="708"/>
      <c r="CM26" s="706">
        <v>912</v>
      </c>
      <c r="CN26" s="707"/>
      <c r="CO26" s="707"/>
      <c r="CP26" s="707"/>
      <c r="CQ26" s="708"/>
      <c r="CR26" s="706">
        <v>890</v>
      </c>
      <c r="CS26" s="707"/>
      <c r="CT26" s="707"/>
      <c r="CU26" s="707"/>
      <c r="CV26" s="708"/>
      <c r="CW26" s="706" t="s">
        <v>453</v>
      </c>
      <c r="CX26" s="707"/>
      <c r="CY26" s="707"/>
      <c r="CZ26" s="707"/>
      <c r="DA26" s="708"/>
      <c r="DB26" s="706" t="s">
        <v>453</v>
      </c>
      <c r="DC26" s="707"/>
      <c r="DD26" s="707"/>
      <c r="DE26" s="707"/>
      <c r="DF26" s="708"/>
      <c r="DG26" s="706" t="s">
        <v>453</v>
      </c>
      <c r="DH26" s="707"/>
      <c r="DI26" s="707"/>
      <c r="DJ26" s="707"/>
      <c r="DK26" s="708"/>
      <c r="DL26" s="706" t="s">
        <v>453</v>
      </c>
      <c r="DM26" s="707"/>
      <c r="DN26" s="707"/>
      <c r="DO26" s="707"/>
      <c r="DP26" s="708"/>
      <c r="DQ26" s="706" t="s">
        <v>453</v>
      </c>
      <c r="DR26" s="707"/>
      <c r="DS26" s="707"/>
      <c r="DT26" s="707"/>
      <c r="DU26" s="708"/>
      <c r="DV26" s="709"/>
      <c r="DW26" s="710"/>
      <c r="DX26" s="710"/>
      <c r="DY26" s="710"/>
      <c r="DZ26" s="711"/>
      <c r="EA26" s="189"/>
    </row>
    <row r="27" spans="1:131" s="190" customFormat="1" ht="26.25" customHeight="1" thickBot="1" x14ac:dyDescent="0.2">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528</v>
      </c>
      <c r="BT27" s="694"/>
      <c r="BU27" s="694"/>
      <c r="BV27" s="694"/>
      <c r="BW27" s="694"/>
      <c r="BX27" s="694"/>
      <c r="BY27" s="694"/>
      <c r="BZ27" s="694"/>
      <c r="CA27" s="694"/>
      <c r="CB27" s="694"/>
      <c r="CC27" s="694"/>
      <c r="CD27" s="694"/>
      <c r="CE27" s="694"/>
      <c r="CF27" s="694"/>
      <c r="CG27" s="695"/>
      <c r="CH27" s="706">
        <v>-49</v>
      </c>
      <c r="CI27" s="707"/>
      <c r="CJ27" s="707"/>
      <c r="CK27" s="707"/>
      <c r="CL27" s="708"/>
      <c r="CM27" s="706">
        <v>-512</v>
      </c>
      <c r="CN27" s="707"/>
      <c r="CO27" s="707"/>
      <c r="CP27" s="707"/>
      <c r="CQ27" s="708"/>
      <c r="CR27" s="706">
        <v>32</v>
      </c>
      <c r="CS27" s="707"/>
      <c r="CT27" s="707"/>
      <c r="CU27" s="707"/>
      <c r="CV27" s="708"/>
      <c r="CW27" s="706" t="s">
        <v>453</v>
      </c>
      <c r="CX27" s="707"/>
      <c r="CY27" s="707"/>
      <c r="CZ27" s="707"/>
      <c r="DA27" s="708"/>
      <c r="DB27" s="706">
        <v>110</v>
      </c>
      <c r="DC27" s="707"/>
      <c r="DD27" s="707"/>
      <c r="DE27" s="707"/>
      <c r="DF27" s="708"/>
      <c r="DG27" s="706" t="s">
        <v>453</v>
      </c>
      <c r="DH27" s="707"/>
      <c r="DI27" s="707"/>
      <c r="DJ27" s="707"/>
      <c r="DK27" s="708"/>
      <c r="DL27" s="706" t="s">
        <v>453</v>
      </c>
      <c r="DM27" s="707"/>
      <c r="DN27" s="707"/>
      <c r="DO27" s="707"/>
      <c r="DP27" s="708"/>
      <c r="DQ27" s="706" t="s">
        <v>453</v>
      </c>
      <c r="DR27" s="707"/>
      <c r="DS27" s="707"/>
      <c r="DT27" s="707"/>
      <c r="DU27" s="708"/>
      <c r="DV27" s="709"/>
      <c r="DW27" s="710"/>
      <c r="DX27" s="710"/>
      <c r="DY27" s="710"/>
      <c r="DZ27" s="711"/>
      <c r="EA27" s="189"/>
    </row>
    <row r="28" spans="1:131" s="190" customFormat="1" ht="26.25" customHeight="1" thickTop="1" x14ac:dyDescent="0.15">
      <c r="A28" s="209">
        <v>1</v>
      </c>
      <c r="B28" s="656" t="s">
        <v>354</v>
      </c>
      <c r="C28" s="657"/>
      <c r="D28" s="657"/>
      <c r="E28" s="657"/>
      <c r="F28" s="657"/>
      <c r="G28" s="657"/>
      <c r="H28" s="657"/>
      <c r="I28" s="657"/>
      <c r="J28" s="657"/>
      <c r="K28" s="657"/>
      <c r="L28" s="657"/>
      <c r="M28" s="657"/>
      <c r="N28" s="657"/>
      <c r="O28" s="657"/>
      <c r="P28" s="658"/>
      <c r="Q28" s="753">
        <v>658</v>
      </c>
      <c r="R28" s="754"/>
      <c r="S28" s="754"/>
      <c r="T28" s="754"/>
      <c r="U28" s="754"/>
      <c r="V28" s="754">
        <v>652</v>
      </c>
      <c r="W28" s="754"/>
      <c r="X28" s="754"/>
      <c r="Y28" s="754"/>
      <c r="Z28" s="754"/>
      <c r="AA28" s="754">
        <v>6</v>
      </c>
      <c r="AB28" s="754"/>
      <c r="AC28" s="754"/>
      <c r="AD28" s="754"/>
      <c r="AE28" s="755"/>
      <c r="AF28" s="756">
        <v>6</v>
      </c>
      <c r="AG28" s="754"/>
      <c r="AH28" s="754"/>
      <c r="AI28" s="754"/>
      <c r="AJ28" s="757"/>
      <c r="AK28" s="758">
        <v>427</v>
      </c>
      <c r="AL28" s="749"/>
      <c r="AM28" s="749"/>
      <c r="AN28" s="749"/>
      <c r="AO28" s="749"/>
      <c r="AP28" s="749">
        <v>2075</v>
      </c>
      <c r="AQ28" s="749"/>
      <c r="AR28" s="749"/>
      <c r="AS28" s="749"/>
      <c r="AT28" s="749"/>
      <c r="AU28" s="749">
        <v>1417</v>
      </c>
      <c r="AV28" s="749"/>
      <c r="AW28" s="749"/>
      <c r="AX28" s="749"/>
      <c r="AY28" s="749"/>
      <c r="AZ28" s="750"/>
      <c r="BA28" s="750"/>
      <c r="BB28" s="750"/>
      <c r="BC28" s="750"/>
      <c r="BD28" s="750"/>
      <c r="BE28" s="751"/>
      <c r="BF28" s="751"/>
      <c r="BG28" s="751"/>
      <c r="BH28" s="751"/>
      <c r="BI28" s="752"/>
      <c r="BJ28" s="195"/>
      <c r="BK28" s="195"/>
      <c r="BL28" s="195"/>
      <c r="BM28" s="195"/>
      <c r="BN28" s="195"/>
      <c r="BO28" s="208"/>
      <c r="BP28" s="208"/>
      <c r="BQ28" s="205">
        <v>22</v>
      </c>
      <c r="BR28" s="206"/>
      <c r="BS28" s="693" t="s">
        <v>529</v>
      </c>
      <c r="BT28" s="694"/>
      <c r="BU28" s="694"/>
      <c r="BV28" s="694"/>
      <c r="BW28" s="694"/>
      <c r="BX28" s="694"/>
      <c r="BY28" s="694"/>
      <c r="BZ28" s="694"/>
      <c r="CA28" s="694"/>
      <c r="CB28" s="694"/>
      <c r="CC28" s="694"/>
      <c r="CD28" s="694"/>
      <c r="CE28" s="694"/>
      <c r="CF28" s="694"/>
      <c r="CG28" s="695"/>
      <c r="CH28" s="706">
        <v>-6</v>
      </c>
      <c r="CI28" s="707"/>
      <c r="CJ28" s="707"/>
      <c r="CK28" s="707"/>
      <c r="CL28" s="708"/>
      <c r="CM28" s="706">
        <v>609</v>
      </c>
      <c r="CN28" s="707"/>
      <c r="CO28" s="707"/>
      <c r="CP28" s="707"/>
      <c r="CQ28" s="708"/>
      <c r="CR28" s="706">
        <v>520</v>
      </c>
      <c r="CS28" s="707"/>
      <c r="CT28" s="707"/>
      <c r="CU28" s="707"/>
      <c r="CV28" s="708"/>
      <c r="CW28" s="706" t="s">
        <v>453</v>
      </c>
      <c r="CX28" s="707"/>
      <c r="CY28" s="707"/>
      <c r="CZ28" s="707"/>
      <c r="DA28" s="708"/>
      <c r="DB28" s="706" t="s">
        <v>453</v>
      </c>
      <c r="DC28" s="707"/>
      <c r="DD28" s="707"/>
      <c r="DE28" s="707"/>
      <c r="DF28" s="708"/>
      <c r="DG28" s="706" t="s">
        <v>453</v>
      </c>
      <c r="DH28" s="707"/>
      <c r="DI28" s="707"/>
      <c r="DJ28" s="707"/>
      <c r="DK28" s="708"/>
      <c r="DL28" s="706" t="s">
        <v>453</v>
      </c>
      <c r="DM28" s="707"/>
      <c r="DN28" s="707"/>
      <c r="DO28" s="707"/>
      <c r="DP28" s="708"/>
      <c r="DQ28" s="706" t="s">
        <v>453</v>
      </c>
      <c r="DR28" s="707"/>
      <c r="DS28" s="707"/>
      <c r="DT28" s="707"/>
      <c r="DU28" s="708"/>
      <c r="DV28" s="709"/>
      <c r="DW28" s="710"/>
      <c r="DX28" s="710"/>
      <c r="DY28" s="710"/>
      <c r="DZ28" s="711"/>
      <c r="EA28" s="189"/>
    </row>
    <row r="29" spans="1:131" s="190" customFormat="1" ht="26.25" customHeight="1" x14ac:dyDescent="0.15">
      <c r="A29" s="209">
        <v>2</v>
      </c>
      <c r="B29" s="680" t="s">
        <v>355</v>
      </c>
      <c r="C29" s="681"/>
      <c r="D29" s="681"/>
      <c r="E29" s="681"/>
      <c r="F29" s="681"/>
      <c r="G29" s="681"/>
      <c r="H29" s="681"/>
      <c r="I29" s="681"/>
      <c r="J29" s="681"/>
      <c r="K29" s="681"/>
      <c r="L29" s="681"/>
      <c r="M29" s="681"/>
      <c r="N29" s="681"/>
      <c r="O29" s="681"/>
      <c r="P29" s="682"/>
      <c r="Q29" s="683">
        <v>24141</v>
      </c>
      <c r="R29" s="684"/>
      <c r="S29" s="684"/>
      <c r="T29" s="684"/>
      <c r="U29" s="684"/>
      <c r="V29" s="684">
        <v>26035</v>
      </c>
      <c r="W29" s="684"/>
      <c r="X29" s="684"/>
      <c r="Y29" s="684"/>
      <c r="Z29" s="684"/>
      <c r="AA29" s="684">
        <v>-1894</v>
      </c>
      <c r="AB29" s="684"/>
      <c r="AC29" s="684"/>
      <c r="AD29" s="684"/>
      <c r="AE29" s="685"/>
      <c r="AF29" s="759">
        <v>6063</v>
      </c>
      <c r="AG29" s="684"/>
      <c r="AH29" s="684"/>
      <c r="AI29" s="684"/>
      <c r="AJ29" s="760"/>
      <c r="AK29" s="763">
        <v>2482</v>
      </c>
      <c r="AL29" s="764"/>
      <c r="AM29" s="764"/>
      <c r="AN29" s="764"/>
      <c r="AO29" s="764"/>
      <c r="AP29" s="764">
        <v>23389</v>
      </c>
      <c r="AQ29" s="764"/>
      <c r="AR29" s="764"/>
      <c r="AS29" s="764"/>
      <c r="AT29" s="764"/>
      <c r="AU29" s="764">
        <v>15039</v>
      </c>
      <c r="AV29" s="764"/>
      <c r="AW29" s="764"/>
      <c r="AX29" s="764"/>
      <c r="AY29" s="764"/>
      <c r="AZ29" s="765"/>
      <c r="BA29" s="765"/>
      <c r="BB29" s="765"/>
      <c r="BC29" s="765"/>
      <c r="BD29" s="765"/>
      <c r="BE29" s="761" t="s">
        <v>356</v>
      </c>
      <c r="BF29" s="761"/>
      <c r="BG29" s="761"/>
      <c r="BH29" s="761"/>
      <c r="BI29" s="762"/>
      <c r="BJ29" s="195"/>
      <c r="BK29" s="195"/>
      <c r="BL29" s="195"/>
      <c r="BM29" s="195"/>
      <c r="BN29" s="195"/>
      <c r="BO29" s="208"/>
      <c r="BP29" s="208"/>
      <c r="BQ29" s="205">
        <v>23</v>
      </c>
      <c r="BR29" s="206"/>
      <c r="BS29" s="693" t="s">
        <v>530</v>
      </c>
      <c r="BT29" s="694"/>
      <c r="BU29" s="694"/>
      <c r="BV29" s="694"/>
      <c r="BW29" s="694"/>
      <c r="BX29" s="694"/>
      <c r="BY29" s="694"/>
      <c r="BZ29" s="694"/>
      <c r="CA29" s="694"/>
      <c r="CB29" s="694"/>
      <c r="CC29" s="694"/>
      <c r="CD29" s="694"/>
      <c r="CE29" s="694"/>
      <c r="CF29" s="694"/>
      <c r="CG29" s="695"/>
      <c r="CH29" s="706">
        <v>7</v>
      </c>
      <c r="CI29" s="707"/>
      <c r="CJ29" s="707"/>
      <c r="CK29" s="707"/>
      <c r="CL29" s="708"/>
      <c r="CM29" s="706">
        <v>182</v>
      </c>
      <c r="CN29" s="707"/>
      <c r="CO29" s="707"/>
      <c r="CP29" s="707"/>
      <c r="CQ29" s="708"/>
      <c r="CR29" s="706">
        <v>104</v>
      </c>
      <c r="CS29" s="707"/>
      <c r="CT29" s="707"/>
      <c r="CU29" s="707"/>
      <c r="CV29" s="708"/>
      <c r="CW29" s="706">
        <v>9</v>
      </c>
      <c r="CX29" s="707"/>
      <c r="CY29" s="707"/>
      <c r="CZ29" s="707"/>
      <c r="DA29" s="708"/>
      <c r="DB29" s="706" t="s">
        <v>453</v>
      </c>
      <c r="DC29" s="707"/>
      <c r="DD29" s="707"/>
      <c r="DE29" s="707"/>
      <c r="DF29" s="708"/>
      <c r="DG29" s="706" t="s">
        <v>453</v>
      </c>
      <c r="DH29" s="707"/>
      <c r="DI29" s="707"/>
      <c r="DJ29" s="707"/>
      <c r="DK29" s="708"/>
      <c r="DL29" s="706" t="s">
        <v>453</v>
      </c>
      <c r="DM29" s="707"/>
      <c r="DN29" s="707"/>
      <c r="DO29" s="707"/>
      <c r="DP29" s="708"/>
      <c r="DQ29" s="706" t="s">
        <v>453</v>
      </c>
      <c r="DR29" s="707"/>
      <c r="DS29" s="707"/>
      <c r="DT29" s="707"/>
      <c r="DU29" s="708"/>
      <c r="DV29" s="709"/>
      <c r="DW29" s="710"/>
      <c r="DX29" s="710"/>
      <c r="DY29" s="710"/>
      <c r="DZ29" s="711"/>
      <c r="EA29" s="189"/>
    </row>
    <row r="30" spans="1:131" s="190" customFormat="1" ht="26.25" customHeight="1" x14ac:dyDescent="0.15">
      <c r="A30" s="209">
        <v>3</v>
      </c>
      <c r="B30" s="680" t="s">
        <v>357</v>
      </c>
      <c r="C30" s="681"/>
      <c r="D30" s="681"/>
      <c r="E30" s="681"/>
      <c r="F30" s="681"/>
      <c r="G30" s="681"/>
      <c r="H30" s="681"/>
      <c r="I30" s="681"/>
      <c r="J30" s="681"/>
      <c r="K30" s="681"/>
      <c r="L30" s="681"/>
      <c r="M30" s="681"/>
      <c r="N30" s="681"/>
      <c r="O30" s="681"/>
      <c r="P30" s="682"/>
      <c r="Q30" s="683">
        <v>4559</v>
      </c>
      <c r="R30" s="684"/>
      <c r="S30" s="684"/>
      <c r="T30" s="684"/>
      <c r="U30" s="684"/>
      <c r="V30" s="684">
        <v>4111</v>
      </c>
      <c r="W30" s="684"/>
      <c r="X30" s="684"/>
      <c r="Y30" s="684"/>
      <c r="Z30" s="684"/>
      <c r="AA30" s="684">
        <v>448</v>
      </c>
      <c r="AB30" s="684"/>
      <c r="AC30" s="684"/>
      <c r="AD30" s="684"/>
      <c r="AE30" s="685"/>
      <c r="AF30" s="759">
        <v>10412</v>
      </c>
      <c r="AG30" s="684"/>
      <c r="AH30" s="684"/>
      <c r="AI30" s="684"/>
      <c r="AJ30" s="760"/>
      <c r="AK30" s="763">
        <v>0</v>
      </c>
      <c r="AL30" s="764"/>
      <c r="AM30" s="764"/>
      <c r="AN30" s="764"/>
      <c r="AO30" s="764"/>
      <c r="AP30" s="764">
        <v>8390</v>
      </c>
      <c r="AQ30" s="764"/>
      <c r="AR30" s="764"/>
      <c r="AS30" s="764"/>
      <c r="AT30" s="764"/>
      <c r="AU30" s="764">
        <v>0</v>
      </c>
      <c r="AV30" s="764"/>
      <c r="AW30" s="764"/>
      <c r="AX30" s="764"/>
      <c r="AY30" s="764"/>
      <c r="AZ30" s="765"/>
      <c r="BA30" s="765"/>
      <c r="BB30" s="765"/>
      <c r="BC30" s="765"/>
      <c r="BD30" s="765"/>
      <c r="BE30" s="761" t="s">
        <v>356</v>
      </c>
      <c r="BF30" s="761"/>
      <c r="BG30" s="761"/>
      <c r="BH30" s="761"/>
      <c r="BI30" s="762"/>
      <c r="BJ30" s="195"/>
      <c r="BK30" s="195"/>
      <c r="BL30" s="195"/>
      <c r="BM30" s="195"/>
      <c r="BN30" s="195"/>
      <c r="BO30" s="208"/>
      <c r="BP30" s="208"/>
      <c r="BQ30" s="205">
        <v>24</v>
      </c>
      <c r="BR30" s="206"/>
      <c r="BS30" s="693" t="s">
        <v>531</v>
      </c>
      <c r="BT30" s="694"/>
      <c r="BU30" s="694"/>
      <c r="BV30" s="694"/>
      <c r="BW30" s="694"/>
      <c r="BX30" s="694"/>
      <c r="BY30" s="694"/>
      <c r="BZ30" s="694"/>
      <c r="CA30" s="694"/>
      <c r="CB30" s="694"/>
      <c r="CC30" s="694"/>
      <c r="CD30" s="694"/>
      <c r="CE30" s="694"/>
      <c r="CF30" s="694"/>
      <c r="CG30" s="695"/>
      <c r="CH30" s="706">
        <v>0</v>
      </c>
      <c r="CI30" s="707"/>
      <c r="CJ30" s="707"/>
      <c r="CK30" s="707"/>
      <c r="CL30" s="708"/>
      <c r="CM30" s="706">
        <v>519</v>
      </c>
      <c r="CN30" s="707"/>
      <c r="CO30" s="707"/>
      <c r="CP30" s="707"/>
      <c r="CQ30" s="708"/>
      <c r="CR30" s="706">
        <v>428</v>
      </c>
      <c r="CS30" s="707"/>
      <c r="CT30" s="707"/>
      <c r="CU30" s="707"/>
      <c r="CV30" s="708"/>
      <c r="CW30" s="706">
        <v>18</v>
      </c>
      <c r="CX30" s="707"/>
      <c r="CY30" s="707"/>
      <c r="CZ30" s="707"/>
      <c r="DA30" s="708"/>
      <c r="DB30" s="706" t="s">
        <v>453</v>
      </c>
      <c r="DC30" s="707"/>
      <c r="DD30" s="707"/>
      <c r="DE30" s="707"/>
      <c r="DF30" s="708"/>
      <c r="DG30" s="706" t="s">
        <v>453</v>
      </c>
      <c r="DH30" s="707"/>
      <c r="DI30" s="707"/>
      <c r="DJ30" s="707"/>
      <c r="DK30" s="708"/>
      <c r="DL30" s="706" t="s">
        <v>453</v>
      </c>
      <c r="DM30" s="707"/>
      <c r="DN30" s="707"/>
      <c r="DO30" s="707"/>
      <c r="DP30" s="708"/>
      <c r="DQ30" s="706" t="s">
        <v>453</v>
      </c>
      <c r="DR30" s="707"/>
      <c r="DS30" s="707"/>
      <c r="DT30" s="707"/>
      <c r="DU30" s="708"/>
      <c r="DV30" s="709"/>
      <c r="DW30" s="710"/>
      <c r="DX30" s="710"/>
      <c r="DY30" s="710"/>
      <c r="DZ30" s="711"/>
      <c r="EA30" s="189"/>
    </row>
    <row r="31" spans="1:131" s="190" customFormat="1" ht="26.25" customHeight="1" x14ac:dyDescent="0.15">
      <c r="A31" s="209">
        <v>4</v>
      </c>
      <c r="B31" s="680" t="s">
        <v>358</v>
      </c>
      <c r="C31" s="681"/>
      <c r="D31" s="681"/>
      <c r="E31" s="681"/>
      <c r="F31" s="681"/>
      <c r="G31" s="681"/>
      <c r="H31" s="681"/>
      <c r="I31" s="681"/>
      <c r="J31" s="681"/>
      <c r="K31" s="681"/>
      <c r="L31" s="681"/>
      <c r="M31" s="681"/>
      <c r="N31" s="681"/>
      <c r="O31" s="681"/>
      <c r="P31" s="682"/>
      <c r="Q31" s="683">
        <v>832</v>
      </c>
      <c r="R31" s="684"/>
      <c r="S31" s="684"/>
      <c r="T31" s="684"/>
      <c r="U31" s="684"/>
      <c r="V31" s="684">
        <v>561</v>
      </c>
      <c r="W31" s="684"/>
      <c r="X31" s="684"/>
      <c r="Y31" s="684"/>
      <c r="Z31" s="684"/>
      <c r="AA31" s="684">
        <v>271</v>
      </c>
      <c r="AB31" s="684"/>
      <c r="AC31" s="684"/>
      <c r="AD31" s="684"/>
      <c r="AE31" s="685"/>
      <c r="AF31" s="759">
        <v>1114</v>
      </c>
      <c r="AG31" s="684"/>
      <c r="AH31" s="684"/>
      <c r="AI31" s="684"/>
      <c r="AJ31" s="760"/>
      <c r="AK31" s="763">
        <v>0</v>
      </c>
      <c r="AL31" s="764"/>
      <c r="AM31" s="764"/>
      <c r="AN31" s="764"/>
      <c r="AO31" s="764"/>
      <c r="AP31" s="764">
        <v>583</v>
      </c>
      <c r="AQ31" s="764"/>
      <c r="AR31" s="764"/>
      <c r="AS31" s="764"/>
      <c r="AT31" s="764"/>
      <c r="AU31" s="764">
        <v>0</v>
      </c>
      <c r="AV31" s="764"/>
      <c r="AW31" s="764"/>
      <c r="AX31" s="764"/>
      <c r="AY31" s="764"/>
      <c r="AZ31" s="765"/>
      <c r="BA31" s="765"/>
      <c r="BB31" s="765"/>
      <c r="BC31" s="765"/>
      <c r="BD31" s="765"/>
      <c r="BE31" s="761" t="s">
        <v>356</v>
      </c>
      <c r="BF31" s="761"/>
      <c r="BG31" s="761"/>
      <c r="BH31" s="761"/>
      <c r="BI31" s="762"/>
      <c r="BJ31" s="195"/>
      <c r="BK31" s="195"/>
      <c r="BL31" s="195"/>
      <c r="BM31" s="195"/>
      <c r="BN31" s="195"/>
      <c r="BO31" s="208"/>
      <c r="BP31" s="208"/>
      <c r="BQ31" s="205">
        <v>25</v>
      </c>
      <c r="BR31" s="206"/>
      <c r="BS31" s="693" t="s">
        <v>532</v>
      </c>
      <c r="BT31" s="694"/>
      <c r="BU31" s="694"/>
      <c r="BV31" s="694"/>
      <c r="BW31" s="694"/>
      <c r="BX31" s="694"/>
      <c r="BY31" s="694"/>
      <c r="BZ31" s="694"/>
      <c r="CA31" s="694"/>
      <c r="CB31" s="694"/>
      <c r="CC31" s="694"/>
      <c r="CD31" s="694"/>
      <c r="CE31" s="694"/>
      <c r="CF31" s="694"/>
      <c r="CG31" s="695"/>
      <c r="CH31" s="706">
        <v>4</v>
      </c>
      <c r="CI31" s="707"/>
      <c r="CJ31" s="707"/>
      <c r="CK31" s="707"/>
      <c r="CL31" s="708"/>
      <c r="CM31" s="706">
        <v>93</v>
      </c>
      <c r="CN31" s="707"/>
      <c r="CO31" s="707"/>
      <c r="CP31" s="707"/>
      <c r="CQ31" s="708"/>
      <c r="CR31" s="706">
        <v>100</v>
      </c>
      <c r="CS31" s="707"/>
      <c r="CT31" s="707"/>
      <c r="CU31" s="707"/>
      <c r="CV31" s="708"/>
      <c r="CW31" s="706">
        <v>74</v>
      </c>
      <c r="CX31" s="707"/>
      <c r="CY31" s="707"/>
      <c r="CZ31" s="707"/>
      <c r="DA31" s="708"/>
      <c r="DB31" s="706" t="s">
        <v>453</v>
      </c>
      <c r="DC31" s="707"/>
      <c r="DD31" s="707"/>
      <c r="DE31" s="707"/>
      <c r="DF31" s="708"/>
      <c r="DG31" s="706" t="s">
        <v>453</v>
      </c>
      <c r="DH31" s="707"/>
      <c r="DI31" s="707"/>
      <c r="DJ31" s="707"/>
      <c r="DK31" s="708"/>
      <c r="DL31" s="706" t="s">
        <v>453</v>
      </c>
      <c r="DM31" s="707"/>
      <c r="DN31" s="707"/>
      <c r="DO31" s="707"/>
      <c r="DP31" s="708"/>
      <c r="DQ31" s="706" t="s">
        <v>453</v>
      </c>
      <c r="DR31" s="707"/>
      <c r="DS31" s="707"/>
      <c r="DT31" s="707"/>
      <c r="DU31" s="708"/>
      <c r="DV31" s="709"/>
      <c r="DW31" s="710"/>
      <c r="DX31" s="710"/>
      <c r="DY31" s="710"/>
      <c r="DZ31" s="711"/>
      <c r="EA31" s="189"/>
    </row>
    <row r="32" spans="1:131" s="190" customFormat="1" ht="26.25" customHeight="1" x14ac:dyDescent="0.15">
      <c r="A32" s="209">
        <v>5</v>
      </c>
      <c r="B32" s="680" t="s">
        <v>359</v>
      </c>
      <c r="C32" s="681"/>
      <c r="D32" s="681"/>
      <c r="E32" s="681"/>
      <c r="F32" s="681"/>
      <c r="G32" s="681"/>
      <c r="H32" s="681"/>
      <c r="I32" s="681"/>
      <c r="J32" s="681"/>
      <c r="K32" s="681"/>
      <c r="L32" s="681"/>
      <c r="M32" s="681"/>
      <c r="N32" s="681"/>
      <c r="O32" s="681"/>
      <c r="P32" s="682"/>
      <c r="Q32" s="683">
        <v>18</v>
      </c>
      <c r="R32" s="684"/>
      <c r="S32" s="684"/>
      <c r="T32" s="684"/>
      <c r="U32" s="684"/>
      <c r="V32" s="684">
        <v>16</v>
      </c>
      <c r="W32" s="684"/>
      <c r="X32" s="684"/>
      <c r="Y32" s="684"/>
      <c r="Z32" s="684"/>
      <c r="AA32" s="684">
        <v>2</v>
      </c>
      <c r="AB32" s="684"/>
      <c r="AC32" s="684"/>
      <c r="AD32" s="684"/>
      <c r="AE32" s="685"/>
      <c r="AF32" s="759">
        <v>100</v>
      </c>
      <c r="AG32" s="684"/>
      <c r="AH32" s="684"/>
      <c r="AI32" s="684"/>
      <c r="AJ32" s="760"/>
      <c r="AK32" s="763">
        <v>3</v>
      </c>
      <c r="AL32" s="764"/>
      <c r="AM32" s="764"/>
      <c r="AN32" s="764"/>
      <c r="AO32" s="764"/>
      <c r="AP32" s="764">
        <v>0</v>
      </c>
      <c r="AQ32" s="764"/>
      <c r="AR32" s="764"/>
      <c r="AS32" s="764"/>
      <c r="AT32" s="764"/>
      <c r="AU32" s="764">
        <v>0</v>
      </c>
      <c r="AV32" s="764"/>
      <c r="AW32" s="764"/>
      <c r="AX32" s="764"/>
      <c r="AY32" s="764"/>
      <c r="AZ32" s="765"/>
      <c r="BA32" s="765"/>
      <c r="BB32" s="765"/>
      <c r="BC32" s="765"/>
      <c r="BD32" s="765"/>
      <c r="BE32" s="761" t="s">
        <v>356</v>
      </c>
      <c r="BF32" s="761"/>
      <c r="BG32" s="761"/>
      <c r="BH32" s="761"/>
      <c r="BI32" s="762"/>
      <c r="BJ32" s="195"/>
      <c r="BK32" s="195"/>
      <c r="BL32" s="195"/>
      <c r="BM32" s="195"/>
      <c r="BN32" s="195"/>
      <c r="BO32" s="208"/>
      <c r="BP32" s="208"/>
      <c r="BQ32" s="205">
        <v>26</v>
      </c>
      <c r="BR32" s="206"/>
      <c r="BS32" s="693" t="s">
        <v>533</v>
      </c>
      <c r="BT32" s="694"/>
      <c r="BU32" s="694"/>
      <c r="BV32" s="694"/>
      <c r="BW32" s="694"/>
      <c r="BX32" s="694"/>
      <c r="BY32" s="694"/>
      <c r="BZ32" s="694"/>
      <c r="CA32" s="694"/>
      <c r="CB32" s="694"/>
      <c r="CC32" s="694"/>
      <c r="CD32" s="694"/>
      <c r="CE32" s="694"/>
      <c r="CF32" s="694"/>
      <c r="CG32" s="695"/>
      <c r="CH32" s="706">
        <v>3</v>
      </c>
      <c r="CI32" s="707"/>
      <c r="CJ32" s="707"/>
      <c r="CK32" s="707"/>
      <c r="CL32" s="708"/>
      <c r="CM32" s="706">
        <v>550</v>
      </c>
      <c r="CN32" s="707"/>
      <c r="CO32" s="707"/>
      <c r="CP32" s="707"/>
      <c r="CQ32" s="708"/>
      <c r="CR32" s="706">
        <v>150</v>
      </c>
      <c r="CS32" s="707"/>
      <c r="CT32" s="707"/>
      <c r="CU32" s="707"/>
      <c r="CV32" s="708"/>
      <c r="CW32" s="706">
        <v>9</v>
      </c>
      <c r="CX32" s="707"/>
      <c r="CY32" s="707"/>
      <c r="CZ32" s="707"/>
      <c r="DA32" s="708"/>
      <c r="DB32" s="706" t="s">
        <v>453</v>
      </c>
      <c r="DC32" s="707"/>
      <c r="DD32" s="707"/>
      <c r="DE32" s="707"/>
      <c r="DF32" s="708"/>
      <c r="DG32" s="706" t="s">
        <v>453</v>
      </c>
      <c r="DH32" s="707"/>
      <c r="DI32" s="707"/>
      <c r="DJ32" s="707"/>
      <c r="DK32" s="708"/>
      <c r="DL32" s="706" t="s">
        <v>453</v>
      </c>
      <c r="DM32" s="707"/>
      <c r="DN32" s="707"/>
      <c r="DO32" s="707"/>
      <c r="DP32" s="708"/>
      <c r="DQ32" s="706" t="s">
        <v>453</v>
      </c>
      <c r="DR32" s="707"/>
      <c r="DS32" s="707"/>
      <c r="DT32" s="707"/>
      <c r="DU32" s="708"/>
      <c r="DV32" s="709"/>
      <c r="DW32" s="710"/>
      <c r="DX32" s="710"/>
      <c r="DY32" s="710"/>
      <c r="DZ32" s="711"/>
      <c r="EA32" s="189"/>
    </row>
    <row r="33" spans="1:131" s="190" customFormat="1" ht="26.25" customHeight="1" x14ac:dyDescent="0.15">
      <c r="A33" s="209">
        <v>6</v>
      </c>
      <c r="B33" s="680" t="s">
        <v>360</v>
      </c>
      <c r="C33" s="681"/>
      <c r="D33" s="681"/>
      <c r="E33" s="681"/>
      <c r="F33" s="681"/>
      <c r="G33" s="681"/>
      <c r="H33" s="681"/>
      <c r="I33" s="681"/>
      <c r="J33" s="681"/>
      <c r="K33" s="681"/>
      <c r="L33" s="681"/>
      <c r="M33" s="681"/>
      <c r="N33" s="681"/>
      <c r="O33" s="681"/>
      <c r="P33" s="682"/>
      <c r="Q33" s="683">
        <v>2693</v>
      </c>
      <c r="R33" s="684"/>
      <c r="S33" s="684"/>
      <c r="T33" s="684"/>
      <c r="U33" s="684"/>
      <c r="V33" s="684">
        <v>2649</v>
      </c>
      <c r="W33" s="684"/>
      <c r="X33" s="684"/>
      <c r="Y33" s="684"/>
      <c r="Z33" s="684"/>
      <c r="AA33" s="684">
        <v>45</v>
      </c>
      <c r="AB33" s="684"/>
      <c r="AC33" s="684"/>
      <c r="AD33" s="684"/>
      <c r="AE33" s="685"/>
      <c r="AF33" s="759">
        <v>2</v>
      </c>
      <c r="AG33" s="684"/>
      <c r="AH33" s="684"/>
      <c r="AI33" s="684"/>
      <c r="AJ33" s="760"/>
      <c r="AK33" s="763">
        <v>805</v>
      </c>
      <c r="AL33" s="764"/>
      <c r="AM33" s="764"/>
      <c r="AN33" s="764"/>
      <c r="AO33" s="764"/>
      <c r="AP33" s="764">
        <v>10053</v>
      </c>
      <c r="AQ33" s="764"/>
      <c r="AR33" s="764"/>
      <c r="AS33" s="764"/>
      <c r="AT33" s="764"/>
      <c r="AU33" s="764">
        <v>4333</v>
      </c>
      <c r="AV33" s="764"/>
      <c r="AW33" s="764"/>
      <c r="AX33" s="764"/>
      <c r="AY33" s="764"/>
      <c r="AZ33" s="765"/>
      <c r="BA33" s="765"/>
      <c r="BB33" s="765"/>
      <c r="BC33" s="765"/>
      <c r="BD33" s="765"/>
      <c r="BE33" s="761" t="s">
        <v>361</v>
      </c>
      <c r="BF33" s="761"/>
      <c r="BG33" s="761"/>
      <c r="BH33" s="761"/>
      <c r="BI33" s="762"/>
      <c r="BJ33" s="195"/>
      <c r="BK33" s="195"/>
      <c r="BL33" s="195"/>
      <c r="BM33" s="195"/>
      <c r="BN33" s="195"/>
      <c r="BO33" s="208"/>
      <c r="BP33" s="208"/>
      <c r="BQ33" s="205">
        <v>27</v>
      </c>
      <c r="BR33" s="206"/>
      <c r="BS33" s="693"/>
      <c r="BT33" s="694"/>
      <c r="BU33" s="694"/>
      <c r="BV33" s="694"/>
      <c r="BW33" s="694"/>
      <c r="BX33" s="694"/>
      <c r="BY33" s="694"/>
      <c r="BZ33" s="694"/>
      <c r="CA33" s="694"/>
      <c r="CB33" s="694"/>
      <c r="CC33" s="694"/>
      <c r="CD33" s="694"/>
      <c r="CE33" s="694"/>
      <c r="CF33" s="694"/>
      <c r="CG33" s="695"/>
      <c r="CH33" s="706"/>
      <c r="CI33" s="707"/>
      <c r="CJ33" s="707"/>
      <c r="CK33" s="707"/>
      <c r="CL33" s="708"/>
      <c r="CM33" s="706"/>
      <c r="CN33" s="707"/>
      <c r="CO33" s="707"/>
      <c r="CP33" s="707"/>
      <c r="CQ33" s="708"/>
      <c r="CR33" s="706"/>
      <c r="CS33" s="707"/>
      <c r="CT33" s="707"/>
      <c r="CU33" s="707"/>
      <c r="CV33" s="708"/>
      <c r="CW33" s="706"/>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09"/>
      <c r="DW33" s="710"/>
      <c r="DX33" s="710"/>
      <c r="DY33" s="710"/>
      <c r="DZ33" s="711"/>
      <c r="EA33" s="189"/>
    </row>
    <row r="34" spans="1:131" s="190" customFormat="1" ht="26.25" customHeight="1" x14ac:dyDescent="0.15">
      <c r="A34" s="209">
        <v>7</v>
      </c>
      <c r="B34" s="680" t="s">
        <v>362</v>
      </c>
      <c r="C34" s="681"/>
      <c r="D34" s="681"/>
      <c r="E34" s="681"/>
      <c r="F34" s="681"/>
      <c r="G34" s="681"/>
      <c r="H34" s="681"/>
      <c r="I34" s="681"/>
      <c r="J34" s="681"/>
      <c r="K34" s="681"/>
      <c r="L34" s="681"/>
      <c r="M34" s="681"/>
      <c r="N34" s="681"/>
      <c r="O34" s="681"/>
      <c r="P34" s="682"/>
      <c r="Q34" s="683">
        <v>1202</v>
      </c>
      <c r="R34" s="684"/>
      <c r="S34" s="684"/>
      <c r="T34" s="684"/>
      <c r="U34" s="684"/>
      <c r="V34" s="684">
        <v>1187</v>
      </c>
      <c r="W34" s="684"/>
      <c r="X34" s="684"/>
      <c r="Y34" s="684"/>
      <c r="Z34" s="684"/>
      <c r="AA34" s="684">
        <v>15</v>
      </c>
      <c r="AB34" s="684"/>
      <c r="AC34" s="684"/>
      <c r="AD34" s="684"/>
      <c r="AE34" s="685"/>
      <c r="AF34" s="759" t="s">
        <v>98</v>
      </c>
      <c r="AG34" s="684"/>
      <c r="AH34" s="684"/>
      <c r="AI34" s="684"/>
      <c r="AJ34" s="760"/>
      <c r="AK34" s="763">
        <v>579</v>
      </c>
      <c r="AL34" s="764"/>
      <c r="AM34" s="764"/>
      <c r="AN34" s="764"/>
      <c r="AO34" s="764"/>
      <c r="AP34" s="764">
        <v>6396</v>
      </c>
      <c r="AQ34" s="764"/>
      <c r="AR34" s="764"/>
      <c r="AS34" s="764"/>
      <c r="AT34" s="764"/>
      <c r="AU34" s="764">
        <v>3039</v>
      </c>
      <c r="AV34" s="764"/>
      <c r="AW34" s="764"/>
      <c r="AX34" s="764"/>
      <c r="AY34" s="764"/>
      <c r="AZ34" s="765"/>
      <c r="BA34" s="765"/>
      <c r="BB34" s="765"/>
      <c r="BC34" s="765"/>
      <c r="BD34" s="765"/>
      <c r="BE34" s="761" t="s">
        <v>361</v>
      </c>
      <c r="BF34" s="761"/>
      <c r="BG34" s="761"/>
      <c r="BH34" s="761"/>
      <c r="BI34" s="762"/>
      <c r="BJ34" s="195"/>
      <c r="BK34" s="195"/>
      <c r="BL34" s="195"/>
      <c r="BM34" s="195"/>
      <c r="BN34" s="195"/>
      <c r="BO34" s="208"/>
      <c r="BP34" s="208"/>
      <c r="BQ34" s="205">
        <v>28</v>
      </c>
      <c r="BR34" s="206"/>
      <c r="BS34" s="693"/>
      <c r="BT34" s="694"/>
      <c r="BU34" s="694"/>
      <c r="BV34" s="694"/>
      <c r="BW34" s="694"/>
      <c r="BX34" s="694"/>
      <c r="BY34" s="694"/>
      <c r="BZ34" s="694"/>
      <c r="CA34" s="694"/>
      <c r="CB34" s="694"/>
      <c r="CC34" s="694"/>
      <c r="CD34" s="694"/>
      <c r="CE34" s="694"/>
      <c r="CF34" s="694"/>
      <c r="CG34" s="695"/>
      <c r="CH34" s="706"/>
      <c r="CI34" s="707"/>
      <c r="CJ34" s="707"/>
      <c r="CK34" s="707"/>
      <c r="CL34" s="708"/>
      <c r="CM34" s="706"/>
      <c r="CN34" s="707"/>
      <c r="CO34" s="707"/>
      <c r="CP34" s="707"/>
      <c r="CQ34" s="708"/>
      <c r="CR34" s="706"/>
      <c r="CS34" s="707"/>
      <c r="CT34" s="707"/>
      <c r="CU34" s="707"/>
      <c r="CV34" s="708"/>
      <c r="CW34" s="706"/>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x14ac:dyDescent="0.15">
      <c r="A35" s="209">
        <v>8</v>
      </c>
      <c r="B35" s="680" t="s">
        <v>363</v>
      </c>
      <c r="C35" s="681"/>
      <c r="D35" s="681"/>
      <c r="E35" s="681"/>
      <c r="F35" s="681"/>
      <c r="G35" s="681"/>
      <c r="H35" s="681"/>
      <c r="I35" s="681"/>
      <c r="J35" s="681"/>
      <c r="K35" s="681"/>
      <c r="L35" s="681"/>
      <c r="M35" s="681"/>
      <c r="N35" s="681"/>
      <c r="O35" s="681"/>
      <c r="P35" s="682"/>
      <c r="Q35" s="683">
        <v>385</v>
      </c>
      <c r="R35" s="684"/>
      <c r="S35" s="684"/>
      <c r="T35" s="684"/>
      <c r="U35" s="684"/>
      <c r="V35" s="684">
        <v>370</v>
      </c>
      <c r="W35" s="684"/>
      <c r="X35" s="684"/>
      <c r="Y35" s="684"/>
      <c r="Z35" s="684"/>
      <c r="AA35" s="684">
        <v>15</v>
      </c>
      <c r="AB35" s="684"/>
      <c r="AC35" s="684"/>
      <c r="AD35" s="684"/>
      <c r="AE35" s="685"/>
      <c r="AF35" s="759">
        <v>784</v>
      </c>
      <c r="AG35" s="684"/>
      <c r="AH35" s="684"/>
      <c r="AI35" s="684"/>
      <c r="AJ35" s="760"/>
      <c r="AK35" s="763">
        <v>258</v>
      </c>
      <c r="AL35" s="764"/>
      <c r="AM35" s="764"/>
      <c r="AN35" s="764"/>
      <c r="AO35" s="764"/>
      <c r="AP35" s="764">
        <v>0</v>
      </c>
      <c r="AQ35" s="764"/>
      <c r="AR35" s="764"/>
      <c r="AS35" s="764"/>
      <c r="AT35" s="764"/>
      <c r="AU35" s="764">
        <v>0</v>
      </c>
      <c r="AV35" s="764"/>
      <c r="AW35" s="764"/>
      <c r="AX35" s="764"/>
      <c r="AY35" s="764"/>
      <c r="AZ35" s="765"/>
      <c r="BA35" s="765"/>
      <c r="BB35" s="765"/>
      <c r="BC35" s="765"/>
      <c r="BD35" s="765"/>
      <c r="BE35" s="761" t="s">
        <v>361</v>
      </c>
      <c r="BF35" s="761"/>
      <c r="BG35" s="761"/>
      <c r="BH35" s="761"/>
      <c r="BI35" s="762"/>
      <c r="BJ35" s="195"/>
      <c r="BK35" s="195"/>
      <c r="BL35" s="195"/>
      <c r="BM35" s="195"/>
      <c r="BN35" s="195"/>
      <c r="BO35" s="208"/>
      <c r="BP35" s="208"/>
      <c r="BQ35" s="205">
        <v>29</v>
      </c>
      <c r="BR35" s="206"/>
      <c r="BS35" s="693"/>
      <c r="BT35" s="694"/>
      <c r="BU35" s="694"/>
      <c r="BV35" s="694"/>
      <c r="BW35" s="694"/>
      <c r="BX35" s="694"/>
      <c r="BY35" s="694"/>
      <c r="BZ35" s="694"/>
      <c r="CA35" s="694"/>
      <c r="CB35" s="694"/>
      <c r="CC35" s="694"/>
      <c r="CD35" s="694"/>
      <c r="CE35" s="694"/>
      <c r="CF35" s="694"/>
      <c r="CG35" s="695"/>
      <c r="CH35" s="706"/>
      <c r="CI35" s="707"/>
      <c r="CJ35" s="707"/>
      <c r="CK35" s="707"/>
      <c r="CL35" s="708"/>
      <c r="CM35" s="706"/>
      <c r="CN35" s="707"/>
      <c r="CO35" s="707"/>
      <c r="CP35" s="707"/>
      <c r="CQ35" s="708"/>
      <c r="CR35" s="706"/>
      <c r="CS35" s="707"/>
      <c r="CT35" s="707"/>
      <c r="CU35" s="707"/>
      <c r="CV35" s="708"/>
      <c r="CW35" s="706"/>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09"/>
      <c r="DW35" s="710"/>
      <c r="DX35" s="710"/>
      <c r="DY35" s="710"/>
      <c r="DZ35" s="711"/>
      <c r="EA35" s="189"/>
    </row>
    <row r="36" spans="1:131" s="190" customFormat="1" ht="26.25" customHeight="1" x14ac:dyDescent="0.15">
      <c r="A36" s="209">
        <v>9</v>
      </c>
      <c r="B36" s="680" t="s">
        <v>364</v>
      </c>
      <c r="C36" s="681"/>
      <c r="D36" s="681"/>
      <c r="E36" s="681"/>
      <c r="F36" s="681"/>
      <c r="G36" s="681"/>
      <c r="H36" s="681"/>
      <c r="I36" s="681"/>
      <c r="J36" s="681"/>
      <c r="K36" s="681"/>
      <c r="L36" s="681"/>
      <c r="M36" s="681"/>
      <c r="N36" s="681"/>
      <c r="O36" s="681"/>
      <c r="P36" s="682"/>
      <c r="Q36" s="683">
        <v>522</v>
      </c>
      <c r="R36" s="684"/>
      <c r="S36" s="684"/>
      <c r="T36" s="684"/>
      <c r="U36" s="684"/>
      <c r="V36" s="684">
        <v>522</v>
      </c>
      <c r="W36" s="684"/>
      <c r="X36" s="684"/>
      <c r="Y36" s="684"/>
      <c r="Z36" s="684"/>
      <c r="AA36" s="684">
        <v>0</v>
      </c>
      <c r="AB36" s="684"/>
      <c r="AC36" s="684"/>
      <c r="AD36" s="684"/>
      <c r="AE36" s="685"/>
      <c r="AF36" s="759" t="s">
        <v>98</v>
      </c>
      <c r="AG36" s="684"/>
      <c r="AH36" s="684"/>
      <c r="AI36" s="684"/>
      <c r="AJ36" s="760"/>
      <c r="AK36" s="763">
        <v>408</v>
      </c>
      <c r="AL36" s="764"/>
      <c r="AM36" s="764"/>
      <c r="AN36" s="764"/>
      <c r="AO36" s="764"/>
      <c r="AP36" s="764">
        <v>983</v>
      </c>
      <c r="AQ36" s="764"/>
      <c r="AR36" s="764"/>
      <c r="AS36" s="764"/>
      <c r="AT36" s="764"/>
      <c r="AU36" s="764">
        <v>0</v>
      </c>
      <c r="AV36" s="764"/>
      <c r="AW36" s="764"/>
      <c r="AX36" s="764"/>
      <c r="AY36" s="764"/>
      <c r="AZ36" s="765"/>
      <c r="BA36" s="765"/>
      <c r="BB36" s="765"/>
      <c r="BC36" s="765"/>
      <c r="BD36" s="765"/>
      <c r="BE36" s="761" t="s">
        <v>361</v>
      </c>
      <c r="BF36" s="761"/>
      <c r="BG36" s="761"/>
      <c r="BH36" s="761"/>
      <c r="BI36" s="762"/>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x14ac:dyDescent="0.15">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x14ac:dyDescent="0.15">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x14ac:dyDescent="0.15">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x14ac:dyDescent="0.15">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x14ac:dyDescent="0.15">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x14ac:dyDescent="0.15">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x14ac:dyDescent="0.15">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x14ac:dyDescent="0.15">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x14ac:dyDescent="0.15">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x14ac:dyDescent="0.15">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x14ac:dyDescent="0.15">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x14ac:dyDescent="0.15">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x14ac:dyDescent="0.15">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x14ac:dyDescent="0.15">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x14ac:dyDescent="0.15">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x14ac:dyDescent="0.15">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x14ac:dyDescent="0.15">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x14ac:dyDescent="0.15">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365</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342</v>
      </c>
      <c r="B63" s="721" t="s">
        <v>366</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18481</v>
      </c>
      <c r="AG63" s="775"/>
      <c r="AH63" s="775"/>
      <c r="AI63" s="775"/>
      <c r="AJ63" s="776"/>
      <c r="AK63" s="777"/>
      <c r="AL63" s="772"/>
      <c r="AM63" s="772"/>
      <c r="AN63" s="772"/>
      <c r="AO63" s="772"/>
      <c r="AP63" s="775">
        <v>51869</v>
      </c>
      <c r="AQ63" s="775"/>
      <c r="AR63" s="775"/>
      <c r="AS63" s="775"/>
      <c r="AT63" s="775"/>
      <c r="AU63" s="775">
        <v>23828</v>
      </c>
      <c r="AV63" s="775"/>
      <c r="AW63" s="775"/>
      <c r="AX63" s="775"/>
      <c r="AY63" s="775"/>
      <c r="AZ63" s="786"/>
      <c r="BA63" s="786"/>
      <c r="BB63" s="786"/>
      <c r="BC63" s="786"/>
      <c r="BD63" s="786"/>
      <c r="BE63" s="787"/>
      <c r="BF63" s="787"/>
      <c r="BG63" s="787"/>
      <c r="BH63" s="787"/>
      <c r="BI63" s="788"/>
      <c r="BJ63" s="789" t="s">
        <v>98</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367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5" t="s">
        <v>368</v>
      </c>
      <c r="B66" s="666"/>
      <c r="C66" s="666"/>
      <c r="D66" s="666"/>
      <c r="E66" s="666"/>
      <c r="F66" s="666"/>
      <c r="G66" s="666"/>
      <c r="H66" s="666"/>
      <c r="I66" s="666"/>
      <c r="J66" s="666"/>
      <c r="K66" s="666"/>
      <c r="L66" s="666"/>
      <c r="M66" s="666"/>
      <c r="N66" s="666"/>
      <c r="O66" s="666"/>
      <c r="P66" s="667"/>
      <c r="Q66" s="642" t="s">
        <v>346</v>
      </c>
      <c r="R66" s="643"/>
      <c r="S66" s="643"/>
      <c r="T66" s="643"/>
      <c r="U66" s="644"/>
      <c r="V66" s="642" t="s">
        <v>347</v>
      </c>
      <c r="W66" s="643"/>
      <c r="X66" s="643"/>
      <c r="Y66" s="643"/>
      <c r="Z66" s="644"/>
      <c r="AA66" s="642" t="s">
        <v>348</v>
      </c>
      <c r="AB66" s="643"/>
      <c r="AC66" s="643"/>
      <c r="AD66" s="643"/>
      <c r="AE66" s="644"/>
      <c r="AF66" s="792" t="s">
        <v>349</v>
      </c>
      <c r="AG66" s="744"/>
      <c r="AH66" s="744"/>
      <c r="AI66" s="744"/>
      <c r="AJ66" s="793"/>
      <c r="AK66" s="642" t="s">
        <v>350</v>
      </c>
      <c r="AL66" s="666"/>
      <c r="AM66" s="666"/>
      <c r="AN66" s="666"/>
      <c r="AO66" s="667"/>
      <c r="AP66" s="642" t="s">
        <v>351</v>
      </c>
      <c r="AQ66" s="643"/>
      <c r="AR66" s="643"/>
      <c r="AS66" s="643"/>
      <c r="AT66" s="644"/>
      <c r="AU66" s="642" t="s">
        <v>369</v>
      </c>
      <c r="AV66" s="643"/>
      <c r="AW66" s="643"/>
      <c r="AX66" s="643"/>
      <c r="AY66" s="644"/>
      <c r="AZ66" s="642" t="s">
        <v>318</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x14ac:dyDescent="0.2">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x14ac:dyDescent="0.15">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x14ac:dyDescent="0.15">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x14ac:dyDescent="0.15">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x14ac:dyDescent="0.15">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x14ac:dyDescent="0.15">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x14ac:dyDescent="0.15">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x14ac:dyDescent="0.15">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x14ac:dyDescent="0.15">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x14ac:dyDescent="0.15">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x14ac:dyDescent="0.15">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x14ac:dyDescent="0.15">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x14ac:dyDescent="0.15">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x14ac:dyDescent="0.15">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x14ac:dyDescent="0.15">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x14ac:dyDescent="0.15">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x14ac:dyDescent="0.15">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x14ac:dyDescent="0.15">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x14ac:dyDescent="0.15">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x14ac:dyDescent="0.15">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x14ac:dyDescent="0.15">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x14ac:dyDescent="0.2">
      <c r="A88" s="207" t="s">
        <v>342</v>
      </c>
      <c r="B88" s="721" t="s">
        <v>370</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721" t="s">
        <v>371</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11259</v>
      </c>
      <c r="CS102" s="790"/>
      <c r="CT102" s="790"/>
      <c r="CU102" s="790"/>
      <c r="CV102" s="833"/>
      <c r="CW102" s="832">
        <v>495</v>
      </c>
      <c r="CX102" s="790"/>
      <c r="CY102" s="790"/>
      <c r="CZ102" s="790"/>
      <c r="DA102" s="833"/>
      <c r="DB102" s="832">
        <v>11690</v>
      </c>
      <c r="DC102" s="790"/>
      <c r="DD102" s="790"/>
      <c r="DE102" s="790"/>
      <c r="DF102" s="833"/>
      <c r="DG102" s="832"/>
      <c r="DH102" s="790"/>
      <c r="DI102" s="790"/>
      <c r="DJ102" s="790"/>
      <c r="DK102" s="833"/>
      <c r="DL102" s="832">
        <v>45</v>
      </c>
      <c r="DM102" s="790"/>
      <c r="DN102" s="790"/>
      <c r="DO102" s="790"/>
      <c r="DP102" s="833"/>
      <c r="DQ102" s="832">
        <v>22</v>
      </c>
      <c r="DR102" s="790"/>
      <c r="DS102" s="790"/>
      <c r="DT102" s="790"/>
      <c r="DU102" s="833"/>
      <c r="DV102" s="858"/>
      <c r="DW102" s="859"/>
      <c r="DX102" s="859"/>
      <c r="DY102" s="859"/>
      <c r="DZ102" s="86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372</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373</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3" t="s">
        <v>376</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377</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x14ac:dyDescent="0.15">
      <c r="A109" s="856" t="s">
        <v>378</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379</v>
      </c>
      <c r="AB109" s="835"/>
      <c r="AC109" s="835"/>
      <c r="AD109" s="835"/>
      <c r="AE109" s="836"/>
      <c r="AF109" s="834" t="s">
        <v>274</v>
      </c>
      <c r="AG109" s="835"/>
      <c r="AH109" s="835"/>
      <c r="AI109" s="835"/>
      <c r="AJ109" s="836"/>
      <c r="AK109" s="834" t="s">
        <v>273</v>
      </c>
      <c r="AL109" s="835"/>
      <c r="AM109" s="835"/>
      <c r="AN109" s="835"/>
      <c r="AO109" s="836"/>
      <c r="AP109" s="834" t="s">
        <v>380</v>
      </c>
      <c r="AQ109" s="835"/>
      <c r="AR109" s="835"/>
      <c r="AS109" s="835"/>
      <c r="AT109" s="837"/>
      <c r="AU109" s="856" t="s">
        <v>378</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379</v>
      </c>
      <c r="BR109" s="835"/>
      <c r="BS109" s="835"/>
      <c r="BT109" s="835"/>
      <c r="BU109" s="836"/>
      <c r="BV109" s="834" t="s">
        <v>274</v>
      </c>
      <c r="BW109" s="835"/>
      <c r="BX109" s="835"/>
      <c r="BY109" s="835"/>
      <c r="BZ109" s="836"/>
      <c r="CA109" s="834" t="s">
        <v>273</v>
      </c>
      <c r="CB109" s="835"/>
      <c r="CC109" s="835"/>
      <c r="CD109" s="835"/>
      <c r="CE109" s="836"/>
      <c r="CF109" s="857" t="s">
        <v>380</v>
      </c>
      <c r="CG109" s="857"/>
      <c r="CH109" s="857"/>
      <c r="CI109" s="857"/>
      <c r="CJ109" s="857"/>
      <c r="CK109" s="834" t="s">
        <v>381</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379</v>
      </c>
      <c r="DH109" s="835"/>
      <c r="DI109" s="835"/>
      <c r="DJ109" s="835"/>
      <c r="DK109" s="836"/>
      <c r="DL109" s="834" t="s">
        <v>274</v>
      </c>
      <c r="DM109" s="835"/>
      <c r="DN109" s="835"/>
      <c r="DO109" s="835"/>
      <c r="DP109" s="836"/>
      <c r="DQ109" s="834" t="s">
        <v>273</v>
      </c>
      <c r="DR109" s="835"/>
      <c r="DS109" s="835"/>
      <c r="DT109" s="835"/>
      <c r="DU109" s="836"/>
      <c r="DV109" s="834" t="s">
        <v>380</v>
      </c>
      <c r="DW109" s="835"/>
      <c r="DX109" s="835"/>
      <c r="DY109" s="835"/>
      <c r="DZ109" s="837"/>
    </row>
    <row r="110" spans="1:131" s="189" customFormat="1" ht="26.25" customHeight="1" x14ac:dyDescent="0.15">
      <c r="A110" s="838" t="s">
        <v>382</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62961789</v>
      </c>
      <c r="AB110" s="842"/>
      <c r="AC110" s="842"/>
      <c r="AD110" s="842"/>
      <c r="AE110" s="843"/>
      <c r="AF110" s="844">
        <v>62065665</v>
      </c>
      <c r="AG110" s="842"/>
      <c r="AH110" s="842"/>
      <c r="AI110" s="842"/>
      <c r="AJ110" s="843"/>
      <c r="AK110" s="844">
        <v>62261851</v>
      </c>
      <c r="AL110" s="842"/>
      <c r="AM110" s="842"/>
      <c r="AN110" s="842"/>
      <c r="AO110" s="843"/>
      <c r="AP110" s="845">
        <v>27.8</v>
      </c>
      <c r="AQ110" s="846"/>
      <c r="AR110" s="846"/>
      <c r="AS110" s="846"/>
      <c r="AT110" s="847"/>
      <c r="AU110" s="848" t="s">
        <v>55</v>
      </c>
      <c r="AV110" s="849"/>
      <c r="AW110" s="849"/>
      <c r="AX110" s="849"/>
      <c r="AY110" s="850"/>
      <c r="AZ110" s="892" t="s">
        <v>383</v>
      </c>
      <c r="BA110" s="839"/>
      <c r="BB110" s="839"/>
      <c r="BC110" s="839"/>
      <c r="BD110" s="839"/>
      <c r="BE110" s="839"/>
      <c r="BF110" s="839"/>
      <c r="BG110" s="839"/>
      <c r="BH110" s="839"/>
      <c r="BI110" s="839"/>
      <c r="BJ110" s="839"/>
      <c r="BK110" s="839"/>
      <c r="BL110" s="839"/>
      <c r="BM110" s="839"/>
      <c r="BN110" s="839"/>
      <c r="BO110" s="839"/>
      <c r="BP110" s="840"/>
      <c r="BQ110" s="878">
        <v>857781772</v>
      </c>
      <c r="BR110" s="879"/>
      <c r="BS110" s="879"/>
      <c r="BT110" s="879"/>
      <c r="BU110" s="879"/>
      <c r="BV110" s="879">
        <v>860468779</v>
      </c>
      <c r="BW110" s="879"/>
      <c r="BX110" s="879"/>
      <c r="BY110" s="879"/>
      <c r="BZ110" s="879"/>
      <c r="CA110" s="879">
        <v>865077796</v>
      </c>
      <c r="CB110" s="879"/>
      <c r="CC110" s="879"/>
      <c r="CD110" s="879"/>
      <c r="CE110" s="879"/>
      <c r="CF110" s="893">
        <v>386.7</v>
      </c>
      <c r="CG110" s="894"/>
      <c r="CH110" s="894"/>
      <c r="CI110" s="894"/>
      <c r="CJ110" s="894"/>
      <c r="CK110" s="895" t="s">
        <v>384</v>
      </c>
      <c r="CL110" s="896"/>
      <c r="CM110" s="875" t="s">
        <v>385</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98</v>
      </c>
      <c r="DH110" s="879"/>
      <c r="DI110" s="879"/>
      <c r="DJ110" s="879"/>
      <c r="DK110" s="879"/>
      <c r="DL110" s="879" t="s">
        <v>98</v>
      </c>
      <c r="DM110" s="879"/>
      <c r="DN110" s="879"/>
      <c r="DO110" s="879"/>
      <c r="DP110" s="879"/>
      <c r="DQ110" s="879" t="s">
        <v>98</v>
      </c>
      <c r="DR110" s="879"/>
      <c r="DS110" s="879"/>
      <c r="DT110" s="879"/>
      <c r="DU110" s="879"/>
      <c r="DV110" s="880" t="s">
        <v>98</v>
      </c>
      <c r="DW110" s="880"/>
      <c r="DX110" s="880"/>
      <c r="DY110" s="880"/>
      <c r="DZ110" s="881"/>
    </row>
    <row r="111" spans="1:131" s="189" customFormat="1" ht="26.25" customHeight="1" x14ac:dyDescent="0.15">
      <c r="A111" s="882" t="s">
        <v>386</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98</v>
      </c>
      <c r="AB111" s="886"/>
      <c r="AC111" s="886"/>
      <c r="AD111" s="886"/>
      <c r="AE111" s="887"/>
      <c r="AF111" s="888" t="s">
        <v>98</v>
      </c>
      <c r="AG111" s="886"/>
      <c r="AH111" s="886"/>
      <c r="AI111" s="886"/>
      <c r="AJ111" s="887"/>
      <c r="AK111" s="888" t="s">
        <v>98</v>
      </c>
      <c r="AL111" s="886"/>
      <c r="AM111" s="886"/>
      <c r="AN111" s="886"/>
      <c r="AO111" s="887"/>
      <c r="AP111" s="889" t="s">
        <v>98</v>
      </c>
      <c r="AQ111" s="890"/>
      <c r="AR111" s="890"/>
      <c r="AS111" s="890"/>
      <c r="AT111" s="891"/>
      <c r="AU111" s="851"/>
      <c r="AV111" s="852"/>
      <c r="AW111" s="852"/>
      <c r="AX111" s="852"/>
      <c r="AY111" s="853"/>
      <c r="AZ111" s="901" t="s">
        <v>387</v>
      </c>
      <c r="BA111" s="902"/>
      <c r="BB111" s="902"/>
      <c r="BC111" s="902"/>
      <c r="BD111" s="902"/>
      <c r="BE111" s="902"/>
      <c r="BF111" s="902"/>
      <c r="BG111" s="902"/>
      <c r="BH111" s="902"/>
      <c r="BI111" s="902"/>
      <c r="BJ111" s="902"/>
      <c r="BK111" s="902"/>
      <c r="BL111" s="902"/>
      <c r="BM111" s="902"/>
      <c r="BN111" s="902"/>
      <c r="BO111" s="902"/>
      <c r="BP111" s="903"/>
      <c r="BQ111" s="871">
        <v>4196367</v>
      </c>
      <c r="BR111" s="872"/>
      <c r="BS111" s="872"/>
      <c r="BT111" s="872"/>
      <c r="BU111" s="872"/>
      <c r="BV111" s="872">
        <v>3257567</v>
      </c>
      <c r="BW111" s="872"/>
      <c r="BX111" s="872"/>
      <c r="BY111" s="872"/>
      <c r="BZ111" s="872"/>
      <c r="CA111" s="872">
        <v>2434194</v>
      </c>
      <c r="CB111" s="872"/>
      <c r="CC111" s="872"/>
      <c r="CD111" s="872"/>
      <c r="CE111" s="872"/>
      <c r="CF111" s="866">
        <v>1.1000000000000001</v>
      </c>
      <c r="CG111" s="867"/>
      <c r="CH111" s="867"/>
      <c r="CI111" s="867"/>
      <c r="CJ111" s="867"/>
      <c r="CK111" s="897"/>
      <c r="CL111" s="898"/>
      <c r="CM111" s="868" t="s">
        <v>388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98</v>
      </c>
      <c r="DH111" s="872"/>
      <c r="DI111" s="872"/>
      <c r="DJ111" s="872"/>
      <c r="DK111" s="872"/>
      <c r="DL111" s="872" t="s">
        <v>98</v>
      </c>
      <c r="DM111" s="872"/>
      <c r="DN111" s="872"/>
      <c r="DO111" s="872"/>
      <c r="DP111" s="872"/>
      <c r="DQ111" s="872" t="s">
        <v>98</v>
      </c>
      <c r="DR111" s="872"/>
      <c r="DS111" s="872"/>
      <c r="DT111" s="872"/>
      <c r="DU111" s="872"/>
      <c r="DV111" s="873" t="s">
        <v>98</v>
      </c>
      <c r="DW111" s="873"/>
      <c r="DX111" s="873"/>
      <c r="DY111" s="873"/>
      <c r="DZ111" s="874"/>
    </row>
    <row r="112" spans="1:131" s="189" customFormat="1" ht="26.25" customHeight="1" x14ac:dyDescent="0.15">
      <c r="A112" s="911" t="s">
        <v>389</v>
      </c>
      <c r="B112" s="912"/>
      <c r="C112" s="902" t="s">
        <v>390</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2566950</v>
      </c>
      <c r="AB112" s="905"/>
      <c r="AC112" s="905"/>
      <c r="AD112" s="905"/>
      <c r="AE112" s="906"/>
      <c r="AF112" s="907">
        <v>968910</v>
      </c>
      <c r="AG112" s="905"/>
      <c r="AH112" s="905"/>
      <c r="AI112" s="905"/>
      <c r="AJ112" s="906"/>
      <c r="AK112" s="907" t="s">
        <v>98</v>
      </c>
      <c r="AL112" s="905"/>
      <c r="AM112" s="905"/>
      <c r="AN112" s="905"/>
      <c r="AO112" s="906"/>
      <c r="AP112" s="908" t="s">
        <v>98</v>
      </c>
      <c r="AQ112" s="909"/>
      <c r="AR112" s="909"/>
      <c r="AS112" s="909"/>
      <c r="AT112" s="910"/>
      <c r="AU112" s="851"/>
      <c r="AV112" s="852"/>
      <c r="AW112" s="852"/>
      <c r="AX112" s="852"/>
      <c r="AY112" s="853"/>
      <c r="AZ112" s="901" t="s">
        <v>391</v>
      </c>
      <c r="BA112" s="902"/>
      <c r="BB112" s="902"/>
      <c r="BC112" s="902"/>
      <c r="BD112" s="902"/>
      <c r="BE112" s="902"/>
      <c r="BF112" s="902"/>
      <c r="BG112" s="902"/>
      <c r="BH112" s="902"/>
      <c r="BI112" s="902"/>
      <c r="BJ112" s="902"/>
      <c r="BK112" s="902"/>
      <c r="BL112" s="902"/>
      <c r="BM112" s="902"/>
      <c r="BN112" s="902"/>
      <c r="BO112" s="902"/>
      <c r="BP112" s="903"/>
      <c r="BQ112" s="871">
        <v>29001243</v>
      </c>
      <c r="BR112" s="872"/>
      <c r="BS112" s="872"/>
      <c r="BT112" s="872"/>
      <c r="BU112" s="872"/>
      <c r="BV112" s="872">
        <v>26273611</v>
      </c>
      <c r="BW112" s="872"/>
      <c r="BX112" s="872"/>
      <c r="BY112" s="872"/>
      <c r="BZ112" s="872"/>
      <c r="CA112" s="872">
        <v>23827809</v>
      </c>
      <c r="CB112" s="872"/>
      <c r="CC112" s="872"/>
      <c r="CD112" s="872"/>
      <c r="CE112" s="872"/>
      <c r="CF112" s="866">
        <v>10.7</v>
      </c>
      <c r="CG112" s="867"/>
      <c r="CH112" s="867"/>
      <c r="CI112" s="867"/>
      <c r="CJ112" s="867"/>
      <c r="CK112" s="897"/>
      <c r="CL112" s="898"/>
      <c r="CM112" s="868" t="s">
        <v>392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2653314</v>
      </c>
      <c r="DH112" s="872"/>
      <c r="DI112" s="872"/>
      <c r="DJ112" s="872"/>
      <c r="DK112" s="872"/>
      <c r="DL112" s="872">
        <v>1961253</v>
      </c>
      <c r="DM112" s="872"/>
      <c r="DN112" s="872"/>
      <c r="DO112" s="872"/>
      <c r="DP112" s="872"/>
      <c r="DQ112" s="872">
        <v>1367254</v>
      </c>
      <c r="DR112" s="872"/>
      <c r="DS112" s="872"/>
      <c r="DT112" s="872"/>
      <c r="DU112" s="872"/>
      <c r="DV112" s="873">
        <v>0.6</v>
      </c>
      <c r="DW112" s="873"/>
      <c r="DX112" s="873"/>
      <c r="DY112" s="873"/>
      <c r="DZ112" s="874"/>
    </row>
    <row r="113" spans="1:130" s="189" customFormat="1" ht="26.25" customHeight="1" x14ac:dyDescent="0.15">
      <c r="A113" s="913"/>
      <c r="B113" s="914"/>
      <c r="C113" s="902" t="s">
        <v>393</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2280578</v>
      </c>
      <c r="AB113" s="905"/>
      <c r="AC113" s="905"/>
      <c r="AD113" s="905"/>
      <c r="AE113" s="906"/>
      <c r="AF113" s="907">
        <v>1835088</v>
      </c>
      <c r="AG113" s="905"/>
      <c r="AH113" s="905"/>
      <c r="AI113" s="905"/>
      <c r="AJ113" s="906"/>
      <c r="AK113" s="907">
        <v>2304682</v>
      </c>
      <c r="AL113" s="905"/>
      <c r="AM113" s="905"/>
      <c r="AN113" s="905"/>
      <c r="AO113" s="906"/>
      <c r="AP113" s="908">
        <v>1</v>
      </c>
      <c r="AQ113" s="909"/>
      <c r="AR113" s="909"/>
      <c r="AS113" s="909"/>
      <c r="AT113" s="910"/>
      <c r="AU113" s="851"/>
      <c r="AV113" s="852"/>
      <c r="AW113" s="852"/>
      <c r="AX113" s="852"/>
      <c r="AY113" s="853"/>
      <c r="AZ113" s="901" t="s">
        <v>394</v>
      </c>
      <c r="BA113" s="902"/>
      <c r="BB113" s="902"/>
      <c r="BC113" s="902"/>
      <c r="BD113" s="902"/>
      <c r="BE113" s="902"/>
      <c r="BF113" s="902"/>
      <c r="BG113" s="902"/>
      <c r="BH113" s="902"/>
      <c r="BI113" s="902"/>
      <c r="BJ113" s="902"/>
      <c r="BK113" s="902"/>
      <c r="BL113" s="902"/>
      <c r="BM113" s="902"/>
      <c r="BN113" s="902"/>
      <c r="BO113" s="902"/>
      <c r="BP113" s="903"/>
      <c r="BQ113" s="871" t="s">
        <v>98</v>
      </c>
      <c r="BR113" s="872"/>
      <c r="BS113" s="872"/>
      <c r="BT113" s="872"/>
      <c r="BU113" s="872"/>
      <c r="BV113" s="872" t="s">
        <v>98</v>
      </c>
      <c r="BW113" s="872"/>
      <c r="BX113" s="872"/>
      <c r="BY113" s="872"/>
      <c r="BZ113" s="872"/>
      <c r="CA113" s="872" t="s">
        <v>98</v>
      </c>
      <c r="CB113" s="872"/>
      <c r="CC113" s="872"/>
      <c r="CD113" s="872"/>
      <c r="CE113" s="872"/>
      <c r="CF113" s="866" t="s">
        <v>98</v>
      </c>
      <c r="CG113" s="867"/>
      <c r="CH113" s="867"/>
      <c r="CI113" s="867"/>
      <c r="CJ113" s="867"/>
      <c r="CK113" s="897"/>
      <c r="CL113" s="898"/>
      <c r="CM113" s="868" t="s">
        <v>395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1180573</v>
      </c>
      <c r="DH113" s="872"/>
      <c r="DI113" s="872"/>
      <c r="DJ113" s="872"/>
      <c r="DK113" s="872"/>
      <c r="DL113" s="872">
        <v>1057804</v>
      </c>
      <c r="DM113" s="872"/>
      <c r="DN113" s="872"/>
      <c r="DO113" s="872"/>
      <c r="DP113" s="872"/>
      <c r="DQ113" s="872">
        <v>933013</v>
      </c>
      <c r="DR113" s="872"/>
      <c r="DS113" s="872"/>
      <c r="DT113" s="872"/>
      <c r="DU113" s="872"/>
      <c r="DV113" s="873">
        <v>0.4</v>
      </c>
      <c r="DW113" s="873"/>
      <c r="DX113" s="873"/>
      <c r="DY113" s="873"/>
      <c r="DZ113" s="874"/>
    </row>
    <row r="114" spans="1:130" s="189" customFormat="1" ht="26.25" customHeight="1" x14ac:dyDescent="0.15">
      <c r="A114" s="913"/>
      <c r="B114" s="914"/>
      <c r="C114" s="902" t="s">
        <v>396</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98</v>
      </c>
      <c r="AB114" s="905"/>
      <c r="AC114" s="905"/>
      <c r="AD114" s="905"/>
      <c r="AE114" s="906"/>
      <c r="AF114" s="907" t="s">
        <v>98</v>
      </c>
      <c r="AG114" s="905"/>
      <c r="AH114" s="905"/>
      <c r="AI114" s="905"/>
      <c r="AJ114" s="906"/>
      <c r="AK114" s="907" t="s">
        <v>98</v>
      </c>
      <c r="AL114" s="905"/>
      <c r="AM114" s="905"/>
      <c r="AN114" s="905"/>
      <c r="AO114" s="906"/>
      <c r="AP114" s="908" t="s">
        <v>98</v>
      </c>
      <c r="AQ114" s="909"/>
      <c r="AR114" s="909"/>
      <c r="AS114" s="909"/>
      <c r="AT114" s="910"/>
      <c r="AU114" s="851"/>
      <c r="AV114" s="852"/>
      <c r="AW114" s="852"/>
      <c r="AX114" s="852"/>
      <c r="AY114" s="853"/>
      <c r="AZ114" s="901" t="s">
        <v>397</v>
      </c>
      <c r="BA114" s="902"/>
      <c r="BB114" s="902"/>
      <c r="BC114" s="902"/>
      <c r="BD114" s="902"/>
      <c r="BE114" s="902"/>
      <c r="BF114" s="902"/>
      <c r="BG114" s="902"/>
      <c r="BH114" s="902"/>
      <c r="BI114" s="902"/>
      <c r="BJ114" s="902"/>
      <c r="BK114" s="902"/>
      <c r="BL114" s="902"/>
      <c r="BM114" s="902"/>
      <c r="BN114" s="902"/>
      <c r="BO114" s="902"/>
      <c r="BP114" s="903"/>
      <c r="BQ114" s="871">
        <v>129391867</v>
      </c>
      <c r="BR114" s="872"/>
      <c r="BS114" s="872"/>
      <c r="BT114" s="872"/>
      <c r="BU114" s="872"/>
      <c r="BV114" s="872">
        <v>120899019</v>
      </c>
      <c r="BW114" s="872"/>
      <c r="BX114" s="872"/>
      <c r="BY114" s="872"/>
      <c r="BZ114" s="872"/>
      <c r="CA114" s="872">
        <v>119087877</v>
      </c>
      <c r="CB114" s="872"/>
      <c r="CC114" s="872"/>
      <c r="CD114" s="872"/>
      <c r="CE114" s="872"/>
      <c r="CF114" s="866">
        <v>53.2</v>
      </c>
      <c r="CG114" s="867"/>
      <c r="CH114" s="867"/>
      <c r="CI114" s="867"/>
      <c r="CJ114" s="867"/>
      <c r="CK114" s="897"/>
      <c r="CL114" s="898"/>
      <c r="CM114" s="868" t="s">
        <v>398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t="s">
        <v>98</v>
      </c>
      <c r="DH114" s="872"/>
      <c r="DI114" s="872"/>
      <c r="DJ114" s="872"/>
      <c r="DK114" s="872"/>
      <c r="DL114" s="872" t="s">
        <v>98</v>
      </c>
      <c r="DM114" s="872"/>
      <c r="DN114" s="872"/>
      <c r="DO114" s="872"/>
      <c r="DP114" s="872"/>
      <c r="DQ114" s="872" t="s">
        <v>98</v>
      </c>
      <c r="DR114" s="872"/>
      <c r="DS114" s="872"/>
      <c r="DT114" s="872"/>
      <c r="DU114" s="872"/>
      <c r="DV114" s="873" t="s">
        <v>98</v>
      </c>
      <c r="DW114" s="873"/>
      <c r="DX114" s="873"/>
      <c r="DY114" s="873"/>
      <c r="DZ114" s="874"/>
    </row>
    <row r="115" spans="1:130" s="189" customFormat="1" ht="26.25" customHeight="1" x14ac:dyDescent="0.15">
      <c r="A115" s="913"/>
      <c r="B115" s="914"/>
      <c r="C115" s="902" t="s">
        <v>399</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1015117</v>
      </c>
      <c r="AB115" s="905"/>
      <c r="AC115" s="905"/>
      <c r="AD115" s="905"/>
      <c r="AE115" s="906"/>
      <c r="AF115" s="907">
        <v>954863</v>
      </c>
      <c r="AG115" s="905"/>
      <c r="AH115" s="905"/>
      <c r="AI115" s="905"/>
      <c r="AJ115" s="906"/>
      <c r="AK115" s="907">
        <v>845147</v>
      </c>
      <c r="AL115" s="905"/>
      <c r="AM115" s="905"/>
      <c r="AN115" s="905"/>
      <c r="AO115" s="906"/>
      <c r="AP115" s="908">
        <v>0.4</v>
      </c>
      <c r="AQ115" s="909"/>
      <c r="AR115" s="909"/>
      <c r="AS115" s="909"/>
      <c r="AT115" s="910"/>
      <c r="AU115" s="851"/>
      <c r="AV115" s="852"/>
      <c r="AW115" s="852"/>
      <c r="AX115" s="852"/>
      <c r="AY115" s="853"/>
      <c r="AZ115" s="901" t="s">
        <v>400</v>
      </c>
      <c r="BA115" s="902"/>
      <c r="BB115" s="902"/>
      <c r="BC115" s="902"/>
      <c r="BD115" s="902"/>
      <c r="BE115" s="902"/>
      <c r="BF115" s="902"/>
      <c r="BG115" s="902"/>
      <c r="BH115" s="902"/>
      <c r="BI115" s="902"/>
      <c r="BJ115" s="902"/>
      <c r="BK115" s="902"/>
      <c r="BL115" s="902"/>
      <c r="BM115" s="902"/>
      <c r="BN115" s="902"/>
      <c r="BO115" s="902"/>
      <c r="BP115" s="903"/>
      <c r="BQ115" s="871">
        <v>27497</v>
      </c>
      <c r="BR115" s="872"/>
      <c r="BS115" s="872"/>
      <c r="BT115" s="872"/>
      <c r="BU115" s="872"/>
      <c r="BV115" s="872">
        <v>7502</v>
      </c>
      <c r="BW115" s="872"/>
      <c r="BX115" s="872"/>
      <c r="BY115" s="872"/>
      <c r="BZ115" s="872"/>
      <c r="CA115" s="872">
        <v>42608</v>
      </c>
      <c r="CB115" s="872"/>
      <c r="CC115" s="872"/>
      <c r="CD115" s="872"/>
      <c r="CE115" s="872"/>
      <c r="CF115" s="866">
        <v>0</v>
      </c>
      <c r="CG115" s="867"/>
      <c r="CH115" s="867"/>
      <c r="CI115" s="867"/>
      <c r="CJ115" s="867"/>
      <c r="CK115" s="897"/>
      <c r="CL115" s="898"/>
      <c r="CM115" s="901" t="s">
        <v>401</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98</v>
      </c>
      <c r="DH115" s="872"/>
      <c r="DI115" s="872"/>
      <c r="DJ115" s="872"/>
      <c r="DK115" s="872"/>
      <c r="DL115" s="872" t="s">
        <v>98</v>
      </c>
      <c r="DM115" s="872"/>
      <c r="DN115" s="872"/>
      <c r="DO115" s="872"/>
      <c r="DP115" s="872"/>
      <c r="DQ115" s="872" t="s">
        <v>98</v>
      </c>
      <c r="DR115" s="872"/>
      <c r="DS115" s="872"/>
      <c r="DT115" s="872"/>
      <c r="DU115" s="872"/>
      <c r="DV115" s="873" t="s">
        <v>98</v>
      </c>
      <c r="DW115" s="873"/>
      <c r="DX115" s="873"/>
      <c r="DY115" s="873"/>
      <c r="DZ115" s="874"/>
    </row>
    <row r="116" spans="1:130" s="189" customFormat="1" ht="26.25" customHeight="1" x14ac:dyDescent="0.15">
      <c r="A116" s="915"/>
      <c r="B116" s="916"/>
      <c r="C116" s="923" t="s">
        <v>402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7778</v>
      </c>
      <c r="AB116" s="905"/>
      <c r="AC116" s="905"/>
      <c r="AD116" s="905"/>
      <c r="AE116" s="906"/>
      <c r="AF116" s="907">
        <v>7321</v>
      </c>
      <c r="AG116" s="905"/>
      <c r="AH116" s="905"/>
      <c r="AI116" s="905"/>
      <c r="AJ116" s="906"/>
      <c r="AK116" s="907">
        <v>6311</v>
      </c>
      <c r="AL116" s="905"/>
      <c r="AM116" s="905"/>
      <c r="AN116" s="905"/>
      <c r="AO116" s="906"/>
      <c r="AP116" s="908">
        <v>0</v>
      </c>
      <c r="AQ116" s="909"/>
      <c r="AR116" s="909"/>
      <c r="AS116" s="909"/>
      <c r="AT116" s="910"/>
      <c r="AU116" s="851"/>
      <c r="AV116" s="852"/>
      <c r="AW116" s="852"/>
      <c r="AX116" s="852"/>
      <c r="AY116" s="853"/>
      <c r="AZ116" s="901" t="s">
        <v>403</v>
      </c>
      <c r="BA116" s="902"/>
      <c r="BB116" s="902"/>
      <c r="BC116" s="902"/>
      <c r="BD116" s="902"/>
      <c r="BE116" s="902"/>
      <c r="BF116" s="902"/>
      <c r="BG116" s="902"/>
      <c r="BH116" s="902"/>
      <c r="BI116" s="902"/>
      <c r="BJ116" s="902"/>
      <c r="BK116" s="902"/>
      <c r="BL116" s="902"/>
      <c r="BM116" s="902"/>
      <c r="BN116" s="902"/>
      <c r="BO116" s="902"/>
      <c r="BP116" s="903"/>
      <c r="BQ116" s="871" t="s">
        <v>98</v>
      </c>
      <c r="BR116" s="872"/>
      <c r="BS116" s="872"/>
      <c r="BT116" s="872"/>
      <c r="BU116" s="872"/>
      <c r="BV116" s="872" t="s">
        <v>98</v>
      </c>
      <c r="BW116" s="872"/>
      <c r="BX116" s="872"/>
      <c r="BY116" s="872"/>
      <c r="BZ116" s="872"/>
      <c r="CA116" s="872" t="s">
        <v>98</v>
      </c>
      <c r="CB116" s="872"/>
      <c r="CC116" s="872"/>
      <c r="CD116" s="872"/>
      <c r="CE116" s="872"/>
      <c r="CF116" s="866" t="s">
        <v>98</v>
      </c>
      <c r="CG116" s="867"/>
      <c r="CH116" s="867"/>
      <c r="CI116" s="867"/>
      <c r="CJ116" s="867"/>
      <c r="CK116" s="897"/>
      <c r="CL116" s="898"/>
      <c r="CM116" s="868" t="s">
        <v>404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98</v>
      </c>
      <c r="DH116" s="872"/>
      <c r="DI116" s="872"/>
      <c r="DJ116" s="872"/>
      <c r="DK116" s="872"/>
      <c r="DL116" s="872" t="s">
        <v>98</v>
      </c>
      <c r="DM116" s="872"/>
      <c r="DN116" s="872"/>
      <c r="DO116" s="872"/>
      <c r="DP116" s="872"/>
      <c r="DQ116" s="872" t="s">
        <v>98</v>
      </c>
      <c r="DR116" s="872"/>
      <c r="DS116" s="872"/>
      <c r="DT116" s="872"/>
      <c r="DU116" s="872"/>
      <c r="DV116" s="873" t="s">
        <v>98</v>
      </c>
      <c r="DW116" s="873"/>
      <c r="DX116" s="873"/>
      <c r="DY116" s="873"/>
      <c r="DZ116" s="874"/>
    </row>
    <row r="117" spans="1:130" s="189" customFormat="1" ht="26.25" customHeight="1" x14ac:dyDescent="0.15">
      <c r="A117" s="856" t="s">
        <v>134</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405</v>
      </c>
      <c r="Z117" s="836"/>
      <c r="AA117" s="948">
        <v>68832212</v>
      </c>
      <c r="AB117" s="918"/>
      <c r="AC117" s="918"/>
      <c r="AD117" s="918"/>
      <c r="AE117" s="919"/>
      <c r="AF117" s="917">
        <v>65831847</v>
      </c>
      <c r="AG117" s="918"/>
      <c r="AH117" s="918"/>
      <c r="AI117" s="918"/>
      <c r="AJ117" s="919"/>
      <c r="AK117" s="917">
        <v>65417991</v>
      </c>
      <c r="AL117" s="918"/>
      <c r="AM117" s="918"/>
      <c r="AN117" s="918"/>
      <c r="AO117" s="919"/>
      <c r="AP117" s="920"/>
      <c r="AQ117" s="921"/>
      <c r="AR117" s="921"/>
      <c r="AS117" s="921"/>
      <c r="AT117" s="922"/>
      <c r="AU117" s="851"/>
      <c r="AV117" s="852"/>
      <c r="AW117" s="852"/>
      <c r="AX117" s="852"/>
      <c r="AY117" s="853"/>
      <c r="AZ117" s="947" t="s">
        <v>406</v>
      </c>
      <c r="BA117" s="923"/>
      <c r="BB117" s="923"/>
      <c r="BC117" s="923"/>
      <c r="BD117" s="923"/>
      <c r="BE117" s="923"/>
      <c r="BF117" s="923"/>
      <c r="BG117" s="923"/>
      <c r="BH117" s="923"/>
      <c r="BI117" s="923"/>
      <c r="BJ117" s="923"/>
      <c r="BK117" s="923"/>
      <c r="BL117" s="923"/>
      <c r="BM117" s="923"/>
      <c r="BN117" s="923"/>
      <c r="BO117" s="923"/>
      <c r="BP117" s="924"/>
      <c r="BQ117" s="937" t="s">
        <v>98</v>
      </c>
      <c r="BR117" s="938"/>
      <c r="BS117" s="938"/>
      <c r="BT117" s="938"/>
      <c r="BU117" s="938"/>
      <c r="BV117" s="938" t="s">
        <v>98</v>
      </c>
      <c r="BW117" s="938"/>
      <c r="BX117" s="938"/>
      <c r="BY117" s="938"/>
      <c r="BZ117" s="938"/>
      <c r="CA117" s="938" t="s">
        <v>98</v>
      </c>
      <c r="CB117" s="938"/>
      <c r="CC117" s="938"/>
      <c r="CD117" s="938"/>
      <c r="CE117" s="938"/>
      <c r="CF117" s="866" t="s">
        <v>98</v>
      </c>
      <c r="CG117" s="867"/>
      <c r="CH117" s="867"/>
      <c r="CI117" s="867"/>
      <c r="CJ117" s="867"/>
      <c r="CK117" s="897"/>
      <c r="CL117" s="898"/>
      <c r="CM117" s="868" t="s">
        <v>407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98</v>
      </c>
      <c r="DH117" s="872"/>
      <c r="DI117" s="872"/>
      <c r="DJ117" s="872"/>
      <c r="DK117" s="872"/>
      <c r="DL117" s="872" t="s">
        <v>98</v>
      </c>
      <c r="DM117" s="872"/>
      <c r="DN117" s="872"/>
      <c r="DO117" s="872"/>
      <c r="DP117" s="872"/>
      <c r="DQ117" s="872" t="s">
        <v>98</v>
      </c>
      <c r="DR117" s="872"/>
      <c r="DS117" s="872"/>
      <c r="DT117" s="872"/>
      <c r="DU117" s="872"/>
      <c r="DV117" s="873" t="s">
        <v>98</v>
      </c>
      <c r="DW117" s="873"/>
      <c r="DX117" s="873"/>
      <c r="DY117" s="873"/>
      <c r="DZ117" s="874"/>
    </row>
    <row r="118" spans="1:130" s="189" customFormat="1" ht="26.25" customHeight="1" x14ac:dyDescent="0.15">
      <c r="A118" s="856" t="s">
        <v>381</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379</v>
      </c>
      <c r="AB118" s="835"/>
      <c r="AC118" s="835"/>
      <c r="AD118" s="835"/>
      <c r="AE118" s="836"/>
      <c r="AF118" s="834" t="s">
        <v>274</v>
      </c>
      <c r="AG118" s="835"/>
      <c r="AH118" s="835"/>
      <c r="AI118" s="835"/>
      <c r="AJ118" s="836"/>
      <c r="AK118" s="834" t="s">
        <v>273</v>
      </c>
      <c r="AL118" s="835"/>
      <c r="AM118" s="835"/>
      <c r="AN118" s="835"/>
      <c r="AO118" s="836"/>
      <c r="AP118" s="942" t="s">
        <v>380</v>
      </c>
      <c r="AQ118" s="943"/>
      <c r="AR118" s="943"/>
      <c r="AS118" s="943"/>
      <c r="AT118" s="944"/>
      <c r="AU118" s="854"/>
      <c r="AV118" s="855"/>
      <c r="AW118" s="855"/>
      <c r="AX118" s="855"/>
      <c r="AY118" s="855"/>
      <c r="AZ118" s="220" t="s">
        <v>134</v>
      </c>
      <c r="BA118" s="220"/>
      <c r="BB118" s="220"/>
      <c r="BC118" s="220"/>
      <c r="BD118" s="220"/>
      <c r="BE118" s="220"/>
      <c r="BF118" s="220"/>
      <c r="BG118" s="220"/>
      <c r="BH118" s="220"/>
      <c r="BI118" s="220"/>
      <c r="BJ118" s="220"/>
      <c r="BK118" s="220"/>
      <c r="BL118" s="220"/>
      <c r="BM118" s="220"/>
      <c r="BN118" s="220"/>
      <c r="BO118" s="945" t="s">
        <v>408</v>
      </c>
      <c r="BP118" s="946"/>
      <c r="BQ118" s="937">
        <v>1020398746</v>
      </c>
      <c r="BR118" s="938"/>
      <c r="BS118" s="938"/>
      <c r="BT118" s="938"/>
      <c r="BU118" s="938"/>
      <c r="BV118" s="938">
        <v>1010906478</v>
      </c>
      <c r="BW118" s="938"/>
      <c r="BX118" s="938"/>
      <c r="BY118" s="938"/>
      <c r="BZ118" s="938"/>
      <c r="CA118" s="938">
        <v>1010470284</v>
      </c>
      <c r="CB118" s="938"/>
      <c r="CC118" s="938"/>
      <c r="CD118" s="938"/>
      <c r="CE118" s="938"/>
      <c r="CF118" s="939"/>
      <c r="CG118" s="940"/>
      <c r="CH118" s="940"/>
      <c r="CI118" s="940"/>
      <c r="CJ118" s="941"/>
      <c r="CK118" s="897"/>
      <c r="CL118" s="898"/>
      <c r="CM118" s="868" t="s">
        <v>409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98</v>
      </c>
      <c r="DH118" s="872"/>
      <c r="DI118" s="872"/>
      <c r="DJ118" s="872"/>
      <c r="DK118" s="872"/>
      <c r="DL118" s="872" t="s">
        <v>98</v>
      </c>
      <c r="DM118" s="872"/>
      <c r="DN118" s="872"/>
      <c r="DO118" s="872"/>
      <c r="DP118" s="872"/>
      <c r="DQ118" s="872" t="s">
        <v>98</v>
      </c>
      <c r="DR118" s="872"/>
      <c r="DS118" s="872"/>
      <c r="DT118" s="872"/>
      <c r="DU118" s="872"/>
      <c r="DV118" s="873" t="s">
        <v>98</v>
      </c>
      <c r="DW118" s="873"/>
      <c r="DX118" s="873"/>
      <c r="DY118" s="873"/>
      <c r="DZ118" s="874"/>
    </row>
    <row r="119" spans="1:130" s="189" customFormat="1" ht="26.25" customHeight="1" x14ac:dyDescent="0.15">
      <c r="A119" s="926" t="s">
        <v>384</v>
      </c>
      <c r="B119" s="896"/>
      <c r="C119" s="875" t="s">
        <v>385</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98</v>
      </c>
      <c r="AB119" s="842"/>
      <c r="AC119" s="842"/>
      <c r="AD119" s="842"/>
      <c r="AE119" s="843"/>
      <c r="AF119" s="844" t="s">
        <v>98</v>
      </c>
      <c r="AG119" s="842"/>
      <c r="AH119" s="842"/>
      <c r="AI119" s="842"/>
      <c r="AJ119" s="843"/>
      <c r="AK119" s="844" t="s">
        <v>98</v>
      </c>
      <c r="AL119" s="842"/>
      <c r="AM119" s="842"/>
      <c r="AN119" s="842"/>
      <c r="AO119" s="843"/>
      <c r="AP119" s="845" t="s">
        <v>98</v>
      </c>
      <c r="AQ119" s="846"/>
      <c r="AR119" s="846"/>
      <c r="AS119" s="846"/>
      <c r="AT119" s="847"/>
      <c r="AU119" s="929" t="s">
        <v>410</v>
      </c>
      <c r="AV119" s="930"/>
      <c r="AW119" s="930"/>
      <c r="AX119" s="930"/>
      <c r="AY119" s="931"/>
      <c r="AZ119" s="892" t="s">
        <v>411</v>
      </c>
      <c r="BA119" s="839"/>
      <c r="BB119" s="839"/>
      <c r="BC119" s="839"/>
      <c r="BD119" s="839"/>
      <c r="BE119" s="839"/>
      <c r="BF119" s="839"/>
      <c r="BG119" s="839"/>
      <c r="BH119" s="839"/>
      <c r="BI119" s="839"/>
      <c r="BJ119" s="839"/>
      <c r="BK119" s="839"/>
      <c r="BL119" s="839"/>
      <c r="BM119" s="839"/>
      <c r="BN119" s="839"/>
      <c r="BO119" s="839"/>
      <c r="BP119" s="840"/>
      <c r="BQ119" s="878">
        <v>53243670</v>
      </c>
      <c r="BR119" s="879"/>
      <c r="BS119" s="879"/>
      <c r="BT119" s="879"/>
      <c r="BU119" s="879"/>
      <c r="BV119" s="879">
        <v>55979589</v>
      </c>
      <c r="BW119" s="879"/>
      <c r="BX119" s="879"/>
      <c r="BY119" s="879"/>
      <c r="BZ119" s="879"/>
      <c r="CA119" s="879">
        <v>55332563</v>
      </c>
      <c r="CB119" s="879"/>
      <c r="CC119" s="879"/>
      <c r="CD119" s="879"/>
      <c r="CE119" s="879"/>
      <c r="CF119" s="893">
        <v>24.7</v>
      </c>
      <c r="CG119" s="894"/>
      <c r="CH119" s="894"/>
      <c r="CI119" s="894"/>
      <c r="CJ119" s="894"/>
      <c r="CK119" s="899"/>
      <c r="CL119" s="900"/>
      <c r="CM119" s="949" t="s">
        <v>412</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v>362480</v>
      </c>
      <c r="DH119" s="872"/>
      <c r="DI119" s="872"/>
      <c r="DJ119" s="872"/>
      <c r="DK119" s="872"/>
      <c r="DL119" s="872">
        <v>238510</v>
      </c>
      <c r="DM119" s="872"/>
      <c r="DN119" s="872"/>
      <c r="DO119" s="872"/>
      <c r="DP119" s="872"/>
      <c r="DQ119" s="872">
        <v>133927</v>
      </c>
      <c r="DR119" s="872"/>
      <c r="DS119" s="872"/>
      <c r="DT119" s="872"/>
      <c r="DU119" s="872"/>
      <c r="DV119" s="873">
        <v>0.1</v>
      </c>
      <c r="DW119" s="873"/>
      <c r="DX119" s="873"/>
      <c r="DY119" s="873"/>
      <c r="DZ119" s="874"/>
    </row>
    <row r="120" spans="1:130" s="189" customFormat="1" ht="26.25" customHeight="1" x14ac:dyDescent="0.15">
      <c r="A120" s="927"/>
      <c r="B120" s="898"/>
      <c r="C120" s="868" t="s">
        <v>388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98</v>
      </c>
      <c r="AB120" s="905"/>
      <c r="AC120" s="905"/>
      <c r="AD120" s="905"/>
      <c r="AE120" s="906"/>
      <c r="AF120" s="907" t="s">
        <v>98</v>
      </c>
      <c r="AG120" s="905"/>
      <c r="AH120" s="905"/>
      <c r="AI120" s="905"/>
      <c r="AJ120" s="906"/>
      <c r="AK120" s="907" t="s">
        <v>98</v>
      </c>
      <c r="AL120" s="905"/>
      <c r="AM120" s="905"/>
      <c r="AN120" s="905"/>
      <c r="AO120" s="906"/>
      <c r="AP120" s="908" t="s">
        <v>98</v>
      </c>
      <c r="AQ120" s="909"/>
      <c r="AR120" s="909"/>
      <c r="AS120" s="909"/>
      <c r="AT120" s="910"/>
      <c r="AU120" s="932"/>
      <c r="AV120" s="933"/>
      <c r="AW120" s="933"/>
      <c r="AX120" s="933"/>
      <c r="AY120" s="934"/>
      <c r="AZ120" s="901" t="s">
        <v>413</v>
      </c>
      <c r="BA120" s="902"/>
      <c r="BB120" s="902"/>
      <c r="BC120" s="902"/>
      <c r="BD120" s="902"/>
      <c r="BE120" s="902"/>
      <c r="BF120" s="902"/>
      <c r="BG120" s="902"/>
      <c r="BH120" s="902"/>
      <c r="BI120" s="902"/>
      <c r="BJ120" s="902"/>
      <c r="BK120" s="902"/>
      <c r="BL120" s="902"/>
      <c r="BM120" s="902"/>
      <c r="BN120" s="902"/>
      <c r="BO120" s="902"/>
      <c r="BP120" s="903"/>
      <c r="BQ120" s="871">
        <v>19625725</v>
      </c>
      <c r="BR120" s="872"/>
      <c r="BS120" s="872"/>
      <c r="BT120" s="872"/>
      <c r="BU120" s="872"/>
      <c r="BV120" s="872">
        <v>18790561</v>
      </c>
      <c r="BW120" s="872"/>
      <c r="BX120" s="872"/>
      <c r="BY120" s="872"/>
      <c r="BZ120" s="872"/>
      <c r="CA120" s="872">
        <v>18366271</v>
      </c>
      <c r="CB120" s="872"/>
      <c r="CC120" s="872"/>
      <c r="CD120" s="872"/>
      <c r="CE120" s="872"/>
      <c r="CF120" s="866">
        <v>8.1999999999999993</v>
      </c>
      <c r="CG120" s="867"/>
      <c r="CH120" s="867"/>
      <c r="CI120" s="867"/>
      <c r="CJ120" s="867"/>
      <c r="CK120" s="958" t="s">
        <v>414</v>
      </c>
      <c r="CL120" s="959"/>
      <c r="CM120" s="959"/>
      <c r="CN120" s="959"/>
      <c r="CO120" s="960"/>
      <c r="CP120" s="966" t="s">
        <v>355</v>
      </c>
      <c r="CQ120" s="967"/>
      <c r="CR120" s="967"/>
      <c r="CS120" s="967"/>
      <c r="CT120" s="967"/>
      <c r="CU120" s="967"/>
      <c r="CV120" s="967"/>
      <c r="CW120" s="967"/>
      <c r="CX120" s="967"/>
      <c r="CY120" s="967"/>
      <c r="CZ120" s="967"/>
      <c r="DA120" s="967"/>
      <c r="DB120" s="967"/>
      <c r="DC120" s="967"/>
      <c r="DD120" s="967"/>
      <c r="DE120" s="967"/>
      <c r="DF120" s="968"/>
      <c r="DG120" s="878">
        <v>17563665</v>
      </c>
      <c r="DH120" s="879"/>
      <c r="DI120" s="879"/>
      <c r="DJ120" s="879"/>
      <c r="DK120" s="879"/>
      <c r="DL120" s="879">
        <v>16434167</v>
      </c>
      <c r="DM120" s="879"/>
      <c r="DN120" s="879"/>
      <c r="DO120" s="879"/>
      <c r="DP120" s="879"/>
      <c r="DQ120" s="879">
        <v>15039032</v>
      </c>
      <c r="DR120" s="879"/>
      <c r="DS120" s="879"/>
      <c r="DT120" s="879"/>
      <c r="DU120" s="879"/>
      <c r="DV120" s="880">
        <v>6.7</v>
      </c>
      <c r="DW120" s="880"/>
      <c r="DX120" s="880"/>
      <c r="DY120" s="880"/>
      <c r="DZ120" s="881"/>
    </row>
    <row r="121" spans="1:130" s="189" customFormat="1" ht="26.25" customHeight="1" x14ac:dyDescent="0.15">
      <c r="A121" s="927"/>
      <c r="B121" s="898"/>
      <c r="C121" s="955" t="s">
        <v>415</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903139</v>
      </c>
      <c r="AB121" s="905"/>
      <c r="AC121" s="905"/>
      <c r="AD121" s="905"/>
      <c r="AE121" s="906"/>
      <c r="AF121" s="907">
        <v>843662</v>
      </c>
      <c r="AG121" s="905"/>
      <c r="AH121" s="905"/>
      <c r="AI121" s="905"/>
      <c r="AJ121" s="906"/>
      <c r="AK121" s="907">
        <v>736556</v>
      </c>
      <c r="AL121" s="905"/>
      <c r="AM121" s="905"/>
      <c r="AN121" s="905"/>
      <c r="AO121" s="906"/>
      <c r="AP121" s="908">
        <v>0.3</v>
      </c>
      <c r="AQ121" s="909"/>
      <c r="AR121" s="909"/>
      <c r="AS121" s="909"/>
      <c r="AT121" s="910"/>
      <c r="AU121" s="932"/>
      <c r="AV121" s="933"/>
      <c r="AW121" s="933"/>
      <c r="AX121" s="933"/>
      <c r="AY121" s="934"/>
      <c r="AZ121" s="947" t="s">
        <v>416</v>
      </c>
      <c r="BA121" s="923"/>
      <c r="BB121" s="923"/>
      <c r="BC121" s="923"/>
      <c r="BD121" s="923"/>
      <c r="BE121" s="923"/>
      <c r="BF121" s="923"/>
      <c r="BG121" s="923"/>
      <c r="BH121" s="923"/>
      <c r="BI121" s="923"/>
      <c r="BJ121" s="923"/>
      <c r="BK121" s="923"/>
      <c r="BL121" s="923"/>
      <c r="BM121" s="923"/>
      <c r="BN121" s="923"/>
      <c r="BO121" s="923"/>
      <c r="BP121" s="924"/>
      <c r="BQ121" s="937">
        <v>510882209</v>
      </c>
      <c r="BR121" s="938"/>
      <c r="BS121" s="938"/>
      <c r="BT121" s="938"/>
      <c r="BU121" s="938"/>
      <c r="BV121" s="938">
        <v>515516737</v>
      </c>
      <c r="BW121" s="938"/>
      <c r="BX121" s="938"/>
      <c r="BY121" s="938"/>
      <c r="BZ121" s="938"/>
      <c r="CA121" s="938">
        <v>511193410</v>
      </c>
      <c r="CB121" s="938"/>
      <c r="CC121" s="938"/>
      <c r="CD121" s="938"/>
      <c r="CE121" s="938"/>
      <c r="CF121" s="969">
        <v>228.5</v>
      </c>
      <c r="CG121" s="970"/>
      <c r="CH121" s="970"/>
      <c r="CI121" s="970"/>
      <c r="CJ121" s="970"/>
      <c r="CK121" s="961"/>
      <c r="CL121" s="962"/>
      <c r="CM121" s="962"/>
      <c r="CN121" s="962"/>
      <c r="CO121" s="963"/>
      <c r="CP121" s="952" t="s">
        <v>360</v>
      </c>
      <c r="CQ121" s="953"/>
      <c r="CR121" s="953"/>
      <c r="CS121" s="953"/>
      <c r="CT121" s="953"/>
      <c r="CU121" s="953"/>
      <c r="CV121" s="953"/>
      <c r="CW121" s="953"/>
      <c r="CX121" s="953"/>
      <c r="CY121" s="953"/>
      <c r="CZ121" s="953"/>
      <c r="DA121" s="953"/>
      <c r="DB121" s="953"/>
      <c r="DC121" s="953"/>
      <c r="DD121" s="953"/>
      <c r="DE121" s="953"/>
      <c r="DF121" s="954"/>
      <c r="DG121" s="871">
        <v>5370601</v>
      </c>
      <c r="DH121" s="872"/>
      <c r="DI121" s="872"/>
      <c r="DJ121" s="872"/>
      <c r="DK121" s="872"/>
      <c r="DL121" s="872">
        <v>4944398</v>
      </c>
      <c r="DM121" s="872"/>
      <c r="DN121" s="872"/>
      <c r="DO121" s="872"/>
      <c r="DP121" s="872"/>
      <c r="DQ121" s="872">
        <v>4332668</v>
      </c>
      <c r="DR121" s="872"/>
      <c r="DS121" s="872"/>
      <c r="DT121" s="872"/>
      <c r="DU121" s="872"/>
      <c r="DV121" s="873">
        <v>1.9</v>
      </c>
      <c r="DW121" s="873"/>
      <c r="DX121" s="873"/>
      <c r="DY121" s="873"/>
      <c r="DZ121" s="874"/>
    </row>
    <row r="122" spans="1:130" s="189" customFormat="1" ht="26.25" customHeight="1" x14ac:dyDescent="0.15">
      <c r="A122" s="927"/>
      <c r="B122" s="898"/>
      <c r="C122" s="868" t="s">
        <v>398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109373</v>
      </c>
      <c r="AB122" s="905"/>
      <c r="AC122" s="905"/>
      <c r="AD122" s="905"/>
      <c r="AE122" s="906"/>
      <c r="AF122" s="907">
        <v>109373</v>
      </c>
      <c r="AG122" s="905"/>
      <c r="AH122" s="905"/>
      <c r="AI122" s="905"/>
      <c r="AJ122" s="906"/>
      <c r="AK122" s="907">
        <v>107774</v>
      </c>
      <c r="AL122" s="905"/>
      <c r="AM122" s="905"/>
      <c r="AN122" s="905"/>
      <c r="AO122" s="906"/>
      <c r="AP122" s="908">
        <v>0</v>
      </c>
      <c r="AQ122" s="909"/>
      <c r="AR122" s="909"/>
      <c r="AS122" s="909"/>
      <c r="AT122" s="910"/>
      <c r="AU122" s="935"/>
      <c r="AV122" s="936"/>
      <c r="AW122" s="936"/>
      <c r="AX122" s="936"/>
      <c r="AY122" s="936"/>
      <c r="AZ122" s="220" t="s">
        <v>134</v>
      </c>
      <c r="BA122" s="220"/>
      <c r="BB122" s="220"/>
      <c r="BC122" s="220"/>
      <c r="BD122" s="220"/>
      <c r="BE122" s="220"/>
      <c r="BF122" s="220"/>
      <c r="BG122" s="220"/>
      <c r="BH122" s="220"/>
      <c r="BI122" s="220"/>
      <c r="BJ122" s="220"/>
      <c r="BK122" s="220"/>
      <c r="BL122" s="220"/>
      <c r="BM122" s="220"/>
      <c r="BN122" s="220"/>
      <c r="BO122" s="945" t="s">
        <v>417</v>
      </c>
      <c r="BP122" s="946"/>
      <c r="BQ122" s="982">
        <v>583751604</v>
      </c>
      <c r="BR122" s="983"/>
      <c r="BS122" s="983"/>
      <c r="BT122" s="983"/>
      <c r="BU122" s="983"/>
      <c r="BV122" s="983">
        <v>590286887</v>
      </c>
      <c r="BW122" s="983"/>
      <c r="BX122" s="983"/>
      <c r="BY122" s="983"/>
      <c r="BZ122" s="983"/>
      <c r="CA122" s="983">
        <v>584892244</v>
      </c>
      <c r="CB122" s="983"/>
      <c r="CC122" s="983"/>
      <c r="CD122" s="983"/>
      <c r="CE122" s="983"/>
      <c r="CF122" s="939"/>
      <c r="CG122" s="940"/>
      <c r="CH122" s="940"/>
      <c r="CI122" s="940"/>
      <c r="CJ122" s="941"/>
      <c r="CK122" s="961"/>
      <c r="CL122" s="962"/>
      <c r="CM122" s="962"/>
      <c r="CN122" s="962"/>
      <c r="CO122" s="963"/>
      <c r="CP122" s="952" t="s">
        <v>362</v>
      </c>
      <c r="CQ122" s="953"/>
      <c r="CR122" s="953"/>
      <c r="CS122" s="953"/>
      <c r="CT122" s="953"/>
      <c r="CU122" s="953"/>
      <c r="CV122" s="953"/>
      <c r="CW122" s="953"/>
      <c r="CX122" s="953"/>
      <c r="CY122" s="953"/>
      <c r="CZ122" s="953"/>
      <c r="DA122" s="953"/>
      <c r="DB122" s="953"/>
      <c r="DC122" s="953"/>
      <c r="DD122" s="953"/>
      <c r="DE122" s="953"/>
      <c r="DF122" s="954"/>
      <c r="DG122" s="871">
        <v>3922912</v>
      </c>
      <c r="DH122" s="872"/>
      <c r="DI122" s="872"/>
      <c r="DJ122" s="872"/>
      <c r="DK122" s="872"/>
      <c r="DL122" s="872">
        <v>3115195</v>
      </c>
      <c r="DM122" s="872"/>
      <c r="DN122" s="872"/>
      <c r="DO122" s="872"/>
      <c r="DP122" s="872"/>
      <c r="DQ122" s="872">
        <v>3039027</v>
      </c>
      <c r="DR122" s="872"/>
      <c r="DS122" s="872"/>
      <c r="DT122" s="872"/>
      <c r="DU122" s="872"/>
      <c r="DV122" s="873">
        <v>1.4</v>
      </c>
      <c r="DW122" s="873"/>
      <c r="DX122" s="873"/>
      <c r="DY122" s="873"/>
      <c r="DZ122" s="874"/>
    </row>
    <row r="123" spans="1:130" s="189" customFormat="1" ht="26.25" customHeight="1" thickBot="1" x14ac:dyDescent="0.2">
      <c r="A123" s="927"/>
      <c r="B123" s="898"/>
      <c r="C123" s="868" t="s">
        <v>404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98</v>
      </c>
      <c r="AB123" s="905"/>
      <c r="AC123" s="905"/>
      <c r="AD123" s="905"/>
      <c r="AE123" s="906"/>
      <c r="AF123" s="907" t="s">
        <v>98</v>
      </c>
      <c r="AG123" s="905"/>
      <c r="AH123" s="905"/>
      <c r="AI123" s="905"/>
      <c r="AJ123" s="906"/>
      <c r="AK123" s="907" t="s">
        <v>98</v>
      </c>
      <c r="AL123" s="905"/>
      <c r="AM123" s="905"/>
      <c r="AN123" s="905"/>
      <c r="AO123" s="906"/>
      <c r="AP123" s="908" t="s">
        <v>98</v>
      </c>
      <c r="AQ123" s="909"/>
      <c r="AR123" s="909"/>
      <c r="AS123" s="909"/>
      <c r="AT123" s="910"/>
      <c r="AU123" s="979" t="s">
        <v>418</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198.5</v>
      </c>
      <c r="BR123" s="975"/>
      <c r="BS123" s="975"/>
      <c r="BT123" s="975"/>
      <c r="BU123" s="975"/>
      <c r="BV123" s="975">
        <v>191.7</v>
      </c>
      <c r="BW123" s="975"/>
      <c r="BX123" s="975"/>
      <c r="BY123" s="975"/>
      <c r="BZ123" s="975"/>
      <c r="CA123" s="975">
        <v>190.2</v>
      </c>
      <c r="CB123" s="975"/>
      <c r="CC123" s="975"/>
      <c r="CD123" s="975"/>
      <c r="CE123" s="975"/>
      <c r="CF123" s="976"/>
      <c r="CG123" s="977"/>
      <c r="CH123" s="977"/>
      <c r="CI123" s="977"/>
      <c r="CJ123" s="978"/>
      <c r="CK123" s="961"/>
      <c r="CL123" s="962"/>
      <c r="CM123" s="962"/>
      <c r="CN123" s="962"/>
      <c r="CO123" s="963"/>
      <c r="CP123" s="952" t="s">
        <v>354</v>
      </c>
      <c r="CQ123" s="953"/>
      <c r="CR123" s="953"/>
      <c r="CS123" s="953"/>
      <c r="CT123" s="953"/>
      <c r="CU123" s="953"/>
      <c r="CV123" s="953"/>
      <c r="CW123" s="953"/>
      <c r="CX123" s="953"/>
      <c r="CY123" s="953"/>
      <c r="CZ123" s="953"/>
      <c r="DA123" s="953"/>
      <c r="DB123" s="953"/>
      <c r="DC123" s="953"/>
      <c r="DD123" s="953"/>
      <c r="DE123" s="953"/>
      <c r="DF123" s="954"/>
      <c r="DG123" s="871">
        <v>2144065</v>
      </c>
      <c r="DH123" s="872"/>
      <c r="DI123" s="872"/>
      <c r="DJ123" s="872"/>
      <c r="DK123" s="872"/>
      <c r="DL123" s="872">
        <v>1779851</v>
      </c>
      <c r="DM123" s="872"/>
      <c r="DN123" s="872"/>
      <c r="DO123" s="872"/>
      <c r="DP123" s="872"/>
      <c r="DQ123" s="872">
        <v>1417082</v>
      </c>
      <c r="DR123" s="872"/>
      <c r="DS123" s="872"/>
      <c r="DT123" s="872"/>
      <c r="DU123" s="872"/>
      <c r="DV123" s="873">
        <v>0.6</v>
      </c>
      <c r="DW123" s="873"/>
      <c r="DX123" s="873"/>
      <c r="DY123" s="873"/>
      <c r="DZ123" s="874"/>
    </row>
    <row r="124" spans="1:130" s="189" customFormat="1" ht="26.25" customHeight="1" x14ac:dyDescent="0.15">
      <c r="A124" s="927"/>
      <c r="B124" s="898"/>
      <c r="C124" s="868" t="s">
        <v>407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98</v>
      </c>
      <c r="AB124" s="905"/>
      <c r="AC124" s="905"/>
      <c r="AD124" s="905"/>
      <c r="AE124" s="906"/>
      <c r="AF124" s="907" t="s">
        <v>98</v>
      </c>
      <c r="AG124" s="905"/>
      <c r="AH124" s="905"/>
      <c r="AI124" s="905"/>
      <c r="AJ124" s="906"/>
      <c r="AK124" s="907" t="s">
        <v>98</v>
      </c>
      <c r="AL124" s="905"/>
      <c r="AM124" s="905"/>
      <c r="AN124" s="905"/>
      <c r="AO124" s="906"/>
      <c r="AP124" s="908" t="s">
        <v>98</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419</v>
      </c>
      <c r="CQ124" s="972"/>
      <c r="CR124" s="972"/>
      <c r="CS124" s="972"/>
      <c r="CT124" s="972"/>
      <c r="CU124" s="972"/>
      <c r="CV124" s="972"/>
      <c r="CW124" s="972"/>
      <c r="CX124" s="972"/>
      <c r="CY124" s="972"/>
      <c r="CZ124" s="972"/>
      <c r="DA124" s="972"/>
      <c r="DB124" s="972"/>
      <c r="DC124" s="972"/>
      <c r="DD124" s="972"/>
      <c r="DE124" s="972"/>
      <c r="DF124" s="973"/>
      <c r="DG124" s="937" t="s">
        <v>98</v>
      </c>
      <c r="DH124" s="938"/>
      <c r="DI124" s="938"/>
      <c r="DJ124" s="938"/>
      <c r="DK124" s="938"/>
      <c r="DL124" s="938" t="s">
        <v>98</v>
      </c>
      <c r="DM124" s="938"/>
      <c r="DN124" s="938"/>
      <c r="DO124" s="938"/>
      <c r="DP124" s="938"/>
      <c r="DQ124" s="938" t="s">
        <v>98</v>
      </c>
      <c r="DR124" s="938"/>
      <c r="DS124" s="938"/>
      <c r="DT124" s="938"/>
      <c r="DU124" s="938"/>
      <c r="DV124" s="987" t="s">
        <v>98</v>
      </c>
      <c r="DW124" s="987"/>
      <c r="DX124" s="987"/>
      <c r="DY124" s="987"/>
      <c r="DZ124" s="988"/>
    </row>
    <row r="125" spans="1:130" s="189" customFormat="1" ht="26.25" customHeight="1" thickBot="1" x14ac:dyDescent="0.2">
      <c r="A125" s="927"/>
      <c r="B125" s="898"/>
      <c r="C125" s="868" t="s">
        <v>409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98</v>
      </c>
      <c r="AB125" s="905"/>
      <c r="AC125" s="905"/>
      <c r="AD125" s="905"/>
      <c r="AE125" s="906"/>
      <c r="AF125" s="907" t="s">
        <v>98</v>
      </c>
      <c r="AG125" s="905"/>
      <c r="AH125" s="905"/>
      <c r="AI125" s="905"/>
      <c r="AJ125" s="906"/>
      <c r="AK125" s="907" t="s">
        <v>98</v>
      </c>
      <c r="AL125" s="905"/>
      <c r="AM125" s="905"/>
      <c r="AN125" s="905"/>
      <c r="AO125" s="906"/>
      <c r="AP125" s="908" t="s">
        <v>98</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420</v>
      </c>
      <c r="CL125" s="959"/>
      <c r="CM125" s="959"/>
      <c r="CN125" s="959"/>
      <c r="CO125" s="960"/>
      <c r="CP125" s="892" t="s">
        <v>421</v>
      </c>
      <c r="CQ125" s="839"/>
      <c r="CR125" s="839"/>
      <c r="CS125" s="839"/>
      <c r="CT125" s="839"/>
      <c r="CU125" s="839"/>
      <c r="CV125" s="839"/>
      <c r="CW125" s="839"/>
      <c r="CX125" s="839"/>
      <c r="CY125" s="839"/>
      <c r="CZ125" s="839"/>
      <c r="DA125" s="839"/>
      <c r="DB125" s="839"/>
      <c r="DC125" s="839"/>
      <c r="DD125" s="839"/>
      <c r="DE125" s="839"/>
      <c r="DF125" s="840"/>
      <c r="DG125" s="878" t="s">
        <v>98</v>
      </c>
      <c r="DH125" s="879"/>
      <c r="DI125" s="879"/>
      <c r="DJ125" s="879"/>
      <c r="DK125" s="879"/>
      <c r="DL125" s="879" t="s">
        <v>98</v>
      </c>
      <c r="DM125" s="879"/>
      <c r="DN125" s="879"/>
      <c r="DO125" s="879"/>
      <c r="DP125" s="879"/>
      <c r="DQ125" s="879" t="s">
        <v>98</v>
      </c>
      <c r="DR125" s="879"/>
      <c r="DS125" s="879"/>
      <c r="DT125" s="879"/>
      <c r="DU125" s="879"/>
      <c r="DV125" s="880" t="s">
        <v>98</v>
      </c>
      <c r="DW125" s="880"/>
      <c r="DX125" s="880"/>
      <c r="DY125" s="880"/>
      <c r="DZ125" s="881"/>
    </row>
    <row r="126" spans="1:130" s="189" customFormat="1" ht="26.25" customHeight="1" x14ac:dyDescent="0.15">
      <c r="A126" s="927"/>
      <c r="B126" s="898"/>
      <c r="C126" s="868" t="s">
        <v>412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98</v>
      </c>
      <c r="AB126" s="905"/>
      <c r="AC126" s="905"/>
      <c r="AD126" s="905"/>
      <c r="AE126" s="906"/>
      <c r="AF126" s="907" t="s">
        <v>98</v>
      </c>
      <c r="AG126" s="905"/>
      <c r="AH126" s="905"/>
      <c r="AI126" s="905"/>
      <c r="AJ126" s="906"/>
      <c r="AK126" s="907" t="s">
        <v>98</v>
      </c>
      <c r="AL126" s="905"/>
      <c r="AM126" s="905"/>
      <c r="AN126" s="905"/>
      <c r="AO126" s="906"/>
      <c r="AP126" s="908" t="s">
        <v>98</v>
      </c>
      <c r="AQ126" s="909"/>
      <c r="AR126" s="909"/>
      <c r="AS126" s="909"/>
      <c r="AT126" s="910"/>
      <c r="AU126" s="225"/>
      <c r="AV126" s="225"/>
      <c r="AW126" s="225"/>
      <c r="AX126" s="984" t="s">
        <v>422</v>
      </c>
      <c r="AY126" s="985"/>
      <c r="AZ126" s="985"/>
      <c r="BA126" s="985"/>
      <c r="BB126" s="985"/>
      <c r="BC126" s="985"/>
      <c r="BD126" s="985"/>
      <c r="BE126" s="986"/>
      <c r="BF126" s="1002" t="s">
        <v>423</v>
      </c>
      <c r="BG126" s="985"/>
      <c r="BH126" s="985"/>
      <c r="BI126" s="985"/>
      <c r="BJ126" s="985"/>
      <c r="BK126" s="985"/>
      <c r="BL126" s="986"/>
      <c r="BM126" s="1002" t="s">
        <v>424</v>
      </c>
      <c r="BN126" s="985"/>
      <c r="BO126" s="985"/>
      <c r="BP126" s="985"/>
      <c r="BQ126" s="985"/>
      <c r="BR126" s="985"/>
      <c r="BS126" s="986"/>
      <c r="BT126" s="1002" t="s">
        <v>425</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426</v>
      </c>
      <c r="CQ126" s="902"/>
      <c r="CR126" s="902"/>
      <c r="CS126" s="902"/>
      <c r="CT126" s="902"/>
      <c r="CU126" s="902"/>
      <c r="CV126" s="902"/>
      <c r="CW126" s="902"/>
      <c r="CX126" s="902"/>
      <c r="CY126" s="902"/>
      <c r="CZ126" s="902"/>
      <c r="DA126" s="902"/>
      <c r="DB126" s="902"/>
      <c r="DC126" s="902"/>
      <c r="DD126" s="902"/>
      <c r="DE126" s="902"/>
      <c r="DF126" s="903"/>
      <c r="DG126" s="871" t="s">
        <v>98</v>
      </c>
      <c r="DH126" s="872"/>
      <c r="DI126" s="872"/>
      <c r="DJ126" s="872"/>
      <c r="DK126" s="872"/>
      <c r="DL126" s="872" t="s">
        <v>98</v>
      </c>
      <c r="DM126" s="872"/>
      <c r="DN126" s="872"/>
      <c r="DO126" s="872"/>
      <c r="DP126" s="872"/>
      <c r="DQ126" s="872" t="s">
        <v>98</v>
      </c>
      <c r="DR126" s="872"/>
      <c r="DS126" s="872"/>
      <c r="DT126" s="872"/>
      <c r="DU126" s="872"/>
      <c r="DV126" s="873" t="s">
        <v>98</v>
      </c>
      <c r="DW126" s="873"/>
      <c r="DX126" s="873"/>
      <c r="DY126" s="873"/>
      <c r="DZ126" s="874"/>
    </row>
    <row r="127" spans="1:130" s="189" customFormat="1" ht="26.25" customHeight="1" thickBot="1" x14ac:dyDescent="0.2">
      <c r="A127" s="928"/>
      <c r="B127" s="900"/>
      <c r="C127" s="949" t="s">
        <v>427</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2605</v>
      </c>
      <c r="AB127" s="905"/>
      <c r="AC127" s="905"/>
      <c r="AD127" s="905"/>
      <c r="AE127" s="906"/>
      <c r="AF127" s="907">
        <v>1828</v>
      </c>
      <c r="AG127" s="905"/>
      <c r="AH127" s="905"/>
      <c r="AI127" s="905"/>
      <c r="AJ127" s="906"/>
      <c r="AK127" s="907">
        <v>817</v>
      </c>
      <c r="AL127" s="905"/>
      <c r="AM127" s="905"/>
      <c r="AN127" s="905"/>
      <c r="AO127" s="906"/>
      <c r="AP127" s="908">
        <v>0</v>
      </c>
      <c r="AQ127" s="909"/>
      <c r="AR127" s="909"/>
      <c r="AS127" s="909"/>
      <c r="AT127" s="910"/>
      <c r="AU127" s="225"/>
      <c r="AV127" s="225"/>
      <c r="AW127" s="225"/>
      <c r="AX127" s="838" t="s">
        <v>428</v>
      </c>
      <c r="AY127" s="839"/>
      <c r="AZ127" s="839"/>
      <c r="BA127" s="839"/>
      <c r="BB127" s="839"/>
      <c r="BC127" s="839"/>
      <c r="BD127" s="839"/>
      <c r="BE127" s="840"/>
      <c r="BF127" s="991" t="s">
        <v>98</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429</v>
      </c>
      <c r="CQ127" s="995"/>
      <c r="CR127" s="995"/>
      <c r="CS127" s="995"/>
      <c r="CT127" s="995"/>
      <c r="CU127" s="995"/>
      <c r="CV127" s="995"/>
      <c r="CW127" s="995"/>
      <c r="CX127" s="995"/>
      <c r="CY127" s="995"/>
      <c r="CZ127" s="995"/>
      <c r="DA127" s="995"/>
      <c r="DB127" s="995"/>
      <c r="DC127" s="995"/>
      <c r="DD127" s="995"/>
      <c r="DE127" s="995"/>
      <c r="DF127" s="996"/>
      <c r="DG127" s="997">
        <v>27497</v>
      </c>
      <c r="DH127" s="998"/>
      <c r="DI127" s="998"/>
      <c r="DJ127" s="998"/>
      <c r="DK127" s="998"/>
      <c r="DL127" s="998">
        <v>7502</v>
      </c>
      <c r="DM127" s="998"/>
      <c r="DN127" s="998"/>
      <c r="DO127" s="998"/>
      <c r="DP127" s="998"/>
      <c r="DQ127" s="998">
        <v>42608</v>
      </c>
      <c r="DR127" s="998"/>
      <c r="DS127" s="998"/>
      <c r="DT127" s="998"/>
      <c r="DU127" s="998"/>
      <c r="DV127" s="999">
        <v>0</v>
      </c>
      <c r="DW127" s="999"/>
      <c r="DX127" s="999"/>
      <c r="DY127" s="999"/>
      <c r="DZ127" s="1000"/>
    </row>
    <row r="128" spans="1:130" s="189" customFormat="1" ht="26.25" customHeight="1" x14ac:dyDescent="0.15">
      <c r="A128" s="1021" t="s">
        <v>430</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431</v>
      </c>
      <c r="X128" s="1023"/>
      <c r="Y128" s="1023"/>
      <c r="Z128" s="1024"/>
      <c r="AA128" s="1043">
        <v>978417</v>
      </c>
      <c r="AB128" s="1044"/>
      <c r="AC128" s="1044"/>
      <c r="AD128" s="1044"/>
      <c r="AE128" s="1045"/>
      <c r="AF128" s="1046">
        <v>987372</v>
      </c>
      <c r="AG128" s="1044"/>
      <c r="AH128" s="1044"/>
      <c r="AI128" s="1044"/>
      <c r="AJ128" s="1045"/>
      <c r="AK128" s="1046">
        <v>756090</v>
      </c>
      <c r="AL128" s="1044"/>
      <c r="AM128" s="1044"/>
      <c r="AN128" s="1044"/>
      <c r="AO128" s="1045"/>
      <c r="AP128" s="1047"/>
      <c r="AQ128" s="1048"/>
      <c r="AR128" s="1048"/>
      <c r="AS128" s="1048"/>
      <c r="AT128" s="1049"/>
      <c r="AU128" s="227"/>
      <c r="AV128" s="227"/>
      <c r="AW128" s="227"/>
      <c r="AX128" s="1004" t="s">
        <v>432</v>
      </c>
      <c r="AY128" s="902"/>
      <c r="AZ128" s="902"/>
      <c r="BA128" s="902"/>
      <c r="BB128" s="902"/>
      <c r="BC128" s="902"/>
      <c r="BD128" s="902"/>
      <c r="BE128" s="903"/>
      <c r="BF128" s="1016" t="s">
        <v>98</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2" t="s">
        <v>81</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433</v>
      </c>
      <c r="X129" s="1011"/>
      <c r="Y129" s="1011"/>
      <c r="Z129" s="1012"/>
      <c r="AA129" s="904">
        <v>256938557</v>
      </c>
      <c r="AB129" s="905"/>
      <c r="AC129" s="905"/>
      <c r="AD129" s="905"/>
      <c r="AE129" s="906"/>
      <c r="AF129" s="907">
        <v>258737785</v>
      </c>
      <c r="AG129" s="905"/>
      <c r="AH129" s="905"/>
      <c r="AI129" s="905"/>
      <c r="AJ129" s="906"/>
      <c r="AK129" s="907">
        <v>264861708</v>
      </c>
      <c r="AL129" s="905"/>
      <c r="AM129" s="905"/>
      <c r="AN129" s="905"/>
      <c r="AO129" s="906"/>
      <c r="AP129" s="1013"/>
      <c r="AQ129" s="1014"/>
      <c r="AR129" s="1014"/>
      <c r="AS129" s="1014"/>
      <c r="AT129" s="1015"/>
      <c r="AU129" s="227"/>
      <c r="AV129" s="227"/>
      <c r="AW129" s="227"/>
      <c r="AX129" s="1004" t="s">
        <v>434</v>
      </c>
      <c r="AY129" s="902"/>
      <c r="AZ129" s="902"/>
      <c r="BA129" s="902"/>
      <c r="BB129" s="902"/>
      <c r="BC129" s="902"/>
      <c r="BD129" s="902"/>
      <c r="BE129" s="903"/>
      <c r="BF129" s="1005">
        <v>12</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2" t="s">
        <v>435</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436</v>
      </c>
      <c r="X130" s="1011"/>
      <c r="Y130" s="1011"/>
      <c r="Z130" s="1012"/>
      <c r="AA130" s="904">
        <v>37074804</v>
      </c>
      <c r="AB130" s="905"/>
      <c r="AC130" s="905"/>
      <c r="AD130" s="905"/>
      <c r="AE130" s="906"/>
      <c r="AF130" s="907">
        <v>39366702</v>
      </c>
      <c r="AG130" s="905"/>
      <c r="AH130" s="905"/>
      <c r="AI130" s="905"/>
      <c r="AJ130" s="906"/>
      <c r="AK130" s="907">
        <v>41145027</v>
      </c>
      <c r="AL130" s="905"/>
      <c r="AM130" s="905"/>
      <c r="AN130" s="905"/>
      <c r="AO130" s="906"/>
      <c r="AP130" s="1013"/>
      <c r="AQ130" s="1014"/>
      <c r="AR130" s="1014"/>
      <c r="AS130" s="1014"/>
      <c r="AT130" s="1015"/>
      <c r="AU130" s="227"/>
      <c r="AV130" s="227"/>
      <c r="AW130" s="227"/>
      <c r="AX130" s="1067" t="s">
        <v>437</v>
      </c>
      <c r="AY130" s="995"/>
      <c r="AZ130" s="995"/>
      <c r="BA130" s="995"/>
      <c r="BB130" s="995"/>
      <c r="BC130" s="995"/>
      <c r="BD130" s="995"/>
      <c r="BE130" s="996"/>
      <c r="BF130" s="1025">
        <v>190.2</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438</v>
      </c>
      <c r="X131" s="1034"/>
      <c r="Y131" s="1034"/>
      <c r="Z131" s="1035"/>
      <c r="AA131" s="1036">
        <v>219863753</v>
      </c>
      <c r="AB131" s="1037"/>
      <c r="AC131" s="1037"/>
      <c r="AD131" s="1037"/>
      <c r="AE131" s="1038"/>
      <c r="AF131" s="1039">
        <v>219371083</v>
      </c>
      <c r="AG131" s="1037"/>
      <c r="AH131" s="1037"/>
      <c r="AI131" s="1037"/>
      <c r="AJ131" s="1038"/>
      <c r="AK131" s="1039">
        <v>223716681</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1" t="s">
        <v>439</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440</v>
      </c>
      <c r="W132" s="1055"/>
      <c r="X132" s="1055"/>
      <c r="Y132" s="1055"/>
      <c r="Z132" s="1056"/>
      <c r="AA132" s="1057">
        <v>13.999120169999999</v>
      </c>
      <c r="AB132" s="1058"/>
      <c r="AC132" s="1058"/>
      <c r="AD132" s="1058"/>
      <c r="AE132" s="1059"/>
      <c r="AF132" s="1060">
        <v>11.61400703</v>
      </c>
      <c r="AG132" s="1058"/>
      <c r="AH132" s="1058"/>
      <c r="AI132" s="1058"/>
      <c r="AJ132" s="1059"/>
      <c r="AK132" s="1060">
        <v>10.511900089999999</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441</v>
      </c>
      <c r="W133" s="1062"/>
      <c r="X133" s="1062"/>
      <c r="Y133" s="1062"/>
      <c r="Z133" s="1063"/>
      <c r="AA133" s="1064">
        <v>14.7</v>
      </c>
      <c r="AB133" s="1065"/>
      <c r="AC133" s="1065"/>
      <c r="AD133" s="1065"/>
      <c r="AE133" s="1066"/>
      <c r="AF133" s="1064">
        <v>13.4</v>
      </c>
      <c r="AG133" s="1065"/>
      <c r="AH133" s="1065"/>
      <c r="AI133" s="1065"/>
      <c r="AJ133" s="1066"/>
      <c r="AK133" s="1064">
        <v>12</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442</v>
      </c>
      <c r="B5" s="238"/>
      <c r="C5" s="238"/>
      <c r="D5" s="238"/>
      <c r="E5" s="238"/>
      <c r="F5" s="238"/>
      <c r="G5" s="238"/>
      <c r="H5" s="238"/>
      <c r="I5" s="238"/>
      <c r="J5" s="238"/>
      <c r="K5" s="238"/>
      <c r="L5" s="238"/>
      <c r="M5" s="238"/>
      <c r="N5" s="238"/>
      <c r="O5" s="239"/>
    </row>
    <row r="6" spans="1:16" x14ac:dyDescent="0.15">
      <c r="A6" s="240"/>
      <c r="B6" s="236"/>
      <c r="C6" s="236"/>
      <c r="D6" s="236"/>
      <c r="E6" s="236"/>
      <c r="F6" s="236"/>
      <c r="G6" s="241" t="s">
        <v>443</v>
      </c>
      <c r="H6" s="241"/>
      <c r="I6" s="241"/>
      <c r="J6" s="241"/>
      <c r="K6" s="236"/>
      <c r="L6" s="236"/>
      <c r="M6" s="236"/>
      <c r="N6" s="236"/>
    </row>
    <row r="7" spans="1:16" x14ac:dyDescent="0.15">
      <c r="A7" s="240"/>
      <c r="B7" s="236"/>
      <c r="C7" s="236"/>
      <c r="D7" s="236"/>
      <c r="E7" s="236"/>
      <c r="F7" s="236"/>
      <c r="G7" s="243"/>
      <c r="H7" s="244"/>
      <c r="I7" s="244"/>
      <c r="J7" s="245"/>
      <c r="K7" s="1068" t="s">
        <v>444</v>
      </c>
      <c r="L7" s="246"/>
      <c r="M7" s="247" t="s">
        <v>445</v>
      </c>
      <c r="N7" s="248"/>
    </row>
    <row r="8" spans="1:16" x14ac:dyDescent="0.15">
      <c r="A8" s="240"/>
      <c r="B8" s="236"/>
      <c r="C8" s="236"/>
      <c r="D8" s="236"/>
      <c r="E8" s="236"/>
      <c r="F8" s="236"/>
      <c r="G8" s="249"/>
      <c r="H8" s="250"/>
      <c r="I8" s="250"/>
      <c r="J8" s="251"/>
      <c r="K8" s="1069"/>
      <c r="L8" s="252" t="s">
        <v>446</v>
      </c>
      <c r="M8" s="253" t="s">
        <v>447</v>
      </c>
      <c r="N8" s="254" t="s">
        <v>448</v>
      </c>
    </row>
    <row r="9" spans="1:16" x14ac:dyDescent="0.15">
      <c r="A9" s="240"/>
      <c r="B9" s="236"/>
      <c r="C9" s="236"/>
      <c r="D9" s="236"/>
      <c r="E9" s="236"/>
      <c r="F9" s="236"/>
      <c r="G9" s="1070" t="s">
        <v>449</v>
      </c>
      <c r="H9" s="1071"/>
      <c r="I9" s="1071"/>
      <c r="J9" s="1072"/>
      <c r="K9" s="255">
        <v>125114018</v>
      </c>
      <c r="L9" s="256">
        <v>124843</v>
      </c>
      <c r="M9" s="257">
        <v>118617</v>
      </c>
      <c r="N9" s="258">
        <v>5.2</v>
      </c>
    </row>
    <row r="10" spans="1:16" x14ac:dyDescent="0.15">
      <c r="A10" s="240"/>
      <c r="B10" s="236"/>
      <c r="C10" s="236"/>
      <c r="D10" s="236"/>
      <c r="E10" s="236"/>
      <c r="F10" s="236"/>
      <c r="G10" s="1070" t="s">
        <v>450</v>
      </c>
      <c r="H10" s="1071"/>
      <c r="I10" s="1071"/>
      <c r="J10" s="1072"/>
      <c r="K10" s="255">
        <v>187504</v>
      </c>
      <c r="L10" s="256">
        <v>187</v>
      </c>
      <c r="M10" s="257">
        <v>429</v>
      </c>
      <c r="N10" s="258">
        <v>-56.4</v>
      </c>
    </row>
    <row r="11" spans="1:16" ht="13.5" customHeight="1" x14ac:dyDescent="0.15">
      <c r="A11" s="240"/>
      <c r="B11" s="236"/>
      <c r="C11" s="236"/>
      <c r="D11" s="236"/>
      <c r="E11" s="236"/>
      <c r="F11" s="236"/>
      <c r="G11" s="1070" t="s">
        <v>451</v>
      </c>
      <c r="H11" s="1071"/>
      <c r="I11" s="1071"/>
      <c r="J11" s="1072"/>
      <c r="K11" s="255">
        <v>1302260</v>
      </c>
      <c r="L11" s="256">
        <v>1299</v>
      </c>
      <c r="M11" s="257">
        <v>509</v>
      </c>
      <c r="N11" s="258">
        <v>155.19999999999999</v>
      </c>
    </row>
    <row r="12" spans="1:16" ht="13.5" customHeight="1" x14ac:dyDescent="0.15">
      <c r="A12" s="240"/>
      <c r="B12" s="236"/>
      <c r="C12" s="236"/>
      <c r="D12" s="236"/>
      <c r="E12" s="236"/>
      <c r="F12" s="236"/>
      <c r="G12" s="1070" t="s">
        <v>452</v>
      </c>
      <c r="H12" s="1071"/>
      <c r="I12" s="1071"/>
      <c r="J12" s="1072"/>
      <c r="K12" s="255" t="s">
        <v>453</v>
      </c>
      <c r="L12" s="256" t="s">
        <v>453</v>
      </c>
      <c r="M12" s="257">
        <v>0</v>
      </c>
      <c r="N12" s="258" t="s">
        <v>453</v>
      </c>
    </row>
    <row r="13" spans="1:16" ht="13.5" customHeight="1" x14ac:dyDescent="0.15">
      <c r="A13" s="240"/>
      <c r="B13" s="236"/>
      <c r="C13" s="236"/>
      <c r="D13" s="236"/>
      <c r="E13" s="236"/>
      <c r="F13" s="236"/>
      <c r="G13" s="1070" t="s">
        <v>454</v>
      </c>
      <c r="H13" s="1071"/>
      <c r="I13" s="1071"/>
      <c r="J13" s="1072"/>
      <c r="K13" s="255" t="s">
        <v>453</v>
      </c>
      <c r="L13" s="256" t="s">
        <v>453</v>
      </c>
      <c r="M13" s="257">
        <v>16</v>
      </c>
      <c r="N13" s="258" t="s">
        <v>453</v>
      </c>
    </row>
    <row r="14" spans="1:16" ht="13.5" customHeight="1" x14ac:dyDescent="0.15">
      <c r="A14" s="240"/>
      <c r="B14" s="236"/>
      <c r="C14" s="236"/>
      <c r="D14" s="236"/>
      <c r="E14" s="236"/>
      <c r="F14" s="236"/>
      <c r="G14" s="1070" t="s">
        <v>455</v>
      </c>
      <c r="H14" s="1071"/>
      <c r="I14" s="1071"/>
      <c r="J14" s="1072"/>
      <c r="K14" s="255">
        <v>799039</v>
      </c>
      <c r="L14" s="256">
        <v>797</v>
      </c>
      <c r="M14" s="257">
        <v>1579</v>
      </c>
      <c r="N14" s="258">
        <v>-49.5</v>
      </c>
    </row>
    <row r="15" spans="1:16" x14ac:dyDescent="0.15">
      <c r="A15" s="240"/>
      <c r="B15" s="236"/>
      <c r="C15" s="236"/>
      <c r="D15" s="236"/>
      <c r="E15" s="236"/>
      <c r="F15" s="236"/>
      <c r="G15" s="1070" t="s">
        <v>456</v>
      </c>
      <c r="H15" s="1071"/>
      <c r="I15" s="1071"/>
      <c r="J15" s="1072"/>
      <c r="K15" s="255">
        <v>-11809857</v>
      </c>
      <c r="L15" s="256">
        <v>-11784</v>
      </c>
      <c r="M15" s="257">
        <v>-10975</v>
      </c>
      <c r="N15" s="258">
        <v>7.4</v>
      </c>
    </row>
    <row r="16" spans="1:16" x14ac:dyDescent="0.15">
      <c r="A16" s="240"/>
      <c r="B16" s="236"/>
      <c r="C16" s="236"/>
      <c r="D16" s="236"/>
      <c r="E16" s="236"/>
      <c r="F16" s="236"/>
      <c r="G16" s="1076" t="s">
        <v>134</v>
      </c>
      <c r="H16" s="1077"/>
      <c r="I16" s="1077"/>
      <c r="J16" s="1078"/>
      <c r="K16" s="256">
        <v>115592964</v>
      </c>
      <c r="L16" s="256">
        <v>115342</v>
      </c>
      <c r="M16" s="257">
        <v>110174</v>
      </c>
      <c r="N16" s="258">
        <v>4.7</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457</v>
      </c>
      <c r="H19" s="236"/>
      <c r="I19" s="236"/>
      <c r="J19" s="236"/>
      <c r="K19" s="236"/>
      <c r="L19" s="236"/>
      <c r="M19" s="236"/>
      <c r="N19" s="236"/>
    </row>
    <row r="20" spans="1:16" x14ac:dyDescent="0.15">
      <c r="A20" s="240"/>
      <c r="B20" s="236"/>
      <c r="C20" s="236"/>
      <c r="D20" s="236"/>
      <c r="E20" s="236"/>
      <c r="F20" s="236"/>
      <c r="G20" s="263"/>
      <c r="H20" s="264"/>
      <c r="I20" s="264"/>
      <c r="J20" s="265"/>
      <c r="K20" s="266" t="s">
        <v>458</v>
      </c>
      <c r="L20" s="267" t="s">
        <v>459</v>
      </c>
      <c r="M20" s="268" t="s">
        <v>460</v>
      </c>
      <c r="N20" s="269"/>
    </row>
    <row r="21" spans="1:16" s="275" customFormat="1" x14ac:dyDescent="0.15">
      <c r="A21" s="270"/>
      <c r="B21" s="241"/>
      <c r="C21" s="241"/>
      <c r="D21" s="241"/>
      <c r="E21" s="241"/>
      <c r="F21" s="241"/>
      <c r="G21" s="1079" t="s">
        <v>461</v>
      </c>
      <c r="H21" s="1080"/>
      <c r="I21" s="1080"/>
      <c r="J21" s="1081"/>
      <c r="K21" s="271">
        <v>1309.1600000000001</v>
      </c>
      <c r="L21" s="272">
        <v>1281.3499999999999</v>
      </c>
      <c r="M21" s="273">
        <v>27.81</v>
      </c>
      <c r="N21" s="241"/>
      <c r="O21" s="274"/>
      <c r="P21" s="270"/>
    </row>
    <row r="22" spans="1:16" s="275" customFormat="1" x14ac:dyDescent="0.15">
      <c r="A22" s="270"/>
      <c r="B22" s="241"/>
      <c r="C22" s="241"/>
      <c r="D22" s="241"/>
      <c r="E22" s="241"/>
      <c r="F22" s="241"/>
      <c r="G22" s="1079" t="s">
        <v>462</v>
      </c>
      <c r="H22" s="1080"/>
      <c r="I22" s="1080"/>
      <c r="J22" s="1081"/>
      <c r="K22" s="276">
        <v>97.5</v>
      </c>
      <c r="L22" s="277">
        <v>99.4</v>
      </c>
      <c r="M22" s="278">
        <v>-1.9</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463</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464</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465</v>
      </c>
      <c r="H29" s="241"/>
      <c r="I29" s="241"/>
      <c r="J29" s="241"/>
      <c r="K29" s="236"/>
      <c r="L29" s="236"/>
      <c r="M29" s="236"/>
      <c r="N29" s="236"/>
      <c r="O29" s="284"/>
    </row>
    <row r="30" spans="1:16" x14ac:dyDescent="0.15">
      <c r="A30" s="240"/>
      <c r="B30" s="236"/>
      <c r="C30" s="236"/>
      <c r="D30" s="236"/>
      <c r="E30" s="236"/>
      <c r="F30" s="236"/>
      <c r="G30" s="243"/>
      <c r="H30" s="244"/>
      <c r="I30" s="244"/>
      <c r="J30" s="245"/>
      <c r="K30" s="1068" t="s">
        <v>444</v>
      </c>
      <c r="L30" s="246"/>
      <c r="M30" s="247" t="s">
        <v>445</v>
      </c>
      <c r="N30" s="248"/>
    </row>
    <row r="31" spans="1:16" x14ac:dyDescent="0.15">
      <c r="A31" s="240"/>
      <c r="B31" s="236"/>
      <c r="C31" s="236"/>
      <c r="D31" s="236"/>
      <c r="E31" s="236"/>
      <c r="F31" s="236"/>
      <c r="G31" s="249"/>
      <c r="H31" s="250"/>
      <c r="I31" s="250"/>
      <c r="J31" s="251"/>
      <c r="K31" s="1069"/>
      <c r="L31" s="252" t="s">
        <v>446</v>
      </c>
      <c r="M31" s="253" t="s">
        <v>447</v>
      </c>
      <c r="N31" s="254" t="s">
        <v>448</v>
      </c>
    </row>
    <row r="32" spans="1:16" ht="27" customHeight="1" x14ac:dyDescent="0.15">
      <c r="A32" s="240"/>
      <c r="B32" s="236"/>
      <c r="C32" s="236"/>
      <c r="D32" s="236"/>
      <c r="E32" s="236"/>
      <c r="F32" s="236"/>
      <c r="G32" s="1073" t="s">
        <v>466</v>
      </c>
      <c r="H32" s="1074"/>
      <c r="I32" s="1074"/>
      <c r="J32" s="1075"/>
      <c r="K32" s="256">
        <v>62261851</v>
      </c>
      <c r="L32" s="256">
        <v>62127</v>
      </c>
      <c r="M32" s="257">
        <v>59736</v>
      </c>
      <c r="N32" s="258">
        <v>4</v>
      </c>
    </row>
    <row r="33" spans="1:16" ht="13.5" customHeight="1" x14ac:dyDescent="0.15">
      <c r="A33" s="240"/>
      <c r="B33" s="236"/>
      <c r="C33" s="236"/>
      <c r="D33" s="236"/>
      <c r="E33" s="236"/>
      <c r="F33" s="236"/>
      <c r="G33" s="1073" t="s">
        <v>467</v>
      </c>
      <c r="H33" s="1074"/>
      <c r="I33" s="1074"/>
      <c r="J33" s="1075"/>
      <c r="K33" s="256" t="s">
        <v>453</v>
      </c>
      <c r="L33" s="256" t="s">
        <v>453</v>
      </c>
      <c r="M33" s="257">
        <v>4804</v>
      </c>
      <c r="N33" s="258" t="s">
        <v>453</v>
      </c>
    </row>
    <row r="34" spans="1:16" ht="27" customHeight="1" x14ac:dyDescent="0.15">
      <c r="A34" s="240"/>
      <c r="B34" s="236"/>
      <c r="C34" s="236"/>
      <c r="D34" s="236"/>
      <c r="E34" s="236"/>
      <c r="F34" s="236"/>
      <c r="G34" s="1073" t="s">
        <v>468</v>
      </c>
      <c r="H34" s="1074"/>
      <c r="I34" s="1074"/>
      <c r="J34" s="1075"/>
      <c r="K34" s="256" t="s">
        <v>453</v>
      </c>
      <c r="L34" s="256" t="s">
        <v>453</v>
      </c>
      <c r="M34" s="257">
        <v>13574</v>
      </c>
      <c r="N34" s="258" t="s">
        <v>453</v>
      </c>
    </row>
    <row r="35" spans="1:16" ht="27" customHeight="1" x14ac:dyDescent="0.15">
      <c r="A35" s="240"/>
      <c r="B35" s="236"/>
      <c r="C35" s="236"/>
      <c r="D35" s="236"/>
      <c r="E35" s="236"/>
      <c r="F35" s="236"/>
      <c r="G35" s="1073" t="s">
        <v>469</v>
      </c>
      <c r="H35" s="1074"/>
      <c r="I35" s="1074"/>
      <c r="J35" s="1075"/>
      <c r="K35" s="256">
        <v>2304682</v>
      </c>
      <c r="L35" s="256">
        <v>2300</v>
      </c>
      <c r="M35" s="257">
        <v>1269</v>
      </c>
      <c r="N35" s="258">
        <v>81.2</v>
      </c>
    </row>
    <row r="36" spans="1:16" ht="27" customHeight="1" x14ac:dyDescent="0.15">
      <c r="A36" s="240"/>
      <c r="B36" s="236"/>
      <c r="C36" s="236"/>
      <c r="D36" s="236"/>
      <c r="E36" s="236"/>
      <c r="F36" s="236"/>
      <c r="G36" s="1073" t="s">
        <v>470</v>
      </c>
      <c r="H36" s="1074"/>
      <c r="I36" s="1074"/>
      <c r="J36" s="1075"/>
      <c r="K36" s="256" t="s">
        <v>453</v>
      </c>
      <c r="L36" s="256" t="s">
        <v>453</v>
      </c>
      <c r="M36" s="257">
        <v>87</v>
      </c>
      <c r="N36" s="258" t="s">
        <v>453</v>
      </c>
    </row>
    <row r="37" spans="1:16" ht="13.5" customHeight="1" x14ac:dyDescent="0.15">
      <c r="A37" s="240"/>
      <c r="B37" s="236"/>
      <c r="C37" s="236"/>
      <c r="D37" s="236"/>
      <c r="E37" s="236"/>
      <c r="F37" s="236"/>
      <c r="G37" s="1073" t="s">
        <v>471</v>
      </c>
      <c r="H37" s="1074"/>
      <c r="I37" s="1074"/>
      <c r="J37" s="1075"/>
      <c r="K37" s="256">
        <v>845147</v>
      </c>
      <c r="L37" s="256">
        <v>843</v>
      </c>
      <c r="M37" s="257">
        <v>1475</v>
      </c>
      <c r="N37" s="258">
        <v>-42.8</v>
      </c>
    </row>
    <row r="38" spans="1:16" ht="27" customHeight="1" x14ac:dyDescent="0.15">
      <c r="A38" s="240"/>
      <c r="B38" s="236"/>
      <c r="C38" s="236"/>
      <c r="D38" s="236"/>
      <c r="E38" s="236"/>
      <c r="F38" s="236"/>
      <c r="G38" s="1082" t="s">
        <v>472</v>
      </c>
      <c r="H38" s="1083"/>
      <c r="I38" s="1083"/>
      <c r="J38" s="1084"/>
      <c r="K38" s="285">
        <v>6311</v>
      </c>
      <c r="L38" s="285">
        <v>6</v>
      </c>
      <c r="M38" s="286">
        <v>3</v>
      </c>
      <c r="N38" s="287">
        <v>100</v>
      </c>
      <c r="O38" s="284"/>
    </row>
    <row r="39" spans="1:16" x14ac:dyDescent="0.15">
      <c r="A39" s="240"/>
      <c r="B39" s="236"/>
      <c r="C39" s="236"/>
      <c r="D39" s="236"/>
      <c r="E39" s="236"/>
      <c r="F39" s="236"/>
      <c r="G39" s="1082" t="s">
        <v>473</v>
      </c>
      <c r="H39" s="1083"/>
      <c r="I39" s="1083"/>
      <c r="J39" s="1084"/>
      <c r="K39" s="255">
        <v>-756090</v>
      </c>
      <c r="L39" s="255">
        <v>-754</v>
      </c>
      <c r="M39" s="288">
        <v>-1378</v>
      </c>
      <c r="N39" s="289">
        <v>-45.3</v>
      </c>
      <c r="O39" s="284"/>
    </row>
    <row r="40" spans="1:16" ht="27" customHeight="1" x14ac:dyDescent="0.15">
      <c r="A40" s="240"/>
      <c r="B40" s="236"/>
      <c r="C40" s="236"/>
      <c r="D40" s="236"/>
      <c r="E40" s="236"/>
      <c r="F40" s="236"/>
      <c r="G40" s="1073" t="s">
        <v>474</v>
      </c>
      <c r="H40" s="1074"/>
      <c r="I40" s="1074"/>
      <c r="J40" s="1075"/>
      <c r="K40" s="255">
        <v>-41145027</v>
      </c>
      <c r="L40" s="255">
        <v>-41056</v>
      </c>
      <c r="M40" s="288">
        <v>-46975</v>
      </c>
      <c r="N40" s="289">
        <v>-12.6</v>
      </c>
      <c r="O40" s="284"/>
    </row>
    <row r="41" spans="1:16" x14ac:dyDescent="0.15">
      <c r="A41" s="240"/>
      <c r="B41" s="236"/>
      <c r="C41" s="236"/>
      <c r="D41" s="236"/>
      <c r="E41" s="236"/>
      <c r="F41" s="236"/>
      <c r="G41" s="1076" t="s">
        <v>475</v>
      </c>
      <c r="H41" s="1077"/>
      <c r="I41" s="1077"/>
      <c r="J41" s="1078"/>
      <c r="K41" s="256">
        <v>23516874</v>
      </c>
      <c r="L41" s="255">
        <v>23466</v>
      </c>
      <c r="M41" s="288">
        <v>32595</v>
      </c>
      <c r="N41" s="289">
        <v>-28</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476</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477</v>
      </c>
      <c r="H48" s="294"/>
      <c r="I48" s="294"/>
      <c r="J48" s="294"/>
      <c r="K48" s="294"/>
      <c r="L48" s="294"/>
      <c r="M48" s="295"/>
      <c r="N48" s="294"/>
    </row>
    <row r="49" spans="1:14" ht="13.5" customHeight="1" x14ac:dyDescent="0.15">
      <c r="A49" s="240"/>
      <c r="B49" s="236"/>
      <c r="C49" s="236"/>
      <c r="D49" s="236"/>
      <c r="E49" s="236"/>
      <c r="F49" s="236"/>
      <c r="G49" s="296"/>
      <c r="H49" s="297"/>
      <c r="I49" s="1085" t="s">
        <v>444</v>
      </c>
      <c r="J49" s="1087" t="s">
        <v>478</v>
      </c>
      <c r="K49" s="1088"/>
      <c r="L49" s="1088"/>
      <c r="M49" s="1088"/>
      <c r="N49" s="1089"/>
    </row>
    <row r="50" spans="1:14" x14ac:dyDescent="0.15">
      <c r="A50" s="240"/>
      <c r="B50" s="236"/>
      <c r="C50" s="236"/>
      <c r="D50" s="236"/>
      <c r="E50" s="236"/>
      <c r="F50" s="236"/>
      <c r="G50" s="298"/>
      <c r="H50" s="299"/>
      <c r="I50" s="1086"/>
      <c r="J50" s="300" t="s">
        <v>479</v>
      </c>
      <c r="K50" s="301" t="s">
        <v>480</v>
      </c>
      <c r="L50" s="302" t="s">
        <v>481</v>
      </c>
      <c r="M50" s="303" t="s">
        <v>482</v>
      </c>
      <c r="N50" s="304" t="s">
        <v>483</v>
      </c>
    </row>
    <row r="51" spans="1:14" x14ac:dyDescent="0.15">
      <c r="A51" s="240"/>
      <c r="B51" s="236"/>
      <c r="C51" s="236"/>
      <c r="D51" s="236"/>
      <c r="E51" s="236"/>
      <c r="F51" s="236"/>
      <c r="G51" s="296" t="s">
        <v>484</v>
      </c>
      <c r="H51" s="297"/>
      <c r="I51" s="305">
        <v>47744767</v>
      </c>
      <c r="J51" s="306">
        <v>47437</v>
      </c>
      <c r="K51" s="307">
        <v>-8.4</v>
      </c>
      <c r="L51" s="308">
        <v>68694</v>
      </c>
      <c r="M51" s="309">
        <v>-10.5</v>
      </c>
      <c r="N51" s="310">
        <v>2.1</v>
      </c>
    </row>
    <row r="52" spans="1:14" x14ac:dyDescent="0.15">
      <c r="A52" s="240"/>
      <c r="B52" s="236"/>
      <c r="C52" s="236"/>
      <c r="D52" s="236"/>
      <c r="E52" s="236"/>
      <c r="F52" s="236"/>
      <c r="G52" s="311"/>
      <c r="H52" s="312" t="s">
        <v>485</v>
      </c>
      <c r="I52" s="313">
        <v>20328431</v>
      </c>
      <c r="J52" s="314">
        <v>20197</v>
      </c>
      <c r="K52" s="315">
        <v>-22.1</v>
      </c>
      <c r="L52" s="316">
        <v>22902</v>
      </c>
      <c r="M52" s="317">
        <v>-28.7</v>
      </c>
      <c r="N52" s="318">
        <v>6.6</v>
      </c>
    </row>
    <row r="53" spans="1:14" x14ac:dyDescent="0.15">
      <c r="A53" s="240"/>
      <c r="B53" s="236"/>
      <c r="C53" s="236"/>
      <c r="D53" s="236"/>
      <c r="E53" s="236"/>
      <c r="F53" s="236"/>
      <c r="G53" s="296" t="s">
        <v>486</v>
      </c>
      <c r="H53" s="297"/>
      <c r="I53" s="305">
        <v>49114405</v>
      </c>
      <c r="J53" s="306">
        <v>48594</v>
      </c>
      <c r="K53" s="307">
        <v>2.4</v>
      </c>
      <c r="L53" s="308">
        <v>64604</v>
      </c>
      <c r="M53" s="309">
        <v>-6</v>
      </c>
      <c r="N53" s="310">
        <v>8.4</v>
      </c>
    </row>
    <row r="54" spans="1:14" x14ac:dyDescent="0.15">
      <c r="A54" s="240"/>
      <c r="B54" s="236"/>
      <c r="C54" s="236"/>
      <c r="D54" s="236"/>
      <c r="E54" s="236"/>
      <c r="F54" s="236"/>
      <c r="G54" s="311"/>
      <c r="H54" s="312" t="s">
        <v>485</v>
      </c>
      <c r="I54" s="313">
        <v>16719315</v>
      </c>
      <c r="J54" s="314">
        <v>16542</v>
      </c>
      <c r="K54" s="315">
        <v>-18.100000000000001</v>
      </c>
      <c r="L54" s="316">
        <v>19885</v>
      </c>
      <c r="M54" s="317">
        <v>-13.2</v>
      </c>
      <c r="N54" s="318">
        <v>-4.9000000000000004</v>
      </c>
    </row>
    <row r="55" spans="1:14" x14ac:dyDescent="0.15">
      <c r="A55" s="240"/>
      <c r="B55" s="236"/>
      <c r="C55" s="236"/>
      <c r="D55" s="236"/>
      <c r="E55" s="236"/>
      <c r="F55" s="236"/>
      <c r="G55" s="296" t="s">
        <v>487</v>
      </c>
      <c r="H55" s="297"/>
      <c r="I55" s="305">
        <v>55771294</v>
      </c>
      <c r="J55" s="306">
        <v>55218</v>
      </c>
      <c r="K55" s="307">
        <v>13.6</v>
      </c>
      <c r="L55" s="308">
        <v>75396</v>
      </c>
      <c r="M55" s="309">
        <v>16.7</v>
      </c>
      <c r="N55" s="310">
        <v>-3.1</v>
      </c>
    </row>
    <row r="56" spans="1:14" x14ac:dyDescent="0.15">
      <c r="A56" s="240"/>
      <c r="B56" s="236"/>
      <c r="C56" s="236"/>
      <c r="D56" s="236"/>
      <c r="E56" s="236"/>
      <c r="F56" s="236"/>
      <c r="G56" s="311"/>
      <c r="H56" s="312" t="s">
        <v>485</v>
      </c>
      <c r="I56" s="313">
        <v>17987294</v>
      </c>
      <c r="J56" s="314">
        <v>17809</v>
      </c>
      <c r="K56" s="315">
        <v>7.7</v>
      </c>
      <c r="L56" s="316">
        <v>23659</v>
      </c>
      <c r="M56" s="317">
        <v>19</v>
      </c>
      <c r="N56" s="318">
        <v>-11.3</v>
      </c>
    </row>
    <row r="57" spans="1:14" x14ac:dyDescent="0.15">
      <c r="A57" s="240"/>
      <c r="B57" s="236"/>
      <c r="C57" s="236"/>
      <c r="D57" s="236"/>
      <c r="E57" s="236"/>
      <c r="F57" s="236"/>
      <c r="G57" s="296" t="s">
        <v>488</v>
      </c>
      <c r="H57" s="297"/>
      <c r="I57" s="305">
        <v>51599567</v>
      </c>
      <c r="J57" s="306">
        <v>51314</v>
      </c>
      <c r="K57" s="307">
        <v>-7.1</v>
      </c>
      <c r="L57" s="308">
        <v>79311</v>
      </c>
      <c r="M57" s="309">
        <v>5.2</v>
      </c>
      <c r="N57" s="310">
        <v>-12.3</v>
      </c>
    </row>
    <row r="58" spans="1:14" x14ac:dyDescent="0.15">
      <c r="A58" s="240"/>
      <c r="B58" s="236"/>
      <c r="C58" s="236"/>
      <c r="D58" s="236"/>
      <c r="E58" s="236"/>
      <c r="F58" s="236"/>
      <c r="G58" s="311"/>
      <c r="H58" s="312" t="s">
        <v>485</v>
      </c>
      <c r="I58" s="313">
        <v>18595181</v>
      </c>
      <c r="J58" s="314">
        <v>18492</v>
      </c>
      <c r="K58" s="315">
        <v>3.8</v>
      </c>
      <c r="L58" s="316">
        <v>22064</v>
      </c>
      <c r="M58" s="317">
        <v>-6.7</v>
      </c>
      <c r="N58" s="318">
        <v>10.5</v>
      </c>
    </row>
    <row r="59" spans="1:14" x14ac:dyDescent="0.15">
      <c r="A59" s="240"/>
      <c r="B59" s="236"/>
      <c r="C59" s="236"/>
      <c r="D59" s="236"/>
      <c r="E59" s="236"/>
      <c r="F59" s="236"/>
      <c r="G59" s="296" t="s">
        <v>489</v>
      </c>
      <c r="H59" s="297"/>
      <c r="I59" s="305">
        <v>52266295</v>
      </c>
      <c r="J59" s="306">
        <v>52153</v>
      </c>
      <c r="K59" s="307">
        <v>1.6</v>
      </c>
      <c r="L59" s="308">
        <v>67951</v>
      </c>
      <c r="M59" s="309">
        <v>-14.3</v>
      </c>
      <c r="N59" s="310">
        <v>15.9</v>
      </c>
    </row>
    <row r="60" spans="1:14" x14ac:dyDescent="0.15">
      <c r="A60" s="240"/>
      <c r="B60" s="236"/>
      <c r="C60" s="236"/>
      <c r="D60" s="236"/>
      <c r="E60" s="236"/>
      <c r="F60" s="236"/>
      <c r="G60" s="311"/>
      <c r="H60" s="312" t="s">
        <v>485</v>
      </c>
      <c r="I60" s="319">
        <v>22142934</v>
      </c>
      <c r="J60" s="314">
        <v>22095</v>
      </c>
      <c r="K60" s="315">
        <v>19.5</v>
      </c>
      <c r="L60" s="316">
        <v>17498</v>
      </c>
      <c r="M60" s="317">
        <v>-20.7</v>
      </c>
      <c r="N60" s="318">
        <v>40.200000000000003</v>
      </c>
    </row>
    <row r="61" spans="1:14" x14ac:dyDescent="0.15">
      <c r="A61" s="240"/>
      <c r="B61" s="236"/>
      <c r="C61" s="236"/>
      <c r="D61" s="236"/>
      <c r="E61" s="236"/>
      <c r="F61" s="236"/>
      <c r="G61" s="296" t="s">
        <v>490</v>
      </c>
      <c r="H61" s="320"/>
      <c r="I61" s="321">
        <v>51299266</v>
      </c>
      <c r="J61" s="322">
        <v>50943</v>
      </c>
      <c r="K61" s="323">
        <v>0.4</v>
      </c>
      <c r="L61" s="324">
        <v>71191</v>
      </c>
      <c r="M61" s="325">
        <v>-1.8</v>
      </c>
      <c r="N61" s="310">
        <v>2.2000000000000002</v>
      </c>
    </row>
    <row r="62" spans="1:14" x14ac:dyDescent="0.15">
      <c r="A62" s="240"/>
      <c r="B62" s="236"/>
      <c r="C62" s="236"/>
      <c r="D62" s="236"/>
      <c r="E62" s="236"/>
      <c r="F62" s="236"/>
      <c r="G62" s="311"/>
      <c r="H62" s="312" t="s">
        <v>485</v>
      </c>
      <c r="I62" s="313">
        <v>19154631</v>
      </c>
      <c r="J62" s="314">
        <v>19027</v>
      </c>
      <c r="K62" s="315">
        <v>-1.8</v>
      </c>
      <c r="L62" s="316">
        <v>21202</v>
      </c>
      <c r="M62" s="317">
        <v>-10.1</v>
      </c>
      <c r="N62" s="318">
        <v>8.3000000000000007</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491</v>
      </c>
      <c r="G46" s="329" t="s">
        <v>492</v>
      </c>
      <c r="H46" s="329" t="s">
        <v>493</v>
      </c>
      <c r="I46" s="329" t="s">
        <v>494</v>
      </c>
      <c r="J46" s="330" t="s">
        <v>495</v>
      </c>
    </row>
    <row r="47" spans="2:10" ht="57.75" customHeight="1" x14ac:dyDescent="0.15">
      <c r="B47" s="7"/>
      <c r="C47" s="1090" t="s">
        <v>3</v>
      </c>
      <c r="D47" s="1090"/>
      <c r="E47" s="1091"/>
      <c r="F47" s="331">
        <v>4.07</v>
      </c>
      <c r="G47" s="332">
        <v>3.84</v>
      </c>
      <c r="H47" s="332">
        <v>5.22</v>
      </c>
      <c r="I47" s="332">
        <v>6.01</v>
      </c>
      <c r="J47" s="333">
        <v>6.6</v>
      </c>
    </row>
    <row r="48" spans="2:10" ht="57.75" customHeight="1" x14ac:dyDescent="0.15">
      <c r="B48" s="8"/>
      <c r="C48" s="1092" t="s">
        <v>4</v>
      </c>
      <c r="D48" s="1092"/>
      <c r="E48" s="1093"/>
      <c r="F48" s="334">
        <v>2.71</v>
      </c>
      <c r="G48" s="335">
        <v>2.82</v>
      </c>
      <c r="H48" s="335">
        <v>2.5</v>
      </c>
      <c r="I48" s="335">
        <v>1.51</v>
      </c>
      <c r="J48" s="336">
        <v>2.88</v>
      </c>
    </row>
    <row r="49" spans="2:10" ht="57.75" customHeight="1" thickBot="1" x14ac:dyDescent="0.2">
      <c r="B49" s="9"/>
      <c r="C49" s="1094" t="s">
        <v>5</v>
      </c>
      <c r="D49" s="1094"/>
      <c r="E49" s="1095"/>
      <c r="F49" s="337">
        <v>1.42</v>
      </c>
      <c r="G49" s="338" t="s">
        <v>496</v>
      </c>
      <c r="H49" s="338">
        <v>1.07</v>
      </c>
      <c r="I49" s="338" t="s">
        <v>497</v>
      </c>
      <c r="J49" s="339">
        <v>2.13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将来負担比率及び実質公債費比率の組合せによる分析（分析）</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2017-03-09T08:01:06Z</cp:lastPrinted>
  <dcterms:created xsi:type="dcterms:W3CDTF">2017-01-25T01:08:24Z</dcterms:created>
  <dcterms:modified xsi:type="dcterms:W3CDTF">2017-05-09T01:08:28Z</dcterms:modified>
  <cp:category/>
</cp:coreProperties>
</file>