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tabRatio="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c r="AM32" i="9" s="1"/>
  <c r="BE31" i="9" s="1"/>
  <c r="BE32" i="9" s="1"/>
  <c r="BE33" i="9" s="1"/>
  <c r="BW31" i="9" l="1"/>
  <c r="BW32" i="9" s="1"/>
  <c r="CO31" i="9"/>
  <c r="CO32" i="9" s="1"/>
  <c r="CO33" i="9" s="1"/>
  <c r="CO34" i="9" s="1"/>
  <c r="CO35" i="9" s="1"/>
  <c r="CO36" i="9" s="1"/>
  <c r="CO37" i="9" s="1"/>
  <c r="CO38" i="9" s="1"/>
  <c r="CO39" i="9" s="1"/>
  <c r="CO40" i="9" s="1"/>
</calcChain>
</file>

<file path=xl/sharedStrings.xml><?xml version="1.0" encoding="utf-8"?>
<sst xmlns="http://schemas.openxmlformats.org/spreadsheetml/2006/main" count="1694" uniqueCount="563">
  <si>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</si>
  <si>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</si>
  <si>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</si>
  <si>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</si>
  <si>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</si>
  <si>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</si>
  <si>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</si>
  <si>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</si>
  <si>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</si>
  <si>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</si>
  <si>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</si>
  <si>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</si>
  <si>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</si>
  <si>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</si>
  <si>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</si>
  <si>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</si>
  <si>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</si>
  <si>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</si>
  <si>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</si>
  <si>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</si>
  <si>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</si>
  <si>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</si>
  <si>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</si>
  <si>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</si>
  <si>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</si>
  <si>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</si>
  <si>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</si>
  <si>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</si>
  <si>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</si>
  <si>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</si>
  <si>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</si>
  <si>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</si>
  <si>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</si>
  <si>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</si>
  <si>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</si>
  <si>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</si>
  <si>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</si>
  <si>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</si>
  <si>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</si>
  <si>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</si>
  <si>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</si>
  <si>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</si>
  <si>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</si>
  <si>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</si>
  <si>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</si>
  <si>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</si>
  <si>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</si>
  <si>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</si>
  <si>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</si>
  <si>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</si>
  <si>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</si>
  <si>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</si>
  <si>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</si>
  <si>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</si>
  <si>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</si>
  <si>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</si>
  <si>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</si>
  <si>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</si>
  <si>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</si>
  <si>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</si>
  <si>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</si>
  <si>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</si>
  <si>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</si>
  <si>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</si>
  <si>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</si>
  <si>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</si>
  <si>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</si>
  <si>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</si>
  <si>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</si>
  <si>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</si>
  <si>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</si>
  <si>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</si>
  <si>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</si>
  <si>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</si>
  <si>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</si>
  <si>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</si>
  <si>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</si>
  <si>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</si>
  <si>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</si>
  <si>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</si>
  <si>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</si>
  <si>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</si>
  <si>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</si>
  <si>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</si>
  <si>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</si>
  <si>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</si>
  <si>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</si>
  <si>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</si>
  <si>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</si>
  <si>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</si>
  <si>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</si>
  <si>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</si>
  <si>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</si>
  <si>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</si>
  <si>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</si>
  <si>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</si>
  <si>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</si>
  <si>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</si>
  <si>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</si>
  <si>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</si>
  <si>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</si>
  <si>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</si>
  <si>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</si>
  <si>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</si>
  <si>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</si>
  <si>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</si>
  <si>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</si>
  <si>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</si>
  <si>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</si>
  <si>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</si>
  <si>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</si>
  <si>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</si>
  <si>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</si>
  <si>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</si>
  <si>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</si>
  <si>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</si>
  <si>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</si>
  <si>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</si>
  <si>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</si>
  <si>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</si>
  <si>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</si>
  <si>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</si>
  <si>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</si>
  <si>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</si>
  <si>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</si>
  <si>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</si>
  <si>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</si>
  <si>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</si>
  <si>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</si>
  <si>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</si>
  <si>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</si>
  <si>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</si>
  <si>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</si>
  <si>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</si>
  <si>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</si>
  <si>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</si>
  <si>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</si>
  <si>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</si>
  <si>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</si>
  <si>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</si>
  <si>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</si>
  <si>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</si>
  <si>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</si>
  <si>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</si>
  <si>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</si>
  <si>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</si>
  <si>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</si>
  <si>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</si>
  <si>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</si>
  <si>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</si>
  <si>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</si>
  <si>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</si>
  <si>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</si>
  <si>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</si>
  <si>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</si>
  <si>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</si>
  <si>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</si>
  <si>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</si>
  <si>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</si>
  <si>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</si>
  <si>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</si>
  <si>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</si>
  <si>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</si>
  <si>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</si>
  <si>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</si>
  <si>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</si>
  <si>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</si>
  <si>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</si>
  <si>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</si>
  <si>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</si>
  <si>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</si>
  <si>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</si>
  <si>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</si>
  <si>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</si>
  <si>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</si>
  <si>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</si>
  <si>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</si>
  <si>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</si>
  <si>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</si>
  <si>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</si>
  <si>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</si>
  <si>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</si>
  <si>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</si>
  <si>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</si>
  <si>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</si>
  <si>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</si>
  <si>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</si>
  <si>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</si>
  <si>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</si>
  <si>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</si>
  <si>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</si>
  <si>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</si>
  <si>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</si>
  <si>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</si>
  <si>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</si>
  <si>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</si>
  <si>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</si>
  <si>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</si>
  <si>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</si>
  <si>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</si>
  <si>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</si>
  <si>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</si>
  <si>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</si>
  <si>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</si>
  <si>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</si>
  <si>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</si>
  <si>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</si>
  <si>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</si>
  <si>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</si>
  <si>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</si>
  <si>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</si>
  <si>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</si>
  <si>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</si>
  <si>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</si>
  <si>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</si>
  <si>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</si>
  <si>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</si>
  <si>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</si>
  <si>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</si>
  <si>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</si>
  <si>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</si>
  <si>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</si>
  <si>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</si>
  <si>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</si>
  <si>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</si>
  <si>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</si>
  <si>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</si>
  <si>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</si>
  <si>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</si>
  <si>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</si>
  <si>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</si>
  <si>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</si>
  <si>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</si>
  <si>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</si>
  <si>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</si>
  <si>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</si>
  <si>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</si>
  <si>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</si>
  <si>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</si>
  <si>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</si>
  <si>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</si>
  <si>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</si>
  <si>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</si>
  <si>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</si>
  <si>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</si>
  <si>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</si>
  <si>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</si>
  <si>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</si>
  <si>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</si>
  <si>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</si>
  <si>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</si>
  <si>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</si>
  <si>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</si>
  <si>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</si>
  <si>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</si>
  <si>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</si>
  <si>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</si>
  <si>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</si>
  <si>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</si>
  <si>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</si>
  <si>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</si>
  <si>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</si>
  <si>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</si>
  <si>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</si>
  <si>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</si>
  <si>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</si>
  <si>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</si>
  <si>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</si>
  <si>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</si>
  <si>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</si>
  <si>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</si>
  <si>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</si>
  <si>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</si>
  <si>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</si>
  <si>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</si>
  <si>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</si>
  <si>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</si>
  <si>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</si>
  <si>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</si>
  <si>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</si>
  <si>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</si>
  <si>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</si>
  <si>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</si>
  <si>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</si>
  <si>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</si>
  <si>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</si>
  <si>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</si>
  <si>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</si>
  <si>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</si>
  <si>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</si>
  <si>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</si>
  <si>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</si>
  <si>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</si>
  <si>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</si>
  <si>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</si>
  <si>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</si>
  <si>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</si>
  <si>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</si>
  <si>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</si>
  <si>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</si>
  <si>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</si>
  <si>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</si>
  <si>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</si>
  <si>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</si>
  <si>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</si>
  <si>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</si>
  <si>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</si>
  <si>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</si>
  <si>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長崎県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</si>
  <si>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</si>
  <si>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</si>
  <si>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</si>
  <si>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</si>
  <si>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</si>
  <si>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</si>
  <si>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</si>
  <si>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</si>
  <si>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</si>
  <si>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</si>
  <si>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</si>
  <si>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</si>
  <si>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</si>
  <si>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</si>
  <si>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</si>
  <si>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</si>
  <si>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</si>
  <si>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</si>
  <si>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</si>
  <si>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</si>
  <si>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</si>
  <si>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</si>
  <si>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</si>
  <si>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</si>
  <si>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</si>
  <si>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</si>
  <si>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</si>
  <si>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</si>
  <si>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</si>
  <si>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</si>
  <si>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</si>
  <si>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</si>
  <si>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</si>
  <si>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</si>
  <si>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</si>
  <si>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</si>
  <si>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</si>
  <si>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</si>
  <si>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</si>
  <si>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</si>
  <si>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</si>
  <si>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</si>
  <si>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交通事業会計</t>
    <phoneticPr fontId="5"/>
  </si>
  <si>
    <t>法適用企業</t>
    <phoneticPr fontId="5"/>
  </si>
  <si>
    <t>港湾整備事業会計</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</si>
  <si>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</si>
  <si>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</si>
  <si>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</si>
  <si>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</si>
  <si>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</si>
  <si>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</si>
  <si>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</si>
  <si>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</si>
  <si>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</si>
  <si>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</si>
  <si>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</si>
  <si>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</si>
  <si>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</si>
  <si>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</si>
  <si>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</si>
  <si>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</si>
  <si>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</si>
  <si>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</si>
  <si>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</si>
  <si>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</si>
  <si>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</si>
  <si>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</si>
  <si>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</si>
  <si>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</si>
  <si>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</si>
  <si>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</si>
  <si>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</si>
  <si>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</si>
  <si>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</si>
  <si>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</si>
  <si>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</si>
  <si>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</si>
  <si>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</si>
  <si>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</si>
  <si>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</si>
  <si>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</si>
  <si>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</si>
  <si>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</si>
  <si>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</si>
  <si>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</si>
  <si>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</si>
  <si>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</si>
  <si>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</si>
  <si>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</si>
  <si>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</si>
  <si>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</si>
  <si>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</si>
  <si>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</si>
  <si>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</si>
  <si>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</si>
  <si>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</si>
  <si>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</si>
  <si>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</si>
  <si>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</si>
  <si>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</si>
  <si>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</si>
  <si>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</si>
  <si>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</si>
  <si>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</si>
  <si>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</si>
  <si>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</si>
  <si>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</si>
  <si>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</si>
  <si>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</si>
  <si>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</si>
  <si>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</si>
  <si>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</si>
  <si>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</si>
  <si>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</si>
  <si>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</si>
  <si>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</si>
  <si>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</si>
  <si>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</si>
  <si>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</si>
  <si>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</si>
  <si>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</si>
  <si>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</si>
  <si>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</si>
  <si>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</si>
  <si>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</si>
  <si>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</si>
  <si>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</si>
  <si>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</si>
  <si>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</si>
  <si>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</si>
  <si>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</si>
  <si>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</si>
  <si>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</si>
  <si>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</si>
  <si>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</si>
  <si>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</si>
  <si>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</si>
  <si>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</si>
  <si>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</si>
  <si>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</si>
  <si>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</si>
  <si>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</si>
  <si>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</si>
  <si>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</si>
  <si>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</si>
  <si>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</si>
  <si>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</si>
  <si>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</si>
  <si>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</si>
  <si>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</si>
  <si>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</si>
  <si>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</si>
  <si>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</si>
  <si>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</si>
  <si>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</si>
  <si>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</si>
  <si>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</si>
  <si>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</si>
  <si>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</si>
  <si>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</si>
  <si>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</si>
  <si>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</si>
  <si>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</si>
  <si>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</si>
  <si>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</si>
  <si>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</si>
  <si>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</si>
  <si>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</si>
  <si>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</si>
  <si>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</si>
  <si>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</si>
  <si>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</si>
  <si>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</si>
  <si>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</si>
  <si>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</si>
  <si>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</si>
  <si>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</si>
  <si>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</si>
  <si>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</si>
  <si>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</si>
  <si>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0.82</t>
  </si>
  <si>
    <t>港湾整備事業会計</t>
  </si>
  <si>
    <t>港湾施設整備特別会計</t>
  </si>
  <si>
    <t>一般会計</t>
  </si>
  <si>
    <t>流域下水道特別会計</t>
  </si>
  <si>
    <t>交通事業会計</t>
  </si>
  <si>
    <t>庁用管理特別会計</t>
  </si>
  <si>
    <t>用地特別会計</t>
  </si>
  <si>
    <t>県営林特別会計</t>
  </si>
  <si>
    <t>その他会計（赤字）</t>
  </si>
  <si>
    <t>その他会計（黒字）</t>
  </si>
  <si>
    <t>-</t>
    <phoneticPr fontId="2"/>
  </si>
  <si>
    <t>ながさき地域政策研究所</t>
  </si>
  <si>
    <t>長崎県私立学校退職金財団</t>
  </si>
  <si>
    <t>長崎県消防協会</t>
  </si>
  <si>
    <t>オリエンタルエアブリッジ</t>
  </si>
  <si>
    <t>福江空港ターミナルビル</t>
  </si>
  <si>
    <t>長崎空港ビルディング</t>
  </si>
  <si>
    <t>長崎国際航空貨物ターミナル</t>
  </si>
  <si>
    <t>松浦鉄道</t>
  </si>
  <si>
    <t>島原鉄道</t>
  </si>
  <si>
    <t>長崎県国際交流協会</t>
  </si>
  <si>
    <t>長崎県食鳥肉衛生協会</t>
  </si>
  <si>
    <t>長崎県浄化槽協会</t>
  </si>
  <si>
    <t>県民ボランティア振興基金</t>
  </si>
  <si>
    <t>長崎県すこやか長寿財団</t>
  </si>
  <si>
    <t>長崎県産炭地域振興財団</t>
  </si>
  <si>
    <t>長崎県産業振興財団</t>
  </si>
  <si>
    <t>壱岐栽培漁業振興公社</t>
  </si>
  <si>
    <t>五島栽培漁業振興公社</t>
  </si>
  <si>
    <t>有明海水産振興基金</t>
  </si>
  <si>
    <t>橘湾栽培漁業推進基金</t>
  </si>
  <si>
    <t>西彼海区栽培漁業推進基金</t>
  </si>
  <si>
    <t>長崎県漁業公社</t>
  </si>
  <si>
    <t>長崎県農業振興公社</t>
  </si>
  <si>
    <t>長崎県農林水産業担い手育成基金</t>
  </si>
  <si>
    <t>諫早湾地域振興基金</t>
  </si>
  <si>
    <t>長崎県林業公社（林業公社）</t>
  </si>
  <si>
    <t>長崎県建設技術研究センター</t>
  </si>
  <si>
    <t>石木ダム地域振興対策基金</t>
  </si>
  <si>
    <t>長崎県住宅供給公社</t>
  </si>
  <si>
    <t>長崎県道路公社</t>
  </si>
  <si>
    <t>長崎県土地開発公社</t>
  </si>
  <si>
    <t>長崎県育英会</t>
  </si>
  <si>
    <t>長崎県体育協会</t>
  </si>
  <si>
    <t>長崎県営バス観光</t>
  </si>
  <si>
    <t>長崎県暴力追放運動推進センター</t>
  </si>
  <si>
    <t>長崎ミュージアム振興財団</t>
  </si>
  <si>
    <t>長崎県公立大学法人</t>
  </si>
  <si>
    <t>長崎県園芸振興基金協会</t>
  </si>
  <si>
    <t>長崎県央バス</t>
  </si>
  <si>
    <t>伊万里湾栽培漁業推進基金</t>
  </si>
  <si>
    <t>対馬栽培漁業振興公社</t>
  </si>
  <si>
    <t>-</t>
    <phoneticPr fontId="2"/>
  </si>
  <si>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</si>
  <si>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</si>
  <si>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</si>
  <si>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</si>
  <si>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</si>
  <si>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</si>
  <si>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</si>
  <si>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</si>
  <si>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</si>
  <si>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</si>
  <si>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</si>
  <si>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</si>
  <si>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</si>
  <si>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・本県は、県税収入等の自主財源が少ない中、収支改善の取組や交付税措置率の高い県債の活用等により、実質公債費比率は類似団体と比較して低い水準にある。
・将来負担比率は、近年減少傾向にあるものの、類似団体と比較して高い水準の年度が多く、地方債現在高が増加傾向にあることや、事業執行により充当可能基金は減少傾向にあることから、財政運営の健全性とのバランスを考慮し、事業の選択と集中を図りながら、将来負担額の抑制に努める。
</t>
    <rPh sb="1" eb="3">
      <t>ホンケン</t>
    </rPh>
    <rPh sb="19" eb="20">
      <t>ナカ</t>
    </rPh>
    <rPh sb="21" eb="23">
      <t>シュウシ</t>
    </rPh>
    <rPh sb="23" eb="25">
      <t>カイゼン</t>
    </rPh>
    <rPh sb="26" eb="28">
      <t>トリクミ</t>
    </rPh>
    <rPh sb="29" eb="32">
      <t>コウフゼイ</t>
    </rPh>
    <rPh sb="32" eb="34">
      <t>ソチ</t>
    </rPh>
    <rPh sb="34" eb="35">
      <t>リツ</t>
    </rPh>
    <rPh sb="36" eb="37">
      <t>タカ</t>
    </rPh>
    <rPh sb="41" eb="43">
      <t>カツヨウ</t>
    </rPh>
    <rPh sb="43" eb="44">
      <t>トウ</t>
    </rPh>
    <rPh sb="48" eb="50">
      <t>ジッシツ</t>
    </rPh>
    <rPh sb="50" eb="53">
      <t>コウサイヒ</t>
    </rPh>
    <rPh sb="53" eb="55">
      <t>ヒリツ</t>
    </rPh>
    <rPh sb="56" eb="58">
      <t>ルイジ</t>
    </rPh>
    <rPh sb="58" eb="60">
      <t>ダンタイ</t>
    </rPh>
    <rPh sb="61" eb="63">
      <t>ヒカク</t>
    </rPh>
    <rPh sb="65" eb="66">
      <t>ヒク</t>
    </rPh>
    <rPh sb="67" eb="69">
      <t>スイジュン</t>
    </rPh>
    <rPh sb="75" eb="77">
      <t>ショウライ</t>
    </rPh>
    <rPh sb="77" eb="79">
      <t>フタン</t>
    </rPh>
    <rPh sb="79" eb="81">
      <t>ヒリツ</t>
    </rPh>
    <rPh sb="83" eb="85">
      <t>キンネン</t>
    </rPh>
    <rPh sb="85" eb="87">
      <t>ゲンショウ</t>
    </rPh>
    <rPh sb="87" eb="89">
      <t>ケイコウ</t>
    </rPh>
    <rPh sb="96" eb="98">
      <t>ルイジ</t>
    </rPh>
    <rPh sb="98" eb="100">
      <t>ダンタイ</t>
    </rPh>
    <rPh sb="101" eb="103">
      <t>ヒカク</t>
    </rPh>
    <rPh sb="105" eb="106">
      <t>タカ</t>
    </rPh>
    <rPh sb="107" eb="109">
      <t>スイジュン</t>
    </rPh>
    <rPh sb="110" eb="112">
      <t>ネンド</t>
    </rPh>
    <rPh sb="113" eb="114">
      <t>オオ</t>
    </rPh>
    <rPh sb="116" eb="119">
      <t>チホウサイ</t>
    </rPh>
    <rPh sb="119" eb="121">
      <t>ゲンザイ</t>
    </rPh>
    <rPh sb="121" eb="122">
      <t>ダカ</t>
    </rPh>
    <rPh sb="123" eb="125">
      <t>ゾウカ</t>
    </rPh>
    <rPh sb="125" eb="127">
      <t>ケイコウ</t>
    </rPh>
    <rPh sb="134" eb="136">
      <t>ジギョウ</t>
    </rPh>
    <rPh sb="136" eb="138">
      <t>シッコウ</t>
    </rPh>
    <rPh sb="141" eb="143">
      <t>ジュウトウ</t>
    </rPh>
    <rPh sb="143" eb="145">
      <t>カノウ</t>
    </rPh>
    <rPh sb="145" eb="147">
      <t>キキン</t>
    </rPh>
    <rPh sb="148" eb="150">
      <t>ゲンショウ</t>
    </rPh>
    <rPh sb="150" eb="152">
      <t>ケイコウ</t>
    </rPh>
    <rPh sb="160" eb="162">
      <t>ザイセイ</t>
    </rPh>
    <rPh sb="162" eb="164">
      <t>ウンエイ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</si>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</sst>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94715</c:v>
                </c:pt>
                <c:pt idx="4">
                  <c:v>97161</c:v>
                </c:pt>
              </c:numCache>
            </c:numRef>
          </c:val>
          <c:smooth val="0"/>
          <c:extLst xmlns:c16r2="http://schemas.microsoft.com/office/drawing/2015/06/chart">
            <c:ext xmlns:c16="http://schemas.microsoft.com/office/drawing/2014/chart" uri="{C3380CC4-5D6E-409C-BE32-E72D297353CC}">
              <c16:uniqueId val="{00000000-82B7-48C4-8833-DF61DFE2CA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94917</c:v>
                </c:pt>
                <c:pt idx="1">
                  <c:v>94919</c:v>
                </c:pt>
                <c:pt idx="2">
                  <c:v>102048</c:v>
                </c:pt>
                <c:pt idx="3">
                  <c:v>99320</c:v>
                </c:pt>
                <c:pt idx="4">
                  <c:v>90711</c:v>
                </c:pt>
              </c:numCache>
            </c:numRef>
          </c:val>
          <c:smooth val="0"/>
          <c:extLst xmlns:c16r2="http://schemas.microsoft.com/office/drawing/2015/06/chart">
            <c:ext xmlns:c16="http://schemas.microsoft.com/office/drawing/2014/chart" uri="{C3380CC4-5D6E-409C-BE32-E72D297353CC}">
              <c16:uniqueId val="{00000001-82B7-48C4-8833-DF61DFE2CA60}"/>
            </c:ext>
          </c:extLst>
        </c:ser>
        <c:dLbls>
          <c:showLegendKey val="0"/>
          <c:showVal val="0"/>
          <c:showCatName val="0"/>
          <c:showSerName val="0"/>
          <c:showPercent val="0"/>
          <c:showBubbleSize val="0"/>
        </c:dLbls>
        <c:marker val="1"/>
        <c:smooth val="0"/>
        <c:axId val="83139584"/>
        <c:axId val="83145856"/>
      </c:lineChart>
      <c:catAx>
        <c:axId val="8313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45856"/>
        <c:crosses val="autoZero"/>
        <c:auto val="1"/>
        <c:lblAlgn val="ctr"/>
        <c:lblOffset val="100"/>
        <c:tickLblSkip val="1"/>
        <c:tickMarkSkip val="1"/>
        <c:noMultiLvlLbl val="0"/>
      </c:catAx>
      <c:valAx>
        <c:axId val="83145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3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0.22</c:v>
                </c:pt>
                <c:pt idx="1">
                  <c:v>7.0000000000000007E-2</c:v>
                </c:pt>
                <c:pt idx="2">
                  <c:v>0.13</c:v>
                </c:pt>
                <c:pt idx="3">
                  <c:v>0.22</c:v>
                </c:pt>
                <c:pt idx="4">
                  <c:v>0.28000000000000003</c:v>
                </c:pt>
              </c:numCache>
            </c:numRef>
          </c:val>
          <c:extLst xmlns:c16r2="http://schemas.microsoft.com/office/drawing/2015/06/chart">
            <c:ext xmlns:c16="http://schemas.microsoft.com/office/drawing/2014/chart" uri="{C3380CC4-5D6E-409C-BE32-E72D297353CC}">
              <c16:uniqueId val="{00000000-1605-414C-A3BD-D9A65FC035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2.59</c:v>
                </c:pt>
                <c:pt idx="1">
                  <c:v>1.91</c:v>
                </c:pt>
                <c:pt idx="2">
                  <c:v>1.96</c:v>
                </c:pt>
                <c:pt idx="3">
                  <c:v>1.94</c:v>
                </c:pt>
                <c:pt idx="4">
                  <c:v>1.91</c:v>
                </c:pt>
              </c:numCache>
            </c:numRef>
          </c:val>
          <c:extLst xmlns:c16r2="http://schemas.microsoft.com/office/drawing/2015/06/chart">
            <c:ext xmlns:c16="http://schemas.microsoft.com/office/drawing/2014/chart" uri="{C3380CC4-5D6E-409C-BE32-E72D297353CC}">
              <c16:uniqueId val="{00000001-1605-414C-A3BD-D9A65FC0354E}"/>
            </c:ext>
          </c:extLst>
        </c:ser>
        <c:dLbls>
          <c:showLegendKey val="0"/>
          <c:showVal val="0"/>
          <c:showCatName val="0"/>
          <c:showSerName val="0"/>
          <c:showPercent val="0"/>
          <c:showBubbleSize val="0"/>
        </c:dLbls>
        <c:gapWidth val="250"/>
        <c:overlap val="100"/>
        <c:axId val="129977728"/>
        <c:axId val="12997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-0.82</c:v>
                </c:pt>
                <c:pt idx="2">
                  <c:v>0.1</c:v>
                </c:pt>
                <c:pt idx="3">
                  <c:v>0.08</c:v>
                </c:pt>
                <c:pt idx="4">
                  <c:v>7.0000000000000007E-2</c:v>
                </c:pt>
              </c:numCache>
            </c:numRef>
          </c:val>
          <c:smooth val="0"/>
          <c:extLst xmlns:c16r2="http://schemas.microsoft.com/office/drawing/2015/06/chart">
            <c:ext xmlns:c16="http://schemas.microsoft.com/office/drawing/2014/chart" uri="{C3380CC4-5D6E-409C-BE32-E72D297353CC}">
              <c16:uniqueId val="{00000002-1605-414C-A3BD-D9A65FC0354E}"/>
            </c:ext>
          </c:extLst>
        </c:ser>
        <c:dLbls>
          <c:showLegendKey val="0"/>
          <c:showVal val="0"/>
          <c:showCatName val="0"/>
          <c:showSerName val="0"/>
          <c:showPercent val="0"/>
          <c:showBubbleSize val="0"/>
        </c:dLbls>
        <c:marker val="1"/>
        <c:smooth val="0"/>
        <c:axId val="129977728"/>
        <c:axId val="129979904"/>
      </c:lineChart>
      <c:catAx>
        <c:axId val="1299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79904"/>
        <c:crosses val="autoZero"/>
        <c:auto val="1"/>
        <c:lblAlgn val="ctr"/>
        <c:lblOffset val="100"/>
        <c:tickLblSkip val="1"/>
        <c:tickMarkSkip val="1"/>
        <c:noMultiLvlLbl val="0"/>
      </c:catAx>
      <c:valAx>
        <c:axId val="12997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FB7-42B6-9455-63F88F28AE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FB7-42B6-9455-63F88F28AE12}"/>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FB7-42B6-9455-63F88F28AE12}"/>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FB7-42B6-9455-63F88F28AE12}"/>
            </c:ext>
          </c:extLst>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0.09</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6FB7-42B6-9455-63F88F28AE12}"/>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0.12</c:v>
                </c:pt>
                <c:pt idx="4">
                  <c:v>#N/A</c:v>
                </c:pt>
                <c:pt idx="5">
                  <c:v>0.11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6FB7-42B6-9455-63F88F28AE12}"/>
            </c:ext>
          </c:extLst>
        </c:ser>
        <c:ser>
          <c:idx val="6"/>
          <c:order val="6"/>
          <c:tx>
            <c:strRef>
              <c:f>データシート!$A$33</c:f>
              <c:strCache>
                <c:ptCount val="1"/>
                <c:pt idx="0">
                  <c:v>流域下水道特別会計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0.18</c:v>
                </c:pt>
                <c:pt idx="4">
                  <c:v>#N/A</c:v>
                </c:pt>
                <c:pt idx="5">
                  <c:v>0.08</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6-6FB7-42B6-9455-63F88F28AE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0.06</c:v>
                </c:pt>
                <c:pt idx="4">
                  <c:v>#N/A</c:v>
                </c:pt>
                <c:pt idx="5">
                  <c:v>0.13</c:v>
                </c:pt>
                <c:pt idx="6">
                  <c:v>#N/A</c:v>
                </c:pt>
                <c:pt idx="7">
                  <c:v>0.22</c:v>
                </c:pt>
                <c:pt idx="8">
                  <c:v>#N/A</c:v>
                </c:pt>
                <c:pt idx="9">
                  <c:v>0.28000000000000003</c:v>
                </c:pt>
              </c:numCache>
            </c:numRef>
          </c:val>
          <c:extLst xmlns:c16r2="http://schemas.microsoft.com/office/drawing/2015/06/chart">
            <c:ext xmlns:c16="http://schemas.microsoft.com/office/drawing/2014/chart" uri="{C3380CC4-5D6E-409C-BE32-E72D297353CC}">
              <c16:uniqueId val="{00000007-6FB7-42B6-9455-63F88F28AE12}"/>
            </c:ext>
          </c:extLst>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0.93</c:v>
                </c:pt>
                <c:pt idx="2">
                  <c:v>#N/A</c:v>
                </c:pt>
                <c:pt idx="3">
                  <c:v>0.95</c:v>
                </c:pt>
                <c:pt idx="4">
                  <c:v>#N/A</c:v>
                </c:pt>
                <c:pt idx="5">
                  <c:v>0.99</c:v>
                </c:pt>
                <c:pt idx="6">
                  <c:v>#N/A</c:v>
                </c:pt>
                <c:pt idx="7">
                  <c:v>0.99</c:v>
                </c:pt>
                <c:pt idx="8">
                  <c:v>#N/A</c:v>
                </c:pt>
                <c:pt idx="9">
                  <c:v>0.98</c:v>
                </c:pt>
              </c:numCache>
            </c:numRef>
          </c:val>
          <c:extLst xmlns:c16r2="http://schemas.microsoft.com/office/drawing/2015/06/chart">
            <c:ext xmlns:c16="http://schemas.microsoft.com/office/drawing/2014/chart" uri="{C3380CC4-5D6E-409C-BE32-E72D297353CC}">
              <c16:uniqueId val="{00000008-6FB7-42B6-9455-63F88F28AE12}"/>
            </c:ext>
          </c:extLst>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1.79</c:v>
                </c:pt>
                <c:pt idx="2">
                  <c:v>#N/A</c:v>
                </c:pt>
                <c:pt idx="3">
                  <c:v>1.5</c:v>
                </c:pt>
                <c:pt idx="4">
                  <c:v>#N/A</c:v>
                </c:pt>
                <c:pt idx="5">
                  <c:v>1.18</c:v>
                </c:pt>
                <c:pt idx="6">
                  <c:v>#N/A</c:v>
                </c:pt>
                <c:pt idx="7">
                  <c:v>1.31</c:v>
                </c:pt>
                <c:pt idx="8">
                  <c:v>#N/A</c:v>
                </c:pt>
                <c:pt idx="9">
                  <c:v>1.31</c:v>
                </c:pt>
              </c:numCache>
            </c:numRef>
          </c:val>
          <c:extLst xmlns:c16r2="http://schemas.microsoft.com/office/drawing/2015/06/chart">
            <c:ext xmlns:c16="http://schemas.microsoft.com/office/drawing/2014/chart" uri="{C3380CC4-5D6E-409C-BE32-E72D297353CC}">
              <c16:uniqueId val="{00000009-6FB7-42B6-9455-63F88F28AE12}"/>
            </c:ext>
          </c:extLst>
        </c:ser>
        <c:dLbls>
          <c:showLegendKey val="0"/>
          <c:showVal val="0"/>
          <c:showCatName val="0"/>
          <c:showSerName val="0"/>
          <c:showPercent val="0"/>
          <c:showBubbleSize val="0"/>
        </c:dLbls>
        <c:gapWidth val="150"/>
        <c:overlap val="100"/>
        <c:axId val="130262528"/>
        <c:axId val="130264064"/>
      </c:barChart>
      <c:catAx>
        <c:axId val="1302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64064"/>
        <c:crosses val="autoZero"/>
        <c:auto val="1"/>
        <c:lblAlgn val="ctr"/>
        <c:lblOffset val="100"/>
        <c:tickLblSkip val="1"/>
        <c:tickMarkSkip val="1"/>
        <c:noMultiLvlLbl val="0"/>
      </c:catAx>
      <c:valAx>
        <c:axId val="1302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6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61265</c:v>
                </c:pt>
                <c:pt idx="5">
                  <c:v>63212</c:v>
                </c:pt>
                <c:pt idx="8">
                  <c:v>67563</c:v>
                </c:pt>
                <c:pt idx="11">
                  <c:v>68469</c:v>
                </c:pt>
                <c:pt idx="14">
                  <c:v>69718</c:v>
                </c:pt>
              </c:numCache>
            </c:numRef>
          </c:val>
          <c:extLst xmlns:c16r2="http://schemas.microsoft.com/office/drawing/2015/06/chart">
            <c:ext xmlns:c16="http://schemas.microsoft.com/office/drawing/2014/chart" uri="{C3380CC4-5D6E-409C-BE32-E72D297353CC}">
              <c16:uniqueId val="{00000000-2DD0-4C42-BC8C-08C5CFFD4A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1</c:v>
                </c:pt>
                <c:pt idx="6">
                  <c:v>8</c:v>
                </c:pt>
                <c:pt idx="9">
                  <c:v>0</c:v>
                </c:pt>
                <c:pt idx="12">
                  <c:v>0</c:v>
                </c:pt>
              </c:numCache>
            </c:numRef>
          </c:val>
          <c:extLst xmlns:c16r2="http://schemas.microsoft.com/office/drawing/2015/06/chart">
            <c:ext xmlns:c16="http://schemas.microsoft.com/office/drawing/2014/chart" uri="{C3380CC4-5D6E-409C-BE32-E72D297353CC}">
              <c16:uniqueId val="{00000001-2DD0-4C42-BC8C-08C5CFFD4A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3467</c:v>
                </c:pt>
                <c:pt idx="3">
                  <c:v>3427</c:v>
                </c:pt>
                <c:pt idx="6">
                  <c:v>3165</c:v>
                </c:pt>
                <c:pt idx="9">
                  <c:v>968</c:v>
                </c:pt>
                <c:pt idx="12">
                  <c:v>700</c:v>
                </c:pt>
              </c:numCache>
            </c:numRef>
          </c:val>
          <c:extLst xmlns:c16r2="http://schemas.microsoft.com/office/drawing/2015/06/chart">
            <c:ext xmlns:c16="http://schemas.microsoft.com/office/drawing/2014/chart" uri="{C3380CC4-5D6E-409C-BE32-E72D297353CC}">
              <c16:uniqueId val="{00000002-2DD0-4C42-BC8C-08C5CFFD4A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882</c:v>
                </c:pt>
                <c:pt idx="3">
                  <c:v>939</c:v>
                </c:pt>
                <c:pt idx="6">
                  <c:v>946</c:v>
                </c:pt>
                <c:pt idx="9">
                  <c:v>1011</c:v>
                </c:pt>
                <c:pt idx="12">
                  <c:v>858</c:v>
                </c:pt>
              </c:numCache>
            </c:numRef>
          </c:val>
          <c:extLst xmlns:c16r2="http://schemas.microsoft.com/office/drawing/2015/06/chart">
            <c:ext xmlns:c16="http://schemas.microsoft.com/office/drawing/2014/chart" uri="{C3380CC4-5D6E-409C-BE32-E72D297353CC}">
              <c16:uniqueId val="{00000003-2DD0-4C42-BC8C-08C5CFFD4A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467</c:v>
                </c:pt>
                <c:pt idx="3">
                  <c:v>435</c:v>
                </c:pt>
                <c:pt idx="6">
                  <c:v>483</c:v>
                </c:pt>
                <c:pt idx="9">
                  <c:v>430</c:v>
                </c:pt>
                <c:pt idx="12">
                  <c:v>487</c:v>
                </c:pt>
              </c:numCache>
            </c:numRef>
          </c:val>
          <c:extLst xmlns:c16r2="http://schemas.microsoft.com/office/drawing/2015/06/chart">
            <c:ext xmlns:c16="http://schemas.microsoft.com/office/drawing/2014/chart" uri="{C3380CC4-5D6E-409C-BE32-E72D297353CC}">
              <c16:uniqueId val="{00000004-2DD0-4C42-BC8C-08C5CFFD4A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333</c:v>
                </c:pt>
                <c:pt idx="6">
                  <c:v>667</c:v>
                </c:pt>
                <c:pt idx="9">
                  <c:v>1000</c:v>
                </c:pt>
                <c:pt idx="12">
                  <c:v>1333</c:v>
                </c:pt>
              </c:numCache>
            </c:numRef>
          </c:val>
          <c:extLst xmlns:c16r2="http://schemas.microsoft.com/office/drawing/2015/06/chart">
            <c:ext xmlns:c16="http://schemas.microsoft.com/office/drawing/2014/chart" uri="{C3380CC4-5D6E-409C-BE32-E72D297353CC}">
              <c16:uniqueId val="{00000005-2DD0-4C42-BC8C-08C5CFFD4A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D0-4C42-BC8C-08C5CFFD4A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104192</c:v>
                </c:pt>
                <c:pt idx="3">
                  <c:v>103496</c:v>
                </c:pt>
                <c:pt idx="6">
                  <c:v>109233</c:v>
                </c:pt>
                <c:pt idx="9">
                  <c:v>108276</c:v>
                </c:pt>
                <c:pt idx="12">
                  <c:v>109406</c:v>
                </c:pt>
              </c:numCache>
            </c:numRef>
          </c:val>
          <c:extLst xmlns:c16r2="http://schemas.microsoft.com/office/drawing/2015/06/chart">
            <c:ext xmlns:c16="http://schemas.microsoft.com/office/drawing/2014/chart" uri="{C3380CC4-5D6E-409C-BE32-E72D297353CC}">
              <c16:uniqueId val="{00000007-2DD0-4C42-BC8C-08C5CFFD4AD5}"/>
            </c:ext>
          </c:extLst>
        </c:ser>
        <c:dLbls>
          <c:showLegendKey val="0"/>
          <c:showVal val="0"/>
          <c:showCatName val="0"/>
          <c:showSerName val="0"/>
          <c:showPercent val="0"/>
          <c:showBubbleSize val="0"/>
        </c:dLbls>
        <c:gapWidth val="100"/>
        <c:overlap val="100"/>
        <c:axId val="130605440"/>
        <c:axId val="13060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47751</c:v>
                </c:pt>
                <c:pt idx="2">
                  <c:v>#N/A</c:v>
                </c:pt>
                <c:pt idx="3">
                  <c:v>#N/A</c:v>
                </c:pt>
                <c:pt idx="4">
                  <c:v>45419</c:v>
                </c:pt>
                <c:pt idx="5">
                  <c:v>#N/A</c:v>
                </c:pt>
                <c:pt idx="6">
                  <c:v>#N/A</c:v>
                </c:pt>
                <c:pt idx="7">
                  <c:v>46939</c:v>
                </c:pt>
                <c:pt idx="8">
                  <c:v>#N/A</c:v>
                </c:pt>
                <c:pt idx="9">
                  <c:v>#N/A</c:v>
                </c:pt>
                <c:pt idx="10">
                  <c:v>43216</c:v>
                </c:pt>
                <c:pt idx="11">
                  <c:v>#N/A</c:v>
                </c:pt>
                <c:pt idx="12">
                  <c:v>#N/A</c:v>
                </c:pt>
                <c:pt idx="13">
                  <c:v>43066</c:v>
                </c:pt>
                <c:pt idx="14">
                  <c:v>#N/A</c:v>
                </c:pt>
              </c:numCache>
            </c:numRef>
          </c:val>
          <c:smooth val="0"/>
          <c:extLst xmlns:c16r2="http://schemas.microsoft.com/office/drawing/2015/06/chart">
            <c:ext xmlns:c16="http://schemas.microsoft.com/office/drawing/2014/chart" uri="{C3380CC4-5D6E-409C-BE32-E72D297353CC}">
              <c16:uniqueId val="{00000008-2DD0-4C42-BC8C-08C5CFFD4AD5}"/>
            </c:ext>
          </c:extLst>
        </c:ser>
        <c:dLbls>
          <c:showLegendKey val="0"/>
          <c:showVal val="0"/>
          <c:showCatName val="0"/>
          <c:showSerName val="0"/>
          <c:showPercent val="0"/>
          <c:showBubbleSize val="0"/>
        </c:dLbls>
        <c:marker val="1"/>
        <c:smooth val="0"/>
        <c:axId val="130605440"/>
        <c:axId val="130607360"/>
      </c:lineChart>
      <c:catAx>
        <c:axId val="1306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07360"/>
        <c:crosses val="autoZero"/>
        <c:auto val="1"/>
        <c:lblAlgn val="ctr"/>
        <c:lblOffset val="100"/>
        <c:tickLblSkip val="1"/>
        <c:tickMarkSkip val="1"/>
        <c:noMultiLvlLbl val="0"/>
      </c:catAx>
      <c:valAx>
        <c:axId val="13060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714326</c:v>
                </c:pt>
                <c:pt idx="5">
                  <c:v>728518</c:v>
                </c:pt>
                <c:pt idx="8">
                  <c:v>757508</c:v>
                </c:pt>
                <c:pt idx="11">
                  <c:v>762170</c:v>
                </c:pt>
                <c:pt idx="14">
                  <c:v>756326</c:v>
                </c:pt>
              </c:numCache>
            </c:numRef>
          </c:val>
          <c:extLst xmlns:c16r2="http://schemas.microsoft.com/office/drawing/2015/06/chart">
            <c:ext xmlns:c16="http://schemas.microsoft.com/office/drawing/2014/chart" uri="{C3380CC4-5D6E-409C-BE32-E72D297353CC}">
              <c16:uniqueId val="{00000000-DFFD-4F67-ABAB-1D2A5012AD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12030</c:v>
                </c:pt>
                <c:pt idx="5">
                  <c:v>11257</c:v>
                </c:pt>
                <c:pt idx="8">
                  <c:v>8293</c:v>
                </c:pt>
                <c:pt idx="11">
                  <c:v>7675</c:v>
                </c:pt>
                <c:pt idx="14">
                  <c:v>7298</c:v>
                </c:pt>
              </c:numCache>
            </c:numRef>
          </c:val>
          <c:extLst xmlns:c16r2="http://schemas.microsoft.com/office/drawing/2015/06/chart">
            <c:ext xmlns:c16="http://schemas.microsoft.com/office/drawing/2014/chart" uri="{C3380CC4-5D6E-409C-BE32-E72D297353CC}">
              <c16:uniqueId val="{00000001-DFFD-4F67-ABAB-1D2A5012AD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99044</c:v>
                </c:pt>
                <c:pt idx="5">
                  <c:v>90019</c:v>
                </c:pt>
                <c:pt idx="8">
                  <c:v>87928</c:v>
                </c:pt>
                <c:pt idx="11">
                  <c:v>84754</c:v>
                </c:pt>
                <c:pt idx="14">
                  <c:v>80507</c:v>
                </c:pt>
              </c:numCache>
            </c:numRef>
          </c:val>
          <c:extLst xmlns:c16r2="http://schemas.microsoft.com/office/drawing/2015/06/chart">
            <c:ext xmlns:c16="http://schemas.microsoft.com/office/drawing/2014/chart" uri="{C3380CC4-5D6E-409C-BE32-E72D297353CC}">
              <c16:uniqueId val="{00000002-DFFD-4F67-ABAB-1D2A5012AD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FD-4F67-ABAB-1D2A5012AD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FD-4F67-ABAB-1D2A5012AD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5315</c:v>
                </c:pt>
                <c:pt idx="3">
                  <c:v>4277</c:v>
                </c:pt>
                <c:pt idx="6">
                  <c:v>3313</c:v>
                </c:pt>
                <c:pt idx="9">
                  <c:v>3153</c:v>
                </c:pt>
                <c:pt idx="12">
                  <c:v>2990</c:v>
                </c:pt>
              </c:numCache>
            </c:numRef>
          </c:val>
          <c:extLst xmlns:c16r2="http://schemas.microsoft.com/office/drawing/2015/06/chart">
            <c:ext xmlns:c16="http://schemas.microsoft.com/office/drawing/2014/chart" uri="{C3380CC4-5D6E-409C-BE32-E72D297353CC}">
              <c16:uniqueId val="{00000005-DFFD-4F67-ABAB-1D2A5012AD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205629</c:v>
                </c:pt>
                <c:pt idx="3">
                  <c:v>207734</c:v>
                </c:pt>
                <c:pt idx="6">
                  <c:v>192847</c:v>
                </c:pt>
                <c:pt idx="9">
                  <c:v>181566</c:v>
                </c:pt>
                <c:pt idx="12">
                  <c:v>182780</c:v>
                </c:pt>
              </c:numCache>
            </c:numRef>
          </c:val>
          <c:extLst xmlns:c16r2="http://schemas.microsoft.com/office/drawing/2015/06/chart">
            <c:ext xmlns:c16="http://schemas.microsoft.com/office/drawing/2014/chart" uri="{C3380CC4-5D6E-409C-BE32-E72D297353CC}">
              <c16:uniqueId val="{00000006-DFFD-4F67-ABAB-1D2A5012AD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8633</c:v>
                </c:pt>
                <c:pt idx="3">
                  <c:v>8140</c:v>
                </c:pt>
                <c:pt idx="6">
                  <c:v>7715</c:v>
                </c:pt>
                <c:pt idx="9">
                  <c:v>7766</c:v>
                </c:pt>
                <c:pt idx="12">
                  <c:v>8713</c:v>
                </c:pt>
              </c:numCache>
            </c:numRef>
          </c:val>
          <c:extLst xmlns:c16r2="http://schemas.microsoft.com/office/drawing/2015/06/chart">
            <c:ext xmlns:c16="http://schemas.microsoft.com/office/drawing/2014/chart" uri="{C3380CC4-5D6E-409C-BE32-E72D297353CC}">
              <c16:uniqueId val="{00000007-DFFD-4F67-ABAB-1D2A5012AD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2480</c:v>
                </c:pt>
                <c:pt idx="3">
                  <c:v>3551</c:v>
                </c:pt>
                <c:pt idx="6">
                  <c:v>3813</c:v>
                </c:pt>
                <c:pt idx="9">
                  <c:v>3792</c:v>
                </c:pt>
                <c:pt idx="12">
                  <c:v>3698</c:v>
                </c:pt>
              </c:numCache>
            </c:numRef>
          </c:val>
          <c:extLst xmlns:c16r2="http://schemas.microsoft.com/office/drawing/2015/06/chart">
            <c:ext xmlns:c16="http://schemas.microsoft.com/office/drawing/2014/chart" uri="{C3380CC4-5D6E-409C-BE32-E72D297353CC}">
              <c16:uniqueId val="{00000008-DFFD-4F67-ABAB-1D2A5012AD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9958</c:v>
                </c:pt>
                <c:pt idx="3">
                  <c:v>6560</c:v>
                </c:pt>
                <c:pt idx="6">
                  <c:v>3369</c:v>
                </c:pt>
                <c:pt idx="9">
                  <c:v>2590</c:v>
                </c:pt>
                <c:pt idx="12">
                  <c:v>1966</c:v>
                </c:pt>
              </c:numCache>
            </c:numRef>
          </c:val>
          <c:extLst xmlns:c16r2="http://schemas.microsoft.com/office/drawing/2015/06/chart">
            <c:ext xmlns:c16="http://schemas.microsoft.com/office/drawing/2014/chart" uri="{C3380CC4-5D6E-409C-BE32-E72D297353CC}">
              <c16:uniqueId val="{00000009-DFFD-4F67-ABAB-1D2A5012AD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1196623</c:v>
                </c:pt>
                <c:pt idx="3">
                  <c:v>1223538</c:v>
                </c:pt>
                <c:pt idx="6">
                  <c:v>1228889</c:v>
                </c:pt>
                <c:pt idx="9">
                  <c:v>1229362</c:v>
                </c:pt>
                <c:pt idx="12">
                  <c:v>1229593</c:v>
                </c:pt>
              </c:numCache>
            </c:numRef>
          </c:val>
          <c:extLst xmlns:c16r2="http://schemas.microsoft.com/office/drawing/2015/06/chart">
            <c:ext xmlns:c16="http://schemas.microsoft.com/office/drawing/2014/chart" uri="{C3380CC4-5D6E-409C-BE32-E72D297353CC}">
              <c16:uniqueId val="{0000000A-DFFD-4F67-ABAB-1D2A5012AD17}"/>
            </c:ext>
          </c:extLst>
        </c:ser>
        <c:dLbls>
          <c:showLegendKey val="0"/>
          <c:showVal val="0"/>
          <c:showCatName val="0"/>
          <c:showSerName val="0"/>
          <c:showPercent val="0"/>
          <c:showBubbleSize val="0"/>
        </c:dLbls>
        <c:gapWidth val="100"/>
        <c:overlap val="100"/>
        <c:axId val="130726528"/>
        <c:axId val="13072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603238</c:v>
                </c:pt>
                <c:pt idx="2">
                  <c:v>#N/A</c:v>
                </c:pt>
                <c:pt idx="3">
                  <c:v>#N/A</c:v>
                </c:pt>
                <c:pt idx="4">
                  <c:v>624005</c:v>
                </c:pt>
                <c:pt idx="5">
                  <c:v>#N/A</c:v>
                </c:pt>
                <c:pt idx="6">
                  <c:v>#N/A</c:v>
                </c:pt>
                <c:pt idx="7">
                  <c:v>586215</c:v>
                </c:pt>
                <c:pt idx="8">
                  <c:v>#N/A</c:v>
                </c:pt>
                <c:pt idx="9">
                  <c:v>#N/A</c:v>
                </c:pt>
                <c:pt idx="10">
                  <c:v>573630</c:v>
                </c:pt>
                <c:pt idx="11">
                  <c:v>#N/A</c:v>
                </c:pt>
                <c:pt idx="12">
                  <c:v>#N/A</c:v>
                </c:pt>
                <c:pt idx="13">
                  <c:v>585609</c:v>
                </c:pt>
                <c:pt idx="14">
                  <c:v>#N/A</c:v>
                </c:pt>
              </c:numCache>
            </c:numRef>
          </c:val>
          <c:smooth val="0"/>
          <c:extLst xmlns:c16r2="http://schemas.microsoft.com/office/drawing/2015/06/chart">
            <c:ext xmlns:c16="http://schemas.microsoft.com/office/drawing/2014/chart" uri="{C3380CC4-5D6E-409C-BE32-E72D297353CC}">
              <c16:uniqueId val="{0000000B-DFFD-4F67-ABAB-1D2A5012AD17}"/>
            </c:ext>
          </c:extLst>
        </c:ser>
        <c:dLbls>
          <c:showLegendKey val="0"/>
          <c:showVal val="0"/>
          <c:showCatName val="0"/>
          <c:showSerName val="0"/>
          <c:showPercent val="0"/>
          <c:showBubbleSize val="0"/>
        </c:dLbls>
        <c:marker val="1"/>
        <c:smooth val="0"/>
        <c:axId val="130726528"/>
        <c:axId val="130728704"/>
      </c:lineChart>
      <c:catAx>
        <c:axId val="1307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28704"/>
        <c:crosses val="autoZero"/>
        <c:auto val="1"/>
        <c:lblAlgn val="ctr"/>
        <c:lblOffset val="100"/>
        <c:tickLblSkip val="1"/>
        <c:tickMarkSkip val="1"/>
        <c:noMultiLvlLbl val="0"/>
      </c:catAx>
      <c:valAx>
        <c:axId val="13072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{F703B088-682B-469A-8EDD-316DBBDB23FE}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{BD50F4E5-5EC9-4C85-B326-3AE2220108B8}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{BB602529-86D9-4094-9575-57251FF7C360}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{880975CB-E5E8-432B-AB2E-DB81093EDF64}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{0E93CAD8-AF34-4B2E-97A4-4D8AD4A5BCDE}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{0B0CBD56-F660-43D0-A331-D7F4FCC362FC}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{40BDFD7D-28CF-47A6-9591-3B355F253DA6}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{13F52777-97EF-4C70-9B64-8D54116952A5}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{8A1E2953-7E10-435A-9860-47161350B9FA}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{6EA2FFD6-14C8-4114-88F2-93C96660E72B}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920000"/>
        <c:axId val="149959040"/>
      </c:scatterChart>
      <c:valAx>
        <c:axId val="149920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59040"/>
        <c:crosses val="autoZero"/>
        <c:crossBetween val="midCat"/>
      </c:valAx>
      <c:valAx>
        <c:axId val="149959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2000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{B9E3838B-E8BC-432F-8EF0-62740BEF5D1D}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{37216671-B87A-4763-BD08-DEE22AD6C7A0}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{0CDC5F92-F7D4-42E0-8837-DEF4523849C2}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{6694CD01-A504-4B84-B310-D3AA4019C32F}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{93E783D5-8247-48D8-8F8C-6933F5B21F9C}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14.3</c:v>
                </c:pt>
                <c:pt idx="2">
                  <c:v>14.4</c:v>
                </c:pt>
                <c:pt idx="3">
                  <c:v>14</c:v>
                </c:pt>
                <c:pt idx="4">
                  <c:v>13.8</c:v>
                </c:pt>
              </c:numCache>
            </c:numRef>
          </c:xVal>
          <c:yVal>
            <c:numRef>
              <c:f>公会計指標分析・財政指標組合せ分析表!$K$73:$O$73</c:f>
              <c:numCache>
                <c:formatCode>#,##0.0;"▲ "#,##0.0</c:formatCode>
                <c:ptCount val="5"/>
                <c:pt idx="0">
                  <c:v>185.9</c:v>
                </c:pt>
                <c:pt idx="1">
                  <c:v>192.1</c:v>
                </c:pt>
                <c:pt idx="2">
                  <c:v>183.2</c:v>
                </c:pt>
                <c:pt idx="3">
                  <c:v>179.8</c:v>
                </c:pt>
                <c:pt idx="4">
                  <c:v>179.4</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{BED21C14-622A-4BEC-AC8B-C5D1BF5057FE}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{5C186920-DD8B-4FC7-8CAF-FFFC4F44E19A}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{D5820240-6BB7-4B4F-8E65-57B47C81714D}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{CB25FF5B-0E8F-4F5D-A24A-B70DAF4BDB5D}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{52E5DCE4-8C61-4962-B5FD-12B839573550}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16.2</c:v>
                </c:pt>
                <c:pt idx="4">
                  <c:v>14.1</c:v>
                </c:pt>
              </c:numCache>
            </c:numRef>
          </c:xVal>
          <c:yVal>
            <c:numRef>
              <c:f>公会計指標分析・財政指標組合せ分析表!$K$77:$O$77</c:f>
              <c:numCache>
                <c:formatCode>#,##0.0;"▲ "#,##0.0</c:formatCode>
                <c:ptCount val="5"/>
                <c:pt idx="0">
                  <c:v>195</c:v>
                </c:pt>
                <c:pt idx="1">
                  <c:v>187</c:v>
                </c:pt>
                <c:pt idx="2">
                  <c:v>171.7</c:v>
                </c:pt>
                <c:pt idx="3">
                  <c:v>216</c:v>
                </c:pt>
                <c:pt idx="4">
                  <c:v>169.1</c:v>
                </c:pt>
              </c:numCache>
            </c:numRef>
          </c:yVal>
          <c:smooth val="0"/>
        </c:ser>
        <c:dLbls>
          <c:showLegendKey val="0"/>
          <c:showVal val="1"/>
          <c:showCatName val="0"/>
          <c:showSerName val="0"/>
          <c:showPercent val="0"/>
          <c:showBubbleSize val="0"/>
        </c:dLbls>
        <c:axId val="149542784"/>
        <c:axId val="150044672"/>
      </c:scatterChart>
      <c:valAx>
        <c:axId val="149542784"/>
        <c:scaling>
          <c:orientation val="minMax"/>
          <c:max val="16.399999999999999"/>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044672"/>
        <c:crosses val="autoZero"/>
        <c:crossBetween val="midCat"/>
      </c:valAx>
      <c:valAx>
        <c:axId val="150044672"/>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5427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県では、県税など自ら確保する収入（自主財源）の割合が歳入の約３４％と低く、特に県税については１人当たりの県税額が全国でも最下位近くに低迷していることから、都道府県平均と比較して厳しい状態で推移している。</a:t>
          </a:r>
        </a:p>
        <a:p>
          <a:r>
            <a:rPr kumimoji="1" lang="ja-JP" altLang="en-US" sz="1200">
              <a:latin typeface="ＭＳ Ｐゴシック"/>
            </a:rPr>
            <a:t>・平成２７年度は、地方消費税や法人事業税の増などの県税が増加したことにより、前年度より０．０２ポイント増となった。</a:t>
          </a:r>
        </a:p>
        <a:p>
          <a:r>
            <a:rPr kumimoji="1" lang="ja-JP" altLang="en-US" sz="1200">
              <a:latin typeface="ＭＳ Ｐゴシック"/>
            </a:rPr>
            <a:t>・より一層の事業重点化を図り、県民所得向上対策に数値目標を掲げて取り組むとともに、歳入確保対策に努める。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43</xdr:row>
      <xdr:rowOff>14817</xdr:rowOff>
    </xdr:to>
    <xdr:cxnSp macro="">
      <xdr:nvCxnSpPr>
        <xdr:cNvPr id="66" name="直線コネクタ 65"/>
        <xdr:cNvCxnSpPr/>
      </xdr:nvCxnSpPr>
      <xdr:spPr>
        <a:xfrm flipV="1">
          <a:off x="4114800" y="7119055"/>
          <a:ext cx="8382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130122</xdr:rowOff>
    </xdr:from>
    <xdr:ext cx="762000" cy="259045"/>
    <xdr:sp macro="" textlink="">
      <xdr:nvSpPr>
        <xdr:cNvPr id="67" name="財政力平均値テキスト"/>
        <xdr:cNvSpPr txBox="1"/>
      </xdr:nvSpPr>
      <xdr:spPr>
        <a:xfrm>
          <a:off x="5041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148872</xdr:rowOff>
    </xdr:to>
    <xdr:cxnSp macro="">
      <xdr:nvCxnSpPr>
        <xdr:cNvPr id="72" name="直線コネクタ 71"/>
        <xdr:cNvCxnSpPr/>
      </xdr:nvCxnSpPr>
      <xdr:spPr>
        <a:xfrm flipV="1">
          <a:off x="2336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23283</xdr:rowOff>
    </xdr:from>
    <xdr:to>
      <xdr:col>4</xdr:col>
      <xdr:colOff>533400</xdr:colOff>
      <xdr:row>45</xdr:row>
      <xdr:rowOff>124883</xdr:rowOff>
    </xdr:to>
    <xdr:sp macro="" textlink="">
      <xdr:nvSpPr>
        <xdr:cNvPr id="73" name="フローチャート : 判断 72"/>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74" name="テキスト ボックス 73"/>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148872</xdr:rowOff>
    </xdr:to>
    <xdr:cxnSp macro="">
      <xdr:nvCxnSpPr>
        <xdr:cNvPr id="75" name="直線コネクタ 74"/>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78" name="フローチャート : 判断 77"/>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79" name="テキスト ボックス 78"/>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5" name="円/楕円 84"/>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106132</xdr:rowOff>
    </xdr:from>
    <xdr:ext cx="762000" cy="259045"/>
    <xdr:sp macro="" textlink="">
      <xdr:nvSpPr>
        <xdr:cNvPr id="86" name="財政力該当値テキスト"/>
        <xdr:cNvSpPr txBox="1"/>
      </xdr:nvSpPr>
      <xdr:spPr>
        <a:xfrm>
          <a:off x="5041900" y="696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38399</xdr:rowOff>
    </xdr:from>
    <xdr:ext cx="762000" cy="259045"/>
    <xdr:sp macro="" textlink="">
      <xdr:nvSpPr>
        <xdr:cNvPr id="92" name="テキスト ボックス 91"/>
        <xdr:cNvSpPr txBox="1"/>
      </xdr:nvSpPr>
      <xdr:spPr>
        <a:xfrm>
          <a:off x="1955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3" name="円/楕円 92"/>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38399</xdr:rowOff>
    </xdr:from>
    <xdr:ext cx="762000" cy="259045"/>
    <xdr:sp macro="" textlink="">
      <xdr:nvSpPr>
        <xdr:cNvPr id="94" name="テキスト ボックス 93"/>
        <xdr:cNvSpPr txBox="1"/>
      </xdr:nvSpPr>
      <xdr:spPr>
        <a:xfrm>
          <a:off x="1066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・本県は県税や地方交付税などの一般財源収入が少なく、社会保障関係費や公債費等が増加傾向にあることから、都道府県平均より高い状況が続いている。</a:t>
          </a:r>
        </a:p>
        <a:p>
          <a:r>
            <a:rPr kumimoji="1" lang="ja-JP" altLang="en-US" sz="1100">
              <a:latin typeface="ＭＳ Ｐゴシック"/>
            </a:rPr>
            <a:t>・平成２７年度は、地方消費税率の引上げにより、地方税が増加したものの、これを財源とした子ども・子育て支援新制度等の社会保障の充実などにより補助費等が増加したことや、地方交付税、臨時財政対策債が減となったことなどにより、経常収支比率は前年度より０．５ポイント上昇した。 </a:t>
          </a:r>
        </a:p>
        <a:p>
          <a:r>
            <a:rPr kumimoji="1" lang="ja-JP" altLang="en-US" sz="1100">
              <a:latin typeface="ＭＳ Ｐゴシック"/>
            </a:rPr>
            <a:t>・今後、地方債償還額の増加が想定されることから、公債費の動向を注視しつつ、平成２８年度からの取組となる「長崎県行財政改革推進プラン」の着実な実施により、徹底した経費の節減と効率的な事業執行に努め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62442</xdr:rowOff>
    </xdr:from>
    <xdr:to>
      <xdr:col>7</xdr:col>
      <xdr:colOff>152400</xdr:colOff>
      <xdr:row>66</xdr:row>
      <xdr:rowOff>162983</xdr:rowOff>
    </xdr:to>
    <xdr:cxnSp macro="">
      <xdr:nvCxnSpPr>
        <xdr:cNvPr id="127" name="直線コネクタ 126"/>
        <xdr:cNvCxnSpPr/>
      </xdr:nvCxnSpPr>
      <xdr:spPr>
        <a:xfrm>
          <a:off x="4114800" y="11378142"/>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28"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66</xdr:row>
      <xdr:rowOff>62442</xdr:rowOff>
    </xdr:to>
    <xdr:cxnSp macro="">
      <xdr:nvCxnSpPr>
        <xdr:cNvPr id="130" name="直線コネクタ 129"/>
        <xdr:cNvCxnSpPr/>
      </xdr:nvCxnSpPr>
      <xdr:spPr>
        <a:xfrm>
          <a:off x="3225800" y="111770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2" name="テキスト ボックス 13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32808</xdr:rowOff>
    </xdr:from>
    <xdr:to>
      <xdr:col>4</xdr:col>
      <xdr:colOff>482600</xdr:colOff>
      <xdr:row>65</xdr:row>
      <xdr:rowOff>93133</xdr:rowOff>
    </xdr:to>
    <xdr:cxnSp macro="">
      <xdr:nvCxnSpPr>
        <xdr:cNvPr id="133" name="直線コネクタ 132"/>
        <xdr:cNvCxnSpPr/>
      </xdr:nvCxnSpPr>
      <xdr:spPr>
        <a:xfrm flipV="1">
          <a:off x="2336800" y="111770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4" name="フローチャート : 判断 133"/>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35" name="テキスト ボックス 13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93133</xdr:rowOff>
    </xdr:to>
    <xdr:cxnSp macro="">
      <xdr:nvCxnSpPr>
        <xdr:cNvPr id="136" name="直線コネクタ 135"/>
        <xdr:cNvCxnSpPr/>
      </xdr:nvCxnSpPr>
      <xdr:spPr>
        <a:xfrm>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8" name="テキスト ボックス 137"/>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39" name="フローチャート : 判断 138"/>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40" name="テキスト ボックス 13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46" name="円/楕円 145"/>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47"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11642</xdr:rowOff>
    </xdr:from>
    <xdr:to>
      <xdr:col>6</xdr:col>
      <xdr:colOff>50800</xdr:colOff>
      <xdr:row>66</xdr:row>
      <xdr:rowOff>113242</xdr:rowOff>
    </xdr:to>
    <xdr:sp macro="" textlink="">
      <xdr:nvSpPr>
        <xdr:cNvPr id="148" name="円/楕円 147"/>
        <xdr:cNvSpPr/>
      </xdr:nvSpPr>
      <xdr:spPr>
        <a:xfrm>
          <a:off x="4064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98019</xdr:rowOff>
    </xdr:from>
    <xdr:ext cx="736600" cy="259045"/>
    <xdr:sp macro="" textlink="">
      <xdr:nvSpPr>
        <xdr:cNvPr id="149" name="テキスト ボックス 148"/>
        <xdr:cNvSpPr txBox="1"/>
      </xdr:nvSpPr>
      <xdr:spPr>
        <a:xfrm>
          <a:off x="3733800" y="114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153458</xdr:rowOff>
    </xdr:from>
    <xdr:to>
      <xdr:col>4</xdr:col>
      <xdr:colOff>533400</xdr:colOff>
      <xdr:row>65</xdr:row>
      <xdr:rowOff>83608</xdr:rowOff>
    </xdr:to>
    <xdr:sp macro="" textlink="">
      <xdr:nvSpPr>
        <xdr:cNvPr id="150" name="円/楕円 149"/>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68385</xdr:rowOff>
    </xdr:from>
    <xdr:ext cx="762000" cy="259045"/>
    <xdr:sp macro="" textlink="">
      <xdr:nvSpPr>
        <xdr:cNvPr id="151" name="テキスト ボックス 150"/>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42333</xdr:rowOff>
    </xdr:from>
    <xdr:to>
      <xdr:col>3</xdr:col>
      <xdr:colOff>330200</xdr:colOff>
      <xdr:row>65</xdr:row>
      <xdr:rowOff>143933</xdr:rowOff>
    </xdr:to>
    <xdr:sp macro="" textlink="">
      <xdr:nvSpPr>
        <xdr:cNvPr id="152" name="円/楕円 151"/>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53" name="テキスト ボックス 152"/>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4" name="円/楕円 153"/>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5" name="テキスト ボックス 154"/>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・人件費について、本県は、離島や半島が多く、行政サービスに対して他県よりコストがかかるため都道府県平均より高い状況が続いている。</a:t>
          </a:r>
          <a:endParaRPr kumimoji="1" lang="en-US" altLang="ja-JP" sz="1100">
            <a:latin typeface="ＭＳ Ｐゴシック"/>
          </a:endParaRPr>
        </a:p>
        <a:p>
          <a:r>
            <a:rPr kumimoji="1" lang="ja-JP" altLang="en-US" sz="1100">
              <a:latin typeface="ＭＳ Ｐゴシック"/>
            </a:rPr>
            <a:t>・こうした中、「「新」行財政改革プラン」に基づき、県民サービスの維持と向上に努めながら、組織や事業の見直し、非常勤職員の活用等により、推進期間中の</a:t>
          </a:r>
          <a:r>
            <a:rPr kumimoji="1" lang="en-US" altLang="ja-JP" sz="1100">
              <a:latin typeface="ＭＳ Ｐゴシック"/>
            </a:rPr>
            <a:t>5</a:t>
          </a:r>
          <a:r>
            <a:rPr kumimoji="1" lang="ja-JP" altLang="en-US" sz="1100">
              <a:latin typeface="ＭＳ Ｐゴシック"/>
            </a:rPr>
            <a:t>年間に県庁全体で１７８人（３．５％）の削減に取り組んできた。また、平成２８年３月に「長崎県行財政改革推進プラン」を策定し、平成２７年度から取組を進めている「さらなる収支改善対策」による見直しとあわせて、職員数を１００人程度見直しすることとしている。</a:t>
          </a:r>
        </a:p>
        <a:p>
          <a:r>
            <a:rPr kumimoji="1" lang="ja-JP" altLang="en-US" sz="1100">
              <a:latin typeface="ＭＳ Ｐゴシック"/>
            </a:rPr>
            <a:t>・このような数次にわたる職員数の削減や給与の見直しの取組により減少傾向にあったが、平成２６年度、平成２７年度は、給与改定の影響や退職金の増等により増となった。</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116746</xdr:rowOff>
    </xdr:from>
    <xdr:to>
      <xdr:col>7</xdr:col>
      <xdr:colOff>152400</xdr:colOff>
      <xdr:row>84</xdr:row>
      <xdr:rowOff>137635</xdr:rowOff>
    </xdr:to>
    <xdr:cxnSp macro="">
      <xdr:nvCxnSpPr>
        <xdr:cNvPr id="190" name="直線コネクタ 189"/>
        <xdr:cNvCxnSpPr/>
      </xdr:nvCxnSpPr>
      <xdr:spPr>
        <a:xfrm flipV="1">
          <a:off x="4114800" y="14518546"/>
          <a:ext cx="8382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111047</xdr:rowOff>
    </xdr:from>
    <xdr:to>
      <xdr:col>6</xdr:col>
      <xdr:colOff>0</xdr:colOff>
      <xdr:row>84</xdr:row>
      <xdr:rowOff>137635</xdr:rowOff>
    </xdr:to>
    <xdr:cxnSp macro="">
      <xdr:nvCxnSpPr>
        <xdr:cNvPr id="193" name="直線コネクタ 192"/>
        <xdr:cNvCxnSpPr/>
      </xdr:nvCxnSpPr>
      <xdr:spPr>
        <a:xfrm>
          <a:off x="3225800" y="14341397"/>
          <a:ext cx="889000" cy="19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111047</xdr:rowOff>
    </xdr:from>
    <xdr:to>
      <xdr:col>4</xdr:col>
      <xdr:colOff>482600</xdr:colOff>
      <xdr:row>84</xdr:row>
      <xdr:rowOff>168970</xdr:rowOff>
    </xdr:to>
    <xdr:cxnSp macro="">
      <xdr:nvCxnSpPr>
        <xdr:cNvPr id="196" name="直線コネクタ 195"/>
        <xdr:cNvCxnSpPr/>
      </xdr:nvCxnSpPr>
      <xdr:spPr>
        <a:xfrm flipV="1">
          <a:off x="2336800" y="14341397"/>
          <a:ext cx="889000" cy="2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7" name="フローチャート : 判断 196"/>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198" name="テキスト ボックス 197"/>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168970</xdr:rowOff>
    </xdr:from>
    <xdr:to>
      <xdr:col>3</xdr:col>
      <xdr:colOff>279400</xdr:colOff>
      <xdr:row>85</xdr:row>
      <xdr:rowOff>101003</xdr:rowOff>
    </xdr:to>
    <xdr:cxnSp macro="">
      <xdr:nvCxnSpPr>
        <xdr:cNvPr id="199" name="直線コネクタ 198"/>
        <xdr:cNvCxnSpPr/>
      </xdr:nvCxnSpPr>
      <xdr:spPr>
        <a:xfrm flipV="1">
          <a:off x="1447800" y="14570770"/>
          <a:ext cx="889000" cy="1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0" name="フローチャート : 判断 199"/>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1" name="テキスト ボックス 200"/>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21039</xdr:rowOff>
    </xdr:from>
    <xdr:to>
      <xdr:col>2</xdr:col>
      <xdr:colOff>127000</xdr:colOff>
      <xdr:row>88</xdr:row>
      <xdr:rowOff>122639</xdr:rowOff>
    </xdr:to>
    <xdr:sp macro="" textlink="">
      <xdr:nvSpPr>
        <xdr:cNvPr id="202" name="フローチャート : 判断 201"/>
        <xdr:cNvSpPr/>
      </xdr:nvSpPr>
      <xdr:spPr>
        <a:xfrm>
          <a:off x="1397000" y="1510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107416</xdr:rowOff>
    </xdr:from>
    <xdr:ext cx="762000" cy="259045"/>
    <xdr:sp macro="" textlink="">
      <xdr:nvSpPr>
        <xdr:cNvPr id="203" name="テキスト ボックス 202"/>
        <xdr:cNvSpPr txBox="1"/>
      </xdr:nvSpPr>
      <xdr:spPr>
        <a:xfrm>
          <a:off x="1066800" y="151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65946</xdr:rowOff>
    </xdr:from>
    <xdr:to>
      <xdr:col>7</xdr:col>
      <xdr:colOff>203200</xdr:colOff>
      <xdr:row>84</xdr:row>
      <xdr:rowOff>167546</xdr:rowOff>
    </xdr:to>
    <xdr:sp macro="" textlink="">
      <xdr:nvSpPr>
        <xdr:cNvPr id="209" name="円/楕円 208"/>
        <xdr:cNvSpPr/>
      </xdr:nvSpPr>
      <xdr:spPr>
        <a:xfrm>
          <a:off x="4902200" y="144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82473</xdr:rowOff>
    </xdr:from>
    <xdr:ext cx="762000" cy="259045"/>
    <xdr:sp macro="" textlink="">
      <xdr:nvSpPr>
        <xdr:cNvPr id="210" name="人件費・物件費等の状況該当値テキスト"/>
        <xdr:cNvSpPr txBox="1"/>
      </xdr:nvSpPr>
      <xdr:spPr>
        <a:xfrm>
          <a:off x="5041900" y="1431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142,492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86835</xdr:rowOff>
    </xdr:from>
    <xdr:to>
      <xdr:col>6</xdr:col>
      <xdr:colOff>50800</xdr:colOff>
      <xdr:row>85</xdr:row>
      <xdr:rowOff>16985</xdr:rowOff>
    </xdr:to>
    <xdr:sp macro="" textlink="">
      <xdr:nvSpPr>
        <xdr:cNvPr id="211" name="円/楕円 210"/>
        <xdr:cNvSpPr/>
      </xdr:nvSpPr>
      <xdr:spPr>
        <a:xfrm>
          <a:off x="4064000" y="144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1762</xdr:rowOff>
    </xdr:from>
    <xdr:ext cx="736600" cy="259045"/>
    <xdr:sp macro="" textlink="">
      <xdr:nvSpPr>
        <xdr:cNvPr id="212" name="テキスト ボックス 211"/>
        <xdr:cNvSpPr txBox="1"/>
      </xdr:nvSpPr>
      <xdr:spPr>
        <a:xfrm>
          <a:off x="3733800" y="1457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60247</xdr:rowOff>
    </xdr:from>
    <xdr:to>
      <xdr:col>4</xdr:col>
      <xdr:colOff>533400</xdr:colOff>
      <xdr:row>83</xdr:row>
      <xdr:rowOff>161847</xdr:rowOff>
    </xdr:to>
    <xdr:sp macro="" textlink="">
      <xdr:nvSpPr>
        <xdr:cNvPr id="213" name="円/楕円 212"/>
        <xdr:cNvSpPr/>
      </xdr:nvSpPr>
      <xdr:spPr>
        <a:xfrm>
          <a:off x="3175000" y="142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574</xdr:rowOff>
    </xdr:from>
    <xdr:ext cx="762000" cy="259045"/>
    <xdr:sp macro="" textlink="">
      <xdr:nvSpPr>
        <xdr:cNvPr id="214" name="テキスト ボックス 213"/>
        <xdr:cNvSpPr txBox="1"/>
      </xdr:nvSpPr>
      <xdr:spPr>
        <a:xfrm>
          <a:off x="2844800" y="1405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137,353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118170</xdr:rowOff>
    </xdr:from>
    <xdr:to>
      <xdr:col>3</xdr:col>
      <xdr:colOff>330200</xdr:colOff>
      <xdr:row>85</xdr:row>
      <xdr:rowOff>48320</xdr:rowOff>
    </xdr:to>
    <xdr:sp macro="" textlink="">
      <xdr:nvSpPr>
        <xdr:cNvPr id="215" name="円/楕円 214"/>
        <xdr:cNvSpPr/>
      </xdr:nvSpPr>
      <xdr:spPr>
        <a:xfrm>
          <a:off x="2286000" y="145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58497</xdr:rowOff>
    </xdr:from>
    <xdr:ext cx="762000" cy="259045"/>
    <xdr:sp macro="" textlink="">
      <xdr:nvSpPr>
        <xdr:cNvPr id="216" name="テキスト ボックス 215"/>
        <xdr:cNvSpPr txBox="1"/>
      </xdr:nvSpPr>
      <xdr:spPr>
        <a:xfrm>
          <a:off x="1955800" y="1428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144,007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50203</xdr:rowOff>
    </xdr:from>
    <xdr:to>
      <xdr:col>2</xdr:col>
      <xdr:colOff>127000</xdr:colOff>
      <xdr:row>85</xdr:row>
      <xdr:rowOff>151803</xdr:rowOff>
    </xdr:to>
    <xdr:sp macro="" textlink="">
      <xdr:nvSpPr>
        <xdr:cNvPr id="217" name="円/楕円 216"/>
        <xdr:cNvSpPr/>
      </xdr:nvSpPr>
      <xdr:spPr>
        <a:xfrm>
          <a:off x="1397000" y="146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161980</xdr:rowOff>
    </xdr:from>
    <xdr:ext cx="762000" cy="259045"/>
    <xdr:sp macro="" textlink="">
      <xdr:nvSpPr>
        <xdr:cNvPr id="218" name="テキスト ボックス 217"/>
        <xdr:cNvSpPr txBox="1"/>
      </xdr:nvSpPr>
      <xdr:spPr>
        <a:xfrm>
          <a:off x="1066800" y="143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国の臨時特例法に基づく給与カットの影響により、平成２３年度及び２４年度は、指数が高くなっているが、国の給与カットがなかったとしたときの参考値は平成２３年度が９９．８、２４年度が９９．２であり、給与カットが終了した平成２５年度に９８．９となっており、この値は平成１８年度の給与構造改革にあわせた標準職務の見直し、また平成２４年４月１日から平成２８年３月３１日までの間で、現給保障を段階的に廃止していることの効果による逓減と考えられる。</a:t>
          </a:r>
        </a:p>
        <a:p>
          <a:r>
            <a:rPr kumimoji="1" lang="ja-JP" altLang="en-US" sz="1050">
              <a:latin typeface="ＭＳ Ｐゴシック"/>
            </a:rPr>
            <a:t>・昨年度よりもラスパイレス指数が上がった要因としては、年齢階層の変動による寄与率の増及び給与制度の総合的見直しの現給保障額を平成２８年度の昇給により上回った職員については、国との昇給時期の違い及び総合的見直しの際の国の昇給抑制により、県が２号給上回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5" name="直線コネクタ 244"/>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6"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7" name="直線コネクタ 246"/>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8"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9" name="直線コネクタ 248"/>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82</xdr:row>
      <xdr:rowOff>76905</xdr:rowOff>
    </xdr:to>
    <xdr:cxnSp macro="">
      <xdr:nvCxnSpPr>
        <xdr:cNvPr id="250" name="直線コネクタ 249"/>
        <xdr:cNvCxnSpPr/>
      </xdr:nvCxnSpPr>
      <xdr:spPr>
        <a:xfrm>
          <a:off x="16179800" y="140821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1"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130528</xdr:rowOff>
    </xdr:to>
    <xdr:cxnSp macro="">
      <xdr:nvCxnSpPr>
        <xdr:cNvPr id="253" name="直線コネクタ 252"/>
        <xdr:cNvCxnSpPr/>
      </xdr:nvCxnSpPr>
      <xdr:spPr>
        <a:xfrm flipV="1">
          <a:off x="15290800" y="140821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5" name="テキスト ボックス 254"/>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56445</xdr:rowOff>
    </xdr:to>
    <xdr:cxnSp macro="">
      <xdr:nvCxnSpPr>
        <xdr:cNvPr id="256" name="直線コネクタ 255"/>
        <xdr:cNvCxnSpPr/>
      </xdr:nvCxnSpPr>
      <xdr:spPr>
        <a:xfrm flipV="1">
          <a:off x="14401800" y="1418942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143934</xdr:rowOff>
    </xdr:from>
    <xdr:to>
      <xdr:col>22</xdr:col>
      <xdr:colOff>254000</xdr:colOff>
      <xdr:row>82</xdr:row>
      <xdr:rowOff>74084</xdr:rowOff>
    </xdr:to>
    <xdr:sp macro="" textlink="">
      <xdr:nvSpPr>
        <xdr:cNvPr id="257" name="フローチャート : 判断 256"/>
        <xdr:cNvSpPr/>
      </xdr:nvSpPr>
      <xdr:spPr>
        <a:xfrm>
          <a:off x="15240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58" name="テキスト ボックス 257"/>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150284</xdr:rowOff>
    </xdr:to>
    <xdr:cxnSp macro="">
      <xdr:nvCxnSpPr>
        <xdr:cNvPr id="259" name="直線コネクタ 258"/>
        <xdr:cNvCxnSpPr/>
      </xdr:nvCxnSpPr>
      <xdr:spPr>
        <a:xfrm flipV="1">
          <a:off x="13512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147461</xdr:rowOff>
    </xdr:from>
    <xdr:to>
      <xdr:col>21</xdr:col>
      <xdr:colOff>50800</xdr:colOff>
      <xdr:row>88</xdr:row>
      <xdr:rowOff>77611</xdr:rowOff>
    </xdr:to>
    <xdr:sp macro="" textlink="">
      <xdr:nvSpPr>
        <xdr:cNvPr id="260" name="フローチャート : 判断 259"/>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61" name="テキスト ボックス 260"/>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2" name="フローチャート : 判断 261"/>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63" name="テキスト ボックス 262"/>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69" name="円/楕円 268"/>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0"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71" name="円/楕円 270"/>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72" name="テキスト ボックス 271"/>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3" name="円/楕円 272"/>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74" name="テキスト ボックス 27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75" name="円/楕円 274"/>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92022</xdr:rowOff>
    </xdr:from>
    <xdr:ext cx="762000" cy="259045"/>
    <xdr:sp macro="" textlink="">
      <xdr:nvSpPr>
        <xdr:cNvPr id="276" name="テキスト ボックス 275"/>
        <xdr:cNvSpPr txBox="1"/>
      </xdr:nvSpPr>
      <xdr:spPr>
        <a:xfrm>
          <a:off x="14020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77" name="円/楕円 276"/>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78" name="テキスト ボックス 27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a:t>
          </a:r>
          <a:r>
            <a:rPr kumimoji="1" lang="ja-JP" altLang="ja-JP" sz="1050">
              <a:solidFill>
                <a:schemeClr val="dk1"/>
              </a:solidFill>
              <a:effectLst/>
              <a:latin typeface="+mn-lt"/>
              <a:ea typeface="+mn-ea"/>
              <a:cs typeface="+mn-cs"/>
            </a:rPr>
            <a:t>職員数については、これまで組織や事業の見直し、事務の効率化などにより、削減を行ったが、一方で離島をはじめとして、人口減少に歯止めがかからない状況が続いており、職員の削減率を人口の減少率が大きく上回ったことから、直近２年間においては、人口１０万人当たりの職員数が上昇傾向にある。</a:t>
          </a:r>
          <a:endParaRPr kumimoji="1" lang="ja-JP" altLang="en-US" sz="1050">
            <a:latin typeface="ＭＳ Ｐゴシック"/>
          </a:endParaRPr>
        </a:p>
        <a:p>
          <a:r>
            <a:rPr kumimoji="1" lang="ja-JP" altLang="en-US" sz="1050">
              <a:latin typeface="ＭＳ Ｐゴシック"/>
            </a:rPr>
            <a:t>・「「新」行財政改革プラン」に基づき、県民サービスの維持と向上に努めながら、組織や事業の見直し、非常勤職員の活用等により、推進期間中の</a:t>
          </a:r>
          <a:r>
            <a:rPr kumimoji="1" lang="en-US" altLang="ja-JP" sz="1050">
              <a:latin typeface="ＭＳ Ｐゴシック"/>
            </a:rPr>
            <a:t>5</a:t>
          </a:r>
          <a:r>
            <a:rPr kumimoji="1" lang="ja-JP" altLang="en-US" sz="1050">
              <a:latin typeface="ＭＳ Ｐゴシック"/>
            </a:rPr>
            <a:t>年間に県庁全体で１７８人（３．５％）の削減に取り組んできた。</a:t>
          </a:r>
        </a:p>
        <a:p>
          <a:r>
            <a:rPr kumimoji="1" lang="ja-JP" altLang="en-US" sz="1050">
              <a:latin typeface="ＭＳ Ｐゴシック"/>
            </a:rPr>
            <a:t>・また、平成２８年３月に「長崎県行財政改革推進プラン」を策定し、平成２７年度から取組を進めている「さらなる収支改善対策」による見直しとあわせて、職員数を１００人程度見直しすることとしており、引き続き適正な職員配置に取り組んでい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6" name="直線コネクタ 305"/>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7"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8" name="直線コネクタ 307"/>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9"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0" name="直線コネクタ 309"/>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78105</xdr:rowOff>
    </xdr:from>
    <xdr:to>
      <xdr:col>24</xdr:col>
      <xdr:colOff>558800</xdr:colOff>
      <xdr:row>63</xdr:row>
      <xdr:rowOff>95479</xdr:rowOff>
    </xdr:to>
    <xdr:cxnSp macro="">
      <xdr:nvCxnSpPr>
        <xdr:cNvPr id="311" name="直線コネクタ 310"/>
        <xdr:cNvCxnSpPr/>
      </xdr:nvCxnSpPr>
      <xdr:spPr>
        <a:xfrm>
          <a:off x="16179800" y="1087945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2"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3" name="フローチャート : 判断 312"/>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50275</xdr:rowOff>
    </xdr:from>
    <xdr:to>
      <xdr:col>23</xdr:col>
      <xdr:colOff>406400</xdr:colOff>
      <xdr:row>63</xdr:row>
      <xdr:rowOff>78105</xdr:rowOff>
    </xdr:to>
    <xdr:cxnSp macro="">
      <xdr:nvCxnSpPr>
        <xdr:cNvPr id="314" name="直線コネクタ 313"/>
        <xdr:cNvCxnSpPr/>
      </xdr:nvCxnSpPr>
      <xdr:spPr>
        <a:xfrm>
          <a:off x="15290800" y="10851625"/>
          <a:ext cx="8890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5" name="フローチャート : 判断 314"/>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6" name="テキスト ボックス 315"/>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50275</xdr:rowOff>
    </xdr:from>
    <xdr:to>
      <xdr:col>22</xdr:col>
      <xdr:colOff>203200</xdr:colOff>
      <xdr:row>63</xdr:row>
      <xdr:rowOff>65276</xdr:rowOff>
    </xdr:to>
    <xdr:cxnSp macro="">
      <xdr:nvCxnSpPr>
        <xdr:cNvPr id="317" name="直線コネクタ 316"/>
        <xdr:cNvCxnSpPr/>
      </xdr:nvCxnSpPr>
      <xdr:spPr>
        <a:xfrm flipV="1">
          <a:off x="14401800" y="10851625"/>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18" name="フローチャート : 判断 317"/>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19" name="テキスト ボックス 318"/>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65276</xdr:rowOff>
    </xdr:from>
    <xdr:to>
      <xdr:col>21</xdr:col>
      <xdr:colOff>0</xdr:colOff>
      <xdr:row>63</xdr:row>
      <xdr:rowOff>113938</xdr:rowOff>
    </xdr:to>
    <xdr:cxnSp macro="">
      <xdr:nvCxnSpPr>
        <xdr:cNvPr id="320" name="直線コネクタ 319"/>
        <xdr:cNvCxnSpPr/>
      </xdr:nvCxnSpPr>
      <xdr:spPr>
        <a:xfrm flipV="1">
          <a:off x="13512800" y="10866626"/>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1" name="フローチャート : 判断 320"/>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2" name="テキスト ボックス 321"/>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65498</xdr:rowOff>
    </xdr:from>
    <xdr:to>
      <xdr:col>19</xdr:col>
      <xdr:colOff>533400</xdr:colOff>
      <xdr:row>65</xdr:row>
      <xdr:rowOff>167098</xdr:rowOff>
    </xdr:to>
    <xdr:sp macro="" textlink="">
      <xdr:nvSpPr>
        <xdr:cNvPr id="323" name="フローチャート : 判断 322"/>
        <xdr:cNvSpPr/>
      </xdr:nvSpPr>
      <xdr:spPr>
        <a:xfrm>
          <a:off x="13462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151875</xdr:rowOff>
    </xdr:from>
    <xdr:ext cx="762000" cy="259045"/>
    <xdr:sp macro="" textlink="">
      <xdr:nvSpPr>
        <xdr:cNvPr id="324" name="テキスト ボックス 323"/>
        <xdr:cNvSpPr txBox="1"/>
      </xdr:nvSpPr>
      <xdr:spPr>
        <a:xfrm>
          <a:off x="13131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44679</xdr:rowOff>
    </xdr:from>
    <xdr:to>
      <xdr:col>24</xdr:col>
      <xdr:colOff>609600</xdr:colOff>
      <xdr:row>63</xdr:row>
      <xdr:rowOff>146279</xdr:rowOff>
    </xdr:to>
    <xdr:sp macro="" textlink="">
      <xdr:nvSpPr>
        <xdr:cNvPr id="330" name="円/楕円 329"/>
        <xdr:cNvSpPr/>
      </xdr:nvSpPr>
      <xdr:spPr>
        <a:xfrm>
          <a:off x="16967200" y="108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16756</xdr:rowOff>
    </xdr:from>
    <xdr:ext cx="762000" cy="259045"/>
    <xdr:sp macro="" textlink="">
      <xdr:nvSpPr>
        <xdr:cNvPr id="331" name="定員管理の状況該当値テキスト"/>
        <xdr:cNvSpPr txBox="1"/>
      </xdr:nvSpPr>
      <xdr:spPr>
        <a:xfrm>
          <a:off x="17106900" y="108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1,425.32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27305</xdr:rowOff>
    </xdr:from>
    <xdr:to>
      <xdr:col>23</xdr:col>
      <xdr:colOff>457200</xdr:colOff>
      <xdr:row>63</xdr:row>
      <xdr:rowOff>128905</xdr:rowOff>
    </xdr:to>
    <xdr:sp macro="" textlink="">
      <xdr:nvSpPr>
        <xdr:cNvPr id="332" name="円/楕円 331"/>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113682</xdr:rowOff>
    </xdr:from>
    <xdr:ext cx="736600" cy="259045"/>
    <xdr:sp macro="" textlink="">
      <xdr:nvSpPr>
        <xdr:cNvPr id="333" name="テキスト ボックス 332"/>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170925</xdr:rowOff>
    </xdr:from>
    <xdr:to>
      <xdr:col>22</xdr:col>
      <xdr:colOff>254000</xdr:colOff>
      <xdr:row>63</xdr:row>
      <xdr:rowOff>101075</xdr:rowOff>
    </xdr:to>
    <xdr:sp macro="" textlink="">
      <xdr:nvSpPr>
        <xdr:cNvPr id="334" name="円/楕円 333"/>
        <xdr:cNvSpPr/>
      </xdr:nvSpPr>
      <xdr:spPr>
        <a:xfrm>
          <a:off x="15240000" y="108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111252</xdr:rowOff>
    </xdr:from>
    <xdr:ext cx="762000" cy="259045"/>
    <xdr:sp macro="" textlink="">
      <xdr:nvSpPr>
        <xdr:cNvPr id="335" name="テキスト ボックス 334"/>
        <xdr:cNvSpPr txBox="1"/>
      </xdr:nvSpPr>
      <xdr:spPr>
        <a:xfrm>
          <a:off x="14909800" y="1056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14476</xdr:rowOff>
    </xdr:from>
    <xdr:to>
      <xdr:col>21</xdr:col>
      <xdr:colOff>50800</xdr:colOff>
      <xdr:row>63</xdr:row>
      <xdr:rowOff>116076</xdr:rowOff>
    </xdr:to>
    <xdr:sp macro="" textlink="">
      <xdr:nvSpPr>
        <xdr:cNvPr id="336" name="円/楕円 335"/>
        <xdr:cNvSpPr/>
      </xdr:nvSpPr>
      <xdr:spPr>
        <a:xfrm>
          <a:off x="14351000" y="10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126253</xdr:rowOff>
    </xdr:from>
    <xdr:ext cx="762000" cy="259045"/>
    <xdr:sp macro="" textlink="">
      <xdr:nvSpPr>
        <xdr:cNvPr id="337" name="テキスト ボックス 336"/>
        <xdr:cNvSpPr txBox="1"/>
      </xdr:nvSpPr>
      <xdr:spPr>
        <a:xfrm>
          <a:off x="14020800" y="105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63138</xdr:rowOff>
    </xdr:from>
    <xdr:to>
      <xdr:col>19</xdr:col>
      <xdr:colOff>533400</xdr:colOff>
      <xdr:row>63</xdr:row>
      <xdr:rowOff>164738</xdr:rowOff>
    </xdr:to>
    <xdr:sp macro="" textlink="">
      <xdr:nvSpPr>
        <xdr:cNvPr id="338" name="円/楕円 337"/>
        <xdr:cNvSpPr/>
      </xdr:nvSpPr>
      <xdr:spPr>
        <a:xfrm>
          <a:off x="13462000" y="108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3465</xdr:rowOff>
    </xdr:from>
    <xdr:ext cx="762000" cy="259045"/>
    <xdr:sp macro="" textlink="">
      <xdr:nvSpPr>
        <xdr:cNvPr id="339" name="テキスト ボックス 338"/>
        <xdr:cNvSpPr txBox="1"/>
      </xdr:nvSpPr>
      <xdr:spPr>
        <a:xfrm>
          <a:off x="13131800" y="106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分子の構成要素である元利償還金が増加傾向にあること及び平成１４年度の制度改正に伴う地方債の元利償還金に対する交付税算入率の見直しなどで公債費における交付税算入額が減少傾向にあることなどにより、実質公債費比率は上昇傾向で推移していたが、平成２６年度、平成２７年度は、債務負担行為に基づく支出額の減等により前年度から減となった。</a:t>
          </a:r>
        </a:p>
        <a:p>
          <a:r>
            <a:rPr kumimoji="1" lang="ja-JP" altLang="en-US" sz="1100">
              <a:latin typeface="ＭＳ Ｐゴシック"/>
            </a:rPr>
            <a:t>・中期財政見通しによる試算では、実質的な公債費は長期的に上昇傾向であり、当面は地方債発行に総務大臣の許可が必要となる１８％は回避できる見込みであるが、引き続き、財政運営の健全性とのバランスを考慮し、事業の選択と集中を図りながら、公債費負担の抑制に取り組む。</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9" name="直線コネクタ 368"/>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3" name="直線コネクタ 37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39</xdr:row>
      <xdr:rowOff>126093</xdr:rowOff>
    </xdr:to>
    <xdr:cxnSp macro="">
      <xdr:nvCxnSpPr>
        <xdr:cNvPr id="374" name="直線コネクタ 373"/>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5"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6" name="フローチャート : 判断 37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23585</xdr:rowOff>
    </xdr:to>
    <xdr:cxnSp macro="">
      <xdr:nvCxnSpPr>
        <xdr:cNvPr id="377" name="直線コネクタ 376"/>
        <xdr:cNvCxnSpPr/>
      </xdr:nvCxnSpPr>
      <xdr:spPr>
        <a:xfrm flipV="1">
          <a:off x="15290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8" name="フローチャート : 判断 37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79" name="テキスト ボックス 378"/>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23585</xdr:rowOff>
    </xdr:to>
    <xdr:cxnSp macro="">
      <xdr:nvCxnSpPr>
        <xdr:cNvPr id="380" name="直線コネクタ 379"/>
        <xdr:cNvCxnSpPr/>
      </xdr:nvCxnSpPr>
      <xdr:spPr>
        <a:xfrm>
          <a:off x="14401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1" name="フローチャート : 判断 380"/>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128105</xdr:rowOff>
    </xdr:from>
    <xdr:ext cx="762000" cy="259045"/>
    <xdr:sp macro="" textlink="">
      <xdr:nvSpPr>
        <xdr:cNvPr id="382" name="テキスト ボックス 381"/>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6350</xdr:rowOff>
    </xdr:to>
    <xdr:cxnSp macro="">
      <xdr:nvCxnSpPr>
        <xdr:cNvPr id="383" name="直線コネクタ 382"/>
        <xdr:cNvCxnSpPr/>
      </xdr:nvCxnSpPr>
      <xdr:spPr>
        <a:xfrm>
          <a:off x="13512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4" name="フローチャート : 判断 383"/>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85" name="テキスト ボックス 384"/>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86" name="フローチャート : 判断 385"/>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387" name="テキスト ボックス 386"/>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93" name="円/楕円 392"/>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57349</xdr:rowOff>
    </xdr:from>
    <xdr:ext cx="762000" cy="259045"/>
    <xdr:sp macro="" textlink="">
      <xdr:nvSpPr>
        <xdr:cNvPr id="394"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395" name="円/楕円 394"/>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396" name="テキスト ボックス 39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397" name="円/楕円 396"/>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8" name="テキスト ボックス 39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399" name="円/楕円 398"/>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0" name="テキスト ボックス 399"/>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401" name="円/楕円 400"/>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402" name="テキスト ボックス 401"/>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３年度、平成２４年度は、地方債残高の増加等により同比率は上昇傾向となっていたが、平成２５年度以降は、退職手当支給水準の段階的引下げに伴う退職手当負担見込額の減少などにより、同比率は改善傾向にある。</a:t>
          </a:r>
          <a:endParaRPr kumimoji="1" lang="en-US" altLang="ja-JP" sz="1200">
            <a:latin typeface="ＭＳ Ｐゴシック"/>
          </a:endParaRPr>
        </a:p>
        <a:p>
          <a:r>
            <a:rPr kumimoji="1" lang="ja-JP" altLang="en-US" sz="1200">
              <a:latin typeface="ＭＳ Ｐゴシック"/>
            </a:rPr>
            <a:t>・平成２７年度は、標準税収入額の増により標準財政規模が増加したことに伴い、分母が増となり、前年度より０．４ポイント減となった。</a:t>
          </a:r>
        </a:p>
        <a:p>
          <a:r>
            <a:rPr kumimoji="1" lang="ja-JP" altLang="en-US" sz="1200">
              <a:latin typeface="ＭＳ Ｐゴシック"/>
            </a:rPr>
            <a:t>・この比率は、地方債残高等の将来負担すべき実質的な負債の標準財政規模に対するものであり、比率が高い団体は、将来財政運営を圧迫する可能性が高くなるため、引き続き同比率の逓減に努める。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0" name="直線コネクタ 429"/>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1"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2" name="直線コネクタ 431"/>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3"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4" name="直線コネクタ 433"/>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153924</xdr:rowOff>
    </xdr:from>
    <xdr:to>
      <xdr:col>24</xdr:col>
      <xdr:colOff>558800</xdr:colOff>
      <xdr:row>19</xdr:row>
      <xdr:rowOff>157141</xdr:rowOff>
    </xdr:to>
    <xdr:cxnSp macro="">
      <xdr:nvCxnSpPr>
        <xdr:cNvPr id="435" name="直線コネクタ 434"/>
        <xdr:cNvCxnSpPr/>
      </xdr:nvCxnSpPr>
      <xdr:spPr>
        <a:xfrm flipV="1">
          <a:off x="16179800" y="341147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36805</xdr:rowOff>
    </xdr:from>
    <xdr:ext cx="762000" cy="259045"/>
    <xdr:sp macro="" textlink="">
      <xdr:nvSpPr>
        <xdr:cNvPr id="436" name="将来負担の状況平均値テキスト"/>
        <xdr:cNvSpPr txBox="1"/>
      </xdr:nvSpPr>
      <xdr:spPr>
        <a:xfrm>
          <a:off x="17106900" y="3122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7" name="フローチャート : 判断 436"/>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157141</xdr:rowOff>
    </xdr:from>
    <xdr:to>
      <xdr:col>23</xdr:col>
      <xdr:colOff>406400</xdr:colOff>
      <xdr:row>20</xdr:row>
      <xdr:rowOff>13039</xdr:rowOff>
    </xdr:to>
    <xdr:cxnSp macro="">
      <xdr:nvCxnSpPr>
        <xdr:cNvPr id="438" name="直線コネクタ 437"/>
        <xdr:cNvCxnSpPr/>
      </xdr:nvCxnSpPr>
      <xdr:spPr>
        <a:xfrm flipV="1">
          <a:off x="15290800" y="3414691"/>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39" name="フローチャート : 判断 438"/>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0" name="テキスト ボックス 439"/>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13039</xdr:rowOff>
    </xdr:from>
    <xdr:to>
      <xdr:col>22</xdr:col>
      <xdr:colOff>203200</xdr:colOff>
      <xdr:row>20</xdr:row>
      <xdr:rowOff>84624</xdr:rowOff>
    </xdr:to>
    <xdr:cxnSp macro="">
      <xdr:nvCxnSpPr>
        <xdr:cNvPr id="441" name="直線コネクタ 440"/>
        <xdr:cNvCxnSpPr/>
      </xdr:nvCxnSpPr>
      <xdr:spPr>
        <a:xfrm flipV="1">
          <a:off x="14401800" y="3442039"/>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2" name="フローチャート : 判断 441"/>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152967</xdr:rowOff>
    </xdr:from>
    <xdr:ext cx="762000" cy="259045"/>
    <xdr:sp macro="" textlink="">
      <xdr:nvSpPr>
        <xdr:cNvPr id="443" name="テキスト ボックス 442"/>
        <xdr:cNvSpPr txBox="1"/>
      </xdr:nvSpPr>
      <xdr:spPr>
        <a:xfrm>
          <a:off x="14909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34756</xdr:rowOff>
    </xdr:from>
    <xdr:to>
      <xdr:col>21</xdr:col>
      <xdr:colOff>0</xdr:colOff>
      <xdr:row>20</xdr:row>
      <xdr:rowOff>84624</xdr:rowOff>
    </xdr:to>
    <xdr:cxnSp macro="">
      <xdr:nvCxnSpPr>
        <xdr:cNvPr id="444" name="直線コネクタ 443"/>
        <xdr:cNvCxnSpPr/>
      </xdr:nvCxnSpPr>
      <xdr:spPr>
        <a:xfrm>
          <a:off x="13512800" y="346375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5" name="フローチャート : 判断 444"/>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104580</xdr:rowOff>
    </xdr:from>
    <xdr:ext cx="762000" cy="259045"/>
    <xdr:sp macro="" textlink="">
      <xdr:nvSpPr>
        <xdr:cNvPr id="446" name="テキスト ボックス 445"/>
        <xdr:cNvSpPr txBox="1"/>
      </xdr:nvSpPr>
      <xdr:spPr>
        <a:xfrm>
          <a:off x="14020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47" name="フローチャート : 判断 446"/>
        <xdr:cNvSpPr/>
      </xdr:nvSpPr>
      <xdr:spPr>
        <a:xfrm>
          <a:off x="13462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143527</xdr:rowOff>
    </xdr:from>
    <xdr:ext cx="762000" cy="259045"/>
    <xdr:sp macro="" textlink="">
      <xdr:nvSpPr>
        <xdr:cNvPr id="448" name="テキスト ボックス 447"/>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103124</xdr:rowOff>
    </xdr:from>
    <xdr:to>
      <xdr:col>24</xdr:col>
      <xdr:colOff>609600</xdr:colOff>
      <xdr:row>20</xdr:row>
      <xdr:rowOff>33274</xdr:rowOff>
    </xdr:to>
    <xdr:sp macro="" textlink="">
      <xdr:nvSpPr>
        <xdr:cNvPr id="454" name="円/楕円 453"/>
        <xdr:cNvSpPr/>
      </xdr:nvSpPr>
      <xdr:spPr>
        <a:xfrm>
          <a:off x="169672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75201</xdr:rowOff>
    </xdr:from>
    <xdr:ext cx="762000" cy="259045"/>
    <xdr:sp macro="" textlink="">
      <xdr:nvSpPr>
        <xdr:cNvPr id="455" name="将来負担の状況該当値テキスト"/>
        <xdr:cNvSpPr txBox="1"/>
      </xdr:nvSpPr>
      <xdr:spPr>
        <a:xfrm>
          <a:off x="17106900" y="33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106341</xdr:rowOff>
    </xdr:from>
    <xdr:to>
      <xdr:col>23</xdr:col>
      <xdr:colOff>457200</xdr:colOff>
      <xdr:row>20</xdr:row>
      <xdr:rowOff>36491</xdr:rowOff>
    </xdr:to>
    <xdr:sp macro="" textlink="">
      <xdr:nvSpPr>
        <xdr:cNvPr id="456" name="円/楕円 455"/>
        <xdr:cNvSpPr/>
      </xdr:nvSpPr>
      <xdr:spPr>
        <a:xfrm>
          <a:off x="16129000" y="33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46668</xdr:rowOff>
    </xdr:from>
    <xdr:ext cx="736600" cy="259045"/>
    <xdr:sp macro="" textlink="">
      <xdr:nvSpPr>
        <xdr:cNvPr id="457" name="テキスト ボックス 456"/>
        <xdr:cNvSpPr txBox="1"/>
      </xdr:nvSpPr>
      <xdr:spPr>
        <a:xfrm>
          <a:off x="15798800" y="313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133689</xdr:rowOff>
    </xdr:from>
    <xdr:to>
      <xdr:col>22</xdr:col>
      <xdr:colOff>254000</xdr:colOff>
      <xdr:row>20</xdr:row>
      <xdr:rowOff>63839</xdr:rowOff>
    </xdr:to>
    <xdr:sp macro="" textlink="">
      <xdr:nvSpPr>
        <xdr:cNvPr id="458" name="円/楕円 457"/>
        <xdr:cNvSpPr/>
      </xdr:nvSpPr>
      <xdr:spPr>
        <a:xfrm>
          <a:off x="15240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48616</xdr:rowOff>
    </xdr:from>
    <xdr:ext cx="762000" cy="259045"/>
    <xdr:sp macro="" textlink="">
      <xdr:nvSpPr>
        <xdr:cNvPr id="459" name="テキスト ボックス 458"/>
        <xdr:cNvSpPr txBox="1"/>
      </xdr:nvSpPr>
      <xdr:spPr>
        <a:xfrm>
          <a:off x="14909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33824</xdr:rowOff>
    </xdr:from>
    <xdr:to>
      <xdr:col>21</xdr:col>
      <xdr:colOff>50800</xdr:colOff>
      <xdr:row>20</xdr:row>
      <xdr:rowOff>135424</xdr:rowOff>
    </xdr:to>
    <xdr:sp macro="" textlink="">
      <xdr:nvSpPr>
        <xdr:cNvPr id="460" name="円/楕円 459"/>
        <xdr:cNvSpPr/>
      </xdr:nvSpPr>
      <xdr:spPr>
        <a:xfrm>
          <a:off x="14351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120201</xdr:rowOff>
    </xdr:from>
    <xdr:ext cx="762000" cy="259045"/>
    <xdr:sp macro="" textlink="">
      <xdr:nvSpPr>
        <xdr:cNvPr id="461" name="テキスト ボックス 460"/>
        <xdr:cNvSpPr txBox="1"/>
      </xdr:nvSpPr>
      <xdr:spPr>
        <a:xfrm>
          <a:off x="14020800" y="35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155406</xdr:rowOff>
    </xdr:from>
    <xdr:to>
      <xdr:col>19</xdr:col>
      <xdr:colOff>533400</xdr:colOff>
      <xdr:row>20</xdr:row>
      <xdr:rowOff>85556</xdr:rowOff>
    </xdr:to>
    <xdr:sp macro="" textlink="">
      <xdr:nvSpPr>
        <xdr:cNvPr id="462" name="円/楕円 461"/>
        <xdr:cNvSpPr/>
      </xdr:nvSpPr>
      <xdr:spPr>
        <a:xfrm>
          <a:off x="13462000" y="3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95733</xdr:rowOff>
    </xdr:from>
    <xdr:ext cx="762000" cy="259045"/>
    <xdr:sp macro="" textlink="">
      <xdr:nvSpPr>
        <xdr:cNvPr id="463" name="テキスト ボックス 462"/>
        <xdr:cNvSpPr txBox="1"/>
      </xdr:nvSpPr>
      <xdr:spPr>
        <a:xfrm>
          <a:off x="13131800" y="318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・人件費について、本県は、離島や半島が多く、行政サービスに対して他県よりコストがかかるため都道府県平均より高い状況が続いている。</a:t>
          </a:r>
        </a:p>
        <a:p>
          <a:r>
            <a:rPr kumimoji="1" lang="ja-JP" altLang="en-US" sz="1100">
              <a:latin typeface="ＭＳ Ｐゴシック"/>
            </a:rPr>
            <a:t>・こうした中、数次にわたる行財政改革で、数次にわたる職員数の削減や給与の見直しの取組により減少傾向にあったが、平成２６年度、平成２７年度は、給与改定の影響や退職金の増等により増となった。</a:t>
          </a:r>
          <a:endParaRPr kumimoji="1" lang="en-US" altLang="ja-JP" sz="1100">
            <a:latin typeface="ＭＳ Ｐゴシック"/>
          </a:endParaRPr>
        </a:p>
        <a:p>
          <a:r>
            <a:rPr kumimoji="1" lang="ja-JP" altLang="en-US" sz="1100">
              <a:latin typeface="ＭＳ Ｐゴシック"/>
            </a:rPr>
            <a:t>・平成２７年度は、退職金の増による退職手当債増の影響が大きく、人件費の経常収支比率に占める一般財源等の配分は前年度と比較して低下した。</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69850</xdr:rowOff>
    </xdr:to>
    <xdr:cxnSp macro="">
      <xdr:nvCxnSpPr>
        <xdr:cNvPr id="65" name="直線コネクタ 64"/>
        <xdr:cNvCxnSpPr/>
      </xdr:nvCxnSpPr>
      <xdr:spPr>
        <a:xfrm flipV="1">
          <a:off x="3987800" y="668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39</xdr:row>
      <xdr:rowOff>69850</xdr:rowOff>
    </xdr:to>
    <xdr:cxnSp macro="">
      <xdr:nvCxnSpPr>
        <xdr:cNvPr id="68" name="直線コネクタ 67"/>
        <xdr:cNvCxnSpPr/>
      </xdr:nvCxnSpPr>
      <xdr:spPr>
        <a:xfrm>
          <a:off x="3098800" y="662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40</xdr:row>
      <xdr:rowOff>127000</xdr:rowOff>
    </xdr:to>
    <xdr:cxnSp macro="">
      <xdr:nvCxnSpPr>
        <xdr:cNvPr id="71" name="直線コネクタ 70"/>
        <xdr:cNvCxnSpPr/>
      </xdr:nvCxnSpPr>
      <xdr:spPr>
        <a:xfrm flipV="1">
          <a:off x="2209800" y="6623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3" name="テキスト ボックス 72"/>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41</xdr:row>
      <xdr:rowOff>146050</xdr:rowOff>
    </xdr:to>
    <xdr:cxnSp macro="">
      <xdr:nvCxnSpPr>
        <xdr:cNvPr id="74" name="直線コネクタ 73"/>
        <xdr:cNvCxnSpPr/>
      </xdr:nvCxnSpPr>
      <xdr:spPr>
        <a:xfrm flipV="1">
          <a:off x="1320800" y="698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38100</xdr:rowOff>
    </xdr:from>
    <xdr:to>
      <xdr:col>3</xdr:col>
      <xdr:colOff>193675</xdr:colOff>
      <xdr:row>37</xdr:row>
      <xdr:rowOff>139700</xdr:rowOff>
    </xdr:to>
    <xdr:sp macro="" textlink="">
      <xdr:nvSpPr>
        <xdr:cNvPr id="75" name="フローチャート :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77" name="フローチャート : 判断 76"/>
        <xdr:cNvSpPr/>
      </xdr:nvSpPr>
      <xdr:spPr>
        <a:xfrm>
          <a:off x="1270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92727</xdr:rowOff>
    </xdr:from>
    <xdr:ext cx="762000" cy="259045"/>
    <xdr:sp macro="" textlink="">
      <xdr:nvSpPr>
        <xdr:cNvPr id="78" name="テキスト ボックス 77"/>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4" name="円/楕円 83"/>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5"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6" name="円/楕円 85"/>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7" name="テキスト ボックス 86"/>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57150</xdr:rowOff>
    </xdr:from>
    <xdr:to>
      <xdr:col>4</xdr:col>
      <xdr:colOff>396875</xdr:colOff>
      <xdr:row>38</xdr:row>
      <xdr:rowOff>158750</xdr:rowOff>
    </xdr:to>
    <xdr:sp macro="" textlink="">
      <xdr:nvSpPr>
        <xdr:cNvPr id="88" name="円/楕円 87"/>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89" name="テキスト ボックス 88"/>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0" name="円/楕円 89"/>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1" name="テキスト ボックス 90"/>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2" name="円/楕円 91"/>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3" name="テキスト ボックス 92"/>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・物件費等の内部管理経費の適正化に取り組んでおり、経常収支比率に占める物件費の割合は類似団体と比較して低い水準となっている。</a:t>
          </a:r>
        </a:p>
        <a:p>
          <a:r>
            <a:rPr kumimoji="1" lang="ja-JP" altLang="en-US" sz="1300">
              <a:latin typeface="ＭＳ Ｐゴシック"/>
            </a:rPr>
            <a:t>・引き続き、必要性・効率性等の観点から見直しに取り組む。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16</xdr:row>
      <xdr:rowOff>58420</xdr:rowOff>
    </xdr:to>
    <xdr:cxnSp macro="">
      <xdr:nvCxnSpPr>
        <xdr:cNvPr id="122" name="直線コネクタ 121"/>
        <xdr:cNvCxnSpPr/>
      </xdr:nvCxnSpPr>
      <xdr:spPr>
        <a:xfrm flipV="1">
          <a:off x="15671800" y="266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104140</xdr:rowOff>
    </xdr:to>
    <xdr:cxnSp macro="">
      <xdr:nvCxnSpPr>
        <xdr:cNvPr id="125" name="直線コネクタ 124"/>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27" name="テキスト ボックス 12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104140</xdr:rowOff>
    </xdr:from>
    <xdr:to>
      <xdr:col>21</xdr:col>
      <xdr:colOff>352425</xdr:colOff>
      <xdr:row>16</xdr:row>
      <xdr:rowOff>104140</xdr:rowOff>
    </xdr:to>
    <xdr:cxnSp macro="">
      <xdr:nvCxnSpPr>
        <xdr:cNvPr id="128" name="直線コネクタ 127"/>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9" name="フローチャート :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104140</xdr:rowOff>
    </xdr:to>
    <xdr:cxnSp macro="">
      <xdr:nvCxnSpPr>
        <xdr:cNvPr id="131" name="直線コネクタ 130"/>
        <xdr:cNvCxnSpPr/>
      </xdr:nvCxnSpPr>
      <xdr:spPr>
        <a:xfrm>
          <a:off x="13004800" y="275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1" name="円/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58437</xdr:rowOff>
    </xdr:from>
    <xdr:ext cx="762000" cy="259045"/>
    <xdr:sp macro="" textlink="">
      <xdr:nvSpPr>
        <xdr:cNvPr id="142"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3" name="円/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53340</xdr:rowOff>
    </xdr:from>
    <xdr:to>
      <xdr:col>21</xdr:col>
      <xdr:colOff>403225</xdr:colOff>
      <xdr:row>16</xdr:row>
      <xdr:rowOff>154940</xdr:rowOff>
    </xdr:to>
    <xdr:sp macro="" textlink="">
      <xdr:nvSpPr>
        <xdr:cNvPr id="145" name="円/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165117</xdr:rowOff>
    </xdr:from>
    <xdr:ext cx="762000" cy="259045"/>
    <xdr:sp macro="" textlink="">
      <xdr:nvSpPr>
        <xdr:cNvPr id="146" name="テキスト ボックス 145"/>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53340</xdr:rowOff>
    </xdr:from>
    <xdr:to>
      <xdr:col>20</xdr:col>
      <xdr:colOff>200025</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9" name="円/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２年度は子ども手当制度の創設、平成２３年度についても障害者医療対策費や乳幼児医療費助成費の増加等により経常収支比率に占める扶助費の割合は上昇傾向で推移していたが、平成２４年度以降は横ばいが続いている。</a:t>
          </a:r>
        </a:p>
        <a:p>
          <a:r>
            <a:rPr kumimoji="1" lang="ja-JP" altLang="en-US" sz="1200">
              <a:latin typeface="ＭＳ Ｐゴシック"/>
            </a:rPr>
            <a:t>・今後は、高齢化のさらなる進行等による社会保障関係費の増加により、扶助費の割合は上昇傾向となることが想定されるが、扶助費の多くは法令等の規定により支出が義務付けられており、縮減が容易でない経費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77" name="直線コネクタ 176"/>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127000</xdr:rowOff>
    </xdr:to>
    <xdr:cxnSp macro="">
      <xdr:nvCxnSpPr>
        <xdr:cNvPr id="180" name="直線コネクタ 179"/>
        <xdr:cNvCxnSpPr/>
      </xdr:nvCxnSpPr>
      <xdr:spPr>
        <a:xfrm>
          <a:off x="3098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127000</xdr:rowOff>
    </xdr:to>
    <xdr:cxnSp macro="">
      <xdr:nvCxnSpPr>
        <xdr:cNvPr id="183" name="直線コネクタ 182"/>
        <xdr:cNvCxnSpPr/>
      </xdr:nvCxnSpPr>
      <xdr:spPr>
        <a:xfrm>
          <a:off x="2209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76200</xdr:rowOff>
    </xdr:from>
    <xdr:to>
      <xdr:col>4</xdr:col>
      <xdr:colOff>396875</xdr:colOff>
      <xdr:row>58</xdr:row>
      <xdr:rowOff>6350</xdr:rowOff>
    </xdr:to>
    <xdr:sp macro="" textlink="">
      <xdr:nvSpPr>
        <xdr:cNvPr id="184" name="フローチャート :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16527</xdr:rowOff>
    </xdr:from>
    <xdr:ext cx="762000" cy="259045"/>
    <xdr:sp macro="" textlink="">
      <xdr:nvSpPr>
        <xdr:cNvPr id="185" name="テキスト ボックス 184"/>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69850</xdr:rowOff>
    </xdr:to>
    <xdr:cxnSp macro="">
      <xdr:nvCxnSpPr>
        <xdr:cNvPr id="186" name="直線コネクタ 185"/>
        <xdr:cNvCxnSpPr/>
      </xdr:nvCxnSpPr>
      <xdr:spPr>
        <a:xfrm flipV="1">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0" name="テキスト ボックス 189"/>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196" name="円/楕円 19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19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198" name="円/楕円 19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9" name="テキスト ボックス 19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0" name="円/楕円 19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01" name="テキスト ボックス 20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2" name="円/楕円 20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3" name="テキスト ボックス 20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04" name="円/楕円 203"/>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・維持補修費等その他の項目に係る経常収支比率に占める割合は、都道府県平均よりも低い水準となっているが、引き続き事業の見直し等に取り組むこととしている。</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55</xdr:row>
      <xdr:rowOff>138430</xdr:rowOff>
    </xdr:to>
    <xdr:cxnSp macro="">
      <xdr:nvCxnSpPr>
        <xdr:cNvPr id="233" name="直線コネクタ 232"/>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55</xdr:row>
      <xdr:rowOff>138430</xdr:rowOff>
    </xdr:to>
    <xdr:cxnSp macro="">
      <xdr:nvCxnSpPr>
        <xdr:cNvPr id="236" name="直線コネクタ 235"/>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92710</xdr:rowOff>
    </xdr:to>
    <xdr:cxnSp macro="">
      <xdr:nvCxnSpPr>
        <xdr:cNvPr id="239" name="直線コネクタ 238"/>
        <xdr:cNvCxnSpPr/>
      </xdr:nvCxnSpPr>
      <xdr:spPr>
        <a:xfrm>
          <a:off x="13893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0" name="フローチャート : 判断 239"/>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1" name="テキスト ボックス 24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92710</xdr:rowOff>
    </xdr:to>
    <xdr:cxnSp macro="">
      <xdr:nvCxnSpPr>
        <xdr:cNvPr id="242" name="直線コネクタ 241"/>
        <xdr:cNvCxnSpPr/>
      </xdr:nvCxnSpPr>
      <xdr:spPr>
        <a:xfrm>
          <a:off x="13004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3" name="フローチャート : 判断 242"/>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4" name="テキスト ボックス 24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5" name="フローチャート : 判断 244"/>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6" name="テキスト ボックス 24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2" name="円/楕円 25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4" name="円/楕円 25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55" name="テキスト ボックス 25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6" name="円/楕円 255"/>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7" name="テキスト ボックス 256"/>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58" name="円/楕円 25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59" name="テキスト ボックス 258"/>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0" name="円/楕円 25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1" name="テキスト ボックス 26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・本県は、全国に先んじて高齢化が進んでいることなどから、社会保障関係経費が他県と比較して高く、経常収支比率に占める補助費等の割合は高水準で推移している。</a:t>
          </a:r>
        </a:p>
        <a:p>
          <a:r>
            <a:rPr kumimoji="1" lang="ja-JP" altLang="en-US" sz="1300">
              <a:latin typeface="ＭＳ Ｐゴシック"/>
            </a:rPr>
            <a:t>・今後も増加傾向が予想されることから、県単独補助金の重点化・見直し等に取り組むことにより、健全な財政運営に努める。</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69850</xdr:rowOff>
    </xdr:from>
    <xdr:to>
      <xdr:col>24</xdr:col>
      <xdr:colOff>22225</xdr:colOff>
      <xdr:row>40</xdr:row>
      <xdr:rowOff>88900</xdr:rowOff>
    </xdr:to>
    <xdr:cxnSp macro="">
      <xdr:nvCxnSpPr>
        <xdr:cNvPr id="292" name="直線コネクタ 291"/>
        <xdr:cNvCxnSpPr/>
      </xdr:nvCxnSpPr>
      <xdr:spPr>
        <a:xfrm>
          <a:off x="15671800" y="6756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12700</xdr:rowOff>
    </xdr:from>
    <xdr:to>
      <xdr:col>22</xdr:col>
      <xdr:colOff>555625</xdr:colOff>
      <xdr:row>39</xdr:row>
      <xdr:rowOff>69850</xdr:rowOff>
    </xdr:to>
    <xdr:cxnSp macro="">
      <xdr:nvCxnSpPr>
        <xdr:cNvPr id="295" name="直線コネクタ 294"/>
        <xdr:cNvCxnSpPr/>
      </xdr:nvCxnSpPr>
      <xdr:spPr>
        <a:xfrm>
          <a:off x="14782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16527</xdr:rowOff>
    </xdr:from>
    <xdr:ext cx="736600" cy="259045"/>
    <xdr:sp macro="" textlink="">
      <xdr:nvSpPr>
        <xdr:cNvPr id="297" name="テキスト ボックス 296"/>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88900</xdr:rowOff>
    </xdr:from>
    <xdr:to>
      <xdr:col>21</xdr:col>
      <xdr:colOff>352425</xdr:colOff>
      <xdr:row>39</xdr:row>
      <xdr:rowOff>12700</xdr:rowOff>
    </xdr:to>
    <xdr:cxnSp macro="">
      <xdr:nvCxnSpPr>
        <xdr:cNvPr id="298" name="直線コネクタ 297"/>
        <xdr:cNvCxnSpPr/>
      </xdr:nvCxnSpPr>
      <xdr:spPr>
        <a:xfrm>
          <a:off x="13893800" y="660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299" name="フローチャート : 判断 298"/>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130827</xdr:rowOff>
    </xdr:from>
    <xdr:ext cx="762000" cy="259045"/>
    <xdr:sp macro="" textlink="">
      <xdr:nvSpPr>
        <xdr:cNvPr id="300" name="テキスト ボックス 299"/>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107950</xdr:rowOff>
    </xdr:from>
    <xdr:to>
      <xdr:col>20</xdr:col>
      <xdr:colOff>149225</xdr:colOff>
      <xdr:row>38</xdr:row>
      <xdr:rowOff>88900</xdr:rowOff>
    </xdr:to>
    <xdr:cxnSp macro="">
      <xdr:nvCxnSpPr>
        <xdr:cNvPr id="301" name="直線コネクタ 300"/>
        <xdr:cNvCxnSpPr/>
      </xdr:nvCxnSpPr>
      <xdr:spPr>
        <a:xfrm>
          <a:off x="13004800" y="62801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2" name="フローチャート : 判断 30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3" name="テキスト ボックス 302"/>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40</xdr:row>
      <xdr:rowOff>38100</xdr:rowOff>
    </xdr:from>
    <xdr:to>
      <xdr:col>24</xdr:col>
      <xdr:colOff>73025</xdr:colOff>
      <xdr:row>40</xdr:row>
      <xdr:rowOff>139700</xdr:rowOff>
    </xdr:to>
    <xdr:sp macro="" textlink="">
      <xdr:nvSpPr>
        <xdr:cNvPr id="311" name="円/楕円 310"/>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10177</xdr:rowOff>
    </xdr:from>
    <xdr:ext cx="762000" cy="259045"/>
    <xdr:sp macro="" textlink="">
      <xdr:nvSpPr>
        <xdr:cNvPr id="312"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19050</xdr:rowOff>
    </xdr:from>
    <xdr:to>
      <xdr:col>22</xdr:col>
      <xdr:colOff>606425</xdr:colOff>
      <xdr:row>39</xdr:row>
      <xdr:rowOff>120650</xdr:rowOff>
    </xdr:to>
    <xdr:sp macro="" textlink="">
      <xdr:nvSpPr>
        <xdr:cNvPr id="313" name="円/楕円 312"/>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105427</xdr:rowOff>
    </xdr:from>
    <xdr:ext cx="736600" cy="259045"/>
    <xdr:sp macro="" textlink="">
      <xdr:nvSpPr>
        <xdr:cNvPr id="314" name="テキスト ボックス 313"/>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133350</xdr:rowOff>
    </xdr:from>
    <xdr:to>
      <xdr:col>21</xdr:col>
      <xdr:colOff>403225</xdr:colOff>
      <xdr:row>39</xdr:row>
      <xdr:rowOff>63500</xdr:rowOff>
    </xdr:to>
    <xdr:sp macro="" textlink="">
      <xdr:nvSpPr>
        <xdr:cNvPr id="315" name="円/楕円 314"/>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48277</xdr:rowOff>
    </xdr:from>
    <xdr:ext cx="762000" cy="259045"/>
    <xdr:sp macro="" textlink="">
      <xdr:nvSpPr>
        <xdr:cNvPr id="316" name="テキスト ボックス 315"/>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38100</xdr:rowOff>
    </xdr:from>
    <xdr:to>
      <xdr:col>20</xdr:col>
      <xdr:colOff>200025</xdr:colOff>
      <xdr:row>38</xdr:row>
      <xdr:rowOff>139700</xdr:rowOff>
    </xdr:to>
    <xdr:sp macro="" textlink="">
      <xdr:nvSpPr>
        <xdr:cNvPr id="317" name="円/楕円 316"/>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124477</xdr:rowOff>
    </xdr:from>
    <xdr:ext cx="762000" cy="259045"/>
    <xdr:sp macro="" textlink="">
      <xdr:nvSpPr>
        <xdr:cNvPr id="318" name="テキスト ボックス 31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57150</xdr:rowOff>
    </xdr:from>
    <xdr:to>
      <xdr:col>18</xdr:col>
      <xdr:colOff>682625</xdr:colOff>
      <xdr:row>36</xdr:row>
      <xdr:rowOff>158750</xdr:rowOff>
    </xdr:to>
    <xdr:sp macro="" textlink="">
      <xdr:nvSpPr>
        <xdr:cNvPr id="319" name="円/楕円 318"/>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143527</xdr:rowOff>
    </xdr:from>
    <xdr:ext cx="762000" cy="259045"/>
    <xdr:sp macro="" textlink="">
      <xdr:nvSpPr>
        <xdr:cNvPr id="320" name="テキスト ボックス 319"/>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・経常収支比率に占める公債費の割合は、臨時財政対策債の元利償還金増（平成２７年度は前年度比約２２億円増）などにより上昇傾向で推移しており、今後もその傾向は続く見込みとなっている。</a:t>
          </a:r>
        </a:p>
        <a:p>
          <a:r>
            <a:rPr kumimoji="1" lang="ja-JP" altLang="en-US" sz="1200">
              <a:latin typeface="ＭＳ Ｐゴシック"/>
            </a:rPr>
            <a:t>・なお、臨時財政対策債については、償還に要する費用の全額が、後年度の地方交付税で措置されることとなっており、同対策債に係る償還を除くと、公債費は減少傾向にある。</a:t>
          </a:r>
        </a:p>
        <a:p>
          <a:r>
            <a:rPr kumimoji="1" lang="ja-JP" altLang="en-US" sz="1200">
              <a:latin typeface="ＭＳ Ｐゴシック"/>
            </a:rPr>
            <a:t>・今後も、地方債償還額の増加が想定されるが、公債費の平準化に努めながら、健全な財政運営に努める。</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72571</xdr:rowOff>
    </xdr:to>
    <xdr:cxnSp macro="">
      <xdr:nvCxnSpPr>
        <xdr:cNvPr id="353" name="直線コネクタ 352"/>
        <xdr:cNvCxnSpPr/>
      </xdr:nvCxnSpPr>
      <xdr:spPr>
        <a:xfrm>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50800</xdr:rowOff>
    </xdr:to>
    <xdr:cxnSp macro="">
      <xdr:nvCxnSpPr>
        <xdr:cNvPr id="356" name="直線コネクタ 355"/>
        <xdr:cNvCxnSpPr/>
      </xdr:nvCxnSpPr>
      <xdr:spPr>
        <a:xfrm>
          <a:off x="3098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58" name="テキスト ボックス 357"/>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102507</xdr:rowOff>
    </xdr:from>
    <xdr:to>
      <xdr:col>4</xdr:col>
      <xdr:colOff>346075</xdr:colOff>
      <xdr:row>78</xdr:row>
      <xdr:rowOff>50800</xdr:rowOff>
    </xdr:to>
    <xdr:cxnSp macro="">
      <xdr:nvCxnSpPr>
        <xdr:cNvPr id="359" name="直線コネクタ 358"/>
        <xdr:cNvCxnSpPr/>
      </xdr:nvCxnSpPr>
      <xdr:spPr>
        <a:xfrm>
          <a:off x="2209800" y="1330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65314</xdr:rowOff>
    </xdr:from>
    <xdr:to>
      <xdr:col>4</xdr:col>
      <xdr:colOff>396875</xdr:colOff>
      <xdr:row>78</xdr:row>
      <xdr:rowOff>166914</xdr:rowOff>
    </xdr:to>
    <xdr:sp macro="" textlink="">
      <xdr:nvSpPr>
        <xdr:cNvPr id="360" name="フローチャート : 判断 359"/>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151691</xdr:rowOff>
    </xdr:from>
    <xdr:ext cx="762000" cy="259045"/>
    <xdr:sp macro="" textlink="">
      <xdr:nvSpPr>
        <xdr:cNvPr id="361" name="テキスト ボックス 360"/>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102507</xdr:rowOff>
    </xdr:from>
    <xdr:to>
      <xdr:col>3</xdr:col>
      <xdr:colOff>142875</xdr:colOff>
      <xdr:row>77</xdr:row>
      <xdr:rowOff>135164</xdr:rowOff>
    </xdr:to>
    <xdr:cxnSp macro="">
      <xdr:nvCxnSpPr>
        <xdr:cNvPr id="362" name="直線コネクタ 361"/>
        <xdr:cNvCxnSpPr/>
      </xdr:nvCxnSpPr>
      <xdr:spPr>
        <a:xfrm flipV="1">
          <a:off x="1320800" y="13304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63" name="フローチャート : 判断 36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64" name="テキスト ボックス 36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65" name="フローチャート : 判断 364"/>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2013</xdr:rowOff>
    </xdr:from>
    <xdr:ext cx="762000" cy="259045"/>
    <xdr:sp macro="" textlink="">
      <xdr:nvSpPr>
        <xdr:cNvPr id="366" name="テキスト ボックス 365"/>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21771</xdr:rowOff>
    </xdr:from>
    <xdr:to>
      <xdr:col>7</xdr:col>
      <xdr:colOff>66675</xdr:colOff>
      <xdr:row>78</xdr:row>
      <xdr:rowOff>123371</xdr:rowOff>
    </xdr:to>
    <xdr:sp macro="" textlink="">
      <xdr:nvSpPr>
        <xdr:cNvPr id="372" name="円/楕円 371"/>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165298</xdr:rowOff>
    </xdr:from>
    <xdr:ext cx="762000" cy="259045"/>
    <xdr:sp macro="" textlink="">
      <xdr:nvSpPr>
        <xdr:cNvPr id="373" name="公債費該当値テキスト"/>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74" name="円/楕円 373"/>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5" name="テキスト ボックス 374"/>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76" name="円/楕円 37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7" name="テキスト ボックス 376"/>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51707</xdr:rowOff>
    </xdr:from>
    <xdr:to>
      <xdr:col>3</xdr:col>
      <xdr:colOff>193675</xdr:colOff>
      <xdr:row>77</xdr:row>
      <xdr:rowOff>153307</xdr:rowOff>
    </xdr:to>
    <xdr:sp macro="" textlink="">
      <xdr:nvSpPr>
        <xdr:cNvPr id="378" name="円/楕円 377"/>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79" name="テキスト ボックス 378"/>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380" name="円/楕円 379"/>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381" name="テキスト ボックス 380"/>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・公債費以外の経常収支比率に占める割合は、行財政改革の取組等により減少傾向にあり、都道府県平均よりも低い水準となっている。</a:t>
          </a:r>
        </a:p>
        <a:p>
          <a:r>
            <a:rPr kumimoji="1" lang="ja-JP" altLang="en-US" sz="1300">
              <a:latin typeface="ＭＳ Ｐゴシック"/>
            </a:rPr>
            <a:t>・引き続き「長崎県行財政改革推進プラン」等に基づき、健全な財政運営に努める。</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15421</xdr:rowOff>
    </xdr:from>
    <xdr:to>
      <xdr:col>24</xdr:col>
      <xdr:colOff>22225</xdr:colOff>
      <xdr:row>77</xdr:row>
      <xdr:rowOff>48079</xdr:rowOff>
    </xdr:to>
    <xdr:cxnSp macro="">
      <xdr:nvCxnSpPr>
        <xdr:cNvPr id="414" name="直線コネクタ 413"/>
        <xdr:cNvCxnSpPr/>
      </xdr:nvCxnSpPr>
      <xdr:spPr>
        <a:xfrm>
          <a:off x="15671800" y="13217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78014</xdr:rowOff>
    </xdr:from>
    <xdr:to>
      <xdr:col>22</xdr:col>
      <xdr:colOff>555625</xdr:colOff>
      <xdr:row>77</xdr:row>
      <xdr:rowOff>15421</xdr:rowOff>
    </xdr:to>
    <xdr:cxnSp macro="">
      <xdr:nvCxnSpPr>
        <xdr:cNvPr id="417" name="直線コネクタ 416"/>
        <xdr:cNvCxnSpPr/>
      </xdr:nvCxnSpPr>
      <xdr:spPr>
        <a:xfrm>
          <a:off x="14782800" y="13108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78014</xdr:rowOff>
    </xdr:from>
    <xdr:to>
      <xdr:col>21</xdr:col>
      <xdr:colOff>352425</xdr:colOff>
      <xdr:row>77</xdr:row>
      <xdr:rowOff>58964</xdr:rowOff>
    </xdr:to>
    <xdr:cxnSp macro="">
      <xdr:nvCxnSpPr>
        <xdr:cNvPr id="420" name="直線コネクタ 419"/>
        <xdr:cNvCxnSpPr/>
      </xdr:nvCxnSpPr>
      <xdr:spPr>
        <a:xfrm flipV="1">
          <a:off x="13893800" y="13108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117022</xdr:rowOff>
    </xdr:from>
    <xdr:to>
      <xdr:col>21</xdr:col>
      <xdr:colOff>403225</xdr:colOff>
      <xdr:row>74</xdr:row>
      <xdr:rowOff>47172</xdr:rowOff>
    </xdr:to>
    <xdr:sp macro="" textlink="">
      <xdr:nvSpPr>
        <xdr:cNvPr id="421" name="フローチャート : 判断 420"/>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57349</xdr:rowOff>
    </xdr:from>
    <xdr:ext cx="762000" cy="259045"/>
    <xdr:sp macro="" textlink="">
      <xdr:nvSpPr>
        <xdr:cNvPr id="422" name="テキスト ボックス 421"/>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154214</xdr:rowOff>
    </xdr:from>
    <xdr:to>
      <xdr:col>20</xdr:col>
      <xdr:colOff>149225</xdr:colOff>
      <xdr:row>77</xdr:row>
      <xdr:rowOff>58964</xdr:rowOff>
    </xdr:to>
    <xdr:cxnSp macro="">
      <xdr:nvCxnSpPr>
        <xdr:cNvPr id="423" name="直線コネクタ 422"/>
        <xdr:cNvCxnSpPr/>
      </xdr:nvCxnSpPr>
      <xdr:spPr>
        <a:xfrm>
          <a:off x="13004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4" name="フローチャート : 判断 423"/>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166205</xdr:rowOff>
    </xdr:from>
    <xdr:ext cx="762000" cy="259045"/>
    <xdr:sp macro="" textlink="">
      <xdr:nvSpPr>
        <xdr:cNvPr id="425" name="テキスト ボックス 424"/>
        <xdr:cNvSpPr txBox="1"/>
      </xdr:nvSpPr>
      <xdr:spPr>
        <a:xfrm>
          <a:off x="13512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160565</xdr:rowOff>
    </xdr:from>
    <xdr:to>
      <xdr:col>18</xdr:col>
      <xdr:colOff>682625</xdr:colOff>
      <xdr:row>74</xdr:row>
      <xdr:rowOff>90715</xdr:rowOff>
    </xdr:to>
    <xdr:sp macro="" textlink="">
      <xdr:nvSpPr>
        <xdr:cNvPr id="426" name="フローチャート : 判断 425"/>
        <xdr:cNvSpPr/>
      </xdr:nvSpPr>
      <xdr:spPr>
        <a:xfrm>
          <a:off x="12954000" y="1267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100892</xdr:rowOff>
    </xdr:from>
    <xdr:ext cx="762000" cy="259045"/>
    <xdr:sp macro="" textlink="">
      <xdr:nvSpPr>
        <xdr:cNvPr id="427" name="テキスト ボックス 426"/>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168729</xdr:rowOff>
    </xdr:from>
    <xdr:to>
      <xdr:col>24</xdr:col>
      <xdr:colOff>73025</xdr:colOff>
      <xdr:row>77</xdr:row>
      <xdr:rowOff>98879</xdr:rowOff>
    </xdr:to>
    <xdr:sp macro="" textlink="">
      <xdr:nvSpPr>
        <xdr:cNvPr id="433" name="円/楕円 432"/>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140806</xdr:rowOff>
    </xdr:from>
    <xdr:ext cx="762000" cy="259045"/>
    <xdr:sp macro="" textlink="">
      <xdr:nvSpPr>
        <xdr:cNvPr id="434" name="公債費以外該当値テキスト"/>
        <xdr:cNvSpPr txBox="1"/>
      </xdr:nvSpPr>
      <xdr:spPr>
        <a:xfrm>
          <a:off x="16598900" y="131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136071</xdr:rowOff>
    </xdr:from>
    <xdr:to>
      <xdr:col>22</xdr:col>
      <xdr:colOff>606425</xdr:colOff>
      <xdr:row>77</xdr:row>
      <xdr:rowOff>66221</xdr:rowOff>
    </xdr:to>
    <xdr:sp macro="" textlink="">
      <xdr:nvSpPr>
        <xdr:cNvPr id="435" name="円/楕円 434"/>
        <xdr:cNvSpPr/>
      </xdr:nvSpPr>
      <xdr:spPr>
        <a:xfrm>
          <a:off x="15621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50998</xdr:rowOff>
    </xdr:from>
    <xdr:ext cx="736600" cy="259045"/>
    <xdr:sp macro="" textlink="">
      <xdr:nvSpPr>
        <xdr:cNvPr id="436" name="テキスト ボックス 435"/>
        <xdr:cNvSpPr txBox="1"/>
      </xdr:nvSpPr>
      <xdr:spPr>
        <a:xfrm>
          <a:off x="15290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27214</xdr:rowOff>
    </xdr:from>
    <xdr:to>
      <xdr:col>21</xdr:col>
      <xdr:colOff>403225</xdr:colOff>
      <xdr:row>76</xdr:row>
      <xdr:rowOff>128814</xdr:rowOff>
    </xdr:to>
    <xdr:sp macro="" textlink="">
      <xdr:nvSpPr>
        <xdr:cNvPr id="437" name="円/楕円 436"/>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113591</xdr:rowOff>
    </xdr:from>
    <xdr:ext cx="762000" cy="259045"/>
    <xdr:sp macro="" textlink="">
      <xdr:nvSpPr>
        <xdr:cNvPr id="438" name="テキスト ボックス 437"/>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8164</xdr:rowOff>
    </xdr:from>
    <xdr:to>
      <xdr:col>20</xdr:col>
      <xdr:colOff>200025</xdr:colOff>
      <xdr:row>77</xdr:row>
      <xdr:rowOff>109764</xdr:rowOff>
    </xdr:to>
    <xdr:sp macro="" textlink="">
      <xdr:nvSpPr>
        <xdr:cNvPr id="439" name="円/楕円 438"/>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94541</xdr:rowOff>
    </xdr:from>
    <xdr:ext cx="762000" cy="259045"/>
    <xdr:sp macro="" textlink="">
      <xdr:nvSpPr>
        <xdr:cNvPr id="440" name="テキスト ボックス 439"/>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103414</xdr:rowOff>
    </xdr:from>
    <xdr:to>
      <xdr:col>18</xdr:col>
      <xdr:colOff>682625</xdr:colOff>
      <xdr:row>77</xdr:row>
      <xdr:rowOff>33564</xdr:rowOff>
    </xdr:to>
    <xdr:sp macro="" textlink="">
      <xdr:nvSpPr>
        <xdr:cNvPr id="441" name="円/楕円 440"/>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18341</xdr:rowOff>
    </xdr:from>
    <xdr:ext cx="762000" cy="259045"/>
    <xdr:sp macro="" textlink="">
      <xdr:nvSpPr>
        <xdr:cNvPr id="442" name="テキスト ボックス 441"/>
        <xdr:cNvSpPr txBox="1"/>
      </xdr:nvSpPr>
      <xdr:spPr>
        <a:xfrm>
          <a:off x="12623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86538</xdr:rowOff>
    </xdr:from>
    <xdr:to>
      <xdr:col>4</xdr:col>
      <xdr:colOff>1117600</xdr:colOff>
      <xdr:row>14</xdr:row>
      <xdr:rowOff>89052</xdr:rowOff>
    </xdr:to>
    <xdr:cxnSp macro="">
      <xdr:nvCxnSpPr>
        <xdr:cNvPr id="50" name="直線コネクタ 49"/>
        <xdr:cNvCxnSpPr/>
      </xdr:nvCxnSpPr>
      <xdr:spPr bwMode="auto">
        <a:xfrm>
          <a:off x="5003800" y="2534463"/>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86538</xdr:rowOff>
    </xdr:from>
    <xdr:to>
      <xdr:col>4</xdr:col>
      <xdr:colOff>469900</xdr:colOff>
      <xdr:row>15</xdr:row>
      <xdr:rowOff>127648</xdr:rowOff>
    </xdr:to>
    <xdr:cxnSp macro="">
      <xdr:nvCxnSpPr>
        <xdr:cNvPr id="53" name="直線コネクタ 52"/>
        <xdr:cNvCxnSpPr/>
      </xdr:nvCxnSpPr>
      <xdr:spPr bwMode="auto">
        <a:xfrm flipV="1">
          <a:off x="4305300" y="2534463"/>
          <a:ext cx="698500" cy="21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60439</xdr:rowOff>
    </xdr:from>
    <xdr:to>
      <xdr:col>3</xdr:col>
      <xdr:colOff>904875</xdr:colOff>
      <xdr:row>15</xdr:row>
      <xdr:rowOff>127648</xdr:rowOff>
    </xdr:to>
    <xdr:cxnSp macro="">
      <xdr:nvCxnSpPr>
        <xdr:cNvPr id="56" name="直線コネクタ 55"/>
        <xdr:cNvCxnSpPr/>
      </xdr:nvCxnSpPr>
      <xdr:spPr bwMode="auto">
        <a:xfrm>
          <a:off x="3606800" y="2508364"/>
          <a:ext cx="698500" cy="23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143916</xdr:rowOff>
    </xdr:from>
    <xdr:to>
      <xdr:col>3</xdr:col>
      <xdr:colOff>206375</xdr:colOff>
      <xdr:row>14</xdr:row>
      <xdr:rowOff>60439</xdr:rowOff>
    </xdr:to>
    <xdr:cxnSp macro="">
      <xdr:nvCxnSpPr>
        <xdr:cNvPr id="59" name="直線コネクタ 58"/>
        <xdr:cNvCxnSpPr/>
      </xdr:nvCxnSpPr>
      <xdr:spPr bwMode="auto">
        <a:xfrm>
          <a:off x="2908300" y="2420391"/>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84506</xdr:rowOff>
    </xdr:from>
    <xdr:to>
      <xdr:col>2</xdr:col>
      <xdr:colOff>692150</xdr:colOff>
      <xdr:row>13</xdr:row>
      <xdr:rowOff>14656</xdr:rowOff>
    </xdr:to>
    <xdr:sp macro="" textlink="">
      <xdr:nvSpPr>
        <xdr:cNvPr id="62" name="フローチャート : 判断 61"/>
        <xdr:cNvSpPr/>
      </xdr:nvSpPr>
      <xdr:spPr bwMode="auto">
        <a:xfrm>
          <a:off x="28575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24833</xdr:rowOff>
    </xdr:from>
    <xdr:ext cx="762000" cy="259045"/>
    <xdr:sp macro="" textlink="">
      <xdr:nvSpPr>
        <xdr:cNvPr id="63" name="テキスト ボックス 62"/>
        <xdr:cNvSpPr txBox="1"/>
      </xdr:nvSpPr>
      <xdr:spPr>
        <a:xfrm>
          <a:off x="25273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38252</xdr:rowOff>
    </xdr:from>
    <xdr:to>
      <xdr:col>5</xdr:col>
      <xdr:colOff>34925</xdr:colOff>
      <xdr:row>14</xdr:row>
      <xdr:rowOff>139852</xdr:rowOff>
    </xdr:to>
    <xdr:sp macro="" textlink="">
      <xdr:nvSpPr>
        <xdr:cNvPr id="69" name="円/楕円 68"/>
        <xdr:cNvSpPr/>
      </xdr:nvSpPr>
      <xdr:spPr bwMode="auto">
        <a:xfrm>
          <a:off x="5600700" y="248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54779</xdr:rowOff>
    </xdr:from>
    <xdr:ext cx="762000" cy="259045"/>
    <xdr:sp macro="" textlink="">
      <xdr:nvSpPr>
        <xdr:cNvPr id="70" name="人口1人当たり決算額の推移該当値テキスト130"/>
        <xdr:cNvSpPr txBox="1"/>
      </xdr:nvSpPr>
      <xdr:spPr>
        <a:xfrm>
          <a:off x="5740400" y="23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35738</xdr:rowOff>
    </xdr:from>
    <xdr:to>
      <xdr:col>4</xdr:col>
      <xdr:colOff>520700</xdr:colOff>
      <xdr:row>14</xdr:row>
      <xdr:rowOff>137338</xdr:rowOff>
    </xdr:to>
    <xdr:sp macro="" textlink="">
      <xdr:nvSpPr>
        <xdr:cNvPr id="71" name="円/楕円 70"/>
        <xdr:cNvSpPr/>
      </xdr:nvSpPr>
      <xdr:spPr bwMode="auto">
        <a:xfrm>
          <a:off x="4953000" y="248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147515</xdr:rowOff>
    </xdr:from>
    <xdr:ext cx="736600" cy="259045"/>
    <xdr:sp macro="" textlink="">
      <xdr:nvSpPr>
        <xdr:cNvPr id="72" name="テキスト ボックス 71"/>
        <xdr:cNvSpPr txBox="1"/>
      </xdr:nvSpPr>
      <xdr:spPr>
        <a:xfrm>
          <a:off x="4622800" y="22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76848</xdr:rowOff>
    </xdr:from>
    <xdr:to>
      <xdr:col>3</xdr:col>
      <xdr:colOff>955675</xdr:colOff>
      <xdr:row>16</xdr:row>
      <xdr:rowOff>6998</xdr:rowOff>
    </xdr:to>
    <xdr:sp macro="" textlink="">
      <xdr:nvSpPr>
        <xdr:cNvPr id="73" name="円/楕円 72"/>
        <xdr:cNvSpPr/>
      </xdr:nvSpPr>
      <xdr:spPr bwMode="auto">
        <a:xfrm>
          <a:off x="4254500" y="2696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163225</xdr:rowOff>
    </xdr:from>
    <xdr:ext cx="762000" cy="259045"/>
    <xdr:sp macro="" textlink="">
      <xdr:nvSpPr>
        <xdr:cNvPr id="74" name="テキスト ボックス 73"/>
        <xdr:cNvSpPr txBox="1"/>
      </xdr:nvSpPr>
      <xdr:spPr>
        <a:xfrm>
          <a:off x="3924300" y="27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9639</xdr:rowOff>
    </xdr:from>
    <xdr:to>
      <xdr:col>3</xdr:col>
      <xdr:colOff>257175</xdr:colOff>
      <xdr:row>14</xdr:row>
      <xdr:rowOff>111239</xdr:rowOff>
    </xdr:to>
    <xdr:sp macro="" textlink="">
      <xdr:nvSpPr>
        <xdr:cNvPr id="75" name="円/楕円 74"/>
        <xdr:cNvSpPr/>
      </xdr:nvSpPr>
      <xdr:spPr bwMode="auto">
        <a:xfrm>
          <a:off x="3556000" y="245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96016</xdr:rowOff>
    </xdr:from>
    <xdr:ext cx="762000" cy="259045"/>
    <xdr:sp macro="" textlink="">
      <xdr:nvSpPr>
        <xdr:cNvPr id="76" name="テキスト ボックス 75"/>
        <xdr:cNvSpPr txBox="1"/>
      </xdr:nvSpPr>
      <xdr:spPr>
        <a:xfrm>
          <a:off x="3225800" y="25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93116</xdr:rowOff>
    </xdr:from>
    <xdr:to>
      <xdr:col>2</xdr:col>
      <xdr:colOff>692150</xdr:colOff>
      <xdr:row>14</xdr:row>
      <xdr:rowOff>23266</xdr:rowOff>
    </xdr:to>
    <xdr:sp macro="" textlink="">
      <xdr:nvSpPr>
        <xdr:cNvPr id="77" name="円/楕円 76"/>
        <xdr:cNvSpPr/>
      </xdr:nvSpPr>
      <xdr:spPr bwMode="auto">
        <a:xfrm>
          <a:off x="2857500" y="236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8043</xdr:rowOff>
    </xdr:from>
    <xdr:ext cx="762000" cy="259045"/>
    <xdr:sp macro="" textlink="">
      <xdr:nvSpPr>
        <xdr:cNvPr id="78" name="テキスト ボックス 77"/>
        <xdr:cNvSpPr txBox="1"/>
      </xdr:nvSpPr>
      <xdr:spPr>
        <a:xfrm>
          <a:off x="2527300" y="24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39126</xdr:rowOff>
    </xdr:from>
    <xdr:to>
      <xdr:col>4</xdr:col>
      <xdr:colOff>1117600</xdr:colOff>
      <xdr:row>36</xdr:row>
      <xdr:rowOff>43287</xdr:rowOff>
    </xdr:to>
    <xdr:cxnSp macro="">
      <xdr:nvCxnSpPr>
        <xdr:cNvPr id="111" name="直線コネクタ 110"/>
        <xdr:cNvCxnSpPr/>
      </xdr:nvCxnSpPr>
      <xdr:spPr bwMode="auto">
        <a:xfrm flipV="1">
          <a:off x="5003800" y="6992376"/>
          <a:ext cx="6477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277830</xdr:rowOff>
    </xdr:from>
    <xdr:to>
      <xdr:col>4</xdr:col>
      <xdr:colOff>469900</xdr:colOff>
      <xdr:row>36</xdr:row>
      <xdr:rowOff>43287</xdr:rowOff>
    </xdr:to>
    <xdr:cxnSp macro="">
      <xdr:nvCxnSpPr>
        <xdr:cNvPr id="114" name="直線コネクタ 113"/>
        <xdr:cNvCxnSpPr/>
      </xdr:nvCxnSpPr>
      <xdr:spPr bwMode="auto">
        <a:xfrm>
          <a:off x="4305300" y="6888180"/>
          <a:ext cx="698500" cy="10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277830</xdr:rowOff>
    </xdr:from>
    <xdr:to>
      <xdr:col>3</xdr:col>
      <xdr:colOff>904875</xdr:colOff>
      <xdr:row>35</xdr:row>
      <xdr:rowOff>329265</xdr:rowOff>
    </xdr:to>
    <xdr:cxnSp macro="">
      <xdr:nvCxnSpPr>
        <xdr:cNvPr id="117" name="直線コネクタ 116"/>
        <xdr:cNvCxnSpPr/>
      </xdr:nvCxnSpPr>
      <xdr:spPr bwMode="auto">
        <a:xfrm flipV="1">
          <a:off x="3606800" y="6888180"/>
          <a:ext cx="698500" cy="5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259222</xdr:rowOff>
    </xdr:from>
    <xdr:to>
      <xdr:col>3</xdr:col>
      <xdr:colOff>206375</xdr:colOff>
      <xdr:row>35</xdr:row>
      <xdr:rowOff>329265</xdr:rowOff>
    </xdr:to>
    <xdr:cxnSp macro="">
      <xdr:nvCxnSpPr>
        <xdr:cNvPr id="120" name="直線コネクタ 119"/>
        <xdr:cNvCxnSpPr/>
      </xdr:nvCxnSpPr>
      <xdr:spPr bwMode="auto">
        <a:xfrm>
          <a:off x="2908300" y="6869572"/>
          <a:ext cx="698500" cy="7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107601</xdr:rowOff>
    </xdr:from>
    <xdr:ext cx="762000" cy="259045"/>
    <xdr:sp macro="" textlink="">
      <xdr:nvSpPr>
        <xdr:cNvPr id="122" name="テキスト ボックス 121"/>
        <xdr:cNvSpPr txBox="1"/>
      </xdr:nvSpPr>
      <xdr:spPr>
        <a:xfrm>
          <a:off x="32258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288432</xdr:rowOff>
    </xdr:from>
    <xdr:to>
      <xdr:col>2</xdr:col>
      <xdr:colOff>692150</xdr:colOff>
      <xdr:row>35</xdr:row>
      <xdr:rowOff>47132</xdr:rowOff>
    </xdr:to>
    <xdr:sp macro="" textlink="">
      <xdr:nvSpPr>
        <xdr:cNvPr id="123" name="フローチャート : 判断 122"/>
        <xdr:cNvSpPr/>
      </xdr:nvSpPr>
      <xdr:spPr bwMode="auto">
        <a:xfrm>
          <a:off x="2857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57309</xdr:rowOff>
    </xdr:from>
    <xdr:ext cx="762000" cy="259045"/>
    <xdr:sp macro="" textlink="">
      <xdr:nvSpPr>
        <xdr:cNvPr id="124" name="テキスト ボックス 123"/>
        <xdr:cNvSpPr txBox="1"/>
      </xdr:nvSpPr>
      <xdr:spPr>
        <a:xfrm>
          <a:off x="2527300" y="6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331226</xdr:rowOff>
    </xdr:from>
    <xdr:to>
      <xdr:col>5</xdr:col>
      <xdr:colOff>34925</xdr:colOff>
      <xdr:row>36</xdr:row>
      <xdr:rowOff>89926</xdr:rowOff>
    </xdr:to>
    <xdr:sp macro="" textlink="">
      <xdr:nvSpPr>
        <xdr:cNvPr id="130" name="円/楕円 129"/>
        <xdr:cNvSpPr/>
      </xdr:nvSpPr>
      <xdr:spPr bwMode="auto">
        <a:xfrm>
          <a:off x="5600700" y="694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303303</xdr:rowOff>
    </xdr:from>
    <xdr:ext cx="762000" cy="259045"/>
    <xdr:sp macro="" textlink="">
      <xdr:nvSpPr>
        <xdr:cNvPr id="131" name="人口1人当たり決算額の推移該当値テキスト445"/>
        <xdr:cNvSpPr txBox="1"/>
      </xdr:nvSpPr>
      <xdr:spPr>
        <a:xfrm>
          <a:off x="5740400" y="691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335387</xdr:rowOff>
    </xdr:from>
    <xdr:to>
      <xdr:col>4</xdr:col>
      <xdr:colOff>520700</xdr:colOff>
      <xdr:row>36</xdr:row>
      <xdr:rowOff>94087</xdr:rowOff>
    </xdr:to>
    <xdr:sp macro="" textlink="">
      <xdr:nvSpPr>
        <xdr:cNvPr id="132" name="円/楕円 131"/>
        <xdr:cNvSpPr/>
      </xdr:nvSpPr>
      <xdr:spPr bwMode="auto">
        <a:xfrm>
          <a:off x="4953000" y="694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78864</xdr:rowOff>
    </xdr:from>
    <xdr:ext cx="736600" cy="259045"/>
    <xdr:sp macro="" textlink="">
      <xdr:nvSpPr>
        <xdr:cNvPr id="133" name="テキスト ボックス 132"/>
        <xdr:cNvSpPr txBox="1"/>
      </xdr:nvSpPr>
      <xdr:spPr>
        <a:xfrm>
          <a:off x="4622800" y="703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227030</xdr:rowOff>
    </xdr:from>
    <xdr:to>
      <xdr:col>3</xdr:col>
      <xdr:colOff>955675</xdr:colOff>
      <xdr:row>35</xdr:row>
      <xdr:rowOff>328630</xdr:rowOff>
    </xdr:to>
    <xdr:sp macro="" textlink="">
      <xdr:nvSpPr>
        <xdr:cNvPr id="134" name="円/楕円 133"/>
        <xdr:cNvSpPr/>
      </xdr:nvSpPr>
      <xdr:spPr bwMode="auto">
        <a:xfrm>
          <a:off x="4254500" y="683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313407</xdr:rowOff>
    </xdr:from>
    <xdr:ext cx="762000" cy="259045"/>
    <xdr:sp macro="" textlink="">
      <xdr:nvSpPr>
        <xdr:cNvPr id="135" name="テキスト ボックス 134"/>
        <xdr:cNvSpPr txBox="1"/>
      </xdr:nvSpPr>
      <xdr:spPr>
        <a:xfrm>
          <a:off x="3924300" y="69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278465</xdr:rowOff>
    </xdr:from>
    <xdr:to>
      <xdr:col>3</xdr:col>
      <xdr:colOff>257175</xdr:colOff>
      <xdr:row>36</xdr:row>
      <xdr:rowOff>37165</xdr:rowOff>
    </xdr:to>
    <xdr:sp macro="" textlink="">
      <xdr:nvSpPr>
        <xdr:cNvPr id="136" name="円/楕円 135"/>
        <xdr:cNvSpPr/>
      </xdr:nvSpPr>
      <xdr:spPr bwMode="auto">
        <a:xfrm>
          <a:off x="3556000" y="688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21942</xdr:rowOff>
    </xdr:from>
    <xdr:ext cx="762000" cy="259045"/>
    <xdr:sp macro="" textlink="">
      <xdr:nvSpPr>
        <xdr:cNvPr id="137" name="テキスト ボックス 136"/>
        <xdr:cNvSpPr txBox="1"/>
      </xdr:nvSpPr>
      <xdr:spPr>
        <a:xfrm>
          <a:off x="3225800" y="69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208422</xdr:rowOff>
    </xdr:from>
    <xdr:to>
      <xdr:col>2</xdr:col>
      <xdr:colOff>692150</xdr:colOff>
      <xdr:row>35</xdr:row>
      <xdr:rowOff>310022</xdr:rowOff>
    </xdr:to>
    <xdr:sp macro="" textlink="">
      <xdr:nvSpPr>
        <xdr:cNvPr id="138" name="円/楕円 137"/>
        <xdr:cNvSpPr/>
      </xdr:nvSpPr>
      <xdr:spPr bwMode="auto">
        <a:xfrm>
          <a:off x="2857500" y="68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294799</xdr:rowOff>
    </xdr:from>
    <xdr:ext cx="762000" cy="259045"/>
    <xdr:sp macro="" textlink="">
      <xdr:nvSpPr>
        <xdr:cNvPr id="139" name="テキスト ボックス 138"/>
        <xdr:cNvSpPr txBox="1"/>
      </xdr:nvSpPr>
      <xdr:spPr>
        <a:xfrm>
          <a:off x="2527300" y="690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113944</xdr:rowOff>
    </xdr:from>
    <xdr:to>
      <xdr:col>6</xdr:col>
      <xdr:colOff>511175</xdr:colOff>
      <xdr:row>33</xdr:row>
      <xdr:rowOff>169723</xdr:rowOff>
    </xdr:to>
    <xdr:cxnSp macro="">
      <xdr:nvCxnSpPr>
        <xdr:cNvPr id="61" name="直線コネクタ 60"/>
        <xdr:cNvCxnSpPr/>
      </xdr:nvCxnSpPr>
      <xdr:spPr>
        <a:xfrm flipV="1">
          <a:off x="3797300" y="5771794"/>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169723</xdr:rowOff>
    </xdr:from>
    <xdr:to>
      <xdr:col>5</xdr:col>
      <xdr:colOff>358775</xdr:colOff>
      <xdr:row>35</xdr:row>
      <xdr:rowOff>49936</xdr:rowOff>
    </xdr:to>
    <xdr:cxnSp macro="">
      <xdr:nvCxnSpPr>
        <xdr:cNvPr id="64" name="直線コネクタ 63"/>
        <xdr:cNvCxnSpPr/>
      </xdr:nvCxnSpPr>
      <xdr:spPr>
        <a:xfrm flipV="1">
          <a:off x="2908300" y="5827573"/>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60452</xdr:rowOff>
    </xdr:from>
    <xdr:to>
      <xdr:col>4</xdr:col>
      <xdr:colOff>155575</xdr:colOff>
      <xdr:row>35</xdr:row>
      <xdr:rowOff>49936</xdr:rowOff>
    </xdr:to>
    <xdr:cxnSp macro="">
      <xdr:nvCxnSpPr>
        <xdr:cNvPr id="67" name="直線コネクタ 66"/>
        <xdr:cNvCxnSpPr/>
      </xdr:nvCxnSpPr>
      <xdr:spPr>
        <a:xfrm>
          <a:off x="2019300" y="5718302"/>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54741</xdr:rowOff>
    </xdr:from>
    <xdr:ext cx="599010" cy="259045"/>
    <xdr:sp macro="" textlink="">
      <xdr:nvSpPr>
        <xdr:cNvPr id="69" name="テキスト ボックス 68"/>
        <xdr:cNvSpPr txBox="1"/>
      </xdr:nvSpPr>
      <xdr:spPr>
        <a:xfrm>
          <a:off x="2608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18123</xdr:rowOff>
    </xdr:from>
    <xdr:to>
      <xdr:col>2</xdr:col>
      <xdr:colOff>638175</xdr:colOff>
      <xdr:row>33</xdr:row>
      <xdr:rowOff>60452</xdr:rowOff>
    </xdr:to>
    <xdr:cxnSp macro="">
      <xdr:nvCxnSpPr>
        <xdr:cNvPr id="70" name="直線コネクタ 69"/>
        <xdr:cNvCxnSpPr/>
      </xdr:nvCxnSpPr>
      <xdr:spPr>
        <a:xfrm>
          <a:off x="1130300" y="5675973"/>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158204</xdr:rowOff>
    </xdr:from>
    <xdr:to>
      <xdr:col>1</xdr:col>
      <xdr:colOff>485775</xdr:colOff>
      <xdr:row>32</xdr:row>
      <xdr:rowOff>88354</xdr:rowOff>
    </xdr:to>
    <xdr:sp macro="" textlink="">
      <xdr:nvSpPr>
        <xdr:cNvPr id="73" name="フローチャート : 判断 72"/>
        <xdr:cNvSpPr/>
      </xdr:nvSpPr>
      <xdr:spPr>
        <a:xfrm>
          <a:off x="1079500" y="547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104881</xdr:rowOff>
    </xdr:from>
    <xdr:ext cx="599010" cy="259045"/>
    <xdr:sp macro="" textlink="">
      <xdr:nvSpPr>
        <xdr:cNvPr id="74" name="テキスト ボックス 73"/>
        <xdr:cNvSpPr txBox="1"/>
      </xdr:nvSpPr>
      <xdr:spPr>
        <a:xfrm>
          <a:off x="830794" y="5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63144</xdr:rowOff>
    </xdr:from>
    <xdr:to>
      <xdr:col>6</xdr:col>
      <xdr:colOff>561975</xdr:colOff>
      <xdr:row>33</xdr:row>
      <xdr:rowOff>164744</xdr:rowOff>
    </xdr:to>
    <xdr:sp macro="" textlink="">
      <xdr:nvSpPr>
        <xdr:cNvPr id="80" name="円/楕円 79"/>
        <xdr:cNvSpPr/>
      </xdr:nvSpPr>
      <xdr:spPr>
        <a:xfrm>
          <a:off x="4584700" y="57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86021</xdr:rowOff>
    </xdr:from>
    <xdr:ext cx="599010" cy="259045"/>
    <xdr:sp macro="" textlink="">
      <xdr:nvSpPr>
        <xdr:cNvPr id="81" name="人件費該当値テキスト"/>
        <xdr:cNvSpPr txBox="1"/>
      </xdr:nvSpPr>
      <xdr:spPr>
        <a:xfrm>
          <a:off x="4686300" y="55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118923</xdr:rowOff>
    </xdr:from>
    <xdr:to>
      <xdr:col>5</xdr:col>
      <xdr:colOff>409575</xdr:colOff>
      <xdr:row>34</xdr:row>
      <xdr:rowOff>49073</xdr:rowOff>
    </xdr:to>
    <xdr:sp macro="" textlink="">
      <xdr:nvSpPr>
        <xdr:cNvPr id="82" name="円/楕円 81"/>
        <xdr:cNvSpPr/>
      </xdr:nvSpPr>
      <xdr:spPr>
        <a:xfrm>
          <a:off x="3746500" y="57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65600</xdr:rowOff>
    </xdr:from>
    <xdr:ext cx="599010" cy="259045"/>
    <xdr:sp macro="" textlink="">
      <xdr:nvSpPr>
        <xdr:cNvPr id="83" name="テキスト ボックス 82"/>
        <xdr:cNvSpPr txBox="1"/>
      </xdr:nvSpPr>
      <xdr:spPr>
        <a:xfrm>
          <a:off x="3485094" y="55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170586</xdr:rowOff>
    </xdr:from>
    <xdr:to>
      <xdr:col>4</xdr:col>
      <xdr:colOff>206375</xdr:colOff>
      <xdr:row>35</xdr:row>
      <xdr:rowOff>100736</xdr:rowOff>
    </xdr:to>
    <xdr:sp macro="" textlink="">
      <xdr:nvSpPr>
        <xdr:cNvPr id="84" name="円/楕円 83"/>
        <xdr:cNvSpPr/>
      </xdr:nvSpPr>
      <xdr:spPr>
        <a:xfrm>
          <a:off x="2857500" y="59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91863</xdr:rowOff>
    </xdr:from>
    <xdr:ext cx="599010" cy="259045"/>
    <xdr:sp macro="" textlink="">
      <xdr:nvSpPr>
        <xdr:cNvPr id="85" name="テキスト ボックス 84"/>
        <xdr:cNvSpPr txBox="1"/>
      </xdr:nvSpPr>
      <xdr:spPr>
        <a:xfrm>
          <a:off x="2608794" y="60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9652</xdr:rowOff>
    </xdr:from>
    <xdr:to>
      <xdr:col>3</xdr:col>
      <xdr:colOff>3175</xdr:colOff>
      <xdr:row>33</xdr:row>
      <xdr:rowOff>111252</xdr:rowOff>
    </xdr:to>
    <xdr:sp macro="" textlink="">
      <xdr:nvSpPr>
        <xdr:cNvPr id="86" name="円/楕円 85"/>
        <xdr:cNvSpPr/>
      </xdr:nvSpPr>
      <xdr:spPr>
        <a:xfrm>
          <a:off x="1968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102379</xdr:rowOff>
    </xdr:from>
    <xdr:ext cx="599010" cy="259045"/>
    <xdr:sp macro="" textlink="">
      <xdr:nvSpPr>
        <xdr:cNvPr id="87" name="テキスト ボックス 86"/>
        <xdr:cNvSpPr txBox="1"/>
      </xdr:nvSpPr>
      <xdr:spPr>
        <a:xfrm>
          <a:off x="1719794" y="576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138773</xdr:rowOff>
    </xdr:from>
    <xdr:to>
      <xdr:col>1</xdr:col>
      <xdr:colOff>485775</xdr:colOff>
      <xdr:row>33</xdr:row>
      <xdr:rowOff>68923</xdr:rowOff>
    </xdr:to>
    <xdr:sp macro="" textlink="">
      <xdr:nvSpPr>
        <xdr:cNvPr id="88" name="円/楕円 87"/>
        <xdr:cNvSpPr/>
      </xdr:nvSpPr>
      <xdr:spPr>
        <a:xfrm>
          <a:off x="1079500" y="5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60050</xdr:rowOff>
    </xdr:from>
    <xdr:ext cx="599010" cy="259045"/>
    <xdr:sp macro="" textlink="">
      <xdr:nvSpPr>
        <xdr:cNvPr id="89" name="テキスト ボックス 88"/>
        <xdr:cNvSpPr txBox="1"/>
      </xdr:nvSpPr>
      <xdr:spPr>
        <a:xfrm>
          <a:off x="830794" y="571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91237</xdr:rowOff>
    </xdr:from>
    <xdr:to>
      <xdr:col>6</xdr:col>
      <xdr:colOff>511175</xdr:colOff>
      <xdr:row>58</xdr:row>
      <xdr:rowOff>125723</xdr:rowOff>
    </xdr:to>
    <xdr:cxnSp macro="">
      <xdr:nvCxnSpPr>
        <xdr:cNvPr id="119" name="直線コネクタ 118"/>
        <xdr:cNvCxnSpPr/>
      </xdr:nvCxnSpPr>
      <xdr:spPr>
        <a:xfrm>
          <a:off x="3797300" y="10035337"/>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91237</xdr:rowOff>
    </xdr:from>
    <xdr:to>
      <xdr:col>5</xdr:col>
      <xdr:colOff>358775</xdr:colOff>
      <xdr:row>58</xdr:row>
      <xdr:rowOff>91563</xdr:rowOff>
    </xdr:to>
    <xdr:cxnSp macro="">
      <xdr:nvCxnSpPr>
        <xdr:cNvPr id="122" name="直線コネクタ 121"/>
        <xdr:cNvCxnSpPr/>
      </xdr:nvCxnSpPr>
      <xdr:spPr>
        <a:xfrm flipV="1">
          <a:off x="2908300" y="1003533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24604</xdr:rowOff>
    </xdr:from>
    <xdr:ext cx="534377" cy="259045"/>
    <xdr:sp macro="" textlink="">
      <xdr:nvSpPr>
        <xdr:cNvPr id="124" name="テキスト ボックス 123"/>
        <xdr:cNvSpPr txBox="1"/>
      </xdr:nvSpPr>
      <xdr:spPr>
        <a:xfrm>
          <a:off x="35174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80394</xdr:rowOff>
    </xdr:from>
    <xdr:to>
      <xdr:col>4</xdr:col>
      <xdr:colOff>155575</xdr:colOff>
      <xdr:row>58</xdr:row>
      <xdr:rowOff>91563</xdr:rowOff>
    </xdr:to>
    <xdr:cxnSp macro="">
      <xdr:nvCxnSpPr>
        <xdr:cNvPr id="125" name="直線コネクタ 124"/>
        <xdr:cNvCxnSpPr/>
      </xdr:nvCxnSpPr>
      <xdr:spPr>
        <a:xfrm>
          <a:off x="2019300" y="10024494"/>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46354</xdr:rowOff>
    </xdr:from>
    <xdr:ext cx="534377" cy="259045"/>
    <xdr:sp macro="" textlink="">
      <xdr:nvSpPr>
        <xdr:cNvPr id="127" name="テキスト ボックス 126"/>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12272</xdr:rowOff>
    </xdr:from>
    <xdr:to>
      <xdr:col>2</xdr:col>
      <xdr:colOff>638175</xdr:colOff>
      <xdr:row>58</xdr:row>
      <xdr:rowOff>80394</xdr:rowOff>
    </xdr:to>
    <xdr:cxnSp macro="">
      <xdr:nvCxnSpPr>
        <xdr:cNvPr id="128" name="直線コネクタ 127"/>
        <xdr:cNvCxnSpPr/>
      </xdr:nvCxnSpPr>
      <xdr:spPr>
        <a:xfrm>
          <a:off x="1130300" y="9956372"/>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60527</xdr:rowOff>
    </xdr:from>
    <xdr:ext cx="534377" cy="259045"/>
    <xdr:sp macro="" textlink="">
      <xdr:nvSpPr>
        <xdr:cNvPr id="130" name="テキスト ボックス 129"/>
        <xdr:cNvSpPr txBox="1"/>
      </xdr:nvSpPr>
      <xdr:spPr>
        <a:xfrm>
          <a:off x="1752111" y="93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26264</xdr:rowOff>
    </xdr:from>
    <xdr:to>
      <xdr:col>1</xdr:col>
      <xdr:colOff>485775</xdr:colOff>
      <xdr:row>54</xdr:row>
      <xdr:rowOff>127864</xdr:rowOff>
    </xdr:to>
    <xdr:sp macro="" textlink="">
      <xdr:nvSpPr>
        <xdr:cNvPr id="131" name="フローチャート : 判断 130"/>
        <xdr:cNvSpPr/>
      </xdr:nvSpPr>
      <xdr:spPr>
        <a:xfrm>
          <a:off x="1079500" y="92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144391</xdr:rowOff>
    </xdr:from>
    <xdr:ext cx="534377" cy="259045"/>
    <xdr:sp macro="" textlink="">
      <xdr:nvSpPr>
        <xdr:cNvPr id="132" name="テキスト ボックス 131"/>
        <xdr:cNvSpPr txBox="1"/>
      </xdr:nvSpPr>
      <xdr:spPr>
        <a:xfrm>
          <a:off x="863111" y="9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74923</xdr:rowOff>
    </xdr:from>
    <xdr:to>
      <xdr:col>6</xdr:col>
      <xdr:colOff>561975</xdr:colOff>
      <xdr:row>59</xdr:row>
      <xdr:rowOff>5073</xdr:rowOff>
    </xdr:to>
    <xdr:sp macro="" textlink="">
      <xdr:nvSpPr>
        <xdr:cNvPr id="138" name="円/楕円 137"/>
        <xdr:cNvSpPr/>
      </xdr:nvSpPr>
      <xdr:spPr>
        <a:xfrm>
          <a:off x="45847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161300</xdr:rowOff>
    </xdr:from>
    <xdr:ext cx="534377" cy="259045"/>
    <xdr:sp macro="" textlink="">
      <xdr:nvSpPr>
        <xdr:cNvPr id="139" name="物件費該当値テキスト"/>
        <xdr:cNvSpPr txBox="1"/>
      </xdr:nvSpPr>
      <xdr:spPr>
        <a:xfrm>
          <a:off x="4686300"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40437</xdr:rowOff>
    </xdr:from>
    <xdr:to>
      <xdr:col>5</xdr:col>
      <xdr:colOff>409575</xdr:colOff>
      <xdr:row>58</xdr:row>
      <xdr:rowOff>142037</xdr:rowOff>
    </xdr:to>
    <xdr:sp macro="" textlink="">
      <xdr:nvSpPr>
        <xdr:cNvPr id="140" name="円/楕円 139"/>
        <xdr:cNvSpPr/>
      </xdr:nvSpPr>
      <xdr:spPr>
        <a:xfrm>
          <a:off x="3746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133164</xdr:rowOff>
    </xdr:from>
    <xdr:ext cx="534377" cy="259045"/>
    <xdr:sp macro="" textlink="">
      <xdr:nvSpPr>
        <xdr:cNvPr id="141" name="テキスト ボックス 140"/>
        <xdr:cNvSpPr txBox="1"/>
      </xdr:nvSpPr>
      <xdr:spPr>
        <a:xfrm>
          <a:off x="35174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40763</xdr:rowOff>
    </xdr:from>
    <xdr:to>
      <xdr:col>4</xdr:col>
      <xdr:colOff>206375</xdr:colOff>
      <xdr:row>58</xdr:row>
      <xdr:rowOff>142363</xdr:rowOff>
    </xdr:to>
    <xdr:sp macro="" textlink="">
      <xdr:nvSpPr>
        <xdr:cNvPr id="142" name="円/楕円 141"/>
        <xdr:cNvSpPr/>
      </xdr:nvSpPr>
      <xdr:spPr>
        <a:xfrm>
          <a:off x="2857500" y="99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133490</xdr:rowOff>
    </xdr:from>
    <xdr:ext cx="534377" cy="259045"/>
    <xdr:sp macro="" textlink="">
      <xdr:nvSpPr>
        <xdr:cNvPr id="143" name="テキスト ボックス 142"/>
        <xdr:cNvSpPr txBox="1"/>
      </xdr:nvSpPr>
      <xdr:spPr>
        <a:xfrm>
          <a:off x="2641111" y="100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29594</xdr:rowOff>
    </xdr:from>
    <xdr:to>
      <xdr:col>3</xdr:col>
      <xdr:colOff>3175</xdr:colOff>
      <xdr:row>58</xdr:row>
      <xdr:rowOff>131194</xdr:rowOff>
    </xdr:to>
    <xdr:sp macro="" textlink="">
      <xdr:nvSpPr>
        <xdr:cNvPr id="144" name="円/楕円 143"/>
        <xdr:cNvSpPr/>
      </xdr:nvSpPr>
      <xdr:spPr>
        <a:xfrm>
          <a:off x="1968500" y="9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122321</xdr:rowOff>
    </xdr:from>
    <xdr:ext cx="534377" cy="259045"/>
    <xdr:sp macro="" textlink="">
      <xdr:nvSpPr>
        <xdr:cNvPr id="145" name="テキスト ボックス 144"/>
        <xdr:cNvSpPr txBox="1"/>
      </xdr:nvSpPr>
      <xdr:spPr>
        <a:xfrm>
          <a:off x="1752111" y="100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132922</xdr:rowOff>
    </xdr:from>
    <xdr:to>
      <xdr:col>1</xdr:col>
      <xdr:colOff>485775</xdr:colOff>
      <xdr:row>58</xdr:row>
      <xdr:rowOff>63072</xdr:rowOff>
    </xdr:to>
    <xdr:sp macro="" textlink="">
      <xdr:nvSpPr>
        <xdr:cNvPr id="146" name="円/楕円 145"/>
        <xdr:cNvSpPr/>
      </xdr:nvSpPr>
      <xdr:spPr>
        <a:xfrm>
          <a:off x="1079500" y="99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54199</xdr:rowOff>
    </xdr:from>
    <xdr:ext cx="534377" cy="259045"/>
    <xdr:sp macro="" textlink="">
      <xdr:nvSpPr>
        <xdr:cNvPr id="147" name="テキスト ボックス 146"/>
        <xdr:cNvSpPr txBox="1"/>
      </xdr:nvSpPr>
      <xdr:spPr>
        <a:xfrm>
          <a:off x="863111" y="999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133496</xdr:rowOff>
    </xdr:from>
    <xdr:to>
      <xdr:col>6</xdr:col>
      <xdr:colOff>511175</xdr:colOff>
      <xdr:row>77</xdr:row>
      <xdr:rowOff>140517</xdr:rowOff>
    </xdr:to>
    <xdr:cxnSp macro="">
      <xdr:nvCxnSpPr>
        <xdr:cNvPr id="177" name="直線コネクタ 176"/>
        <xdr:cNvCxnSpPr/>
      </xdr:nvCxnSpPr>
      <xdr:spPr>
        <a:xfrm>
          <a:off x="3797300" y="13335146"/>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133496</xdr:rowOff>
    </xdr:from>
    <xdr:to>
      <xdr:col>5</xdr:col>
      <xdr:colOff>358775</xdr:colOff>
      <xdr:row>77</xdr:row>
      <xdr:rowOff>160111</xdr:rowOff>
    </xdr:to>
    <xdr:cxnSp macro="">
      <xdr:nvCxnSpPr>
        <xdr:cNvPr id="180" name="直線コネクタ 179"/>
        <xdr:cNvCxnSpPr/>
      </xdr:nvCxnSpPr>
      <xdr:spPr>
        <a:xfrm flipV="1">
          <a:off x="2908300" y="13335146"/>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120106</xdr:rowOff>
    </xdr:from>
    <xdr:to>
      <xdr:col>4</xdr:col>
      <xdr:colOff>155575</xdr:colOff>
      <xdr:row>77</xdr:row>
      <xdr:rowOff>160111</xdr:rowOff>
    </xdr:to>
    <xdr:cxnSp macro="">
      <xdr:nvCxnSpPr>
        <xdr:cNvPr id="183" name="直線コネクタ 182"/>
        <xdr:cNvCxnSpPr/>
      </xdr:nvCxnSpPr>
      <xdr:spPr>
        <a:xfrm>
          <a:off x="2019300" y="1332175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120106</xdr:rowOff>
    </xdr:from>
    <xdr:to>
      <xdr:col>2</xdr:col>
      <xdr:colOff>638175</xdr:colOff>
      <xdr:row>77</xdr:row>
      <xdr:rowOff>165336</xdr:rowOff>
    </xdr:to>
    <xdr:cxnSp macro="">
      <xdr:nvCxnSpPr>
        <xdr:cNvPr id="186" name="直線コネクタ 185"/>
        <xdr:cNvCxnSpPr/>
      </xdr:nvCxnSpPr>
      <xdr:spPr>
        <a:xfrm flipV="1">
          <a:off x="1130300" y="13321756"/>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64080</xdr:rowOff>
    </xdr:from>
    <xdr:to>
      <xdr:col>1</xdr:col>
      <xdr:colOff>485775</xdr:colOff>
      <xdr:row>76</xdr:row>
      <xdr:rowOff>165680</xdr:rowOff>
    </xdr:to>
    <xdr:sp macro="" textlink="">
      <xdr:nvSpPr>
        <xdr:cNvPr id="189" name="フローチャート : 判断 188"/>
        <xdr:cNvSpPr/>
      </xdr:nvSpPr>
      <xdr:spPr>
        <a:xfrm>
          <a:off x="1079500" y="130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10758</xdr:rowOff>
    </xdr:from>
    <xdr:ext cx="469744" cy="259045"/>
    <xdr:sp macro="" textlink="">
      <xdr:nvSpPr>
        <xdr:cNvPr id="190" name="テキスト ボックス 189"/>
        <xdr:cNvSpPr txBox="1"/>
      </xdr:nvSpPr>
      <xdr:spPr>
        <a:xfrm>
          <a:off x="895427" y="128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89717</xdr:rowOff>
    </xdr:from>
    <xdr:to>
      <xdr:col>6</xdr:col>
      <xdr:colOff>561975</xdr:colOff>
      <xdr:row>78</xdr:row>
      <xdr:rowOff>19867</xdr:rowOff>
    </xdr:to>
    <xdr:sp macro="" textlink="">
      <xdr:nvSpPr>
        <xdr:cNvPr id="196" name="円/楕円 195"/>
        <xdr:cNvSpPr/>
      </xdr:nvSpPr>
      <xdr:spPr>
        <a:xfrm>
          <a:off x="45847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68144</xdr:rowOff>
    </xdr:from>
    <xdr:ext cx="469744" cy="259045"/>
    <xdr:sp macro="" textlink="">
      <xdr:nvSpPr>
        <xdr:cNvPr id="197" name="維持補修費該当値テキスト"/>
        <xdr:cNvSpPr txBox="1"/>
      </xdr:nvSpPr>
      <xdr:spPr>
        <a:xfrm>
          <a:off x="4686300" y="132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82696</xdr:rowOff>
    </xdr:from>
    <xdr:to>
      <xdr:col>5</xdr:col>
      <xdr:colOff>409575</xdr:colOff>
      <xdr:row>78</xdr:row>
      <xdr:rowOff>12846</xdr:rowOff>
    </xdr:to>
    <xdr:sp macro="" textlink="">
      <xdr:nvSpPr>
        <xdr:cNvPr id="198" name="円/楕円 197"/>
        <xdr:cNvSpPr/>
      </xdr:nvSpPr>
      <xdr:spPr>
        <a:xfrm>
          <a:off x="3746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3973</xdr:rowOff>
    </xdr:from>
    <xdr:ext cx="469744" cy="259045"/>
    <xdr:sp macro="" textlink="">
      <xdr:nvSpPr>
        <xdr:cNvPr id="199" name="テキスト ボックス 198"/>
        <xdr:cNvSpPr txBox="1"/>
      </xdr:nvSpPr>
      <xdr:spPr>
        <a:xfrm>
          <a:off x="3549727" y="133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109311</xdr:rowOff>
    </xdr:from>
    <xdr:to>
      <xdr:col>4</xdr:col>
      <xdr:colOff>206375</xdr:colOff>
      <xdr:row>78</xdr:row>
      <xdr:rowOff>39461</xdr:rowOff>
    </xdr:to>
    <xdr:sp macro="" textlink="">
      <xdr:nvSpPr>
        <xdr:cNvPr id="200" name="円/楕円 199"/>
        <xdr:cNvSpPr/>
      </xdr:nvSpPr>
      <xdr:spPr>
        <a:xfrm>
          <a:off x="2857500" y="133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30588</xdr:rowOff>
    </xdr:from>
    <xdr:ext cx="469744" cy="259045"/>
    <xdr:sp macro="" textlink="">
      <xdr:nvSpPr>
        <xdr:cNvPr id="201" name="テキスト ボックス 200"/>
        <xdr:cNvSpPr txBox="1"/>
      </xdr:nvSpPr>
      <xdr:spPr>
        <a:xfrm>
          <a:off x="2673427" y="134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69306</xdr:rowOff>
    </xdr:from>
    <xdr:to>
      <xdr:col>3</xdr:col>
      <xdr:colOff>3175</xdr:colOff>
      <xdr:row>77</xdr:row>
      <xdr:rowOff>170906</xdr:rowOff>
    </xdr:to>
    <xdr:sp macro="" textlink="">
      <xdr:nvSpPr>
        <xdr:cNvPr id="202" name="円/楕円 201"/>
        <xdr:cNvSpPr/>
      </xdr:nvSpPr>
      <xdr:spPr>
        <a:xfrm>
          <a:off x="1968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162033</xdr:rowOff>
    </xdr:from>
    <xdr:ext cx="469744" cy="259045"/>
    <xdr:sp macro="" textlink="">
      <xdr:nvSpPr>
        <xdr:cNvPr id="203" name="テキスト ボックス 202"/>
        <xdr:cNvSpPr txBox="1"/>
      </xdr:nvSpPr>
      <xdr:spPr>
        <a:xfrm>
          <a:off x="1784427" y="133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114536</xdr:rowOff>
    </xdr:from>
    <xdr:to>
      <xdr:col>1</xdr:col>
      <xdr:colOff>485775</xdr:colOff>
      <xdr:row>78</xdr:row>
      <xdr:rowOff>44686</xdr:rowOff>
    </xdr:to>
    <xdr:sp macro="" textlink="">
      <xdr:nvSpPr>
        <xdr:cNvPr id="204" name="円/楕円 203"/>
        <xdr:cNvSpPr/>
      </xdr:nvSpPr>
      <xdr:spPr>
        <a:xfrm>
          <a:off x="1079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35813</xdr:rowOff>
    </xdr:from>
    <xdr:ext cx="469744" cy="259045"/>
    <xdr:sp macro="" textlink="">
      <xdr:nvSpPr>
        <xdr:cNvPr id="205" name="テキスト ボックス 204"/>
        <xdr:cNvSpPr txBox="1"/>
      </xdr:nvSpPr>
      <xdr:spPr>
        <a:xfrm>
          <a:off x="895427" y="134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40512</xdr:rowOff>
    </xdr:from>
    <xdr:to>
      <xdr:col>6</xdr:col>
      <xdr:colOff>511175</xdr:colOff>
      <xdr:row>91</xdr:row>
      <xdr:rowOff>103251</xdr:rowOff>
    </xdr:to>
    <xdr:cxnSp macro="">
      <xdr:nvCxnSpPr>
        <xdr:cNvPr id="233" name="直線コネクタ 232"/>
        <xdr:cNvCxnSpPr/>
      </xdr:nvCxnSpPr>
      <xdr:spPr>
        <a:xfrm flipV="1">
          <a:off x="3797300" y="15642462"/>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103251</xdr:rowOff>
    </xdr:from>
    <xdr:to>
      <xdr:col>5</xdr:col>
      <xdr:colOff>358775</xdr:colOff>
      <xdr:row>91</xdr:row>
      <xdr:rowOff>145162</xdr:rowOff>
    </xdr:to>
    <xdr:cxnSp macro="">
      <xdr:nvCxnSpPr>
        <xdr:cNvPr id="236" name="直線コネクタ 235"/>
        <xdr:cNvCxnSpPr/>
      </xdr:nvCxnSpPr>
      <xdr:spPr>
        <a:xfrm flipV="1">
          <a:off x="2908300" y="15705201"/>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160417</xdr:rowOff>
    </xdr:from>
    <xdr:ext cx="534377" cy="259045"/>
    <xdr:sp macro="" textlink="">
      <xdr:nvSpPr>
        <xdr:cNvPr id="238" name="テキスト ボックス 237"/>
        <xdr:cNvSpPr txBox="1"/>
      </xdr:nvSpPr>
      <xdr:spPr>
        <a:xfrm>
          <a:off x="35174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118111</xdr:rowOff>
    </xdr:from>
    <xdr:to>
      <xdr:col>4</xdr:col>
      <xdr:colOff>155575</xdr:colOff>
      <xdr:row>91</xdr:row>
      <xdr:rowOff>145162</xdr:rowOff>
    </xdr:to>
    <xdr:cxnSp macro="">
      <xdr:nvCxnSpPr>
        <xdr:cNvPr id="239" name="直線コネクタ 238"/>
        <xdr:cNvCxnSpPr/>
      </xdr:nvCxnSpPr>
      <xdr:spPr>
        <a:xfrm>
          <a:off x="2019300" y="1572006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27322</xdr:rowOff>
    </xdr:from>
    <xdr:ext cx="534377" cy="259045"/>
    <xdr:sp macro="" textlink="">
      <xdr:nvSpPr>
        <xdr:cNvPr id="241" name="テキスト ボックス 240"/>
        <xdr:cNvSpPr txBox="1"/>
      </xdr:nvSpPr>
      <xdr:spPr>
        <a:xfrm>
          <a:off x="2641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122301</xdr:rowOff>
    </xdr:from>
    <xdr:to>
      <xdr:col>2</xdr:col>
      <xdr:colOff>638175</xdr:colOff>
      <xdr:row>91</xdr:row>
      <xdr:rowOff>118111</xdr:rowOff>
    </xdr:to>
    <xdr:cxnSp macro="">
      <xdr:nvCxnSpPr>
        <xdr:cNvPr id="242" name="直線コネクタ 241"/>
        <xdr:cNvCxnSpPr/>
      </xdr:nvCxnSpPr>
      <xdr:spPr>
        <a:xfrm>
          <a:off x="1130300" y="15552801"/>
          <a:ext cx="889000" cy="1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61231</xdr:rowOff>
    </xdr:from>
    <xdr:ext cx="534377" cy="259045"/>
    <xdr:sp macro="" textlink="">
      <xdr:nvSpPr>
        <xdr:cNvPr id="244" name="テキスト ボックス 243"/>
        <xdr:cNvSpPr txBox="1"/>
      </xdr:nvSpPr>
      <xdr:spPr>
        <a:xfrm>
          <a:off x="1752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5" name="フローチャート : 判断 244"/>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167784</xdr:rowOff>
    </xdr:from>
    <xdr:ext cx="534377" cy="259045"/>
    <xdr:sp macro="" textlink="">
      <xdr:nvSpPr>
        <xdr:cNvPr id="246" name="テキスト ボックス 245"/>
        <xdr:cNvSpPr txBox="1"/>
      </xdr:nvSpPr>
      <xdr:spPr>
        <a:xfrm>
          <a:off x="863111" y="15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161162</xdr:rowOff>
    </xdr:from>
    <xdr:to>
      <xdr:col>6</xdr:col>
      <xdr:colOff>561975</xdr:colOff>
      <xdr:row>91</xdr:row>
      <xdr:rowOff>91312</xdr:rowOff>
    </xdr:to>
    <xdr:sp macro="" textlink="">
      <xdr:nvSpPr>
        <xdr:cNvPr id="252" name="円/楕円 251"/>
        <xdr:cNvSpPr/>
      </xdr:nvSpPr>
      <xdr:spPr>
        <a:xfrm>
          <a:off x="4584700" y="15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12589</xdr:rowOff>
    </xdr:from>
    <xdr:ext cx="534377" cy="259045"/>
    <xdr:sp macro="" textlink="">
      <xdr:nvSpPr>
        <xdr:cNvPr id="253" name="扶助費該当値テキスト"/>
        <xdr:cNvSpPr txBox="1"/>
      </xdr:nvSpPr>
      <xdr:spPr>
        <a:xfrm>
          <a:off x="4686300" y="154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52451</xdr:rowOff>
    </xdr:from>
    <xdr:to>
      <xdr:col>5</xdr:col>
      <xdr:colOff>409575</xdr:colOff>
      <xdr:row>91</xdr:row>
      <xdr:rowOff>154051</xdr:rowOff>
    </xdr:to>
    <xdr:sp macro="" textlink="">
      <xdr:nvSpPr>
        <xdr:cNvPr id="254" name="円/楕円 253"/>
        <xdr:cNvSpPr/>
      </xdr:nvSpPr>
      <xdr:spPr>
        <a:xfrm>
          <a:off x="3746500" y="15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170578</xdr:rowOff>
    </xdr:from>
    <xdr:ext cx="534377" cy="259045"/>
    <xdr:sp macro="" textlink="">
      <xdr:nvSpPr>
        <xdr:cNvPr id="255" name="テキスト ボックス 254"/>
        <xdr:cNvSpPr txBox="1"/>
      </xdr:nvSpPr>
      <xdr:spPr>
        <a:xfrm>
          <a:off x="3517411" y="154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94362</xdr:rowOff>
    </xdr:from>
    <xdr:to>
      <xdr:col>4</xdr:col>
      <xdr:colOff>206375</xdr:colOff>
      <xdr:row>92</xdr:row>
      <xdr:rowOff>24512</xdr:rowOff>
    </xdr:to>
    <xdr:sp macro="" textlink="">
      <xdr:nvSpPr>
        <xdr:cNvPr id="256" name="円/楕円 255"/>
        <xdr:cNvSpPr/>
      </xdr:nvSpPr>
      <xdr:spPr>
        <a:xfrm>
          <a:off x="2857500" y="156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41039</xdr:rowOff>
    </xdr:from>
    <xdr:ext cx="534377" cy="259045"/>
    <xdr:sp macro="" textlink="">
      <xdr:nvSpPr>
        <xdr:cNvPr id="257" name="テキスト ボックス 256"/>
        <xdr:cNvSpPr txBox="1"/>
      </xdr:nvSpPr>
      <xdr:spPr>
        <a:xfrm>
          <a:off x="2641111" y="154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67311</xdr:rowOff>
    </xdr:from>
    <xdr:to>
      <xdr:col>3</xdr:col>
      <xdr:colOff>3175</xdr:colOff>
      <xdr:row>91</xdr:row>
      <xdr:rowOff>168911</xdr:rowOff>
    </xdr:to>
    <xdr:sp macro="" textlink="">
      <xdr:nvSpPr>
        <xdr:cNvPr id="258" name="円/楕円 257"/>
        <xdr:cNvSpPr/>
      </xdr:nvSpPr>
      <xdr:spPr>
        <a:xfrm>
          <a:off x="1968500" y="156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13988</xdr:rowOff>
    </xdr:from>
    <xdr:ext cx="534377" cy="259045"/>
    <xdr:sp macro="" textlink="">
      <xdr:nvSpPr>
        <xdr:cNvPr id="259" name="テキスト ボックス 258"/>
        <xdr:cNvSpPr txBox="1"/>
      </xdr:nvSpPr>
      <xdr:spPr>
        <a:xfrm>
          <a:off x="1752111" y="154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71501</xdr:rowOff>
    </xdr:from>
    <xdr:to>
      <xdr:col>1</xdr:col>
      <xdr:colOff>485775</xdr:colOff>
      <xdr:row>91</xdr:row>
      <xdr:rowOff>1651</xdr:rowOff>
    </xdr:to>
    <xdr:sp macro="" textlink="">
      <xdr:nvSpPr>
        <xdr:cNvPr id="260" name="円/楕円 259"/>
        <xdr:cNvSpPr/>
      </xdr:nvSpPr>
      <xdr:spPr>
        <a:xfrm>
          <a:off x="1079500" y="155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18178</xdr:rowOff>
    </xdr:from>
    <xdr:ext cx="534377" cy="259045"/>
    <xdr:sp macro="" textlink="">
      <xdr:nvSpPr>
        <xdr:cNvPr id="261" name="テキスト ボックス 260"/>
        <xdr:cNvSpPr txBox="1"/>
      </xdr:nvSpPr>
      <xdr:spPr>
        <a:xfrm>
          <a:off x="863111" y="152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121481</xdr:rowOff>
    </xdr:from>
    <xdr:to>
      <xdr:col>15</xdr:col>
      <xdr:colOff>180975</xdr:colOff>
      <xdr:row>35</xdr:row>
      <xdr:rowOff>155108</xdr:rowOff>
    </xdr:to>
    <xdr:cxnSp macro="">
      <xdr:nvCxnSpPr>
        <xdr:cNvPr id="287" name="直線コネクタ 286"/>
        <xdr:cNvCxnSpPr/>
      </xdr:nvCxnSpPr>
      <xdr:spPr>
        <a:xfrm flipV="1">
          <a:off x="9639300" y="5950781"/>
          <a:ext cx="8382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155108</xdr:rowOff>
    </xdr:from>
    <xdr:to>
      <xdr:col>14</xdr:col>
      <xdr:colOff>28575</xdr:colOff>
      <xdr:row>36</xdr:row>
      <xdr:rowOff>122944</xdr:rowOff>
    </xdr:to>
    <xdr:cxnSp macro="">
      <xdr:nvCxnSpPr>
        <xdr:cNvPr id="290" name="直線コネクタ 289"/>
        <xdr:cNvCxnSpPr/>
      </xdr:nvCxnSpPr>
      <xdr:spPr>
        <a:xfrm flipV="1">
          <a:off x="8750300" y="6155858"/>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10017</xdr:rowOff>
    </xdr:from>
    <xdr:ext cx="534377" cy="259045"/>
    <xdr:sp macro="" textlink="">
      <xdr:nvSpPr>
        <xdr:cNvPr id="292" name="テキスト ボックス 291"/>
        <xdr:cNvSpPr txBox="1"/>
      </xdr:nvSpPr>
      <xdr:spPr>
        <a:xfrm>
          <a:off x="93594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122944</xdr:rowOff>
    </xdr:from>
    <xdr:to>
      <xdr:col>12</xdr:col>
      <xdr:colOff>511175</xdr:colOff>
      <xdr:row>37</xdr:row>
      <xdr:rowOff>2106</xdr:rowOff>
    </xdr:to>
    <xdr:cxnSp macro="">
      <xdr:nvCxnSpPr>
        <xdr:cNvPr id="293" name="直線コネクタ 292"/>
        <xdr:cNvCxnSpPr/>
      </xdr:nvCxnSpPr>
      <xdr:spPr>
        <a:xfrm flipV="1">
          <a:off x="7861300" y="6295144"/>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50413</xdr:rowOff>
    </xdr:from>
    <xdr:ext cx="599010" cy="259045"/>
    <xdr:sp macro="" textlink="">
      <xdr:nvSpPr>
        <xdr:cNvPr id="295" name="テキスト ボックス 294"/>
        <xdr:cNvSpPr txBox="1"/>
      </xdr:nvSpPr>
      <xdr:spPr>
        <a:xfrm>
          <a:off x="8450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2106</xdr:rowOff>
    </xdr:from>
    <xdr:to>
      <xdr:col>11</xdr:col>
      <xdr:colOff>307975</xdr:colOff>
      <xdr:row>37</xdr:row>
      <xdr:rowOff>53426</xdr:rowOff>
    </xdr:to>
    <xdr:cxnSp macro="">
      <xdr:nvCxnSpPr>
        <xdr:cNvPr id="296" name="直線コネクタ 295"/>
        <xdr:cNvCxnSpPr/>
      </xdr:nvCxnSpPr>
      <xdr:spPr>
        <a:xfrm flipV="1">
          <a:off x="6972300" y="6345756"/>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111554</xdr:rowOff>
    </xdr:from>
    <xdr:to>
      <xdr:col>10</xdr:col>
      <xdr:colOff>155575</xdr:colOff>
      <xdr:row>36</xdr:row>
      <xdr:rowOff>41704</xdr:rowOff>
    </xdr:to>
    <xdr:sp macro="" textlink="">
      <xdr:nvSpPr>
        <xdr:cNvPr id="299" name="フローチャート : 判断 298"/>
        <xdr:cNvSpPr/>
      </xdr:nvSpPr>
      <xdr:spPr>
        <a:xfrm>
          <a:off x="6921500" y="611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58231</xdr:rowOff>
    </xdr:from>
    <xdr:ext cx="599010" cy="259045"/>
    <xdr:sp macro="" textlink="">
      <xdr:nvSpPr>
        <xdr:cNvPr id="300" name="テキスト ボックス 299"/>
        <xdr:cNvSpPr txBox="1"/>
      </xdr:nvSpPr>
      <xdr:spPr>
        <a:xfrm>
          <a:off x="6672794" y="58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70681</xdr:rowOff>
    </xdr:from>
    <xdr:to>
      <xdr:col>15</xdr:col>
      <xdr:colOff>231775</xdr:colOff>
      <xdr:row>35</xdr:row>
      <xdr:rowOff>831</xdr:rowOff>
    </xdr:to>
    <xdr:sp macro="" textlink="">
      <xdr:nvSpPr>
        <xdr:cNvPr id="306" name="円/楕円 305"/>
        <xdr:cNvSpPr/>
      </xdr:nvSpPr>
      <xdr:spPr>
        <a:xfrm>
          <a:off x="10426700" y="58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49108</xdr:rowOff>
    </xdr:from>
    <xdr:ext cx="599010" cy="259045"/>
    <xdr:sp macro="" textlink="">
      <xdr:nvSpPr>
        <xdr:cNvPr id="307" name="補助費等該当値テキスト"/>
        <xdr:cNvSpPr txBox="1"/>
      </xdr:nvSpPr>
      <xdr:spPr>
        <a:xfrm>
          <a:off x="10528300" y="587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104308</xdr:rowOff>
    </xdr:from>
    <xdr:to>
      <xdr:col>14</xdr:col>
      <xdr:colOff>79375</xdr:colOff>
      <xdr:row>36</xdr:row>
      <xdr:rowOff>34458</xdr:rowOff>
    </xdr:to>
    <xdr:sp macro="" textlink="">
      <xdr:nvSpPr>
        <xdr:cNvPr id="308" name="円/楕円 307"/>
        <xdr:cNvSpPr/>
      </xdr:nvSpPr>
      <xdr:spPr>
        <a:xfrm>
          <a:off x="9588500" y="61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50985</xdr:rowOff>
    </xdr:from>
    <xdr:ext cx="599010" cy="259045"/>
    <xdr:sp macro="" textlink="">
      <xdr:nvSpPr>
        <xdr:cNvPr id="309" name="テキスト ボックス 308"/>
        <xdr:cNvSpPr txBox="1"/>
      </xdr:nvSpPr>
      <xdr:spPr>
        <a:xfrm>
          <a:off x="9327094" y="58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72144</xdr:rowOff>
    </xdr:from>
    <xdr:to>
      <xdr:col>12</xdr:col>
      <xdr:colOff>561975</xdr:colOff>
      <xdr:row>37</xdr:row>
      <xdr:rowOff>2294</xdr:rowOff>
    </xdr:to>
    <xdr:sp macro="" textlink="">
      <xdr:nvSpPr>
        <xdr:cNvPr id="310" name="円/楕円 309"/>
        <xdr:cNvSpPr/>
      </xdr:nvSpPr>
      <xdr:spPr>
        <a:xfrm>
          <a:off x="8699500" y="62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164871</xdr:rowOff>
    </xdr:from>
    <xdr:ext cx="534377" cy="259045"/>
    <xdr:sp macro="" textlink="">
      <xdr:nvSpPr>
        <xdr:cNvPr id="311" name="テキスト ボックス 310"/>
        <xdr:cNvSpPr txBox="1"/>
      </xdr:nvSpPr>
      <xdr:spPr>
        <a:xfrm>
          <a:off x="8483111" y="63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122756</xdr:rowOff>
    </xdr:from>
    <xdr:to>
      <xdr:col>11</xdr:col>
      <xdr:colOff>358775</xdr:colOff>
      <xdr:row>37</xdr:row>
      <xdr:rowOff>52906</xdr:rowOff>
    </xdr:to>
    <xdr:sp macro="" textlink="">
      <xdr:nvSpPr>
        <xdr:cNvPr id="312" name="円/楕円 311"/>
        <xdr:cNvSpPr/>
      </xdr:nvSpPr>
      <xdr:spPr>
        <a:xfrm>
          <a:off x="7810500" y="62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44033</xdr:rowOff>
    </xdr:from>
    <xdr:ext cx="534377" cy="259045"/>
    <xdr:sp macro="" textlink="">
      <xdr:nvSpPr>
        <xdr:cNvPr id="313" name="テキスト ボックス 312"/>
        <xdr:cNvSpPr txBox="1"/>
      </xdr:nvSpPr>
      <xdr:spPr>
        <a:xfrm>
          <a:off x="7594111" y="63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2626</xdr:rowOff>
    </xdr:from>
    <xdr:to>
      <xdr:col>10</xdr:col>
      <xdr:colOff>155575</xdr:colOff>
      <xdr:row>37</xdr:row>
      <xdr:rowOff>104226</xdr:rowOff>
    </xdr:to>
    <xdr:sp macro="" textlink="">
      <xdr:nvSpPr>
        <xdr:cNvPr id="314" name="円/楕円 313"/>
        <xdr:cNvSpPr/>
      </xdr:nvSpPr>
      <xdr:spPr>
        <a:xfrm>
          <a:off x="6921500" y="634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95353</xdr:rowOff>
    </xdr:from>
    <xdr:ext cx="534377" cy="259045"/>
    <xdr:sp macro="" textlink="">
      <xdr:nvSpPr>
        <xdr:cNvPr id="315" name="テキスト ボックス 314"/>
        <xdr:cNvSpPr txBox="1"/>
      </xdr:nvSpPr>
      <xdr:spPr>
        <a:xfrm>
          <a:off x="6705111" y="643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152654</xdr:rowOff>
    </xdr:from>
    <xdr:to>
      <xdr:col>15</xdr:col>
      <xdr:colOff>180975</xdr:colOff>
      <xdr:row>55</xdr:row>
      <xdr:rowOff>145205</xdr:rowOff>
    </xdr:to>
    <xdr:cxnSp macro="">
      <xdr:nvCxnSpPr>
        <xdr:cNvPr id="343" name="直線コネクタ 342"/>
        <xdr:cNvCxnSpPr/>
      </xdr:nvCxnSpPr>
      <xdr:spPr>
        <a:xfrm>
          <a:off x="9639300" y="9410954"/>
          <a:ext cx="838200" cy="16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100685</xdr:rowOff>
    </xdr:from>
    <xdr:to>
      <xdr:col>14</xdr:col>
      <xdr:colOff>28575</xdr:colOff>
      <xdr:row>54</xdr:row>
      <xdr:rowOff>152654</xdr:rowOff>
    </xdr:to>
    <xdr:cxnSp macro="">
      <xdr:nvCxnSpPr>
        <xdr:cNvPr id="346" name="直線コネクタ 345"/>
        <xdr:cNvCxnSpPr/>
      </xdr:nvCxnSpPr>
      <xdr:spPr>
        <a:xfrm>
          <a:off x="8750300" y="935898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100685</xdr:rowOff>
    </xdr:from>
    <xdr:to>
      <xdr:col>12</xdr:col>
      <xdr:colOff>511175</xdr:colOff>
      <xdr:row>55</xdr:row>
      <xdr:rowOff>65043</xdr:rowOff>
    </xdr:to>
    <xdr:cxnSp macro="">
      <xdr:nvCxnSpPr>
        <xdr:cNvPr id="349" name="直線コネクタ 348"/>
        <xdr:cNvCxnSpPr/>
      </xdr:nvCxnSpPr>
      <xdr:spPr>
        <a:xfrm flipV="1">
          <a:off x="7861300" y="9358985"/>
          <a:ext cx="889000" cy="1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111206</xdr:rowOff>
    </xdr:from>
    <xdr:ext cx="599010" cy="259045"/>
    <xdr:sp macro="" textlink="">
      <xdr:nvSpPr>
        <xdr:cNvPr id="351" name="テキスト ボックス 350"/>
        <xdr:cNvSpPr txBox="1"/>
      </xdr:nvSpPr>
      <xdr:spPr>
        <a:xfrm>
          <a:off x="8450794" y="88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65043</xdr:rowOff>
    </xdr:from>
    <xdr:to>
      <xdr:col>11</xdr:col>
      <xdr:colOff>307975</xdr:colOff>
      <xdr:row>55</xdr:row>
      <xdr:rowOff>65081</xdr:rowOff>
    </xdr:to>
    <xdr:cxnSp macro="">
      <xdr:nvCxnSpPr>
        <xdr:cNvPr id="352" name="直線コネクタ 351"/>
        <xdr:cNvCxnSpPr/>
      </xdr:nvCxnSpPr>
      <xdr:spPr>
        <a:xfrm flipV="1">
          <a:off x="6972300" y="9494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4" name="テキスト ボックス 353"/>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113912</xdr:rowOff>
    </xdr:from>
    <xdr:to>
      <xdr:col>10</xdr:col>
      <xdr:colOff>155575</xdr:colOff>
      <xdr:row>54</xdr:row>
      <xdr:rowOff>44062</xdr:rowOff>
    </xdr:to>
    <xdr:sp macro="" textlink="">
      <xdr:nvSpPr>
        <xdr:cNvPr id="355" name="フローチャート : 判断 354"/>
        <xdr:cNvSpPr/>
      </xdr:nvSpPr>
      <xdr:spPr>
        <a:xfrm>
          <a:off x="6921500" y="920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60589</xdr:rowOff>
    </xdr:from>
    <xdr:ext cx="599010" cy="259045"/>
    <xdr:sp macro="" textlink="">
      <xdr:nvSpPr>
        <xdr:cNvPr id="356" name="テキスト ボックス 355"/>
        <xdr:cNvSpPr txBox="1"/>
      </xdr:nvSpPr>
      <xdr:spPr>
        <a:xfrm>
          <a:off x="6672794" y="89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94405</xdr:rowOff>
    </xdr:from>
    <xdr:to>
      <xdr:col>15</xdr:col>
      <xdr:colOff>231775</xdr:colOff>
      <xdr:row>56</xdr:row>
      <xdr:rowOff>24555</xdr:rowOff>
    </xdr:to>
    <xdr:sp macro="" textlink="">
      <xdr:nvSpPr>
        <xdr:cNvPr id="362" name="円/楕円 361"/>
        <xdr:cNvSpPr/>
      </xdr:nvSpPr>
      <xdr:spPr>
        <a:xfrm>
          <a:off x="10426700" y="95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72832</xdr:rowOff>
    </xdr:from>
    <xdr:ext cx="534377" cy="259045"/>
    <xdr:sp macro="" textlink="">
      <xdr:nvSpPr>
        <xdr:cNvPr id="363" name="普通建設事業費該当値テキスト"/>
        <xdr:cNvSpPr txBox="1"/>
      </xdr:nvSpPr>
      <xdr:spPr>
        <a:xfrm>
          <a:off x="10528300" y="95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90,711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101854</xdr:rowOff>
    </xdr:from>
    <xdr:to>
      <xdr:col>14</xdr:col>
      <xdr:colOff>79375</xdr:colOff>
      <xdr:row>55</xdr:row>
      <xdr:rowOff>32004</xdr:rowOff>
    </xdr:to>
    <xdr:sp macro="" textlink="">
      <xdr:nvSpPr>
        <xdr:cNvPr id="364" name="円/楕円 363"/>
        <xdr:cNvSpPr/>
      </xdr:nvSpPr>
      <xdr:spPr>
        <a:xfrm>
          <a:off x="9588500" y="93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48531</xdr:rowOff>
    </xdr:from>
    <xdr:ext cx="534377" cy="259045"/>
    <xdr:sp macro="" textlink="">
      <xdr:nvSpPr>
        <xdr:cNvPr id="365" name="テキスト ボックス 364"/>
        <xdr:cNvSpPr txBox="1"/>
      </xdr:nvSpPr>
      <xdr:spPr>
        <a:xfrm>
          <a:off x="9359411" y="91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49885</xdr:rowOff>
    </xdr:from>
    <xdr:to>
      <xdr:col>12</xdr:col>
      <xdr:colOff>561975</xdr:colOff>
      <xdr:row>54</xdr:row>
      <xdr:rowOff>151485</xdr:rowOff>
    </xdr:to>
    <xdr:sp macro="" textlink="">
      <xdr:nvSpPr>
        <xdr:cNvPr id="366" name="円/楕円 365"/>
        <xdr:cNvSpPr/>
      </xdr:nvSpPr>
      <xdr:spPr>
        <a:xfrm>
          <a:off x="8699500" y="93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142612</xdr:rowOff>
    </xdr:from>
    <xdr:ext cx="599010" cy="259045"/>
    <xdr:sp macro="" textlink="">
      <xdr:nvSpPr>
        <xdr:cNvPr id="367" name="テキスト ボックス 366"/>
        <xdr:cNvSpPr txBox="1"/>
      </xdr:nvSpPr>
      <xdr:spPr>
        <a:xfrm>
          <a:off x="8450794" y="94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14243</xdr:rowOff>
    </xdr:from>
    <xdr:to>
      <xdr:col>11</xdr:col>
      <xdr:colOff>358775</xdr:colOff>
      <xdr:row>55</xdr:row>
      <xdr:rowOff>115843</xdr:rowOff>
    </xdr:to>
    <xdr:sp macro="" textlink="">
      <xdr:nvSpPr>
        <xdr:cNvPr id="368" name="円/楕円 367"/>
        <xdr:cNvSpPr/>
      </xdr:nvSpPr>
      <xdr:spPr>
        <a:xfrm>
          <a:off x="7810500" y="94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106970</xdr:rowOff>
    </xdr:from>
    <xdr:ext cx="534377" cy="259045"/>
    <xdr:sp macro="" textlink="">
      <xdr:nvSpPr>
        <xdr:cNvPr id="369" name="テキスト ボックス 368"/>
        <xdr:cNvSpPr txBox="1"/>
      </xdr:nvSpPr>
      <xdr:spPr>
        <a:xfrm>
          <a:off x="7594111" y="95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14281</xdr:rowOff>
    </xdr:from>
    <xdr:to>
      <xdr:col>10</xdr:col>
      <xdr:colOff>155575</xdr:colOff>
      <xdr:row>55</xdr:row>
      <xdr:rowOff>115881</xdr:rowOff>
    </xdr:to>
    <xdr:sp macro="" textlink="">
      <xdr:nvSpPr>
        <xdr:cNvPr id="370" name="円/楕円 369"/>
        <xdr:cNvSpPr/>
      </xdr:nvSpPr>
      <xdr:spPr>
        <a:xfrm>
          <a:off x="6921500" y="94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107008</xdr:rowOff>
    </xdr:from>
    <xdr:ext cx="534377" cy="259045"/>
    <xdr:sp macro="" textlink="">
      <xdr:nvSpPr>
        <xdr:cNvPr id="371" name="テキスト ボックス 370"/>
        <xdr:cNvSpPr txBox="1"/>
      </xdr:nvSpPr>
      <xdr:spPr>
        <a:xfrm>
          <a:off x="6705111" y="95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35992</xdr:rowOff>
    </xdr:from>
    <xdr:to>
      <xdr:col>15</xdr:col>
      <xdr:colOff>180975</xdr:colOff>
      <xdr:row>73</xdr:row>
      <xdr:rowOff>96513</xdr:rowOff>
    </xdr:to>
    <xdr:cxnSp macro="">
      <xdr:nvCxnSpPr>
        <xdr:cNvPr id="398" name="直線コネクタ 397"/>
        <xdr:cNvCxnSpPr/>
      </xdr:nvCxnSpPr>
      <xdr:spPr>
        <a:xfrm>
          <a:off x="9639300" y="12551842"/>
          <a:ext cx="838200" cy="6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45713</xdr:rowOff>
    </xdr:from>
    <xdr:to>
      <xdr:col>15</xdr:col>
      <xdr:colOff>231775</xdr:colOff>
      <xdr:row>73</xdr:row>
      <xdr:rowOff>147313</xdr:rowOff>
    </xdr:to>
    <xdr:sp macro="" textlink="">
      <xdr:nvSpPr>
        <xdr:cNvPr id="408" name="円/楕円 407"/>
        <xdr:cNvSpPr/>
      </xdr:nvSpPr>
      <xdr:spPr>
        <a:xfrm>
          <a:off x="10426700" y="12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68590</xdr:rowOff>
    </xdr:from>
    <xdr:ext cx="534377" cy="259045"/>
    <xdr:sp macro="" textlink="">
      <xdr:nvSpPr>
        <xdr:cNvPr id="409" name="普通建設事業費 （ うち新規整備　）該当値テキスト"/>
        <xdr:cNvSpPr txBox="1"/>
      </xdr:nvSpPr>
      <xdr:spPr>
        <a:xfrm>
          <a:off x="10528300" y="124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156642</xdr:rowOff>
    </xdr:from>
    <xdr:to>
      <xdr:col>14</xdr:col>
      <xdr:colOff>79375</xdr:colOff>
      <xdr:row>73</xdr:row>
      <xdr:rowOff>86792</xdr:rowOff>
    </xdr:to>
    <xdr:sp macro="" textlink="">
      <xdr:nvSpPr>
        <xdr:cNvPr id="410" name="円/楕円 409"/>
        <xdr:cNvSpPr/>
      </xdr:nvSpPr>
      <xdr:spPr>
        <a:xfrm>
          <a:off x="9588500" y="125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103319</xdr:rowOff>
    </xdr:from>
    <xdr:ext cx="534377" cy="259045"/>
    <xdr:sp macro="" textlink="">
      <xdr:nvSpPr>
        <xdr:cNvPr id="411" name="テキスト ボックス 410"/>
        <xdr:cNvSpPr txBox="1"/>
      </xdr:nvSpPr>
      <xdr:spPr>
        <a:xfrm>
          <a:off x="9359411" y="122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33896</xdr:rowOff>
    </xdr:from>
    <xdr:to>
      <xdr:col>15</xdr:col>
      <xdr:colOff>180975</xdr:colOff>
      <xdr:row>97</xdr:row>
      <xdr:rowOff>70492</xdr:rowOff>
    </xdr:to>
    <xdr:cxnSp macro="">
      <xdr:nvCxnSpPr>
        <xdr:cNvPr id="438" name="直線コネクタ 437"/>
        <xdr:cNvCxnSpPr/>
      </xdr:nvCxnSpPr>
      <xdr:spPr>
        <a:xfrm>
          <a:off x="9639300" y="16664546"/>
          <a:ext cx="8382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32968</xdr:rowOff>
    </xdr:from>
    <xdr:ext cx="534377" cy="259045"/>
    <xdr:sp macro="" textlink="">
      <xdr:nvSpPr>
        <xdr:cNvPr id="442" name="テキスト ボックス 441"/>
        <xdr:cNvSpPr txBox="1"/>
      </xdr:nvSpPr>
      <xdr:spPr>
        <a:xfrm>
          <a:off x="9359411" y="163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19692</xdr:rowOff>
    </xdr:from>
    <xdr:to>
      <xdr:col>15</xdr:col>
      <xdr:colOff>231775</xdr:colOff>
      <xdr:row>97</xdr:row>
      <xdr:rowOff>121292</xdr:rowOff>
    </xdr:to>
    <xdr:sp macro="" textlink="">
      <xdr:nvSpPr>
        <xdr:cNvPr id="448" name="円/楕円 447"/>
        <xdr:cNvSpPr/>
      </xdr:nvSpPr>
      <xdr:spPr>
        <a:xfrm>
          <a:off x="10426700" y="166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106069</xdr:rowOff>
    </xdr:from>
    <xdr:ext cx="534377" cy="259045"/>
    <xdr:sp macro="" textlink="">
      <xdr:nvSpPr>
        <xdr:cNvPr id="449" name="普通建設事業費 （ うち更新整備　）該当値テキスト"/>
        <xdr:cNvSpPr txBox="1"/>
      </xdr:nvSpPr>
      <xdr:spPr>
        <a:xfrm>
          <a:off x="10528300" y="16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154546</xdr:rowOff>
    </xdr:from>
    <xdr:to>
      <xdr:col>14</xdr:col>
      <xdr:colOff>79375</xdr:colOff>
      <xdr:row>97</xdr:row>
      <xdr:rowOff>84696</xdr:rowOff>
    </xdr:to>
    <xdr:sp macro="" textlink="">
      <xdr:nvSpPr>
        <xdr:cNvPr id="450" name="円/楕円 449"/>
        <xdr:cNvSpPr/>
      </xdr:nvSpPr>
      <xdr:spPr>
        <a:xfrm>
          <a:off x="9588500" y="166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75823</xdr:rowOff>
    </xdr:from>
    <xdr:ext cx="534377" cy="259045"/>
    <xdr:sp macro="" textlink="">
      <xdr:nvSpPr>
        <xdr:cNvPr id="451" name="テキスト ボックス 450"/>
        <xdr:cNvSpPr txBox="1"/>
      </xdr:nvSpPr>
      <xdr:spPr>
        <a:xfrm>
          <a:off x="9359411" y="167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25838</xdr:rowOff>
    </xdr:from>
    <xdr:to>
      <xdr:col>23</xdr:col>
      <xdr:colOff>517525</xdr:colOff>
      <xdr:row>39</xdr:row>
      <xdr:rowOff>28239</xdr:rowOff>
    </xdr:to>
    <xdr:cxnSp macro="">
      <xdr:nvCxnSpPr>
        <xdr:cNvPr id="478" name="直線コネクタ 477"/>
        <xdr:cNvCxnSpPr/>
      </xdr:nvCxnSpPr>
      <xdr:spPr>
        <a:xfrm>
          <a:off x="15481300" y="671238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22943</xdr:rowOff>
    </xdr:from>
    <xdr:to>
      <xdr:col>22</xdr:col>
      <xdr:colOff>365125</xdr:colOff>
      <xdr:row>39</xdr:row>
      <xdr:rowOff>25838</xdr:rowOff>
    </xdr:to>
    <xdr:cxnSp macro="">
      <xdr:nvCxnSpPr>
        <xdr:cNvPr id="481" name="直線コネクタ 480"/>
        <xdr:cNvCxnSpPr/>
      </xdr:nvCxnSpPr>
      <xdr:spPr>
        <a:xfrm>
          <a:off x="14592300" y="670949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17799</xdr:rowOff>
    </xdr:from>
    <xdr:to>
      <xdr:col>21</xdr:col>
      <xdr:colOff>161925</xdr:colOff>
      <xdr:row>39</xdr:row>
      <xdr:rowOff>22943</xdr:rowOff>
    </xdr:to>
    <xdr:cxnSp macro="">
      <xdr:nvCxnSpPr>
        <xdr:cNvPr id="484" name="直線コネクタ 483"/>
        <xdr:cNvCxnSpPr/>
      </xdr:nvCxnSpPr>
      <xdr:spPr>
        <a:xfrm>
          <a:off x="13703300" y="67043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49369</xdr:rowOff>
    </xdr:from>
    <xdr:ext cx="469744" cy="259045"/>
    <xdr:sp macro="" textlink="">
      <xdr:nvSpPr>
        <xdr:cNvPr id="486" name="テキスト ボックス 485"/>
        <xdr:cNvSpPr txBox="1"/>
      </xdr:nvSpPr>
      <xdr:spPr>
        <a:xfrm>
          <a:off x="14357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17799</xdr:rowOff>
    </xdr:from>
    <xdr:to>
      <xdr:col>19</xdr:col>
      <xdr:colOff>644525</xdr:colOff>
      <xdr:row>39</xdr:row>
      <xdr:rowOff>30010</xdr:rowOff>
    </xdr:to>
    <xdr:cxnSp macro="">
      <xdr:nvCxnSpPr>
        <xdr:cNvPr id="487" name="直線コネクタ 486"/>
        <xdr:cNvCxnSpPr/>
      </xdr:nvCxnSpPr>
      <xdr:spPr>
        <a:xfrm flipV="1">
          <a:off x="12814300" y="6704349"/>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111929</xdr:rowOff>
    </xdr:from>
    <xdr:ext cx="534377" cy="259045"/>
    <xdr:sp macro="" textlink="">
      <xdr:nvSpPr>
        <xdr:cNvPr id="489" name="テキスト ボックス 488"/>
        <xdr:cNvSpPr txBox="1"/>
      </xdr:nvSpPr>
      <xdr:spPr>
        <a:xfrm>
          <a:off x="13436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156108</xdr:rowOff>
    </xdr:from>
    <xdr:to>
      <xdr:col>18</xdr:col>
      <xdr:colOff>492125</xdr:colOff>
      <xdr:row>38</xdr:row>
      <xdr:rowOff>86258</xdr:rowOff>
    </xdr:to>
    <xdr:sp macro="" textlink="">
      <xdr:nvSpPr>
        <xdr:cNvPr id="490" name="フローチャート : 判断 489"/>
        <xdr:cNvSpPr/>
      </xdr:nvSpPr>
      <xdr:spPr>
        <a:xfrm>
          <a:off x="1276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102785</xdr:rowOff>
    </xdr:from>
    <xdr:ext cx="469744" cy="259045"/>
    <xdr:sp macro="" textlink="">
      <xdr:nvSpPr>
        <xdr:cNvPr id="491" name="テキスト ボックス 490"/>
        <xdr:cNvSpPr txBox="1"/>
      </xdr:nvSpPr>
      <xdr:spPr>
        <a:xfrm>
          <a:off x="12579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148889</xdr:rowOff>
    </xdr:from>
    <xdr:to>
      <xdr:col>23</xdr:col>
      <xdr:colOff>568325</xdr:colOff>
      <xdr:row>39</xdr:row>
      <xdr:rowOff>79039</xdr:rowOff>
    </xdr:to>
    <xdr:sp macro="" textlink="">
      <xdr:nvSpPr>
        <xdr:cNvPr id="497" name="円/楕円 496"/>
        <xdr:cNvSpPr/>
      </xdr:nvSpPr>
      <xdr:spPr>
        <a:xfrm>
          <a:off x="16268700" y="66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63816</xdr:rowOff>
    </xdr:from>
    <xdr:ext cx="378565" cy="259045"/>
    <xdr:sp macro="" textlink="">
      <xdr:nvSpPr>
        <xdr:cNvPr id="498" name="災害復旧事業費該当値テキスト"/>
        <xdr:cNvSpPr txBox="1"/>
      </xdr:nvSpPr>
      <xdr:spPr>
        <a:xfrm>
          <a:off x="16370300" y="657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146488</xdr:rowOff>
    </xdr:from>
    <xdr:to>
      <xdr:col>22</xdr:col>
      <xdr:colOff>415925</xdr:colOff>
      <xdr:row>39</xdr:row>
      <xdr:rowOff>76638</xdr:rowOff>
    </xdr:to>
    <xdr:sp macro="" textlink="">
      <xdr:nvSpPr>
        <xdr:cNvPr id="499" name="円/楕円 498"/>
        <xdr:cNvSpPr/>
      </xdr:nvSpPr>
      <xdr:spPr>
        <a:xfrm>
          <a:off x="15430500" y="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67765</xdr:rowOff>
    </xdr:from>
    <xdr:ext cx="378565" cy="259045"/>
    <xdr:sp macro="" textlink="">
      <xdr:nvSpPr>
        <xdr:cNvPr id="500" name="テキスト ボックス 499"/>
        <xdr:cNvSpPr txBox="1"/>
      </xdr:nvSpPr>
      <xdr:spPr>
        <a:xfrm>
          <a:off x="15279317" y="675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143593</xdr:rowOff>
    </xdr:from>
    <xdr:to>
      <xdr:col>21</xdr:col>
      <xdr:colOff>212725</xdr:colOff>
      <xdr:row>39</xdr:row>
      <xdr:rowOff>73743</xdr:rowOff>
    </xdr:to>
    <xdr:sp macro="" textlink="">
      <xdr:nvSpPr>
        <xdr:cNvPr id="501" name="円/楕円 500"/>
        <xdr:cNvSpPr/>
      </xdr:nvSpPr>
      <xdr:spPr>
        <a:xfrm>
          <a:off x="14541500" y="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64870</xdr:rowOff>
    </xdr:from>
    <xdr:ext cx="469744" cy="259045"/>
    <xdr:sp macro="" textlink="">
      <xdr:nvSpPr>
        <xdr:cNvPr id="502" name="テキスト ボックス 501"/>
        <xdr:cNvSpPr txBox="1"/>
      </xdr:nvSpPr>
      <xdr:spPr>
        <a:xfrm>
          <a:off x="14357427" y="67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138449</xdr:rowOff>
    </xdr:from>
    <xdr:to>
      <xdr:col>20</xdr:col>
      <xdr:colOff>9525</xdr:colOff>
      <xdr:row>39</xdr:row>
      <xdr:rowOff>68599</xdr:rowOff>
    </xdr:to>
    <xdr:sp macro="" textlink="">
      <xdr:nvSpPr>
        <xdr:cNvPr id="503" name="円/楕円 502"/>
        <xdr:cNvSpPr/>
      </xdr:nvSpPr>
      <xdr:spPr>
        <a:xfrm>
          <a:off x="13652500" y="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59726</xdr:rowOff>
    </xdr:from>
    <xdr:ext cx="469744" cy="259045"/>
    <xdr:sp macro="" textlink="">
      <xdr:nvSpPr>
        <xdr:cNvPr id="504" name="テキスト ボックス 503"/>
        <xdr:cNvSpPr txBox="1"/>
      </xdr:nvSpPr>
      <xdr:spPr>
        <a:xfrm>
          <a:off x="13468427" y="67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150660</xdr:rowOff>
    </xdr:from>
    <xdr:to>
      <xdr:col>18</xdr:col>
      <xdr:colOff>492125</xdr:colOff>
      <xdr:row>39</xdr:row>
      <xdr:rowOff>80810</xdr:rowOff>
    </xdr:to>
    <xdr:sp macro="" textlink="">
      <xdr:nvSpPr>
        <xdr:cNvPr id="505" name="円/楕円 504"/>
        <xdr:cNvSpPr/>
      </xdr:nvSpPr>
      <xdr:spPr>
        <a:xfrm>
          <a:off x="12763500" y="6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71937</xdr:rowOff>
    </xdr:from>
    <xdr:ext cx="378565" cy="259045"/>
    <xdr:sp macro="" textlink="">
      <xdr:nvSpPr>
        <xdr:cNvPr id="506" name="テキスト ボックス 505"/>
        <xdr:cNvSpPr txBox="1"/>
      </xdr:nvSpPr>
      <xdr:spPr>
        <a:xfrm>
          <a:off x="12625017" y="675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81811</xdr:rowOff>
    </xdr:from>
    <xdr:to>
      <xdr:col>23</xdr:col>
      <xdr:colOff>517525</xdr:colOff>
      <xdr:row>76</xdr:row>
      <xdr:rowOff>98585</xdr:rowOff>
    </xdr:to>
    <xdr:cxnSp macro="">
      <xdr:nvCxnSpPr>
        <xdr:cNvPr id="583" name="直線コネクタ 582"/>
        <xdr:cNvCxnSpPr/>
      </xdr:nvCxnSpPr>
      <xdr:spPr>
        <a:xfrm flipV="1">
          <a:off x="15481300" y="13112011"/>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98585</xdr:rowOff>
    </xdr:from>
    <xdr:to>
      <xdr:col>22</xdr:col>
      <xdr:colOff>365125</xdr:colOff>
      <xdr:row>76</xdr:row>
      <xdr:rowOff>100468</xdr:rowOff>
    </xdr:to>
    <xdr:cxnSp macro="">
      <xdr:nvCxnSpPr>
        <xdr:cNvPr id="586" name="直線コネクタ 585"/>
        <xdr:cNvCxnSpPr/>
      </xdr:nvCxnSpPr>
      <xdr:spPr>
        <a:xfrm flipV="1">
          <a:off x="14592300" y="13128785"/>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100468</xdr:rowOff>
    </xdr:from>
    <xdr:to>
      <xdr:col>21</xdr:col>
      <xdr:colOff>161925</xdr:colOff>
      <xdr:row>76</xdr:row>
      <xdr:rowOff>148354</xdr:rowOff>
    </xdr:to>
    <xdr:cxnSp macro="">
      <xdr:nvCxnSpPr>
        <xdr:cNvPr id="589" name="直線コネクタ 588"/>
        <xdr:cNvCxnSpPr/>
      </xdr:nvCxnSpPr>
      <xdr:spPr>
        <a:xfrm flipV="1">
          <a:off x="13703300" y="13130668"/>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147951</xdr:rowOff>
    </xdr:from>
    <xdr:to>
      <xdr:col>19</xdr:col>
      <xdr:colOff>644525</xdr:colOff>
      <xdr:row>76</xdr:row>
      <xdr:rowOff>148354</xdr:rowOff>
    </xdr:to>
    <xdr:cxnSp macro="">
      <xdr:nvCxnSpPr>
        <xdr:cNvPr id="592" name="直線コネクタ 591"/>
        <xdr:cNvCxnSpPr/>
      </xdr:nvCxnSpPr>
      <xdr:spPr>
        <a:xfrm>
          <a:off x="12814300" y="13178151"/>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105980</xdr:rowOff>
    </xdr:from>
    <xdr:to>
      <xdr:col>18</xdr:col>
      <xdr:colOff>492125</xdr:colOff>
      <xdr:row>76</xdr:row>
      <xdr:rowOff>36130</xdr:rowOff>
    </xdr:to>
    <xdr:sp macro="" textlink="">
      <xdr:nvSpPr>
        <xdr:cNvPr id="595" name="フローチャート : 判断 594"/>
        <xdr:cNvSpPr/>
      </xdr:nvSpPr>
      <xdr:spPr>
        <a:xfrm>
          <a:off x="12763500" y="1296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52657</xdr:rowOff>
    </xdr:from>
    <xdr:ext cx="534377" cy="259045"/>
    <xdr:sp macro="" textlink="">
      <xdr:nvSpPr>
        <xdr:cNvPr id="596" name="テキスト ボックス 595"/>
        <xdr:cNvSpPr txBox="1"/>
      </xdr:nvSpPr>
      <xdr:spPr>
        <a:xfrm>
          <a:off x="12547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31011</xdr:rowOff>
    </xdr:from>
    <xdr:to>
      <xdr:col>23</xdr:col>
      <xdr:colOff>568325</xdr:colOff>
      <xdr:row>76</xdr:row>
      <xdr:rowOff>132611</xdr:rowOff>
    </xdr:to>
    <xdr:sp macro="" textlink="">
      <xdr:nvSpPr>
        <xdr:cNvPr id="602" name="円/楕円 601"/>
        <xdr:cNvSpPr/>
      </xdr:nvSpPr>
      <xdr:spPr>
        <a:xfrm>
          <a:off x="16268700" y="130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9438</xdr:rowOff>
    </xdr:from>
    <xdr:ext cx="534377" cy="259045"/>
    <xdr:sp macro="" textlink="">
      <xdr:nvSpPr>
        <xdr:cNvPr id="603" name="公債費該当値テキスト"/>
        <xdr:cNvSpPr txBox="1"/>
      </xdr:nvSpPr>
      <xdr:spPr>
        <a:xfrm>
          <a:off x="16370300" y="130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47785</xdr:rowOff>
    </xdr:from>
    <xdr:to>
      <xdr:col>22</xdr:col>
      <xdr:colOff>415925</xdr:colOff>
      <xdr:row>76</xdr:row>
      <xdr:rowOff>149385</xdr:rowOff>
    </xdr:to>
    <xdr:sp macro="" textlink="">
      <xdr:nvSpPr>
        <xdr:cNvPr id="604" name="円/楕円 603"/>
        <xdr:cNvSpPr/>
      </xdr:nvSpPr>
      <xdr:spPr>
        <a:xfrm>
          <a:off x="15430500" y="13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140512</xdr:rowOff>
    </xdr:from>
    <xdr:ext cx="534377" cy="259045"/>
    <xdr:sp macro="" textlink="">
      <xdr:nvSpPr>
        <xdr:cNvPr id="605" name="テキスト ボックス 604"/>
        <xdr:cNvSpPr txBox="1"/>
      </xdr:nvSpPr>
      <xdr:spPr>
        <a:xfrm>
          <a:off x="15201411" y="131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49668</xdr:rowOff>
    </xdr:from>
    <xdr:to>
      <xdr:col>21</xdr:col>
      <xdr:colOff>212725</xdr:colOff>
      <xdr:row>76</xdr:row>
      <xdr:rowOff>151268</xdr:rowOff>
    </xdr:to>
    <xdr:sp macro="" textlink="">
      <xdr:nvSpPr>
        <xdr:cNvPr id="606" name="円/楕円 605"/>
        <xdr:cNvSpPr/>
      </xdr:nvSpPr>
      <xdr:spPr>
        <a:xfrm>
          <a:off x="14541500" y="130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142395</xdr:rowOff>
    </xdr:from>
    <xdr:ext cx="534377" cy="259045"/>
    <xdr:sp macro="" textlink="">
      <xdr:nvSpPr>
        <xdr:cNvPr id="607" name="テキスト ボックス 606"/>
        <xdr:cNvSpPr txBox="1"/>
      </xdr:nvSpPr>
      <xdr:spPr>
        <a:xfrm>
          <a:off x="14325111" y="1317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97554</xdr:rowOff>
    </xdr:from>
    <xdr:to>
      <xdr:col>20</xdr:col>
      <xdr:colOff>9525</xdr:colOff>
      <xdr:row>77</xdr:row>
      <xdr:rowOff>27704</xdr:rowOff>
    </xdr:to>
    <xdr:sp macro="" textlink="">
      <xdr:nvSpPr>
        <xdr:cNvPr id="608" name="円/楕円 607"/>
        <xdr:cNvSpPr/>
      </xdr:nvSpPr>
      <xdr:spPr>
        <a:xfrm>
          <a:off x="13652500" y="131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18831</xdr:rowOff>
    </xdr:from>
    <xdr:ext cx="534377" cy="259045"/>
    <xdr:sp macro="" textlink="">
      <xdr:nvSpPr>
        <xdr:cNvPr id="609" name="テキスト ボックス 608"/>
        <xdr:cNvSpPr txBox="1"/>
      </xdr:nvSpPr>
      <xdr:spPr>
        <a:xfrm>
          <a:off x="13436111" y="132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97151</xdr:rowOff>
    </xdr:from>
    <xdr:to>
      <xdr:col>18</xdr:col>
      <xdr:colOff>492125</xdr:colOff>
      <xdr:row>77</xdr:row>
      <xdr:rowOff>27301</xdr:rowOff>
    </xdr:to>
    <xdr:sp macro="" textlink="">
      <xdr:nvSpPr>
        <xdr:cNvPr id="610" name="円/楕円 609"/>
        <xdr:cNvSpPr/>
      </xdr:nvSpPr>
      <xdr:spPr>
        <a:xfrm>
          <a:off x="12763500" y="131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18428</xdr:rowOff>
    </xdr:from>
    <xdr:ext cx="534377" cy="259045"/>
    <xdr:sp macro="" textlink="">
      <xdr:nvSpPr>
        <xdr:cNvPr id="611" name="テキスト ボックス 610"/>
        <xdr:cNvSpPr txBox="1"/>
      </xdr:nvSpPr>
      <xdr:spPr>
        <a:xfrm>
          <a:off x="12547111" y="13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0" name="直線コネクタ 61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1" name="テキスト ボックス 62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2" name="直線コネクタ 62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3" name="テキスト ボックス 62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4" name="直線コネクタ 62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5" name="テキスト ボックス 62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6" name="直線コネクタ 62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7" name="テキスト ボックス 62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8" name="直線コネクタ 62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9" name="テキスト ボックス 62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0" name="直線コネクタ 62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1" name="テキスト ボックス 63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3" name="テキスト ボックス 63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12467</xdr:rowOff>
    </xdr:from>
    <xdr:to>
      <xdr:col>23</xdr:col>
      <xdr:colOff>516889</xdr:colOff>
      <xdr:row>98</xdr:row>
      <xdr:rowOff>145807</xdr:rowOff>
    </xdr:to>
    <xdr:cxnSp macro="">
      <xdr:nvCxnSpPr>
        <xdr:cNvPr id="635" name="直線コネクタ 634"/>
        <xdr:cNvCxnSpPr/>
      </xdr:nvCxnSpPr>
      <xdr:spPr>
        <a:xfrm flipV="1">
          <a:off x="16317595" y="15957317"/>
          <a:ext cx="1269" cy="99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149634</xdr:rowOff>
    </xdr:from>
    <xdr:ext cx="469744" cy="259045"/>
    <xdr:sp macro="" textlink="">
      <xdr:nvSpPr>
        <xdr:cNvPr id="636" name="積立金最小値テキスト"/>
        <xdr:cNvSpPr txBox="1"/>
      </xdr:nvSpPr>
      <xdr:spPr>
        <a:xfrm>
          <a:off x="16370300" y="169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145807</xdr:rowOff>
    </xdr:from>
    <xdr:to>
      <xdr:col>23</xdr:col>
      <xdr:colOff>606425</xdr:colOff>
      <xdr:row>98</xdr:row>
      <xdr:rowOff>145807</xdr:rowOff>
    </xdr:to>
    <xdr:cxnSp macro="">
      <xdr:nvCxnSpPr>
        <xdr:cNvPr id="637" name="直線コネクタ 636"/>
        <xdr:cNvCxnSpPr/>
      </xdr:nvCxnSpPr>
      <xdr:spPr>
        <a:xfrm>
          <a:off x="16230600" y="1694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130594</xdr:rowOff>
    </xdr:from>
    <xdr:ext cx="534377" cy="259045"/>
    <xdr:sp macro="" textlink="">
      <xdr:nvSpPr>
        <xdr:cNvPr id="638" name="積立金最大値テキスト"/>
        <xdr:cNvSpPr txBox="1"/>
      </xdr:nvSpPr>
      <xdr:spPr>
        <a:xfrm>
          <a:off x="16370300" y="15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93</xdr:row>
      <xdr:rowOff>12467</xdr:rowOff>
    </xdr:from>
    <xdr:to>
      <xdr:col>23</xdr:col>
      <xdr:colOff>606425</xdr:colOff>
      <xdr:row>93</xdr:row>
      <xdr:rowOff>12467</xdr:rowOff>
    </xdr:to>
    <xdr:cxnSp macro="">
      <xdr:nvCxnSpPr>
        <xdr:cNvPr id="639" name="直線コネクタ 638"/>
        <xdr:cNvCxnSpPr/>
      </xdr:nvCxnSpPr>
      <xdr:spPr>
        <a:xfrm>
          <a:off x="16230600" y="1595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120693</xdr:rowOff>
    </xdr:from>
    <xdr:to>
      <xdr:col>23</xdr:col>
      <xdr:colOff>517525</xdr:colOff>
      <xdr:row>98</xdr:row>
      <xdr:rowOff>126702</xdr:rowOff>
    </xdr:to>
    <xdr:cxnSp macro="">
      <xdr:nvCxnSpPr>
        <xdr:cNvPr id="640" name="直線コネクタ 639"/>
        <xdr:cNvCxnSpPr/>
      </xdr:nvCxnSpPr>
      <xdr:spPr>
        <a:xfrm flipV="1">
          <a:off x="15481300" y="16922793"/>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26019</xdr:rowOff>
    </xdr:from>
    <xdr:ext cx="534377" cy="259045"/>
    <xdr:sp macro="" textlink="">
      <xdr:nvSpPr>
        <xdr:cNvPr id="641" name="積立金平均値テキスト"/>
        <xdr:cNvSpPr txBox="1"/>
      </xdr:nvSpPr>
      <xdr:spPr>
        <a:xfrm>
          <a:off x="16370300" y="1648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3142</xdr:rowOff>
    </xdr:from>
    <xdr:to>
      <xdr:col>23</xdr:col>
      <xdr:colOff>568325</xdr:colOff>
      <xdr:row>97</xdr:row>
      <xdr:rowOff>104742</xdr:rowOff>
    </xdr:to>
    <xdr:sp macro="" textlink="">
      <xdr:nvSpPr>
        <xdr:cNvPr id="642" name="フローチャート : 判断 641"/>
        <xdr:cNvSpPr/>
      </xdr:nvSpPr>
      <xdr:spPr>
        <a:xfrm>
          <a:off x="162687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39148</xdr:rowOff>
    </xdr:from>
    <xdr:to>
      <xdr:col>22</xdr:col>
      <xdr:colOff>365125</xdr:colOff>
      <xdr:row>98</xdr:row>
      <xdr:rowOff>126702</xdr:rowOff>
    </xdr:to>
    <xdr:cxnSp macro="">
      <xdr:nvCxnSpPr>
        <xdr:cNvPr id="643" name="直線コネクタ 642"/>
        <xdr:cNvCxnSpPr/>
      </xdr:nvCxnSpPr>
      <xdr:spPr>
        <a:xfrm>
          <a:off x="14592300" y="16498348"/>
          <a:ext cx="889000" cy="4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78809</xdr:rowOff>
    </xdr:from>
    <xdr:to>
      <xdr:col>22</xdr:col>
      <xdr:colOff>415925</xdr:colOff>
      <xdr:row>98</xdr:row>
      <xdr:rowOff>8959</xdr:rowOff>
    </xdr:to>
    <xdr:sp macro="" textlink="">
      <xdr:nvSpPr>
        <xdr:cNvPr id="644" name="フローチャート : 判断 643"/>
        <xdr:cNvSpPr/>
      </xdr:nvSpPr>
      <xdr:spPr>
        <a:xfrm>
          <a:off x="15430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25486</xdr:rowOff>
    </xdr:from>
    <xdr:ext cx="469744" cy="259045"/>
    <xdr:sp macro="" textlink="">
      <xdr:nvSpPr>
        <xdr:cNvPr id="645" name="テキスト ボックス 644"/>
        <xdr:cNvSpPr txBox="1"/>
      </xdr:nvSpPr>
      <xdr:spPr>
        <a:xfrm>
          <a:off x="152337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39148</xdr:rowOff>
    </xdr:from>
    <xdr:to>
      <xdr:col>21</xdr:col>
      <xdr:colOff>161925</xdr:colOff>
      <xdr:row>97</xdr:row>
      <xdr:rowOff>106128</xdr:rowOff>
    </xdr:to>
    <xdr:cxnSp macro="">
      <xdr:nvCxnSpPr>
        <xdr:cNvPr id="646" name="直線コネクタ 645"/>
        <xdr:cNvCxnSpPr/>
      </xdr:nvCxnSpPr>
      <xdr:spPr>
        <a:xfrm flipV="1">
          <a:off x="13703300" y="16498348"/>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7" name="フローチャート : 判断 646"/>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8" name="テキスト ボックス 647"/>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103287</xdr:rowOff>
    </xdr:from>
    <xdr:to>
      <xdr:col>19</xdr:col>
      <xdr:colOff>644525</xdr:colOff>
      <xdr:row>97</xdr:row>
      <xdr:rowOff>106128</xdr:rowOff>
    </xdr:to>
    <xdr:cxnSp macro="">
      <xdr:nvCxnSpPr>
        <xdr:cNvPr id="649" name="直線コネクタ 648"/>
        <xdr:cNvCxnSpPr/>
      </xdr:nvCxnSpPr>
      <xdr:spPr>
        <a:xfrm>
          <a:off x="12814300" y="1673393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0" name="フローチャート : 判断 649"/>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1" name="テキスト ボックス 650"/>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2" name="フローチャート : 判断 651"/>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3" name="テキスト ボックス 652"/>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69893</xdr:rowOff>
    </xdr:from>
    <xdr:to>
      <xdr:col>23</xdr:col>
      <xdr:colOff>568325</xdr:colOff>
      <xdr:row>99</xdr:row>
      <xdr:rowOff>43</xdr:rowOff>
    </xdr:to>
    <xdr:sp macro="" textlink="">
      <xdr:nvSpPr>
        <xdr:cNvPr id="659" name="円/楕円 658"/>
        <xdr:cNvSpPr/>
      </xdr:nvSpPr>
      <xdr:spPr>
        <a:xfrm>
          <a:off x="162687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156270</xdr:rowOff>
    </xdr:from>
    <xdr:ext cx="469744" cy="259045"/>
    <xdr:sp macro="" textlink="">
      <xdr:nvSpPr>
        <xdr:cNvPr id="660" name="積立金該当値テキスト"/>
        <xdr:cNvSpPr txBox="1"/>
      </xdr:nvSpPr>
      <xdr:spPr>
        <a:xfrm>
          <a:off x="16370300" y="167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75902</xdr:rowOff>
    </xdr:from>
    <xdr:to>
      <xdr:col>22</xdr:col>
      <xdr:colOff>415925</xdr:colOff>
      <xdr:row>99</xdr:row>
      <xdr:rowOff>6052</xdr:rowOff>
    </xdr:to>
    <xdr:sp macro="" textlink="">
      <xdr:nvSpPr>
        <xdr:cNvPr id="661" name="円/楕円 660"/>
        <xdr:cNvSpPr/>
      </xdr:nvSpPr>
      <xdr:spPr>
        <a:xfrm>
          <a:off x="15430500" y="168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168629</xdr:rowOff>
    </xdr:from>
    <xdr:ext cx="469744" cy="259045"/>
    <xdr:sp macro="" textlink="">
      <xdr:nvSpPr>
        <xdr:cNvPr id="662" name="テキスト ボックス 661"/>
        <xdr:cNvSpPr txBox="1"/>
      </xdr:nvSpPr>
      <xdr:spPr>
        <a:xfrm>
          <a:off x="15233727" y="169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159798</xdr:rowOff>
    </xdr:from>
    <xdr:to>
      <xdr:col>21</xdr:col>
      <xdr:colOff>212725</xdr:colOff>
      <xdr:row>96</xdr:row>
      <xdr:rowOff>89948</xdr:rowOff>
    </xdr:to>
    <xdr:sp macro="" textlink="">
      <xdr:nvSpPr>
        <xdr:cNvPr id="663" name="円/楕円 662"/>
        <xdr:cNvSpPr/>
      </xdr:nvSpPr>
      <xdr:spPr>
        <a:xfrm>
          <a:off x="14541500" y="164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81075</xdr:rowOff>
    </xdr:from>
    <xdr:ext cx="534377" cy="259045"/>
    <xdr:sp macro="" textlink="">
      <xdr:nvSpPr>
        <xdr:cNvPr id="664" name="テキスト ボックス 663"/>
        <xdr:cNvSpPr txBox="1"/>
      </xdr:nvSpPr>
      <xdr:spPr>
        <a:xfrm>
          <a:off x="14325111" y="165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55328</xdr:rowOff>
    </xdr:from>
    <xdr:to>
      <xdr:col>20</xdr:col>
      <xdr:colOff>9525</xdr:colOff>
      <xdr:row>97</xdr:row>
      <xdr:rowOff>156928</xdr:rowOff>
    </xdr:to>
    <xdr:sp macro="" textlink="">
      <xdr:nvSpPr>
        <xdr:cNvPr id="665" name="円/楕円 664"/>
        <xdr:cNvSpPr/>
      </xdr:nvSpPr>
      <xdr:spPr>
        <a:xfrm>
          <a:off x="13652500" y="166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148055</xdr:rowOff>
    </xdr:from>
    <xdr:ext cx="534377" cy="259045"/>
    <xdr:sp macro="" textlink="">
      <xdr:nvSpPr>
        <xdr:cNvPr id="666" name="テキスト ボックス 665"/>
        <xdr:cNvSpPr txBox="1"/>
      </xdr:nvSpPr>
      <xdr:spPr>
        <a:xfrm>
          <a:off x="13436111" y="16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52487</xdr:rowOff>
    </xdr:from>
    <xdr:to>
      <xdr:col>18</xdr:col>
      <xdr:colOff>492125</xdr:colOff>
      <xdr:row>97</xdr:row>
      <xdr:rowOff>154087</xdr:rowOff>
    </xdr:to>
    <xdr:sp macro="" textlink="">
      <xdr:nvSpPr>
        <xdr:cNvPr id="667" name="円/楕円 666"/>
        <xdr:cNvSpPr/>
      </xdr:nvSpPr>
      <xdr:spPr>
        <a:xfrm>
          <a:off x="12763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145214</xdr:rowOff>
    </xdr:from>
    <xdr:ext cx="534377" cy="259045"/>
    <xdr:sp macro="" textlink="">
      <xdr:nvSpPr>
        <xdr:cNvPr id="668" name="テキスト ボックス 667"/>
        <xdr:cNvSpPr txBox="1"/>
      </xdr:nvSpPr>
      <xdr:spPr>
        <a:xfrm>
          <a:off x="12547111" y="167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0" name="テキスト ボックス 67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2" name="テキスト ボックス 68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4" name="テキスト ボックス 68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8" name="直線コネクタ 68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9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2" name="直線コネクタ 69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130099</xdr:rowOff>
    </xdr:from>
    <xdr:to>
      <xdr:col>32</xdr:col>
      <xdr:colOff>187325</xdr:colOff>
      <xdr:row>38</xdr:row>
      <xdr:rowOff>130099</xdr:rowOff>
    </xdr:to>
    <xdr:cxnSp macro="">
      <xdr:nvCxnSpPr>
        <xdr:cNvPr id="693" name="直線コネクタ 692"/>
        <xdr:cNvCxnSpPr/>
      </xdr:nvCxnSpPr>
      <xdr:spPr>
        <a:xfrm>
          <a:off x="21323300" y="66451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5" name="フローチャート : 判断 69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124613</xdr:rowOff>
    </xdr:from>
    <xdr:to>
      <xdr:col>31</xdr:col>
      <xdr:colOff>34925</xdr:colOff>
      <xdr:row>38</xdr:row>
      <xdr:rowOff>130099</xdr:rowOff>
    </xdr:to>
    <xdr:cxnSp macro="">
      <xdr:nvCxnSpPr>
        <xdr:cNvPr id="696" name="直線コネクタ 695"/>
        <xdr:cNvCxnSpPr/>
      </xdr:nvCxnSpPr>
      <xdr:spPr>
        <a:xfrm>
          <a:off x="20434300" y="66397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7" name="フローチャート : 判断 696"/>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8" name="テキスト ボックス 697"/>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124613</xdr:rowOff>
    </xdr:from>
    <xdr:to>
      <xdr:col>29</xdr:col>
      <xdr:colOff>517525</xdr:colOff>
      <xdr:row>38</xdr:row>
      <xdr:rowOff>126441</xdr:rowOff>
    </xdr:to>
    <xdr:cxnSp macro="">
      <xdr:nvCxnSpPr>
        <xdr:cNvPr id="699" name="直線コネクタ 698"/>
        <xdr:cNvCxnSpPr/>
      </xdr:nvCxnSpPr>
      <xdr:spPr>
        <a:xfrm flipV="1">
          <a:off x="19545300" y="663971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700" name="フローチャート : 判断 699"/>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132503</xdr:rowOff>
    </xdr:from>
    <xdr:ext cx="378565" cy="259045"/>
    <xdr:sp macro="" textlink="">
      <xdr:nvSpPr>
        <xdr:cNvPr id="701" name="テキスト ボックス 700"/>
        <xdr:cNvSpPr txBox="1"/>
      </xdr:nvSpPr>
      <xdr:spPr>
        <a:xfrm>
          <a:off x="20245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108610</xdr:rowOff>
    </xdr:from>
    <xdr:to>
      <xdr:col>28</xdr:col>
      <xdr:colOff>314325</xdr:colOff>
      <xdr:row>38</xdr:row>
      <xdr:rowOff>126441</xdr:rowOff>
    </xdr:to>
    <xdr:cxnSp macro="">
      <xdr:nvCxnSpPr>
        <xdr:cNvPr id="702" name="直線コネクタ 701"/>
        <xdr:cNvCxnSpPr/>
      </xdr:nvCxnSpPr>
      <xdr:spPr>
        <a:xfrm>
          <a:off x="18656300" y="628081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3" name="フローチャート : 判断 70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142105</xdr:rowOff>
    </xdr:from>
    <xdr:ext cx="378565" cy="259045"/>
    <xdr:sp macro="" textlink="">
      <xdr:nvSpPr>
        <xdr:cNvPr id="704" name="テキスト ボックス 703"/>
        <xdr:cNvSpPr txBox="1"/>
      </xdr:nvSpPr>
      <xdr:spPr>
        <a:xfrm>
          <a:off x="19356017" y="614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705" name="フローチャート : 判断 704"/>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116044</xdr:rowOff>
    </xdr:from>
    <xdr:ext cx="469744" cy="259045"/>
    <xdr:sp macro="" textlink="">
      <xdr:nvSpPr>
        <xdr:cNvPr id="706" name="テキスト ボックス 705"/>
        <xdr:cNvSpPr txBox="1"/>
      </xdr:nvSpPr>
      <xdr:spPr>
        <a:xfrm>
          <a:off x="18421427"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79299</xdr:rowOff>
    </xdr:from>
    <xdr:to>
      <xdr:col>32</xdr:col>
      <xdr:colOff>238125</xdr:colOff>
      <xdr:row>39</xdr:row>
      <xdr:rowOff>9449</xdr:rowOff>
    </xdr:to>
    <xdr:sp macro="" textlink="">
      <xdr:nvSpPr>
        <xdr:cNvPr id="712" name="円/楕円 711"/>
        <xdr:cNvSpPr/>
      </xdr:nvSpPr>
      <xdr:spPr>
        <a:xfrm>
          <a:off x="22110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165676</xdr:rowOff>
    </xdr:from>
    <xdr:ext cx="313932" cy="259045"/>
    <xdr:sp macro="" textlink="">
      <xdr:nvSpPr>
        <xdr:cNvPr id="713" name="投資及び出資金該当値テキスト"/>
        <xdr:cNvSpPr txBox="1"/>
      </xdr:nvSpPr>
      <xdr:spPr>
        <a:xfrm>
          <a:off x="22212300" y="6509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79299</xdr:rowOff>
    </xdr:from>
    <xdr:to>
      <xdr:col>31</xdr:col>
      <xdr:colOff>85725</xdr:colOff>
      <xdr:row>39</xdr:row>
      <xdr:rowOff>9449</xdr:rowOff>
    </xdr:to>
    <xdr:sp macro="" textlink="">
      <xdr:nvSpPr>
        <xdr:cNvPr id="714" name="円/楕円 713"/>
        <xdr:cNvSpPr/>
      </xdr:nvSpPr>
      <xdr:spPr>
        <a:xfrm>
          <a:off x="2127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576</xdr:rowOff>
    </xdr:from>
    <xdr:ext cx="313932" cy="259045"/>
    <xdr:sp macro="" textlink="">
      <xdr:nvSpPr>
        <xdr:cNvPr id="715" name="テキスト ボックス 714"/>
        <xdr:cNvSpPr txBox="1"/>
      </xdr:nvSpPr>
      <xdr:spPr>
        <a:xfrm>
          <a:off x="211536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73813</xdr:rowOff>
    </xdr:from>
    <xdr:to>
      <xdr:col>29</xdr:col>
      <xdr:colOff>568325</xdr:colOff>
      <xdr:row>39</xdr:row>
      <xdr:rowOff>3963</xdr:rowOff>
    </xdr:to>
    <xdr:sp macro="" textlink="">
      <xdr:nvSpPr>
        <xdr:cNvPr id="716" name="円/楕円 715"/>
        <xdr:cNvSpPr/>
      </xdr:nvSpPr>
      <xdr:spPr>
        <a:xfrm>
          <a:off x="2038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166540</xdr:rowOff>
    </xdr:from>
    <xdr:ext cx="313932" cy="259045"/>
    <xdr:sp macro="" textlink="">
      <xdr:nvSpPr>
        <xdr:cNvPr id="717" name="テキスト ボックス 716"/>
        <xdr:cNvSpPr txBox="1"/>
      </xdr:nvSpPr>
      <xdr:spPr>
        <a:xfrm>
          <a:off x="20277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75641</xdr:rowOff>
    </xdr:from>
    <xdr:to>
      <xdr:col>28</xdr:col>
      <xdr:colOff>365125</xdr:colOff>
      <xdr:row>39</xdr:row>
      <xdr:rowOff>5791</xdr:rowOff>
    </xdr:to>
    <xdr:sp macro="" textlink="">
      <xdr:nvSpPr>
        <xdr:cNvPr id="718" name="円/楕円 717"/>
        <xdr:cNvSpPr/>
      </xdr:nvSpPr>
      <xdr:spPr>
        <a:xfrm>
          <a:off x="19494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168368</xdr:rowOff>
    </xdr:from>
    <xdr:ext cx="313932" cy="259045"/>
    <xdr:sp macro="" textlink="">
      <xdr:nvSpPr>
        <xdr:cNvPr id="719" name="テキスト ボックス 718"/>
        <xdr:cNvSpPr txBox="1"/>
      </xdr:nvSpPr>
      <xdr:spPr>
        <a:xfrm>
          <a:off x="19388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57810</xdr:rowOff>
    </xdr:from>
    <xdr:to>
      <xdr:col>27</xdr:col>
      <xdr:colOff>161925</xdr:colOff>
      <xdr:row>36</xdr:row>
      <xdr:rowOff>159410</xdr:rowOff>
    </xdr:to>
    <xdr:sp macro="" textlink="">
      <xdr:nvSpPr>
        <xdr:cNvPr id="720" name="円/楕円 719"/>
        <xdr:cNvSpPr/>
      </xdr:nvSpPr>
      <xdr:spPr>
        <a:xfrm>
          <a:off x="18605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150537</xdr:rowOff>
    </xdr:from>
    <xdr:ext cx="378565" cy="259045"/>
    <xdr:sp macro="" textlink="">
      <xdr:nvSpPr>
        <xdr:cNvPr id="721" name="テキスト ボックス 720"/>
        <xdr:cNvSpPr txBox="1"/>
      </xdr:nvSpPr>
      <xdr:spPr>
        <a:xfrm>
          <a:off x="18467017" y="63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106476</xdr:rowOff>
    </xdr:from>
    <xdr:to>
      <xdr:col>32</xdr:col>
      <xdr:colOff>187325</xdr:colOff>
      <xdr:row>57</xdr:row>
      <xdr:rowOff>140830</xdr:rowOff>
    </xdr:to>
    <xdr:cxnSp macro="">
      <xdr:nvCxnSpPr>
        <xdr:cNvPr id="748" name="直線コネクタ 747"/>
        <xdr:cNvCxnSpPr/>
      </xdr:nvCxnSpPr>
      <xdr:spPr>
        <a:xfrm>
          <a:off x="21323300" y="9879126"/>
          <a:ext cx="8382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88392</xdr:rowOff>
    </xdr:from>
    <xdr:to>
      <xdr:col>31</xdr:col>
      <xdr:colOff>34925</xdr:colOff>
      <xdr:row>57</xdr:row>
      <xdr:rowOff>106476</xdr:rowOff>
    </xdr:to>
    <xdr:cxnSp macro="">
      <xdr:nvCxnSpPr>
        <xdr:cNvPr id="751" name="直線コネクタ 750"/>
        <xdr:cNvCxnSpPr/>
      </xdr:nvCxnSpPr>
      <xdr:spPr>
        <a:xfrm>
          <a:off x="20434300" y="9861042"/>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2" name="フローチャート : 判断 75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3" name="テキスト ボックス 752"/>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50876</xdr:rowOff>
    </xdr:from>
    <xdr:to>
      <xdr:col>29</xdr:col>
      <xdr:colOff>517525</xdr:colOff>
      <xdr:row>57</xdr:row>
      <xdr:rowOff>88392</xdr:rowOff>
    </xdr:to>
    <xdr:cxnSp macro="">
      <xdr:nvCxnSpPr>
        <xdr:cNvPr id="754" name="直線コネクタ 753"/>
        <xdr:cNvCxnSpPr/>
      </xdr:nvCxnSpPr>
      <xdr:spPr>
        <a:xfrm>
          <a:off x="19545300" y="9823526"/>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5" name="フローチャート : 判断 754"/>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139996</xdr:rowOff>
    </xdr:from>
    <xdr:ext cx="534377" cy="259045"/>
    <xdr:sp macro="" textlink="">
      <xdr:nvSpPr>
        <xdr:cNvPr id="756" name="テキスト ボックス 755"/>
        <xdr:cNvSpPr txBox="1"/>
      </xdr:nvSpPr>
      <xdr:spPr>
        <a:xfrm>
          <a:off x="20167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7950</xdr:rowOff>
    </xdr:from>
    <xdr:to>
      <xdr:col>28</xdr:col>
      <xdr:colOff>314325</xdr:colOff>
      <xdr:row>57</xdr:row>
      <xdr:rowOff>50876</xdr:rowOff>
    </xdr:to>
    <xdr:cxnSp macro="">
      <xdr:nvCxnSpPr>
        <xdr:cNvPr id="757" name="直線コネクタ 756"/>
        <xdr:cNvCxnSpPr/>
      </xdr:nvCxnSpPr>
      <xdr:spPr>
        <a:xfrm>
          <a:off x="18656300" y="9780600"/>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8" name="フローチャート : 判断 75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31793</xdr:rowOff>
    </xdr:from>
    <xdr:ext cx="534377" cy="259045"/>
    <xdr:sp macro="" textlink="">
      <xdr:nvSpPr>
        <xdr:cNvPr id="759" name="テキスト ボックス 758"/>
        <xdr:cNvSpPr txBox="1"/>
      </xdr:nvSpPr>
      <xdr:spPr>
        <a:xfrm>
          <a:off x="19278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60" name="フローチャート : 判断 759"/>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52138</xdr:rowOff>
    </xdr:from>
    <xdr:ext cx="534377" cy="259045"/>
    <xdr:sp macro="" textlink="">
      <xdr:nvSpPr>
        <xdr:cNvPr id="761" name="テキスト ボックス 760"/>
        <xdr:cNvSpPr txBox="1"/>
      </xdr:nvSpPr>
      <xdr:spPr>
        <a:xfrm>
          <a:off x="18389111" y="93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90030</xdr:rowOff>
    </xdr:from>
    <xdr:to>
      <xdr:col>32</xdr:col>
      <xdr:colOff>238125</xdr:colOff>
      <xdr:row>58</xdr:row>
      <xdr:rowOff>20180</xdr:rowOff>
    </xdr:to>
    <xdr:sp macro="" textlink="">
      <xdr:nvSpPr>
        <xdr:cNvPr id="767" name="円/楕円 766"/>
        <xdr:cNvSpPr/>
      </xdr:nvSpPr>
      <xdr:spPr>
        <a:xfrm>
          <a:off x="22110700" y="98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68457</xdr:rowOff>
    </xdr:from>
    <xdr:ext cx="534377" cy="259045"/>
    <xdr:sp macro="" textlink="">
      <xdr:nvSpPr>
        <xdr:cNvPr id="768" name="貸付金該当値テキスト"/>
        <xdr:cNvSpPr txBox="1"/>
      </xdr:nvSpPr>
      <xdr:spPr>
        <a:xfrm>
          <a:off x="22212300" y="98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55676</xdr:rowOff>
    </xdr:from>
    <xdr:to>
      <xdr:col>31</xdr:col>
      <xdr:colOff>85725</xdr:colOff>
      <xdr:row>57</xdr:row>
      <xdr:rowOff>157276</xdr:rowOff>
    </xdr:to>
    <xdr:sp macro="" textlink="">
      <xdr:nvSpPr>
        <xdr:cNvPr id="769" name="円/楕円 768"/>
        <xdr:cNvSpPr/>
      </xdr:nvSpPr>
      <xdr:spPr>
        <a:xfrm>
          <a:off x="21272500" y="9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148403</xdr:rowOff>
    </xdr:from>
    <xdr:ext cx="534377" cy="259045"/>
    <xdr:sp macro="" textlink="">
      <xdr:nvSpPr>
        <xdr:cNvPr id="770" name="テキスト ボックス 769"/>
        <xdr:cNvSpPr txBox="1"/>
      </xdr:nvSpPr>
      <xdr:spPr>
        <a:xfrm>
          <a:off x="21043411" y="99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37592</xdr:rowOff>
    </xdr:from>
    <xdr:to>
      <xdr:col>29</xdr:col>
      <xdr:colOff>568325</xdr:colOff>
      <xdr:row>57</xdr:row>
      <xdr:rowOff>139192</xdr:rowOff>
    </xdr:to>
    <xdr:sp macro="" textlink="">
      <xdr:nvSpPr>
        <xdr:cNvPr id="771" name="円/楕円 770"/>
        <xdr:cNvSpPr/>
      </xdr:nvSpPr>
      <xdr:spPr>
        <a:xfrm>
          <a:off x="20383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130319</xdr:rowOff>
    </xdr:from>
    <xdr:ext cx="534377" cy="259045"/>
    <xdr:sp macro="" textlink="">
      <xdr:nvSpPr>
        <xdr:cNvPr id="772" name="テキスト ボックス 771"/>
        <xdr:cNvSpPr txBox="1"/>
      </xdr:nvSpPr>
      <xdr:spPr>
        <a:xfrm>
          <a:off x="20167111" y="99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76</xdr:rowOff>
    </xdr:from>
    <xdr:to>
      <xdr:col>28</xdr:col>
      <xdr:colOff>365125</xdr:colOff>
      <xdr:row>57</xdr:row>
      <xdr:rowOff>101676</xdr:rowOff>
    </xdr:to>
    <xdr:sp macro="" textlink="">
      <xdr:nvSpPr>
        <xdr:cNvPr id="773" name="円/楕円 772"/>
        <xdr:cNvSpPr/>
      </xdr:nvSpPr>
      <xdr:spPr>
        <a:xfrm>
          <a:off x="19494500" y="97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92803</xdr:rowOff>
    </xdr:from>
    <xdr:ext cx="534377" cy="259045"/>
    <xdr:sp macro="" textlink="">
      <xdr:nvSpPr>
        <xdr:cNvPr id="774" name="テキスト ボックス 773"/>
        <xdr:cNvSpPr txBox="1"/>
      </xdr:nvSpPr>
      <xdr:spPr>
        <a:xfrm>
          <a:off x="19278111" y="98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128600</xdr:rowOff>
    </xdr:from>
    <xdr:to>
      <xdr:col>27</xdr:col>
      <xdr:colOff>161925</xdr:colOff>
      <xdr:row>57</xdr:row>
      <xdr:rowOff>58750</xdr:rowOff>
    </xdr:to>
    <xdr:sp macro="" textlink="">
      <xdr:nvSpPr>
        <xdr:cNvPr id="775" name="円/楕円 774"/>
        <xdr:cNvSpPr/>
      </xdr:nvSpPr>
      <xdr:spPr>
        <a:xfrm>
          <a:off x="18605500" y="9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49877</xdr:rowOff>
    </xdr:from>
    <xdr:ext cx="534377" cy="259045"/>
    <xdr:sp macro="" textlink="">
      <xdr:nvSpPr>
        <xdr:cNvPr id="776" name="テキスト ボックス 775"/>
        <xdr:cNvSpPr txBox="1"/>
      </xdr:nvSpPr>
      <xdr:spPr>
        <a:xfrm>
          <a:off x="18389111" y="98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6" name="直線コネクタ 795"/>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7"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8" name="直線コネクタ 797"/>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9"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800" name="直線コネクタ 799"/>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75234</xdr:rowOff>
    </xdr:from>
    <xdr:to>
      <xdr:col>32</xdr:col>
      <xdr:colOff>187325</xdr:colOff>
      <xdr:row>77</xdr:row>
      <xdr:rowOff>105411</xdr:rowOff>
    </xdr:to>
    <xdr:cxnSp macro="">
      <xdr:nvCxnSpPr>
        <xdr:cNvPr id="801" name="直線コネクタ 800"/>
        <xdr:cNvCxnSpPr/>
      </xdr:nvCxnSpPr>
      <xdr:spPr>
        <a:xfrm flipV="1">
          <a:off x="21323300" y="13276884"/>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2"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3" name="フローチャート : 判断 802"/>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83922</xdr:rowOff>
    </xdr:from>
    <xdr:to>
      <xdr:col>31</xdr:col>
      <xdr:colOff>34925</xdr:colOff>
      <xdr:row>77</xdr:row>
      <xdr:rowOff>105411</xdr:rowOff>
    </xdr:to>
    <xdr:cxnSp macro="">
      <xdr:nvCxnSpPr>
        <xdr:cNvPr id="804" name="直線コネクタ 803"/>
        <xdr:cNvCxnSpPr/>
      </xdr:nvCxnSpPr>
      <xdr:spPr>
        <a:xfrm>
          <a:off x="20434300" y="1328557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5" name="フローチャート : 判断 804"/>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164051</xdr:rowOff>
    </xdr:from>
    <xdr:ext cx="378565" cy="259045"/>
    <xdr:sp macro="" textlink="">
      <xdr:nvSpPr>
        <xdr:cNvPr id="806" name="テキスト ボックス 805"/>
        <xdr:cNvSpPr txBox="1"/>
      </xdr:nvSpPr>
      <xdr:spPr>
        <a:xfrm>
          <a:off x="211213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83922</xdr:rowOff>
    </xdr:from>
    <xdr:to>
      <xdr:col>29</xdr:col>
      <xdr:colOff>517525</xdr:colOff>
      <xdr:row>77</xdr:row>
      <xdr:rowOff>100381</xdr:rowOff>
    </xdr:to>
    <xdr:cxnSp macro="">
      <xdr:nvCxnSpPr>
        <xdr:cNvPr id="807" name="直線コネクタ 806"/>
        <xdr:cNvCxnSpPr/>
      </xdr:nvCxnSpPr>
      <xdr:spPr>
        <a:xfrm flipV="1">
          <a:off x="19545300" y="132855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8" name="フローチャート : 判断 807"/>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66209</xdr:rowOff>
    </xdr:from>
    <xdr:ext cx="469744" cy="259045"/>
    <xdr:sp macro="" textlink="">
      <xdr:nvSpPr>
        <xdr:cNvPr id="809" name="テキスト ボックス 808"/>
        <xdr:cNvSpPr txBox="1"/>
      </xdr:nvSpPr>
      <xdr:spPr>
        <a:xfrm>
          <a:off x="20199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81635</xdr:rowOff>
    </xdr:from>
    <xdr:to>
      <xdr:col>28</xdr:col>
      <xdr:colOff>314325</xdr:colOff>
      <xdr:row>77</xdr:row>
      <xdr:rowOff>100381</xdr:rowOff>
    </xdr:to>
    <xdr:cxnSp macro="">
      <xdr:nvCxnSpPr>
        <xdr:cNvPr id="810" name="直線コネクタ 809"/>
        <xdr:cNvCxnSpPr/>
      </xdr:nvCxnSpPr>
      <xdr:spPr>
        <a:xfrm>
          <a:off x="18656300" y="1328328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11" name="フローチャート : 判断 810"/>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2" name="テキスト ボックス 811"/>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18491</xdr:rowOff>
    </xdr:from>
    <xdr:to>
      <xdr:col>27</xdr:col>
      <xdr:colOff>161925</xdr:colOff>
      <xdr:row>73</xdr:row>
      <xdr:rowOff>120091</xdr:rowOff>
    </xdr:to>
    <xdr:sp macro="" textlink="">
      <xdr:nvSpPr>
        <xdr:cNvPr id="813" name="フローチャート : 判断 812"/>
        <xdr:cNvSpPr/>
      </xdr:nvSpPr>
      <xdr:spPr>
        <a:xfrm>
          <a:off x="18605500" y="1253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136618</xdr:rowOff>
    </xdr:from>
    <xdr:ext cx="469744" cy="259045"/>
    <xdr:sp macro="" textlink="">
      <xdr:nvSpPr>
        <xdr:cNvPr id="814" name="テキスト ボックス 813"/>
        <xdr:cNvSpPr txBox="1"/>
      </xdr:nvSpPr>
      <xdr:spPr>
        <a:xfrm>
          <a:off x="18421427" y="123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24434</xdr:rowOff>
    </xdr:from>
    <xdr:to>
      <xdr:col>32</xdr:col>
      <xdr:colOff>238125</xdr:colOff>
      <xdr:row>77</xdr:row>
      <xdr:rowOff>126034</xdr:rowOff>
    </xdr:to>
    <xdr:sp macro="" textlink="">
      <xdr:nvSpPr>
        <xdr:cNvPr id="820" name="円/楕円 819"/>
        <xdr:cNvSpPr/>
      </xdr:nvSpPr>
      <xdr:spPr>
        <a:xfrm>
          <a:off x="221107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2861</xdr:rowOff>
    </xdr:from>
    <xdr:ext cx="378565" cy="259045"/>
    <xdr:sp macro="" textlink="">
      <xdr:nvSpPr>
        <xdr:cNvPr id="821" name="繰出金該当値テキスト"/>
        <xdr:cNvSpPr txBox="1"/>
      </xdr:nvSpPr>
      <xdr:spPr>
        <a:xfrm>
          <a:off x="22212300" y="132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54611</xdr:rowOff>
    </xdr:from>
    <xdr:to>
      <xdr:col>31</xdr:col>
      <xdr:colOff>85725</xdr:colOff>
      <xdr:row>77</xdr:row>
      <xdr:rowOff>156211</xdr:rowOff>
    </xdr:to>
    <xdr:sp macro="" textlink="">
      <xdr:nvSpPr>
        <xdr:cNvPr id="822" name="円/楕円 821"/>
        <xdr:cNvSpPr/>
      </xdr:nvSpPr>
      <xdr:spPr>
        <a:xfrm>
          <a:off x="21272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147338</xdr:rowOff>
    </xdr:from>
    <xdr:ext cx="378565" cy="259045"/>
    <xdr:sp macro="" textlink="">
      <xdr:nvSpPr>
        <xdr:cNvPr id="823" name="テキスト ボックス 822"/>
        <xdr:cNvSpPr txBox="1"/>
      </xdr:nvSpPr>
      <xdr:spPr>
        <a:xfrm>
          <a:off x="21121317" y="1334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33122</xdr:rowOff>
    </xdr:from>
    <xdr:to>
      <xdr:col>29</xdr:col>
      <xdr:colOff>568325</xdr:colOff>
      <xdr:row>77</xdr:row>
      <xdr:rowOff>134722</xdr:rowOff>
    </xdr:to>
    <xdr:sp macro="" textlink="">
      <xdr:nvSpPr>
        <xdr:cNvPr id="824" name="円/楕円 823"/>
        <xdr:cNvSpPr/>
      </xdr:nvSpPr>
      <xdr:spPr>
        <a:xfrm>
          <a:off x="20383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125849</xdr:rowOff>
    </xdr:from>
    <xdr:ext cx="378565" cy="259045"/>
    <xdr:sp macro="" textlink="">
      <xdr:nvSpPr>
        <xdr:cNvPr id="825" name="テキスト ボックス 824"/>
        <xdr:cNvSpPr txBox="1"/>
      </xdr:nvSpPr>
      <xdr:spPr>
        <a:xfrm>
          <a:off x="20245017" y="1332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49581</xdr:rowOff>
    </xdr:from>
    <xdr:to>
      <xdr:col>28</xdr:col>
      <xdr:colOff>365125</xdr:colOff>
      <xdr:row>77</xdr:row>
      <xdr:rowOff>151181</xdr:rowOff>
    </xdr:to>
    <xdr:sp macro="" textlink="">
      <xdr:nvSpPr>
        <xdr:cNvPr id="826" name="円/楕円 825"/>
        <xdr:cNvSpPr/>
      </xdr:nvSpPr>
      <xdr:spPr>
        <a:xfrm>
          <a:off x="19494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142308</xdr:rowOff>
    </xdr:from>
    <xdr:ext cx="378565" cy="259045"/>
    <xdr:sp macro="" textlink="">
      <xdr:nvSpPr>
        <xdr:cNvPr id="827" name="テキスト ボックス 826"/>
        <xdr:cNvSpPr txBox="1"/>
      </xdr:nvSpPr>
      <xdr:spPr>
        <a:xfrm>
          <a:off x="19356017" y="133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30835</xdr:rowOff>
    </xdr:from>
    <xdr:to>
      <xdr:col>27</xdr:col>
      <xdr:colOff>161925</xdr:colOff>
      <xdr:row>77</xdr:row>
      <xdr:rowOff>132435</xdr:rowOff>
    </xdr:to>
    <xdr:sp macro="" textlink="">
      <xdr:nvSpPr>
        <xdr:cNvPr id="828" name="円/楕円 827"/>
        <xdr:cNvSpPr/>
      </xdr:nvSpPr>
      <xdr:spPr>
        <a:xfrm>
          <a:off x="186055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123562</xdr:rowOff>
    </xdr:from>
    <xdr:ext cx="378565" cy="259045"/>
    <xdr:sp macro="" textlink="">
      <xdr:nvSpPr>
        <xdr:cNvPr id="829" name="テキスト ボックス 828"/>
        <xdr:cNvSpPr txBox="1"/>
      </xdr:nvSpPr>
      <xdr:spPr>
        <a:xfrm>
          <a:off x="18467017" y="13325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・人件費は、住民一人当たり</a:t>
          </a:r>
          <a:r>
            <a:rPr kumimoji="1" lang="en-US" altLang="ja-JP" sz="1100">
              <a:latin typeface="ＭＳ Ｐゴシック"/>
            </a:rPr>
            <a:t>135,176</a:t>
          </a:r>
          <a:r>
            <a:rPr kumimoji="1" lang="ja-JP" altLang="en-US" sz="1100">
              <a:latin typeface="ＭＳ Ｐゴシック"/>
            </a:rPr>
            <a:t>円となっている。本県は、離島や半島が多く、行政サービスに対して他県よりコストがかかるため都道府県平均より高い状況が続いている。こうした中、数次にわたる行財政改革で、数次にわたる職員数の削減や給与の見直しの取組により減少傾向にあったが、平成２６年度、平成２７年度は、給与改定の影響により増となった。</a:t>
          </a:r>
          <a:endParaRPr kumimoji="1" lang="en-US" altLang="ja-JP" sz="1100">
            <a:latin typeface="ＭＳ Ｐゴシック"/>
          </a:endParaRPr>
        </a:p>
        <a:p>
          <a:r>
            <a:rPr kumimoji="1" lang="ja-JP" altLang="en-US" sz="1100">
              <a:latin typeface="ＭＳ Ｐゴシック"/>
            </a:rPr>
            <a:t>・物件費は、住民一人当たり</a:t>
          </a:r>
          <a:r>
            <a:rPr kumimoji="1" lang="en-US" altLang="ja-JP" sz="1100">
              <a:latin typeface="ＭＳ Ｐゴシック"/>
            </a:rPr>
            <a:t>12,214</a:t>
          </a:r>
          <a:r>
            <a:rPr kumimoji="1" lang="ja-JP" altLang="en-US" sz="1100">
              <a:latin typeface="ＭＳ Ｐゴシック"/>
            </a:rPr>
            <a:t>円となっている。数次にわたる行財政改革等により、他県と比較して低い水準となっている。</a:t>
          </a:r>
          <a:endParaRPr kumimoji="1" lang="en-US" altLang="ja-JP" sz="1100">
            <a:latin typeface="ＭＳ Ｐゴシック"/>
          </a:endParaRPr>
        </a:p>
        <a:p>
          <a:r>
            <a:rPr kumimoji="1" lang="ja-JP" altLang="en-US" sz="1100">
              <a:latin typeface="ＭＳ Ｐゴシック"/>
            </a:rPr>
            <a:t>・補助費等は、住民一人当たり</a:t>
          </a:r>
          <a:r>
            <a:rPr kumimoji="1" lang="en-US" altLang="ja-JP" sz="1100">
              <a:latin typeface="ＭＳ Ｐゴシック"/>
            </a:rPr>
            <a:t>110,797</a:t>
          </a:r>
          <a:r>
            <a:rPr kumimoji="1" lang="ja-JP" altLang="en-US" sz="1100">
              <a:latin typeface="ＭＳ Ｐゴシック"/>
            </a:rPr>
            <a:t>円となっている。社会保障関係費の増加等に伴い、他県と同様に上昇傾向にある。</a:t>
          </a:r>
        </a:p>
        <a:p>
          <a:r>
            <a:rPr kumimoji="1" lang="ja-JP" altLang="en-US" sz="1100">
              <a:latin typeface="ＭＳ Ｐゴシック"/>
            </a:rPr>
            <a:t>・公債費は、住民一人当たり</a:t>
          </a:r>
          <a:r>
            <a:rPr kumimoji="1" lang="en-US" altLang="ja-JP" sz="1100">
              <a:latin typeface="ＭＳ Ｐゴシック"/>
            </a:rPr>
            <a:t>78,818</a:t>
          </a:r>
          <a:r>
            <a:rPr kumimoji="1" lang="ja-JP" altLang="en-US" sz="1100">
              <a:latin typeface="ＭＳ Ｐゴシック"/>
            </a:rPr>
            <a:t>円となっている。臨時財政対策債の元利償還金増などにより上昇傾向で推移しており、今後もその傾向は続く見込みとなっている。なお、臨時財政対策債については、償還に要する費用の全額が、後年度の地方交付税で措置されることとなっており、同対策債に係る償還を除くと、公債費は減少傾向にある。</a:t>
          </a:r>
          <a:endParaRPr kumimoji="1" lang="en-US" altLang="ja-JP" sz="1100">
            <a:latin typeface="ＭＳ Ｐゴシック"/>
          </a:endParaRPr>
        </a:p>
        <a:p>
          <a:r>
            <a:rPr kumimoji="1" lang="ja-JP" altLang="en-US" sz="1100">
              <a:latin typeface="ＭＳ Ｐゴシック"/>
            </a:rPr>
            <a:t>・扶助費は、住民一人当たり</a:t>
          </a:r>
          <a:r>
            <a:rPr kumimoji="1" lang="en-US" altLang="ja-JP" sz="1100">
              <a:latin typeface="ＭＳ Ｐゴシック"/>
            </a:rPr>
            <a:t>16,831</a:t>
          </a:r>
          <a:r>
            <a:rPr kumimoji="1" lang="ja-JP" altLang="en-US" sz="1100">
              <a:latin typeface="ＭＳ Ｐゴシック"/>
            </a:rPr>
            <a:t>円となっている。本県は、全国に先んじて高齢化が進んでいることや、原爆被爆者援護関係費用などの影響により、他県と比較して高い水準で推移している。</a:t>
          </a:r>
        </a:p>
        <a:p>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25400</xdr:rowOff>
    </xdr:from>
    <xdr:to>
      <xdr:col>6</xdr:col>
      <xdr:colOff>511175</xdr:colOff>
      <xdr:row>36</xdr:row>
      <xdr:rowOff>63500</xdr:rowOff>
    </xdr:to>
    <xdr:cxnSp macro="">
      <xdr:nvCxnSpPr>
        <xdr:cNvPr id="61" name="直線コネクタ 60"/>
        <xdr:cNvCxnSpPr/>
      </xdr:nvCxnSpPr>
      <xdr:spPr>
        <a:xfrm>
          <a:off x="3797300" y="619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25400</xdr:rowOff>
    </xdr:from>
    <xdr:to>
      <xdr:col>5</xdr:col>
      <xdr:colOff>358775</xdr:colOff>
      <xdr:row>37</xdr:row>
      <xdr:rowOff>635</xdr:rowOff>
    </xdr:to>
    <xdr:cxnSp macro="">
      <xdr:nvCxnSpPr>
        <xdr:cNvPr id="64" name="直線コネクタ 63"/>
        <xdr:cNvCxnSpPr/>
      </xdr:nvCxnSpPr>
      <xdr:spPr>
        <a:xfrm flipV="1">
          <a:off x="2908300" y="619760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25400</xdr:rowOff>
    </xdr:from>
    <xdr:to>
      <xdr:col>4</xdr:col>
      <xdr:colOff>155575</xdr:colOff>
      <xdr:row>37</xdr:row>
      <xdr:rowOff>635</xdr:rowOff>
    </xdr:to>
    <xdr:cxnSp macro="">
      <xdr:nvCxnSpPr>
        <xdr:cNvPr id="67" name="直線コネクタ 66"/>
        <xdr:cNvCxnSpPr/>
      </xdr:nvCxnSpPr>
      <xdr:spPr>
        <a:xfrm>
          <a:off x="2019300" y="619760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151782</xdr:rowOff>
    </xdr:from>
    <xdr:ext cx="469744" cy="259045"/>
    <xdr:sp macro="" textlink="">
      <xdr:nvSpPr>
        <xdr:cNvPr id="69" name="テキスト ボックス 68"/>
        <xdr:cNvSpPr txBox="1"/>
      </xdr:nvSpPr>
      <xdr:spPr>
        <a:xfrm>
          <a:off x="26734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69215</xdr:rowOff>
    </xdr:from>
    <xdr:to>
      <xdr:col>2</xdr:col>
      <xdr:colOff>638175</xdr:colOff>
      <xdr:row>36</xdr:row>
      <xdr:rowOff>25400</xdr:rowOff>
    </xdr:to>
    <xdr:cxnSp macro="">
      <xdr:nvCxnSpPr>
        <xdr:cNvPr id="70" name="直線コネクタ 69"/>
        <xdr:cNvCxnSpPr/>
      </xdr:nvCxnSpPr>
      <xdr:spPr>
        <a:xfrm>
          <a:off x="1130300" y="606996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45085</xdr:rowOff>
    </xdr:from>
    <xdr:to>
      <xdr:col>1</xdr:col>
      <xdr:colOff>485775</xdr:colOff>
      <xdr:row>33</xdr:row>
      <xdr:rowOff>146685</xdr:rowOff>
    </xdr:to>
    <xdr:sp macro="" textlink="">
      <xdr:nvSpPr>
        <xdr:cNvPr id="73" name="フローチャート : 判断 72"/>
        <xdr:cNvSpPr/>
      </xdr:nvSpPr>
      <xdr:spPr>
        <a:xfrm>
          <a:off x="10795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163212</xdr:rowOff>
    </xdr:from>
    <xdr:ext cx="469744" cy="259045"/>
    <xdr:sp macro="" textlink="">
      <xdr:nvSpPr>
        <xdr:cNvPr id="74" name="テキスト ボックス 73"/>
        <xdr:cNvSpPr txBox="1"/>
      </xdr:nvSpPr>
      <xdr:spPr>
        <a:xfrm>
          <a:off x="895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12700</xdr:rowOff>
    </xdr:from>
    <xdr:to>
      <xdr:col>6</xdr:col>
      <xdr:colOff>561975</xdr:colOff>
      <xdr:row>36</xdr:row>
      <xdr:rowOff>114300</xdr:rowOff>
    </xdr:to>
    <xdr:sp macro="" textlink="">
      <xdr:nvSpPr>
        <xdr:cNvPr id="80" name="円/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162577</xdr:rowOff>
    </xdr:from>
    <xdr:ext cx="378565" cy="259045"/>
    <xdr:sp macro="" textlink="">
      <xdr:nvSpPr>
        <xdr:cNvPr id="81" name="議会費該当値テキスト"/>
        <xdr:cNvSpPr txBox="1"/>
      </xdr:nvSpPr>
      <xdr:spPr>
        <a:xfrm>
          <a:off x="4686300" y="616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146050</xdr:rowOff>
    </xdr:from>
    <xdr:to>
      <xdr:col>5</xdr:col>
      <xdr:colOff>409575</xdr:colOff>
      <xdr:row>36</xdr:row>
      <xdr:rowOff>76200</xdr:rowOff>
    </xdr:to>
    <xdr:sp macro="" textlink="">
      <xdr:nvSpPr>
        <xdr:cNvPr id="82" name="円/楕円 81"/>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92727</xdr:rowOff>
    </xdr:from>
    <xdr:ext cx="378565" cy="259045"/>
    <xdr:sp macro="" textlink="">
      <xdr:nvSpPr>
        <xdr:cNvPr id="83" name="テキスト ボックス 82"/>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121285</xdr:rowOff>
    </xdr:from>
    <xdr:to>
      <xdr:col>4</xdr:col>
      <xdr:colOff>206375</xdr:colOff>
      <xdr:row>37</xdr:row>
      <xdr:rowOff>51435</xdr:rowOff>
    </xdr:to>
    <xdr:sp macro="" textlink="">
      <xdr:nvSpPr>
        <xdr:cNvPr id="84" name="円/楕円 83"/>
        <xdr:cNvSpPr/>
      </xdr:nvSpPr>
      <xdr:spPr>
        <a:xfrm>
          <a:off x="2857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42562</xdr:rowOff>
    </xdr:from>
    <xdr:ext cx="378565" cy="259045"/>
    <xdr:sp macro="" textlink="">
      <xdr:nvSpPr>
        <xdr:cNvPr id="85" name="テキスト ボックス 84"/>
        <xdr:cNvSpPr txBox="1"/>
      </xdr:nvSpPr>
      <xdr:spPr>
        <a:xfrm>
          <a:off x="2719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146050</xdr:rowOff>
    </xdr:from>
    <xdr:to>
      <xdr:col>3</xdr:col>
      <xdr:colOff>3175</xdr:colOff>
      <xdr:row>36</xdr:row>
      <xdr:rowOff>76200</xdr:rowOff>
    </xdr:to>
    <xdr:sp macro="" textlink="">
      <xdr:nvSpPr>
        <xdr:cNvPr id="86" name="円/楕円 85"/>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67327</xdr:rowOff>
    </xdr:from>
    <xdr:ext cx="378565" cy="259045"/>
    <xdr:sp macro="" textlink="">
      <xdr:nvSpPr>
        <xdr:cNvPr id="87" name="テキスト ボックス 86"/>
        <xdr:cNvSpPr txBox="1"/>
      </xdr:nvSpPr>
      <xdr:spPr>
        <a:xfrm>
          <a:off x="1830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18415</xdr:rowOff>
    </xdr:from>
    <xdr:to>
      <xdr:col>1</xdr:col>
      <xdr:colOff>485775</xdr:colOff>
      <xdr:row>35</xdr:row>
      <xdr:rowOff>120015</xdr:rowOff>
    </xdr:to>
    <xdr:sp macro="" textlink="">
      <xdr:nvSpPr>
        <xdr:cNvPr id="88" name="円/楕円 87"/>
        <xdr:cNvSpPr/>
      </xdr:nvSpPr>
      <xdr:spPr>
        <a:xfrm>
          <a:off x="107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111142</xdr:rowOff>
    </xdr:from>
    <xdr:ext cx="378565" cy="259045"/>
    <xdr:sp macro="" textlink="">
      <xdr:nvSpPr>
        <xdr:cNvPr id="89" name="テキスト ボックス 88"/>
        <xdr:cNvSpPr txBox="1"/>
      </xdr:nvSpPr>
      <xdr:spPr>
        <a:xfrm>
          <a:off x="941017" y="61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157851</xdr:rowOff>
    </xdr:from>
    <xdr:to>
      <xdr:col>6</xdr:col>
      <xdr:colOff>511175</xdr:colOff>
      <xdr:row>58</xdr:row>
      <xdr:rowOff>123058</xdr:rowOff>
    </xdr:to>
    <xdr:cxnSp macro="">
      <xdr:nvCxnSpPr>
        <xdr:cNvPr id="115" name="直線コネクタ 114"/>
        <xdr:cNvCxnSpPr/>
      </xdr:nvCxnSpPr>
      <xdr:spPr>
        <a:xfrm flipV="1">
          <a:off x="3797300" y="9759051"/>
          <a:ext cx="838200" cy="30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123207</xdr:rowOff>
    </xdr:from>
    <xdr:ext cx="534377" cy="259045"/>
    <xdr:sp macro="" textlink="">
      <xdr:nvSpPr>
        <xdr:cNvPr id="116" name="総務費平均値テキスト"/>
        <xdr:cNvSpPr txBox="1"/>
      </xdr:nvSpPr>
      <xdr:spPr>
        <a:xfrm>
          <a:off x="4686300" y="921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894</xdr:rowOff>
    </xdr:from>
    <xdr:to>
      <xdr:col>5</xdr:col>
      <xdr:colOff>358775</xdr:colOff>
      <xdr:row>58</xdr:row>
      <xdr:rowOff>123058</xdr:rowOff>
    </xdr:to>
    <xdr:cxnSp macro="">
      <xdr:nvCxnSpPr>
        <xdr:cNvPr id="118" name="直線コネクタ 117"/>
        <xdr:cNvCxnSpPr/>
      </xdr:nvCxnSpPr>
      <xdr:spPr>
        <a:xfrm>
          <a:off x="2908300" y="9602094"/>
          <a:ext cx="889000" cy="4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18249</xdr:rowOff>
    </xdr:from>
    <xdr:ext cx="534377" cy="259045"/>
    <xdr:sp macro="" textlink="">
      <xdr:nvSpPr>
        <xdr:cNvPr id="120" name="テキスト ボックス 119"/>
        <xdr:cNvSpPr txBox="1"/>
      </xdr:nvSpPr>
      <xdr:spPr>
        <a:xfrm>
          <a:off x="35174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894</xdr:rowOff>
    </xdr:from>
    <xdr:to>
      <xdr:col>4</xdr:col>
      <xdr:colOff>155575</xdr:colOff>
      <xdr:row>58</xdr:row>
      <xdr:rowOff>90277</xdr:rowOff>
    </xdr:to>
    <xdr:cxnSp macro="">
      <xdr:nvCxnSpPr>
        <xdr:cNvPr id="121" name="直線コネクタ 120"/>
        <xdr:cNvCxnSpPr/>
      </xdr:nvCxnSpPr>
      <xdr:spPr>
        <a:xfrm flipV="1">
          <a:off x="2019300" y="9602094"/>
          <a:ext cx="889000" cy="4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140746</xdr:rowOff>
    </xdr:from>
    <xdr:to>
      <xdr:col>4</xdr:col>
      <xdr:colOff>206375</xdr:colOff>
      <xdr:row>52</xdr:row>
      <xdr:rowOff>70896</xdr:rowOff>
    </xdr:to>
    <xdr:sp macro="" textlink="">
      <xdr:nvSpPr>
        <xdr:cNvPr id="122" name="フローチャート : 判断 121"/>
        <xdr:cNvSpPr/>
      </xdr:nvSpPr>
      <xdr:spPr>
        <a:xfrm>
          <a:off x="2857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87423</xdr:rowOff>
    </xdr:from>
    <xdr:ext cx="534377" cy="259045"/>
    <xdr:sp macro="" textlink="">
      <xdr:nvSpPr>
        <xdr:cNvPr id="123" name="テキスト ボックス 122"/>
        <xdr:cNvSpPr txBox="1"/>
      </xdr:nvSpPr>
      <xdr:spPr>
        <a:xfrm>
          <a:off x="2641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82276</xdr:rowOff>
    </xdr:from>
    <xdr:to>
      <xdr:col>2</xdr:col>
      <xdr:colOff>638175</xdr:colOff>
      <xdr:row>58</xdr:row>
      <xdr:rowOff>90277</xdr:rowOff>
    </xdr:to>
    <xdr:cxnSp macro="">
      <xdr:nvCxnSpPr>
        <xdr:cNvPr id="124" name="直線コネクタ 123"/>
        <xdr:cNvCxnSpPr/>
      </xdr:nvCxnSpPr>
      <xdr:spPr>
        <a:xfrm>
          <a:off x="1130300" y="100263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87300</xdr:rowOff>
    </xdr:from>
    <xdr:to>
      <xdr:col>3</xdr:col>
      <xdr:colOff>3175</xdr:colOff>
      <xdr:row>54</xdr:row>
      <xdr:rowOff>17450</xdr:rowOff>
    </xdr:to>
    <xdr:sp macro="" textlink="">
      <xdr:nvSpPr>
        <xdr:cNvPr id="125" name="フローチャート : 判断 124"/>
        <xdr:cNvSpPr/>
      </xdr:nvSpPr>
      <xdr:spPr>
        <a:xfrm>
          <a:off x="1968500" y="917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33977</xdr:rowOff>
    </xdr:from>
    <xdr:ext cx="534377" cy="259045"/>
    <xdr:sp macro="" textlink="">
      <xdr:nvSpPr>
        <xdr:cNvPr id="126" name="テキスト ボックス 125"/>
        <xdr:cNvSpPr txBox="1"/>
      </xdr:nvSpPr>
      <xdr:spPr>
        <a:xfrm>
          <a:off x="1752111" y="89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105634</xdr:rowOff>
    </xdr:from>
    <xdr:to>
      <xdr:col>1</xdr:col>
      <xdr:colOff>485775</xdr:colOff>
      <xdr:row>52</xdr:row>
      <xdr:rowOff>35784</xdr:rowOff>
    </xdr:to>
    <xdr:sp macro="" textlink="">
      <xdr:nvSpPr>
        <xdr:cNvPr id="127" name="フローチャート : 判断 126"/>
        <xdr:cNvSpPr/>
      </xdr:nvSpPr>
      <xdr:spPr>
        <a:xfrm>
          <a:off x="1079500" y="88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52311</xdr:rowOff>
    </xdr:from>
    <xdr:ext cx="534377" cy="259045"/>
    <xdr:sp macro="" textlink="">
      <xdr:nvSpPr>
        <xdr:cNvPr id="128" name="テキスト ボックス 127"/>
        <xdr:cNvSpPr txBox="1"/>
      </xdr:nvSpPr>
      <xdr:spPr>
        <a:xfrm>
          <a:off x="863111" y="86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107051</xdr:rowOff>
    </xdr:from>
    <xdr:to>
      <xdr:col>6</xdr:col>
      <xdr:colOff>561975</xdr:colOff>
      <xdr:row>57</xdr:row>
      <xdr:rowOff>37201</xdr:rowOff>
    </xdr:to>
    <xdr:sp macro="" textlink="">
      <xdr:nvSpPr>
        <xdr:cNvPr id="134" name="円/楕円 133"/>
        <xdr:cNvSpPr/>
      </xdr:nvSpPr>
      <xdr:spPr>
        <a:xfrm>
          <a:off x="45847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85478</xdr:rowOff>
    </xdr:from>
    <xdr:ext cx="534377" cy="259045"/>
    <xdr:sp macro="" textlink="">
      <xdr:nvSpPr>
        <xdr:cNvPr id="135" name="総務費該当値テキスト"/>
        <xdr:cNvSpPr txBox="1"/>
      </xdr:nvSpPr>
      <xdr:spPr>
        <a:xfrm>
          <a:off x="4686300" y="96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72258</xdr:rowOff>
    </xdr:from>
    <xdr:to>
      <xdr:col>5</xdr:col>
      <xdr:colOff>409575</xdr:colOff>
      <xdr:row>59</xdr:row>
      <xdr:rowOff>2408</xdr:rowOff>
    </xdr:to>
    <xdr:sp macro="" textlink="">
      <xdr:nvSpPr>
        <xdr:cNvPr id="136" name="円/楕円 135"/>
        <xdr:cNvSpPr/>
      </xdr:nvSpPr>
      <xdr:spPr>
        <a:xfrm>
          <a:off x="3746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164985</xdr:rowOff>
    </xdr:from>
    <xdr:ext cx="534377" cy="259045"/>
    <xdr:sp macro="" textlink="">
      <xdr:nvSpPr>
        <xdr:cNvPr id="137" name="テキスト ボックス 136"/>
        <xdr:cNvSpPr txBox="1"/>
      </xdr:nvSpPr>
      <xdr:spPr>
        <a:xfrm>
          <a:off x="3517411" y="101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121544</xdr:rowOff>
    </xdr:from>
    <xdr:to>
      <xdr:col>4</xdr:col>
      <xdr:colOff>206375</xdr:colOff>
      <xdr:row>56</xdr:row>
      <xdr:rowOff>51694</xdr:rowOff>
    </xdr:to>
    <xdr:sp macro="" textlink="">
      <xdr:nvSpPr>
        <xdr:cNvPr id="138" name="円/楕円 137"/>
        <xdr:cNvSpPr/>
      </xdr:nvSpPr>
      <xdr:spPr>
        <a:xfrm>
          <a:off x="28575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42821</xdr:rowOff>
    </xdr:from>
    <xdr:ext cx="534377" cy="259045"/>
    <xdr:sp macro="" textlink="">
      <xdr:nvSpPr>
        <xdr:cNvPr id="139" name="テキスト ボックス 138"/>
        <xdr:cNvSpPr txBox="1"/>
      </xdr:nvSpPr>
      <xdr:spPr>
        <a:xfrm>
          <a:off x="2641111" y="96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39477</xdr:rowOff>
    </xdr:from>
    <xdr:to>
      <xdr:col>3</xdr:col>
      <xdr:colOff>3175</xdr:colOff>
      <xdr:row>58</xdr:row>
      <xdr:rowOff>141077</xdr:rowOff>
    </xdr:to>
    <xdr:sp macro="" textlink="">
      <xdr:nvSpPr>
        <xdr:cNvPr id="140" name="円/楕円 139"/>
        <xdr:cNvSpPr/>
      </xdr:nvSpPr>
      <xdr:spPr>
        <a:xfrm>
          <a:off x="19685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132204</xdr:rowOff>
    </xdr:from>
    <xdr:ext cx="534377" cy="259045"/>
    <xdr:sp macro="" textlink="">
      <xdr:nvSpPr>
        <xdr:cNvPr id="141" name="テキスト ボックス 140"/>
        <xdr:cNvSpPr txBox="1"/>
      </xdr:nvSpPr>
      <xdr:spPr>
        <a:xfrm>
          <a:off x="1752111" y="100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31476</xdr:rowOff>
    </xdr:from>
    <xdr:to>
      <xdr:col>1</xdr:col>
      <xdr:colOff>485775</xdr:colOff>
      <xdr:row>58</xdr:row>
      <xdr:rowOff>133076</xdr:rowOff>
    </xdr:to>
    <xdr:sp macro="" textlink="">
      <xdr:nvSpPr>
        <xdr:cNvPr id="142" name="円/楕円 141"/>
        <xdr:cNvSpPr/>
      </xdr:nvSpPr>
      <xdr:spPr>
        <a:xfrm>
          <a:off x="1079500" y="99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124203</xdr:rowOff>
    </xdr:from>
    <xdr:ext cx="534377" cy="259045"/>
    <xdr:sp macro="" textlink="">
      <xdr:nvSpPr>
        <xdr:cNvPr id="143" name="テキスト ボックス 142"/>
        <xdr:cNvSpPr txBox="1"/>
      </xdr:nvSpPr>
      <xdr:spPr>
        <a:xfrm>
          <a:off x="863111" y="100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56352</xdr:rowOff>
    </xdr:from>
    <xdr:to>
      <xdr:col>6</xdr:col>
      <xdr:colOff>510540</xdr:colOff>
      <xdr:row>78</xdr:row>
      <xdr:rowOff>30476</xdr:rowOff>
    </xdr:to>
    <xdr:cxnSp macro="">
      <xdr:nvCxnSpPr>
        <xdr:cNvPr id="164" name="直線コネクタ 163"/>
        <xdr:cNvCxnSpPr/>
      </xdr:nvCxnSpPr>
      <xdr:spPr>
        <a:xfrm flipV="1">
          <a:off x="4633595" y="12572202"/>
          <a:ext cx="1270" cy="83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34303</xdr:rowOff>
    </xdr:from>
    <xdr:ext cx="534377" cy="259045"/>
    <xdr:sp macro="" textlink="">
      <xdr:nvSpPr>
        <xdr:cNvPr id="165" name="民生費最小値テキスト"/>
        <xdr:cNvSpPr txBox="1"/>
      </xdr:nvSpPr>
      <xdr:spPr>
        <a:xfrm>
          <a:off x="4686300" y="134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30476</xdr:rowOff>
    </xdr:from>
    <xdr:to>
      <xdr:col>6</xdr:col>
      <xdr:colOff>600075</xdr:colOff>
      <xdr:row>78</xdr:row>
      <xdr:rowOff>30476</xdr:rowOff>
    </xdr:to>
    <xdr:cxnSp macro="">
      <xdr:nvCxnSpPr>
        <xdr:cNvPr id="166" name="直線コネクタ 165"/>
        <xdr:cNvCxnSpPr/>
      </xdr:nvCxnSpPr>
      <xdr:spPr>
        <a:xfrm>
          <a:off x="4546600" y="1340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3029</xdr:rowOff>
    </xdr:from>
    <xdr:ext cx="534377" cy="259045"/>
    <xdr:sp macro="" textlink="">
      <xdr:nvSpPr>
        <xdr:cNvPr id="167" name="民生費最大値テキスト"/>
        <xdr:cNvSpPr txBox="1"/>
      </xdr:nvSpPr>
      <xdr:spPr>
        <a:xfrm>
          <a:off x="4686300" y="123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73</xdr:row>
      <xdr:rowOff>56352</xdr:rowOff>
    </xdr:from>
    <xdr:to>
      <xdr:col>6</xdr:col>
      <xdr:colOff>600075</xdr:colOff>
      <xdr:row>73</xdr:row>
      <xdr:rowOff>56352</xdr:rowOff>
    </xdr:to>
    <xdr:cxnSp macro="">
      <xdr:nvCxnSpPr>
        <xdr:cNvPr id="168" name="直線コネクタ 167"/>
        <xdr:cNvCxnSpPr/>
      </xdr:nvCxnSpPr>
      <xdr:spPr>
        <a:xfrm>
          <a:off x="4546600" y="1257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118303</xdr:rowOff>
    </xdr:from>
    <xdr:to>
      <xdr:col>6</xdr:col>
      <xdr:colOff>511175</xdr:colOff>
      <xdr:row>75</xdr:row>
      <xdr:rowOff>84150</xdr:rowOff>
    </xdr:to>
    <xdr:cxnSp macro="">
      <xdr:nvCxnSpPr>
        <xdr:cNvPr id="169" name="直線コネクタ 168"/>
        <xdr:cNvCxnSpPr/>
      </xdr:nvCxnSpPr>
      <xdr:spPr>
        <a:xfrm flipV="1">
          <a:off x="3797300" y="12805603"/>
          <a:ext cx="838200" cy="1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24305</xdr:rowOff>
    </xdr:from>
    <xdr:ext cx="534377" cy="259045"/>
    <xdr:sp macro="" textlink="">
      <xdr:nvSpPr>
        <xdr:cNvPr id="170" name="民生費平均値テキスト"/>
        <xdr:cNvSpPr txBox="1"/>
      </xdr:nvSpPr>
      <xdr:spPr>
        <a:xfrm>
          <a:off x="4686300" y="1288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45878</xdr:rowOff>
    </xdr:from>
    <xdr:to>
      <xdr:col>6</xdr:col>
      <xdr:colOff>561975</xdr:colOff>
      <xdr:row>75</xdr:row>
      <xdr:rowOff>147478</xdr:rowOff>
    </xdr:to>
    <xdr:sp macro="" textlink="">
      <xdr:nvSpPr>
        <xdr:cNvPr id="171" name="フローチャート : 判断 170"/>
        <xdr:cNvSpPr/>
      </xdr:nvSpPr>
      <xdr:spPr>
        <a:xfrm>
          <a:off x="45847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84150</xdr:rowOff>
    </xdr:from>
    <xdr:to>
      <xdr:col>5</xdr:col>
      <xdr:colOff>358775</xdr:colOff>
      <xdr:row>76</xdr:row>
      <xdr:rowOff>66046</xdr:rowOff>
    </xdr:to>
    <xdr:cxnSp macro="">
      <xdr:nvCxnSpPr>
        <xdr:cNvPr id="172" name="直線コネクタ 171"/>
        <xdr:cNvCxnSpPr/>
      </xdr:nvCxnSpPr>
      <xdr:spPr>
        <a:xfrm flipV="1">
          <a:off x="2908300" y="12942900"/>
          <a:ext cx="889000" cy="1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124013</xdr:rowOff>
    </xdr:from>
    <xdr:to>
      <xdr:col>5</xdr:col>
      <xdr:colOff>409575</xdr:colOff>
      <xdr:row>77</xdr:row>
      <xdr:rowOff>54163</xdr:rowOff>
    </xdr:to>
    <xdr:sp macro="" textlink="">
      <xdr:nvSpPr>
        <xdr:cNvPr id="173" name="フローチャート : 判断 172"/>
        <xdr:cNvSpPr/>
      </xdr:nvSpPr>
      <xdr:spPr>
        <a:xfrm>
          <a:off x="3746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45290</xdr:rowOff>
    </xdr:from>
    <xdr:ext cx="534377" cy="259045"/>
    <xdr:sp macro="" textlink="">
      <xdr:nvSpPr>
        <xdr:cNvPr id="174" name="テキスト ボックス 173"/>
        <xdr:cNvSpPr txBox="1"/>
      </xdr:nvSpPr>
      <xdr:spPr>
        <a:xfrm>
          <a:off x="35174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96083</xdr:rowOff>
    </xdr:from>
    <xdr:to>
      <xdr:col>4</xdr:col>
      <xdr:colOff>155575</xdr:colOff>
      <xdr:row>76</xdr:row>
      <xdr:rowOff>66046</xdr:rowOff>
    </xdr:to>
    <xdr:cxnSp macro="">
      <xdr:nvCxnSpPr>
        <xdr:cNvPr id="175" name="直線コネクタ 174"/>
        <xdr:cNvCxnSpPr/>
      </xdr:nvCxnSpPr>
      <xdr:spPr>
        <a:xfrm>
          <a:off x="2019300" y="12954833"/>
          <a:ext cx="889000" cy="1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129043</xdr:rowOff>
    </xdr:from>
    <xdr:to>
      <xdr:col>4</xdr:col>
      <xdr:colOff>206375</xdr:colOff>
      <xdr:row>76</xdr:row>
      <xdr:rowOff>59193</xdr:rowOff>
    </xdr:to>
    <xdr:sp macro="" textlink="">
      <xdr:nvSpPr>
        <xdr:cNvPr id="176" name="フローチャート : 判断 175"/>
        <xdr:cNvSpPr/>
      </xdr:nvSpPr>
      <xdr:spPr>
        <a:xfrm>
          <a:off x="2857500" y="1298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75720</xdr:rowOff>
    </xdr:from>
    <xdr:ext cx="534377" cy="259045"/>
    <xdr:sp macro="" textlink="">
      <xdr:nvSpPr>
        <xdr:cNvPr id="177" name="テキスト ボックス 176"/>
        <xdr:cNvSpPr txBox="1"/>
      </xdr:nvSpPr>
      <xdr:spPr>
        <a:xfrm>
          <a:off x="2641111" y="127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96083</xdr:rowOff>
    </xdr:from>
    <xdr:to>
      <xdr:col>2</xdr:col>
      <xdr:colOff>638175</xdr:colOff>
      <xdr:row>76</xdr:row>
      <xdr:rowOff>152639</xdr:rowOff>
    </xdr:to>
    <xdr:cxnSp macro="">
      <xdr:nvCxnSpPr>
        <xdr:cNvPr id="178" name="直線コネクタ 177"/>
        <xdr:cNvCxnSpPr/>
      </xdr:nvCxnSpPr>
      <xdr:spPr>
        <a:xfrm flipV="1">
          <a:off x="1130300" y="12954833"/>
          <a:ext cx="889000" cy="22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83962</xdr:rowOff>
    </xdr:from>
    <xdr:to>
      <xdr:col>3</xdr:col>
      <xdr:colOff>3175</xdr:colOff>
      <xdr:row>75</xdr:row>
      <xdr:rowOff>14112</xdr:rowOff>
    </xdr:to>
    <xdr:sp macro="" textlink="">
      <xdr:nvSpPr>
        <xdr:cNvPr id="179" name="フローチャート : 判断 178"/>
        <xdr:cNvSpPr/>
      </xdr:nvSpPr>
      <xdr:spPr>
        <a:xfrm>
          <a:off x="1968500" y="12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30639</xdr:rowOff>
    </xdr:from>
    <xdr:ext cx="534377" cy="259045"/>
    <xdr:sp macro="" textlink="">
      <xdr:nvSpPr>
        <xdr:cNvPr id="180" name="テキスト ボックス 179"/>
        <xdr:cNvSpPr txBox="1"/>
      </xdr:nvSpPr>
      <xdr:spPr>
        <a:xfrm>
          <a:off x="1752111" y="125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71</xdr:row>
      <xdr:rowOff>147604</xdr:rowOff>
    </xdr:from>
    <xdr:to>
      <xdr:col>1</xdr:col>
      <xdr:colOff>485775</xdr:colOff>
      <xdr:row>72</xdr:row>
      <xdr:rowOff>77754</xdr:rowOff>
    </xdr:to>
    <xdr:sp macro="" textlink="">
      <xdr:nvSpPr>
        <xdr:cNvPr id="181" name="フローチャート : 判断 180"/>
        <xdr:cNvSpPr/>
      </xdr:nvSpPr>
      <xdr:spPr>
        <a:xfrm>
          <a:off x="1079500" y="1232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94281</xdr:rowOff>
    </xdr:from>
    <xdr:ext cx="534377" cy="259045"/>
    <xdr:sp macro="" textlink="">
      <xdr:nvSpPr>
        <xdr:cNvPr id="182" name="テキスト ボックス 181"/>
        <xdr:cNvSpPr txBox="1"/>
      </xdr:nvSpPr>
      <xdr:spPr>
        <a:xfrm>
          <a:off x="863111" y="12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67503</xdr:rowOff>
    </xdr:from>
    <xdr:to>
      <xdr:col>6</xdr:col>
      <xdr:colOff>561975</xdr:colOff>
      <xdr:row>74</xdr:row>
      <xdr:rowOff>169103</xdr:rowOff>
    </xdr:to>
    <xdr:sp macro="" textlink="">
      <xdr:nvSpPr>
        <xdr:cNvPr id="188" name="円/楕円 187"/>
        <xdr:cNvSpPr/>
      </xdr:nvSpPr>
      <xdr:spPr>
        <a:xfrm>
          <a:off x="4584700" y="127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90380</xdr:rowOff>
    </xdr:from>
    <xdr:ext cx="534377" cy="259045"/>
    <xdr:sp macro="" textlink="">
      <xdr:nvSpPr>
        <xdr:cNvPr id="189" name="民生費該当値テキスト"/>
        <xdr:cNvSpPr txBox="1"/>
      </xdr:nvSpPr>
      <xdr:spPr>
        <a:xfrm>
          <a:off x="4686300" y="1260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33350</xdr:rowOff>
    </xdr:from>
    <xdr:to>
      <xdr:col>5</xdr:col>
      <xdr:colOff>409575</xdr:colOff>
      <xdr:row>75</xdr:row>
      <xdr:rowOff>134950</xdr:rowOff>
    </xdr:to>
    <xdr:sp macro="" textlink="">
      <xdr:nvSpPr>
        <xdr:cNvPr id="190" name="円/楕円 189"/>
        <xdr:cNvSpPr/>
      </xdr:nvSpPr>
      <xdr:spPr>
        <a:xfrm>
          <a:off x="3746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151477</xdr:rowOff>
    </xdr:from>
    <xdr:ext cx="534377" cy="259045"/>
    <xdr:sp macro="" textlink="">
      <xdr:nvSpPr>
        <xdr:cNvPr id="191" name="テキスト ボックス 190"/>
        <xdr:cNvSpPr txBox="1"/>
      </xdr:nvSpPr>
      <xdr:spPr>
        <a:xfrm>
          <a:off x="35174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15246</xdr:rowOff>
    </xdr:from>
    <xdr:to>
      <xdr:col>4</xdr:col>
      <xdr:colOff>206375</xdr:colOff>
      <xdr:row>76</xdr:row>
      <xdr:rowOff>116846</xdr:rowOff>
    </xdr:to>
    <xdr:sp macro="" textlink="">
      <xdr:nvSpPr>
        <xdr:cNvPr id="192" name="円/楕円 191"/>
        <xdr:cNvSpPr/>
      </xdr:nvSpPr>
      <xdr:spPr>
        <a:xfrm>
          <a:off x="2857500" y="130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107973</xdr:rowOff>
    </xdr:from>
    <xdr:ext cx="534377" cy="259045"/>
    <xdr:sp macro="" textlink="">
      <xdr:nvSpPr>
        <xdr:cNvPr id="193" name="テキスト ボックス 192"/>
        <xdr:cNvSpPr txBox="1"/>
      </xdr:nvSpPr>
      <xdr:spPr>
        <a:xfrm>
          <a:off x="2641111" y="131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45283</xdr:rowOff>
    </xdr:from>
    <xdr:to>
      <xdr:col>3</xdr:col>
      <xdr:colOff>3175</xdr:colOff>
      <xdr:row>75</xdr:row>
      <xdr:rowOff>146884</xdr:rowOff>
    </xdr:to>
    <xdr:sp macro="" textlink="">
      <xdr:nvSpPr>
        <xdr:cNvPr id="194" name="円/楕円 193"/>
        <xdr:cNvSpPr/>
      </xdr:nvSpPr>
      <xdr:spPr>
        <a:xfrm>
          <a:off x="1968500" y="12904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138010</xdr:rowOff>
    </xdr:from>
    <xdr:ext cx="534377" cy="259045"/>
    <xdr:sp macro="" textlink="">
      <xdr:nvSpPr>
        <xdr:cNvPr id="195" name="テキスト ボックス 194"/>
        <xdr:cNvSpPr txBox="1"/>
      </xdr:nvSpPr>
      <xdr:spPr>
        <a:xfrm>
          <a:off x="1752111" y="129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101839</xdr:rowOff>
    </xdr:from>
    <xdr:to>
      <xdr:col>1</xdr:col>
      <xdr:colOff>485775</xdr:colOff>
      <xdr:row>77</xdr:row>
      <xdr:rowOff>31989</xdr:rowOff>
    </xdr:to>
    <xdr:sp macro="" textlink="">
      <xdr:nvSpPr>
        <xdr:cNvPr id="196" name="円/楕円 195"/>
        <xdr:cNvSpPr/>
      </xdr:nvSpPr>
      <xdr:spPr>
        <a:xfrm>
          <a:off x="1079500" y="131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23116</xdr:rowOff>
    </xdr:from>
    <xdr:ext cx="534377" cy="259045"/>
    <xdr:sp macro="" textlink="">
      <xdr:nvSpPr>
        <xdr:cNvPr id="197" name="テキスト ボックス 196"/>
        <xdr:cNvSpPr txBox="1"/>
      </xdr:nvSpPr>
      <xdr:spPr>
        <a:xfrm>
          <a:off x="863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8" name="直線コネクタ 217"/>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9"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0" name="直線コネクタ 219"/>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1"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2" name="直線コネクタ 221"/>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68605</xdr:rowOff>
    </xdr:from>
    <xdr:to>
      <xdr:col>6</xdr:col>
      <xdr:colOff>511175</xdr:colOff>
      <xdr:row>97</xdr:row>
      <xdr:rowOff>60559</xdr:rowOff>
    </xdr:to>
    <xdr:cxnSp macro="">
      <xdr:nvCxnSpPr>
        <xdr:cNvPr id="223" name="直線コネクタ 222"/>
        <xdr:cNvCxnSpPr/>
      </xdr:nvCxnSpPr>
      <xdr:spPr>
        <a:xfrm>
          <a:off x="3797300" y="16527805"/>
          <a:ext cx="8382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4"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5" name="フローチャート : 判断 224"/>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29012</xdr:rowOff>
    </xdr:from>
    <xdr:to>
      <xdr:col>5</xdr:col>
      <xdr:colOff>358775</xdr:colOff>
      <xdr:row>96</xdr:row>
      <xdr:rowOff>68605</xdr:rowOff>
    </xdr:to>
    <xdr:cxnSp macro="">
      <xdr:nvCxnSpPr>
        <xdr:cNvPr id="226" name="直線コネクタ 225"/>
        <xdr:cNvCxnSpPr/>
      </xdr:nvCxnSpPr>
      <xdr:spPr>
        <a:xfrm>
          <a:off x="2908300" y="16488212"/>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7" name="フローチャート : 判断 226"/>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8" name="テキスト ボックス 227"/>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29012</xdr:rowOff>
    </xdr:from>
    <xdr:to>
      <xdr:col>4</xdr:col>
      <xdr:colOff>155575</xdr:colOff>
      <xdr:row>96</xdr:row>
      <xdr:rowOff>163246</xdr:rowOff>
    </xdr:to>
    <xdr:cxnSp macro="">
      <xdr:nvCxnSpPr>
        <xdr:cNvPr id="229" name="直線コネクタ 228"/>
        <xdr:cNvCxnSpPr/>
      </xdr:nvCxnSpPr>
      <xdr:spPr>
        <a:xfrm flipV="1">
          <a:off x="2019300" y="16488212"/>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0" name="フローチャート : 判断 229"/>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1" name="テキスト ボックス 230"/>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107376</xdr:rowOff>
    </xdr:from>
    <xdr:to>
      <xdr:col>2</xdr:col>
      <xdr:colOff>638175</xdr:colOff>
      <xdr:row>96</xdr:row>
      <xdr:rowOff>163246</xdr:rowOff>
    </xdr:to>
    <xdr:cxnSp macro="">
      <xdr:nvCxnSpPr>
        <xdr:cNvPr id="232" name="直線コネクタ 231"/>
        <xdr:cNvCxnSpPr/>
      </xdr:nvCxnSpPr>
      <xdr:spPr>
        <a:xfrm>
          <a:off x="1130300" y="16395126"/>
          <a:ext cx="889000" cy="2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3" name="フローチャート : 判断 232"/>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4" name="テキスト ボックス 233"/>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119624</xdr:rowOff>
    </xdr:from>
    <xdr:to>
      <xdr:col>1</xdr:col>
      <xdr:colOff>485775</xdr:colOff>
      <xdr:row>93</xdr:row>
      <xdr:rowOff>49774</xdr:rowOff>
    </xdr:to>
    <xdr:sp macro="" textlink="">
      <xdr:nvSpPr>
        <xdr:cNvPr id="235" name="フローチャート : 判断 234"/>
        <xdr:cNvSpPr/>
      </xdr:nvSpPr>
      <xdr:spPr>
        <a:xfrm>
          <a:off x="1079500" y="1589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66301</xdr:rowOff>
    </xdr:from>
    <xdr:ext cx="534377" cy="259045"/>
    <xdr:sp macro="" textlink="">
      <xdr:nvSpPr>
        <xdr:cNvPr id="236" name="テキスト ボックス 235"/>
        <xdr:cNvSpPr txBox="1"/>
      </xdr:nvSpPr>
      <xdr:spPr>
        <a:xfrm>
          <a:off x="863111" y="156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9759</xdr:rowOff>
    </xdr:from>
    <xdr:to>
      <xdr:col>6</xdr:col>
      <xdr:colOff>561975</xdr:colOff>
      <xdr:row>97</xdr:row>
      <xdr:rowOff>111359</xdr:rowOff>
    </xdr:to>
    <xdr:sp macro="" textlink="">
      <xdr:nvSpPr>
        <xdr:cNvPr id="242" name="円/楕円 241"/>
        <xdr:cNvSpPr/>
      </xdr:nvSpPr>
      <xdr:spPr>
        <a:xfrm>
          <a:off x="4584700" y="166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159636</xdr:rowOff>
    </xdr:from>
    <xdr:ext cx="534377" cy="259045"/>
    <xdr:sp macro="" textlink="">
      <xdr:nvSpPr>
        <xdr:cNvPr id="243" name="衛生費該当値テキスト"/>
        <xdr:cNvSpPr txBox="1"/>
      </xdr:nvSpPr>
      <xdr:spPr>
        <a:xfrm>
          <a:off x="4686300"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17805</xdr:rowOff>
    </xdr:from>
    <xdr:to>
      <xdr:col>5</xdr:col>
      <xdr:colOff>409575</xdr:colOff>
      <xdr:row>96</xdr:row>
      <xdr:rowOff>119405</xdr:rowOff>
    </xdr:to>
    <xdr:sp macro="" textlink="">
      <xdr:nvSpPr>
        <xdr:cNvPr id="244" name="円/楕円 243"/>
        <xdr:cNvSpPr/>
      </xdr:nvSpPr>
      <xdr:spPr>
        <a:xfrm>
          <a:off x="3746500" y="16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135932</xdr:rowOff>
    </xdr:from>
    <xdr:ext cx="534377" cy="259045"/>
    <xdr:sp macro="" textlink="">
      <xdr:nvSpPr>
        <xdr:cNvPr id="245" name="テキスト ボックス 244"/>
        <xdr:cNvSpPr txBox="1"/>
      </xdr:nvSpPr>
      <xdr:spPr>
        <a:xfrm>
          <a:off x="3517411" y="162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149662</xdr:rowOff>
    </xdr:from>
    <xdr:to>
      <xdr:col>4</xdr:col>
      <xdr:colOff>206375</xdr:colOff>
      <xdr:row>96</xdr:row>
      <xdr:rowOff>79812</xdr:rowOff>
    </xdr:to>
    <xdr:sp macro="" textlink="">
      <xdr:nvSpPr>
        <xdr:cNvPr id="246" name="円/楕円 245"/>
        <xdr:cNvSpPr/>
      </xdr:nvSpPr>
      <xdr:spPr>
        <a:xfrm>
          <a:off x="2857500" y="164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70939</xdr:rowOff>
    </xdr:from>
    <xdr:ext cx="534377" cy="259045"/>
    <xdr:sp macro="" textlink="">
      <xdr:nvSpPr>
        <xdr:cNvPr id="247" name="テキスト ボックス 246"/>
        <xdr:cNvSpPr txBox="1"/>
      </xdr:nvSpPr>
      <xdr:spPr>
        <a:xfrm>
          <a:off x="2641111" y="165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112446</xdr:rowOff>
    </xdr:from>
    <xdr:to>
      <xdr:col>3</xdr:col>
      <xdr:colOff>3175</xdr:colOff>
      <xdr:row>97</xdr:row>
      <xdr:rowOff>42596</xdr:rowOff>
    </xdr:to>
    <xdr:sp macro="" textlink="">
      <xdr:nvSpPr>
        <xdr:cNvPr id="248" name="円/楕円 247"/>
        <xdr:cNvSpPr/>
      </xdr:nvSpPr>
      <xdr:spPr>
        <a:xfrm>
          <a:off x="1968500" y="165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33723</xdr:rowOff>
    </xdr:from>
    <xdr:ext cx="534377" cy="259045"/>
    <xdr:sp macro="" textlink="">
      <xdr:nvSpPr>
        <xdr:cNvPr id="249" name="テキスト ボックス 248"/>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56576</xdr:rowOff>
    </xdr:from>
    <xdr:to>
      <xdr:col>1</xdr:col>
      <xdr:colOff>485775</xdr:colOff>
      <xdr:row>95</xdr:row>
      <xdr:rowOff>158176</xdr:rowOff>
    </xdr:to>
    <xdr:sp macro="" textlink="">
      <xdr:nvSpPr>
        <xdr:cNvPr id="250" name="円/楕円 249"/>
        <xdr:cNvSpPr/>
      </xdr:nvSpPr>
      <xdr:spPr>
        <a:xfrm>
          <a:off x="1079500" y="163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149303</xdr:rowOff>
    </xdr:from>
    <xdr:ext cx="534377" cy="259045"/>
    <xdr:sp macro="" textlink="">
      <xdr:nvSpPr>
        <xdr:cNvPr id="251" name="テキスト ボックス 250"/>
        <xdr:cNvSpPr txBox="1"/>
      </xdr:nvSpPr>
      <xdr:spPr>
        <a:xfrm>
          <a:off x="863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65" name="テキスト ボックス 26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67" name="テキスト ボックス 26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69" name="テキスト ボックス 26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19990</xdr:rowOff>
    </xdr:from>
    <xdr:to>
      <xdr:col>15</xdr:col>
      <xdr:colOff>180340</xdr:colOff>
      <xdr:row>38</xdr:row>
      <xdr:rowOff>100991</xdr:rowOff>
    </xdr:to>
    <xdr:cxnSp macro="">
      <xdr:nvCxnSpPr>
        <xdr:cNvPr id="273" name="直線コネクタ 272"/>
        <xdr:cNvCxnSpPr/>
      </xdr:nvCxnSpPr>
      <xdr:spPr>
        <a:xfrm flipV="1">
          <a:off x="10475595" y="5506390"/>
          <a:ext cx="1270" cy="11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104818</xdr:rowOff>
    </xdr:from>
    <xdr:ext cx="469744" cy="259045"/>
    <xdr:sp macro="" textlink="">
      <xdr:nvSpPr>
        <xdr:cNvPr id="274" name="労働費最小値テキスト"/>
        <xdr:cNvSpPr txBox="1"/>
      </xdr:nvSpPr>
      <xdr:spPr>
        <a:xfrm>
          <a:off x="10528300"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100991</xdr:rowOff>
    </xdr:from>
    <xdr:to>
      <xdr:col>15</xdr:col>
      <xdr:colOff>269875</xdr:colOff>
      <xdr:row>38</xdr:row>
      <xdr:rowOff>100991</xdr:rowOff>
    </xdr:to>
    <xdr:cxnSp macro="">
      <xdr:nvCxnSpPr>
        <xdr:cNvPr id="275" name="直線コネクタ 274"/>
        <xdr:cNvCxnSpPr/>
      </xdr:nvCxnSpPr>
      <xdr:spPr>
        <a:xfrm>
          <a:off x="10388600" y="661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138117</xdr:rowOff>
    </xdr:from>
    <xdr:ext cx="534377" cy="259045"/>
    <xdr:sp macro="" textlink="">
      <xdr:nvSpPr>
        <xdr:cNvPr id="276" name="労働費最大値テキスト"/>
        <xdr:cNvSpPr txBox="1"/>
      </xdr:nvSpPr>
      <xdr:spPr>
        <a:xfrm>
          <a:off x="10528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32</xdr:row>
      <xdr:rowOff>19990</xdr:rowOff>
    </xdr:from>
    <xdr:to>
      <xdr:col>15</xdr:col>
      <xdr:colOff>269875</xdr:colOff>
      <xdr:row>32</xdr:row>
      <xdr:rowOff>19990</xdr:rowOff>
    </xdr:to>
    <xdr:cxnSp macro="">
      <xdr:nvCxnSpPr>
        <xdr:cNvPr id="277" name="直線コネクタ 276"/>
        <xdr:cNvCxnSpPr/>
      </xdr:nvCxnSpPr>
      <xdr:spPr>
        <a:xfrm>
          <a:off x="10388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8484</xdr:rowOff>
    </xdr:from>
    <xdr:to>
      <xdr:col>15</xdr:col>
      <xdr:colOff>180975</xdr:colOff>
      <xdr:row>38</xdr:row>
      <xdr:rowOff>19533</xdr:rowOff>
    </xdr:to>
    <xdr:cxnSp macro="">
      <xdr:nvCxnSpPr>
        <xdr:cNvPr id="278" name="直線コネクタ 277"/>
        <xdr:cNvCxnSpPr/>
      </xdr:nvCxnSpPr>
      <xdr:spPr>
        <a:xfrm flipV="1">
          <a:off x="9639300" y="652358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73220</xdr:rowOff>
    </xdr:from>
    <xdr:ext cx="469744" cy="259045"/>
    <xdr:sp macro="" textlink="">
      <xdr:nvSpPr>
        <xdr:cNvPr id="279" name="労働費平均値テキスト"/>
        <xdr:cNvSpPr txBox="1"/>
      </xdr:nvSpPr>
      <xdr:spPr>
        <a:xfrm>
          <a:off x="10528300" y="624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50343</xdr:rowOff>
    </xdr:from>
    <xdr:to>
      <xdr:col>15</xdr:col>
      <xdr:colOff>231775</xdr:colOff>
      <xdr:row>37</xdr:row>
      <xdr:rowOff>151943</xdr:rowOff>
    </xdr:to>
    <xdr:sp macro="" textlink="">
      <xdr:nvSpPr>
        <xdr:cNvPr id="280" name="フローチャート : 判断 279"/>
        <xdr:cNvSpPr/>
      </xdr:nvSpPr>
      <xdr:spPr>
        <a:xfrm>
          <a:off x="104267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49936</xdr:rowOff>
    </xdr:from>
    <xdr:to>
      <xdr:col>14</xdr:col>
      <xdr:colOff>28575</xdr:colOff>
      <xdr:row>38</xdr:row>
      <xdr:rowOff>19533</xdr:rowOff>
    </xdr:to>
    <xdr:cxnSp macro="">
      <xdr:nvCxnSpPr>
        <xdr:cNvPr id="281" name="直線コネクタ 280"/>
        <xdr:cNvCxnSpPr/>
      </xdr:nvCxnSpPr>
      <xdr:spPr>
        <a:xfrm>
          <a:off x="8750300" y="6393586"/>
          <a:ext cx="889000" cy="1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109855</xdr:rowOff>
    </xdr:from>
    <xdr:to>
      <xdr:col>14</xdr:col>
      <xdr:colOff>79375</xdr:colOff>
      <xdr:row>38</xdr:row>
      <xdr:rowOff>40005</xdr:rowOff>
    </xdr:to>
    <xdr:sp macro="" textlink="">
      <xdr:nvSpPr>
        <xdr:cNvPr id="282" name="フローチャート : 判断 281"/>
        <xdr:cNvSpPr/>
      </xdr:nvSpPr>
      <xdr:spPr>
        <a:xfrm>
          <a:off x="9588500" y="64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56532</xdr:rowOff>
    </xdr:from>
    <xdr:ext cx="469744" cy="259045"/>
    <xdr:sp macro="" textlink="">
      <xdr:nvSpPr>
        <xdr:cNvPr id="283" name="テキスト ボックス 282"/>
        <xdr:cNvSpPr txBox="1"/>
      </xdr:nvSpPr>
      <xdr:spPr>
        <a:xfrm>
          <a:off x="9391727" y="62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55728</xdr:rowOff>
    </xdr:from>
    <xdr:to>
      <xdr:col>12</xdr:col>
      <xdr:colOff>511175</xdr:colOff>
      <xdr:row>37</xdr:row>
      <xdr:rowOff>49936</xdr:rowOff>
    </xdr:to>
    <xdr:cxnSp macro="">
      <xdr:nvCxnSpPr>
        <xdr:cNvPr id="284" name="直線コネクタ 283"/>
        <xdr:cNvCxnSpPr/>
      </xdr:nvCxnSpPr>
      <xdr:spPr>
        <a:xfrm>
          <a:off x="7861300" y="6227928"/>
          <a:ext cx="889000" cy="1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85" name="フローチャート : 判断 284"/>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42435</xdr:rowOff>
    </xdr:from>
    <xdr:ext cx="469744" cy="259045"/>
    <xdr:sp macro="" textlink="">
      <xdr:nvSpPr>
        <xdr:cNvPr id="286" name="テキスト ボックス 285"/>
        <xdr:cNvSpPr txBox="1"/>
      </xdr:nvSpPr>
      <xdr:spPr>
        <a:xfrm>
          <a:off x="85154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47955</xdr:rowOff>
    </xdr:from>
    <xdr:to>
      <xdr:col>11</xdr:col>
      <xdr:colOff>307975</xdr:colOff>
      <xdr:row>36</xdr:row>
      <xdr:rowOff>55728</xdr:rowOff>
    </xdr:to>
    <xdr:cxnSp macro="">
      <xdr:nvCxnSpPr>
        <xdr:cNvPr id="287" name="直線コネクタ 286"/>
        <xdr:cNvCxnSpPr/>
      </xdr:nvCxnSpPr>
      <xdr:spPr>
        <a:xfrm>
          <a:off x="6972300" y="6048705"/>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88" name="フローチャート : 判断 287"/>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89" name="テキスト ボックス 288"/>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0" name="フローチャート : 判断 289"/>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1" name="テキスト ボックス 290"/>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129134</xdr:rowOff>
    </xdr:from>
    <xdr:to>
      <xdr:col>15</xdr:col>
      <xdr:colOff>231775</xdr:colOff>
      <xdr:row>38</xdr:row>
      <xdr:rowOff>59283</xdr:rowOff>
    </xdr:to>
    <xdr:sp macro="" textlink="">
      <xdr:nvSpPr>
        <xdr:cNvPr id="297" name="円/楕円 296"/>
        <xdr:cNvSpPr/>
      </xdr:nvSpPr>
      <xdr:spPr>
        <a:xfrm>
          <a:off x="104267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44061</xdr:rowOff>
    </xdr:from>
    <xdr:ext cx="469744" cy="259045"/>
    <xdr:sp macro="" textlink="">
      <xdr:nvSpPr>
        <xdr:cNvPr id="298" name="労働費該当値テキスト"/>
        <xdr:cNvSpPr txBox="1"/>
      </xdr:nvSpPr>
      <xdr:spPr>
        <a:xfrm>
          <a:off x="10528300" y="63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140183</xdr:rowOff>
    </xdr:from>
    <xdr:to>
      <xdr:col>14</xdr:col>
      <xdr:colOff>79375</xdr:colOff>
      <xdr:row>38</xdr:row>
      <xdr:rowOff>70332</xdr:rowOff>
    </xdr:to>
    <xdr:sp macro="" textlink="">
      <xdr:nvSpPr>
        <xdr:cNvPr id="299" name="円/楕円 298"/>
        <xdr:cNvSpPr/>
      </xdr:nvSpPr>
      <xdr:spPr>
        <a:xfrm>
          <a:off x="95885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61460</xdr:rowOff>
    </xdr:from>
    <xdr:ext cx="469744" cy="259045"/>
    <xdr:sp macro="" textlink="">
      <xdr:nvSpPr>
        <xdr:cNvPr id="300" name="テキスト ボックス 299"/>
        <xdr:cNvSpPr txBox="1"/>
      </xdr:nvSpPr>
      <xdr:spPr>
        <a:xfrm>
          <a:off x="9391727" y="65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170586</xdr:rowOff>
    </xdr:from>
    <xdr:to>
      <xdr:col>12</xdr:col>
      <xdr:colOff>561975</xdr:colOff>
      <xdr:row>37</xdr:row>
      <xdr:rowOff>100736</xdr:rowOff>
    </xdr:to>
    <xdr:sp macro="" textlink="">
      <xdr:nvSpPr>
        <xdr:cNvPr id="301" name="円/楕円 300"/>
        <xdr:cNvSpPr/>
      </xdr:nvSpPr>
      <xdr:spPr>
        <a:xfrm>
          <a:off x="8699500" y="6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91863</xdr:rowOff>
    </xdr:from>
    <xdr:ext cx="469744" cy="259045"/>
    <xdr:sp macro="" textlink="">
      <xdr:nvSpPr>
        <xdr:cNvPr id="302" name="テキスト ボックス 301"/>
        <xdr:cNvSpPr txBox="1"/>
      </xdr:nvSpPr>
      <xdr:spPr>
        <a:xfrm>
          <a:off x="8515427"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4928</xdr:rowOff>
    </xdr:from>
    <xdr:to>
      <xdr:col>11</xdr:col>
      <xdr:colOff>358775</xdr:colOff>
      <xdr:row>36</xdr:row>
      <xdr:rowOff>106528</xdr:rowOff>
    </xdr:to>
    <xdr:sp macro="" textlink="">
      <xdr:nvSpPr>
        <xdr:cNvPr id="303" name="円/楕円 302"/>
        <xdr:cNvSpPr/>
      </xdr:nvSpPr>
      <xdr:spPr>
        <a:xfrm>
          <a:off x="7810500" y="61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97655</xdr:rowOff>
    </xdr:from>
    <xdr:ext cx="469744" cy="259045"/>
    <xdr:sp macro="" textlink="">
      <xdr:nvSpPr>
        <xdr:cNvPr id="304" name="テキスト ボックス 303"/>
        <xdr:cNvSpPr txBox="1"/>
      </xdr:nvSpPr>
      <xdr:spPr>
        <a:xfrm>
          <a:off x="7626427" y="62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168605</xdr:rowOff>
    </xdr:from>
    <xdr:to>
      <xdr:col>10</xdr:col>
      <xdr:colOff>155575</xdr:colOff>
      <xdr:row>35</xdr:row>
      <xdr:rowOff>98755</xdr:rowOff>
    </xdr:to>
    <xdr:sp macro="" textlink="">
      <xdr:nvSpPr>
        <xdr:cNvPr id="305" name="円/楕円 304"/>
        <xdr:cNvSpPr/>
      </xdr:nvSpPr>
      <xdr:spPr>
        <a:xfrm>
          <a:off x="6921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89882</xdr:rowOff>
    </xdr:from>
    <xdr:ext cx="469744" cy="259045"/>
    <xdr:sp macro="" textlink="">
      <xdr:nvSpPr>
        <xdr:cNvPr id="306" name="テキスト ボックス 305"/>
        <xdr:cNvSpPr txBox="1"/>
      </xdr:nvSpPr>
      <xdr:spPr>
        <a:xfrm>
          <a:off x="6737427" y="60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7" name="テキスト ボックス 31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7" name="直線コネクタ 326"/>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28"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29" name="直線コネクタ 328"/>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0"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1" name="直線コネクタ 330"/>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49129</xdr:rowOff>
    </xdr:from>
    <xdr:to>
      <xdr:col>15</xdr:col>
      <xdr:colOff>180975</xdr:colOff>
      <xdr:row>54</xdr:row>
      <xdr:rowOff>88997</xdr:rowOff>
    </xdr:to>
    <xdr:cxnSp macro="">
      <xdr:nvCxnSpPr>
        <xdr:cNvPr id="332" name="直線コネクタ 331"/>
        <xdr:cNvCxnSpPr/>
      </xdr:nvCxnSpPr>
      <xdr:spPr>
        <a:xfrm>
          <a:off x="9639300" y="9135979"/>
          <a:ext cx="838200" cy="2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79225</xdr:rowOff>
    </xdr:from>
    <xdr:ext cx="534377" cy="259045"/>
    <xdr:sp macro="" textlink="">
      <xdr:nvSpPr>
        <xdr:cNvPr id="333" name="農林水産業費平均値テキスト"/>
        <xdr:cNvSpPr txBox="1"/>
      </xdr:nvSpPr>
      <xdr:spPr>
        <a:xfrm>
          <a:off x="10528300" y="899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4" name="フローチャート : 判断 333"/>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136316</xdr:rowOff>
    </xdr:from>
    <xdr:to>
      <xdr:col>14</xdr:col>
      <xdr:colOff>28575</xdr:colOff>
      <xdr:row>53</xdr:row>
      <xdr:rowOff>49129</xdr:rowOff>
    </xdr:to>
    <xdr:cxnSp macro="">
      <xdr:nvCxnSpPr>
        <xdr:cNvPr id="335" name="直線コネクタ 334"/>
        <xdr:cNvCxnSpPr/>
      </xdr:nvCxnSpPr>
      <xdr:spPr>
        <a:xfrm>
          <a:off x="8750300" y="9051716"/>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6" name="フローチャート : 判断 335"/>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37" name="テキスト ボックス 336"/>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136316</xdr:rowOff>
    </xdr:from>
    <xdr:to>
      <xdr:col>12</xdr:col>
      <xdr:colOff>511175</xdr:colOff>
      <xdr:row>54</xdr:row>
      <xdr:rowOff>81087</xdr:rowOff>
    </xdr:to>
    <xdr:cxnSp macro="">
      <xdr:nvCxnSpPr>
        <xdr:cNvPr id="338" name="直線コネクタ 337"/>
        <xdr:cNvCxnSpPr/>
      </xdr:nvCxnSpPr>
      <xdr:spPr>
        <a:xfrm flipV="1">
          <a:off x="7861300" y="9051716"/>
          <a:ext cx="889000" cy="2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143764</xdr:rowOff>
    </xdr:from>
    <xdr:to>
      <xdr:col>12</xdr:col>
      <xdr:colOff>561975</xdr:colOff>
      <xdr:row>51</xdr:row>
      <xdr:rowOff>73914</xdr:rowOff>
    </xdr:to>
    <xdr:sp macro="" textlink="">
      <xdr:nvSpPr>
        <xdr:cNvPr id="339" name="フローチャート : 判断 338"/>
        <xdr:cNvSpPr/>
      </xdr:nvSpPr>
      <xdr:spPr>
        <a:xfrm>
          <a:off x="8699500" y="87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90441</xdr:rowOff>
    </xdr:from>
    <xdr:ext cx="534377" cy="259045"/>
    <xdr:sp macro="" textlink="">
      <xdr:nvSpPr>
        <xdr:cNvPr id="340" name="テキスト ボックス 339"/>
        <xdr:cNvSpPr txBox="1"/>
      </xdr:nvSpPr>
      <xdr:spPr>
        <a:xfrm>
          <a:off x="8483111" y="84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32395</xdr:rowOff>
    </xdr:from>
    <xdr:to>
      <xdr:col>11</xdr:col>
      <xdr:colOff>307975</xdr:colOff>
      <xdr:row>54</xdr:row>
      <xdr:rowOff>81087</xdr:rowOff>
    </xdr:to>
    <xdr:cxnSp macro="">
      <xdr:nvCxnSpPr>
        <xdr:cNvPr id="341" name="直線コネクタ 340"/>
        <xdr:cNvCxnSpPr/>
      </xdr:nvCxnSpPr>
      <xdr:spPr>
        <a:xfrm>
          <a:off x="6972300" y="929069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84328</xdr:rowOff>
    </xdr:from>
    <xdr:to>
      <xdr:col>11</xdr:col>
      <xdr:colOff>358775</xdr:colOff>
      <xdr:row>53</xdr:row>
      <xdr:rowOff>14478</xdr:rowOff>
    </xdr:to>
    <xdr:sp macro="" textlink="">
      <xdr:nvSpPr>
        <xdr:cNvPr id="342" name="フローチャート : 判断 341"/>
        <xdr:cNvSpPr/>
      </xdr:nvSpPr>
      <xdr:spPr>
        <a:xfrm>
          <a:off x="7810500" y="89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31005</xdr:rowOff>
    </xdr:from>
    <xdr:ext cx="534377" cy="259045"/>
    <xdr:sp macro="" textlink="">
      <xdr:nvSpPr>
        <xdr:cNvPr id="343" name="テキスト ボックス 342"/>
        <xdr:cNvSpPr txBox="1"/>
      </xdr:nvSpPr>
      <xdr:spPr>
        <a:xfrm>
          <a:off x="7594111" y="8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51</xdr:row>
      <xdr:rowOff>73950</xdr:rowOff>
    </xdr:from>
    <xdr:to>
      <xdr:col>10</xdr:col>
      <xdr:colOff>155575</xdr:colOff>
      <xdr:row>52</xdr:row>
      <xdr:rowOff>4100</xdr:rowOff>
    </xdr:to>
    <xdr:sp macro="" textlink="">
      <xdr:nvSpPr>
        <xdr:cNvPr id="344" name="フローチャート : 判断 343"/>
        <xdr:cNvSpPr/>
      </xdr:nvSpPr>
      <xdr:spPr>
        <a:xfrm>
          <a:off x="6921500" y="88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20627</xdr:rowOff>
    </xdr:from>
    <xdr:ext cx="534377" cy="259045"/>
    <xdr:sp macro="" textlink="">
      <xdr:nvSpPr>
        <xdr:cNvPr id="345" name="テキスト ボックス 344"/>
        <xdr:cNvSpPr txBox="1"/>
      </xdr:nvSpPr>
      <xdr:spPr>
        <a:xfrm>
          <a:off x="6705111" y="85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38197</xdr:rowOff>
    </xdr:from>
    <xdr:to>
      <xdr:col>15</xdr:col>
      <xdr:colOff>231775</xdr:colOff>
      <xdr:row>54</xdr:row>
      <xdr:rowOff>139797</xdr:rowOff>
    </xdr:to>
    <xdr:sp macro="" textlink="">
      <xdr:nvSpPr>
        <xdr:cNvPr id="351" name="円/楕円 350"/>
        <xdr:cNvSpPr/>
      </xdr:nvSpPr>
      <xdr:spPr>
        <a:xfrm>
          <a:off x="10426700" y="92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16624</xdr:rowOff>
    </xdr:from>
    <xdr:ext cx="534377" cy="259045"/>
    <xdr:sp macro="" textlink="">
      <xdr:nvSpPr>
        <xdr:cNvPr id="352" name="農林水産業費該当値テキスト"/>
        <xdr:cNvSpPr txBox="1"/>
      </xdr:nvSpPr>
      <xdr:spPr>
        <a:xfrm>
          <a:off x="10528300" y="92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169779</xdr:rowOff>
    </xdr:from>
    <xdr:to>
      <xdr:col>14</xdr:col>
      <xdr:colOff>79375</xdr:colOff>
      <xdr:row>53</xdr:row>
      <xdr:rowOff>99929</xdr:rowOff>
    </xdr:to>
    <xdr:sp macro="" textlink="">
      <xdr:nvSpPr>
        <xdr:cNvPr id="353" name="円/楕円 352"/>
        <xdr:cNvSpPr/>
      </xdr:nvSpPr>
      <xdr:spPr>
        <a:xfrm>
          <a:off x="9588500" y="90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91056</xdr:rowOff>
    </xdr:from>
    <xdr:ext cx="534377" cy="259045"/>
    <xdr:sp macro="" textlink="">
      <xdr:nvSpPr>
        <xdr:cNvPr id="354" name="テキスト ボックス 353"/>
        <xdr:cNvSpPr txBox="1"/>
      </xdr:nvSpPr>
      <xdr:spPr>
        <a:xfrm>
          <a:off x="9359411" y="91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85516</xdr:rowOff>
    </xdr:from>
    <xdr:to>
      <xdr:col>12</xdr:col>
      <xdr:colOff>561975</xdr:colOff>
      <xdr:row>53</xdr:row>
      <xdr:rowOff>15666</xdr:rowOff>
    </xdr:to>
    <xdr:sp macro="" textlink="">
      <xdr:nvSpPr>
        <xdr:cNvPr id="355" name="円/楕円 354"/>
        <xdr:cNvSpPr/>
      </xdr:nvSpPr>
      <xdr:spPr>
        <a:xfrm>
          <a:off x="8699500" y="90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6793</xdr:rowOff>
    </xdr:from>
    <xdr:ext cx="534377" cy="259045"/>
    <xdr:sp macro="" textlink="">
      <xdr:nvSpPr>
        <xdr:cNvPr id="356" name="テキスト ボックス 355"/>
        <xdr:cNvSpPr txBox="1"/>
      </xdr:nvSpPr>
      <xdr:spPr>
        <a:xfrm>
          <a:off x="8483111" y="90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30287</xdr:rowOff>
    </xdr:from>
    <xdr:to>
      <xdr:col>11</xdr:col>
      <xdr:colOff>358775</xdr:colOff>
      <xdr:row>54</xdr:row>
      <xdr:rowOff>131887</xdr:rowOff>
    </xdr:to>
    <xdr:sp macro="" textlink="">
      <xdr:nvSpPr>
        <xdr:cNvPr id="357" name="円/楕円 356"/>
        <xdr:cNvSpPr/>
      </xdr:nvSpPr>
      <xdr:spPr>
        <a:xfrm>
          <a:off x="7810500" y="9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123014</xdr:rowOff>
    </xdr:from>
    <xdr:ext cx="534377" cy="259045"/>
    <xdr:sp macro="" textlink="">
      <xdr:nvSpPr>
        <xdr:cNvPr id="358" name="テキスト ボックス 357"/>
        <xdr:cNvSpPr txBox="1"/>
      </xdr:nvSpPr>
      <xdr:spPr>
        <a:xfrm>
          <a:off x="7594111" y="9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153045</xdr:rowOff>
    </xdr:from>
    <xdr:to>
      <xdr:col>10</xdr:col>
      <xdr:colOff>155575</xdr:colOff>
      <xdr:row>54</xdr:row>
      <xdr:rowOff>83195</xdr:rowOff>
    </xdr:to>
    <xdr:sp macro="" textlink="">
      <xdr:nvSpPr>
        <xdr:cNvPr id="359" name="円/楕円 358"/>
        <xdr:cNvSpPr/>
      </xdr:nvSpPr>
      <xdr:spPr>
        <a:xfrm>
          <a:off x="6921500" y="92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74322</xdr:rowOff>
    </xdr:from>
    <xdr:ext cx="534377" cy="259045"/>
    <xdr:sp macro="" textlink="">
      <xdr:nvSpPr>
        <xdr:cNvPr id="360" name="テキスト ボックス 359"/>
        <xdr:cNvSpPr txBox="1"/>
      </xdr:nvSpPr>
      <xdr:spPr>
        <a:xfrm>
          <a:off x="6705111" y="93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69" name="直線コネクタ 36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0" name="テキスト ボックス 36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1" name="直線コネクタ 37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2" name="テキスト ボックス 37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3" name="直線コネクタ 37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4" name="テキスト ボックス 37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5" name="直線コネクタ 37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6" name="テキスト ボックス 37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7" name="直線コネクタ 37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78" name="テキスト ボックス 37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79" name="直線コネクタ 37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0" name="テキスト ボックス 37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4" name="直線コネクタ 383"/>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5"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6" name="直線コネクタ 385"/>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7"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88" name="直線コネクタ 387"/>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116872</xdr:rowOff>
    </xdr:from>
    <xdr:to>
      <xdr:col>15</xdr:col>
      <xdr:colOff>180975</xdr:colOff>
      <xdr:row>77</xdr:row>
      <xdr:rowOff>5398</xdr:rowOff>
    </xdr:to>
    <xdr:cxnSp macro="">
      <xdr:nvCxnSpPr>
        <xdr:cNvPr id="389" name="直線コネクタ 388"/>
        <xdr:cNvCxnSpPr/>
      </xdr:nvCxnSpPr>
      <xdr:spPr>
        <a:xfrm>
          <a:off x="9639300" y="13147072"/>
          <a:ext cx="8382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0"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1" name="フローチャート : 判断 390"/>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94078</xdr:rowOff>
    </xdr:from>
    <xdr:to>
      <xdr:col>14</xdr:col>
      <xdr:colOff>28575</xdr:colOff>
      <xdr:row>76</xdr:row>
      <xdr:rowOff>116872</xdr:rowOff>
    </xdr:to>
    <xdr:cxnSp macro="">
      <xdr:nvCxnSpPr>
        <xdr:cNvPr id="392" name="直線コネクタ 391"/>
        <xdr:cNvCxnSpPr/>
      </xdr:nvCxnSpPr>
      <xdr:spPr>
        <a:xfrm>
          <a:off x="8750300" y="1312427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3" name="フローチャート : 判断 392"/>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4" name="テキスト ボックス 393"/>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36373</xdr:rowOff>
    </xdr:from>
    <xdr:to>
      <xdr:col>12</xdr:col>
      <xdr:colOff>511175</xdr:colOff>
      <xdr:row>76</xdr:row>
      <xdr:rowOff>94078</xdr:rowOff>
    </xdr:to>
    <xdr:cxnSp macro="">
      <xdr:nvCxnSpPr>
        <xdr:cNvPr id="395" name="直線コネクタ 394"/>
        <xdr:cNvCxnSpPr/>
      </xdr:nvCxnSpPr>
      <xdr:spPr>
        <a:xfrm>
          <a:off x="7861300" y="13066573"/>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396" name="フローチャート : 判断 395"/>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133156</xdr:rowOff>
    </xdr:from>
    <xdr:ext cx="534377" cy="259045"/>
    <xdr:sp macro="" textlink="">
      <xdr:nvSpPr>
        <xdr:cNvPr id="397" name="テキスト ボックス 396"/>
        <xdr:cNvSpPr txBox="1"/>
      </xdr:nvSpPr>
      <xdr:spPr>
        <a:xfrm>
          <a:off x="8483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11652</xdr:rowOff>
    </xdr:from>
    <xdr:to>
      <xdr:col>11</xdr:col>
      <xdr:colOff>307975</xdr:colOff>
      <xdr:row>76</xdr:row>
      <xdr:rowOff>36373</xdr:rowOff>
    </xdr:to>
    <xdr:cxnSp macro="">
      <xdr:nvCxnSpPr>
        <xdr:cNvPr id="398" name="直線コネクタ 397"/>
        <xdr:cNvCxnSpPr/>
      </xdr:nvCxnSpPr>
      <xdr:spPr>
        <a:xfrm>
          <a:off x="6972300" y="13041852"/>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399" name="フローチャート : 判断 398"/>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33372</xdr:rowOff>
    </xdr:from>
    <xdr:ext cx="534377" cy="259045"/>
    <xdr:sp macro="" textlink="">
      <xdr:nvSpPr>
        <xdr:cNvPr id="400" name="テキスト ボックス 399"/>
        <xdr:cNvSpPr txBox="1"/>
      </xdr:nvSpPr>
      <xdr:spPr>
        <a:xfrm>
          <a:off x="7594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127974</xdr:rowOff>
    </xdr:from>
    <xdr:to>
      <xdr:col>10</xdr:col>
      <xdr:colOff>155575</xdr:colOff>
      <xdr:row>75</xdr:row>
      <xdr:rowOff>58124</xdr:rowOff>
    </xdr:to>
    <xdr:sp macro="" textlink="">
      <xdr:nvSpPr>
        <xdr:cNvPr id="401" name="フローチャート : 判断 400"/>
        <xdr:cNvSpPr/>
      </xdr:nvSpPr>
      <xdr:spPr>
        <a:xfrm>
          <a:off x="6921500" y="1281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74651</xdr:rowOff>
    </xdr:from>
    <xdr:ext cx="534377" cy="259045"/>
    <xdr:sp macro="" textlink="">
      <xdr:nvSpPr>
        <xdr:cNvPr id="402" name="テキスト ボックス 401"/>
        <xdr:cNvSpPr txBox="1"/>
      </xdr:nvSpPr>
      <xdr:spPr>
        <a:xfrm>
          <a:off x="6705111" y="125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126048</xdr:rowOff>
    </xdr:from>
    <xdr:to>
      <xdr:col>15</xdr:col>
      <xdr:colOff>231775</xdr:colOff>
      <xdr:row>77</xdr:row>
      <xdr:rowOff>56198</xdr:rowOff>
    </xdr:to>
    <xdr:sp macro="" textlink="">
      <xdr:nvSpPr>
        <xdr:cNvPr id="408" name="円/楕円 407"/>
        <xdr:cNvSpPr/>
      </xdr:nvSpPr>
      <xdr:spPr>
        <a:xfrm>
          <a:off x="104267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104475</xdr:rowOff>
    </xdr:from>
    <xdr:ext cx="534377" cy="259045"/>
    <xdr:sp macro="" textlink="">
      <xdr:nvSpPr>
        <xdr:cNvPr id="409" name="商工費該当値テキスト"/>
        <xdr:cNvSpPr txBox="1"/>
      </xdr:nvSpPr>
      <xdr:spPr>
        <a:xfrm>
          <a:off x="10528300" y="131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66072</xdr:rowOff>
    </xdr:from>
    <xdr:to>
      <xdr:col>14</xdr:col>
      <xdr:colOff>79375</xdr:colOff>
      <xdr:row>76</xdr:row>
      <xdr:rowOff>167672</xdr:rowOff>
    </xdr:to>
    <xdr:sp macro="" textlink="">
      <xdr:nvSpPr>
        <xdr:cNvPr id="410" name="円/楕円 409"/>
        <xdr:cNvSpPr/>
      </xdr:nvSpPr>
      <xdr:spPr>
        <a:xfrm>
          <a:off x="9588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158799</xdr:rowOff>
    </xdr:from>
    <xdr:ext cx="534377" cy="259045"/>
    <xdr:sp macro="" textlink="">
      <xdr:nvSpPr>
        <xdr:cNvPr id="411" name="テキスト ボックス 410"/>
        <xdr:cNvSpPr txBox="1"/>
      </xdr:nvSpPr>
      <xdr:spPr>
        <a:xfrm>
          <a:off x="9359411" y="13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43278</xdr:rowOff>
    </xdr:from>
    <xdr:to>
      <xdr:col>12</xdr:col>
      <xdr:colOff>561975</xdr:colOff>
      <xdr:row>76</xdr:row>
      <xdr:rowOff>144878</xdr:rowOff>
    </xdr:to>
    <xdr:sp macro="" textlink="">
      <xdr:nvSpPr>
        <xdr:cNvPr id="412" name="円/楕円 411"/>
        <xdr:cNvSpPr/>
      </xdr:nvSpPr>
      <xdr:spPr>
        <a:xfrm>
          <a:off x="8699500" y="130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136005</xdr:rowOff>
    </xdr:from>
    <xdr:ext cx="534377" cy="259045"/>
    <xdr:sp macro="" textlink="">
      <xdr:nvSpPr>
        <xdr:cNvPr id="413" name="テキスト ボックス 412"/>
        <xdr:cNvSpPr txBox="1"/>
      </xdr:nvSpPr>
      <xdr:spPr>
        <a:xfrm>
          <a:off x="8483111" y="131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157023</xdr:rowOff>
    </xdr:from>
    <xdr:to>
      <xdr:col>11</xdr:col>
      <xdr:colOff>358775</xdr:colOff>
      <xdr:row>76</xdr:row>
      <xdr:rowOff>87173</xdr:rowOff>
    </xdr:to>
    <xdr:sp macro="" textlink="">
      <xdr:nvSpPr>
        <xdr:cNvPr id="414" name="円/楕円 413"/>
        <xdr:cNvSpPr/>
      </xdr:nvSpPr>
      <xdr:spPr>
        <a:xfrm>
          <a:off x="7810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78300</xdr:rowOff>
    </xdr:from>
    <xdr:ext cx="534377" cy="259045"/>
    <xdr:sp macro="" textlink="">
      <xdr:nvSpPr>
        <xdr:cNvPr id="415" name="テキスト ボックス 414"/>
        <xdr:cNvSpPr txBox="1"/>
      </xdr:nvSpPr>
      <xdr:spPr>
        <a:xfrm>
          <a:off x="7594111" y="131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132301</xdr:rowOff>
    </xdr:from>
    <xdr:to>
      <xdr:col>10</xdr:col>
      <xdr:colOff>155575</xdr:colOff>
      <xdr:row>76</xdr:row>
      <xdr:rowOff>62452</xdr:rowOff>
    </xdr:to>
    <xdr:sp macro="" textlink="">
      <xdr:nvSpPr>
        <xdr:cNvPr id="416" name="円/楕円 415"/>
        <xdr:cNvSpPr/>
      </xdr:nvSpPr>
      <xdr:spPr>
        <a:xfrm>
          <a:off x="6921500" y="12991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53579</xdr:rowOff>
    </xdr:from>
    <xdr:ext cx="534377" cy="259045"/>
    <xdr:sp macro="" textlink="">
      <xdr:nvSpPr>
        <xdr:cNvPr id="417" name="テキスト ボックス 416"/>
        <xdr:cNvSpPr txBox="1"/>
      </xdr:nvSpPr>
      <xdr:spPr>
        <a:xfrm>
          <a:off x="6705111" y="130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6" name="テキスト ボックス 42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0" name="直線コネクタ 439"/>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1"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2" name="直線コネクタ 441"/>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3"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4" name="直線コネクタ 443"/>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15990</xdr:rowOff>
    </xdr:from>
    <xdr:to>
      <xdr:col>15</xdr:col>
      <xdr:colOff>180975</xdr:colOff>
      <xdr:row>97</xdr:row>
      <xdr:rowOff>103200</xdr:rowOff>
    </xdr:to>
    <xdr:cxnSp macro="">
      <xdr:nvCxnSpPr>
        <xdr:cNvPr id="445" name="直線コネクタ 444"/>
        <xdr:cNvCxnSpPr/>
      </xdr:nvCxnSpPr>
      <xdr:spPr>
        <a:xfrm>
          <a:off x="9639300" y="16646640"/>
          <a:ext cx="8382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6"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7" name="フローチャート : 判断 446"/>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12103</xdr:rowOff>
    </xdr:from>
    <xdr:to>
      <xdr:col>14</xdr:col>
      <xdr:colOff>28575</xdr:colOff>
      <xdr:row>97</xdr:row>
      <xdr:rowOff>15990</xdr:rowOff>
    </xdr:to>
    <xdr:cxnSp macro="">
      <xdr:nvCxnSpPr>
        <xdr:cNvPr id="448" name="直線コネクタ 447"/>
        <xdr:cNvCxnSpPr/>
      </xdr:nvCxnSpPr>
      <xdr:spPr>
        <a:xfrm>
          <a:off x="8750300" y="166427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49" name="フローチャート : 判断 448"/>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50" name="テキスト ボックス 449"/>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9570</xdr:rowOff>
    </xdr:from>
    <xdr:to>
      <xdr:col>12</xdr:col>
      <xdr:colOff>511175</xdr:colOff>
      <xdr:row>97</xdr:row>
      <xdr:rowOff>12103</xdr:rowOff>
    </xdr:to>
    <xdr:cxnSp macro="">
      <xdr:nvCxnSpPr>
        <xdr:cNvPr id="451" name="直線コネクタ 450"/>
        <xdr:cNvCxnSpPr/>
      </xdr:nvCxnSpPr>
      <xdr:spPr>
        <a:xfrm>
          <a:off x="7861300" y="1664022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52" name="フローチャート : 判断 451"/>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130275</xdr:rowOff>
    </xdr:from>
    <xdr:ext cx="534377" cy="259045"/>
    <xdr:sp macro="" textlink="">
      <xdr:nvSpPr>
        <xdr:cNvPr id="453" name="テキスト ボックス 452"/>
        <xdr:cNvSpPr txBox="1"/>
      </xdr:nvSpPr>
      <xdr:spPr>
        <a:xfrm>
          <a:off x="8483111" y="16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9570</xdr:rowOff>
    </xdr:from>
    <xdr:to>
      <xdr:col>11</xdr:col>
      <xdr:colOff>307975</xdr:colOff>
      <xdr:row>97</xdr:row>
      <xdr:rowOff>38088</xdr:rowOff>
    </xdr:to>
    <xdr:cxnSp macro="">
      <xdr:nvCxnSpPr>
        <xdr:cNvPr id="454" name="直線コネクタ 453"/>
        <xdr:cNvCxnSpPr/>
      </xdr:nvCxnSpPr>
      <xdr:spPr>
        <a:xfrm flipV="1">
          <a:off x="6972300" y="16640220"/>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55" name="フローチャート : 判断 454"/>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56" name="テキスト ボックス 455"/>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159214</xdr:rowOff>
    </xdr:from>
    <xdr:to>
      <xdr:col>10</xdr:col>
      <xdr:colOff>155575</xdr:colOff>
      <xdr:row>96</xdr:row>
      <xdr:rowOff>89364</xdr:rowOff>
    </xdr:to>
    <xdr:sp macro="" textlink="">
      <xdr:nvSpPr>
        <xdr:cNvPr id="457" name="フローチャート : 判断 456"/>
        <xdr:cNvSpPr/>
      </xdr:nvSpPr>
      <xdr:spPr>
        <a:xfrm>
          <a:off x="6921500" y="164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105891</xdr:rowOff>
    </xdr:from>
    <xdr:ext cx="534377" cy="259045"/>
    <xdr:sp macro="" textlink="">
      <xdr:nvSpPr>
        <xdr:cNvPr id="458" name="テキスト ボックス 457"/>
        <xdr:cNvSpPr txBox="1"/>
      </xdr:nvSpPr>
      <xdr:spPr>
        <a:xfrm>
          <a:off x="6705111" y="16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52400</xdr:rowOff>
    </xdr:from>
    <xdr:to>
      <xdr:col>15</xdr:col>
      <xdr:colOff>231775</xdr:colOff>
      <xdr:row>97</xdr:row>
      <xdr:rowOff>154000</xdr:rowOff>
    </xdr:to>
    <xdr:sp macro="" textlink="">
      <xdr:nvSpPr>
        <xdr:cNvPr id="464" name="円/楕円 463"/>
        <xdr:cNvSpPr/>
      </xdr:nvSpPr>
      <xdr:spPr>
        <a:xfrm>
          <a:off x="104267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30827</xdr:rowOff>
    </xdr:from>
    <xdr:ext cx="534377" cy="259045"/>
    <xdr:sp macro="" textlink="">
      <xdr:nvSpPr>
        <xdr:cNvPr id="465" name="土木費該当値テキスト"/>
        <xdr:cNvSpPr txBox="1"/>
      </xdr:nvSpPr>
      <xdr:spPr>
        <a:xfrm>
          <a:off x="10528300"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136640</xdr:rowOff>
    </xdr:from>
    <xdr:to>
      <xdr:col>14</xdr:col>
      <xdr:colOff>79375</xdr:colOff>
      <xdr:row>97</xdr:row>
      <xdr:rowOff>66790</xdr:rowOff>
    </xdr:to>
    <xdr:sp macro="" textlink="">
      <xdr:nvSpPr>
        <xdr:cNvPr id="466" name="円/楕円 465"/>
        <xdr:cNvSpPr/>
      </xdr:nvSpPr>
      <xdr:spPr>
        <a:xfrm>
          <a:off x="9588500" y="165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57917</xdr:rowOff>
    </xdr:from>
    <xdr:ext cx="534377" cy="259045"/>
    <xdr:sp macro="" textlink="">
      <xdr:nvSpPr>
        <xdr:cNvPr id="467" name="テキスト ボックス 466"/>
        <xdr:cNvSpPr txBox="1"/>
      </xdr:nvSpPr>
      <xdr:spPr>
        <a:xfrm>
          <a:off x="9359411" y="166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132753</xdr:rowOff>
    </xdr:from>
    <xdr:to>
      <xdr:col>12</xdr:col>
      <xdr:colOff>561975</xdr:colOff>
      <xdr:row>97</xdr:row>
      <xdr:rowOff>62903</xdr:rowOff>
    </xdr:to>
    <xdr:sp macro="" textlink="">
      <xdr:nvSpPr>
        <xdr:cNvPr id="468" name="円/楕円 467"/>
        <xdr:cNvSpPr/>
      </xdr:nvSpPr>
      <xdr:spPr>
        <a:xfrm>
          <a:off x="8699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54030</xdr:rowOff>
    </xdr:from>
    <xdr:ext cx="534377" cy="259045"/>
    <xdr:sp macro="" textlink="">
      <xdr:nvSpPr>
        <xdr:cNvPr id="469" name="テキスト ボックス 468"/>
        <xdr:cNvSpPr txBox="1"/>
      </xdr:nvSpPr>
      <xdr:spPr>
        <a:xfrm>
          <a:off x="8483111" y="166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130220</xdr:rowOff>
    </xdr:from>
    <xdr:to>
      <xdr:col>11</xdr:col>
      <xdr:colOff>358775</xdr:colOff>
      <xdr:row>97</xdr:row>
      <xdr:rowOff>60370</xdr:rowOff>
    </xdr:to>
    <xdr:sp macro="" textlink="">
      <xdr:nvSpPr>
        <xdr:cNvPr id="470" name="円/楕円 469"/>
        <xdr:cNvSpPr/>
      </xdr:nvSpPr>
      <xdr:spPr>
        <a:xfrm>
          <a:off x="7810500" y="165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51497</xdr:rowOff>
    </xdr:from>
    <xdr:ext cx="534377" cy="259045"/>
    <xdr:sp macro="" textlink="">
      <xdr:nvSpPr>
        <xdr:cNvPr id="471" name="テキスト ボックス 470"/>
        <xdr:cNvSpPr txBox="1"/>
      </xdr:nvSpPr>
      <xdr:spPr>
        <a:xfrm>
          <a:off x="7594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158738</xdr:rowOff>
    </xdr:from>
    <xdr:to>
      <xdr:col>10</xdr:col>
      <xdr:colOff>155575</xdr:colOff>
      <xdr:row>97</xdr:row>
      <xdr:rowOff>88888</xdr:rowOff>
    </xdr:to>
    <xdr:sp macro="" textlink="">
      <xdr:nvSpPr>
        <xdr:cNvPr id="472" name="円/楕円 471"/>
        <xdr:cNvSpPr/>
      </xdr:nvSpPr>
      <xdr:spPr>
        <a:xfrm>
          <a:off x="6921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80015</xdr:rowOff>
    </xdr:from>
    <xdr:ext cx="534377" cy="259045"/>
    <xdr:sp macro="" textlink="">
      <xdr:nvSpPr>
        <xdr:cNvPr id="473" name="テキスト ボックス 472"/>
        <xdr:cNvSpPr txBox="1"/>
      </xdr:nvSpPr>
      <xdr:spPr>
        <a:xfrm>
          <a:off x="6705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2" name="テキスト ボックス 48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4" name="テキスト ボックス 48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6" name="直線コネクタ 495"/>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7"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498" name="直線コネクタ 497"/>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499"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0" name="直線コネクタ 499"/>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122365</xdr:rowOff>
    </xdr:from>
    <xdr:to>
      <xdr:col>23</xdr:col>
      <xdr:colOff>517525</xdr:colOff>
      <xdr:row>31</xdr:row>
      <xdr:rowOff>117030</xdr:rowOff>
    </xdr:to>
    <xdr:cxnSp macro="">
      <xdr:nvCxnSpPr>
        <xdr:cNvPr id="501" name="直線コネクタ 500"/>
        <xdr:cNvCxnSpPr/>
      </xdr:nvCxnSpPr>
      <xdr:spPr>
        <a:xfrm flipV="1">
          <a:off x="15481300" y="5265865"/>
          <a:ext cx="8382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2"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3" name="フローチャート : 判断 502"/>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117030</xdr:rowOff>
    </xdr:from>
    <xdr:to>
      <xdr:col>22</xdr:col>
      <xdr:colOff>365125</xdr:colOff>
      <xdr:row>32</xdr:row>
      <xdr:rowOff>95504</xdr:rowOff>
    </xdr:to>
    <xdr:cxnSp macro="">
      <xdr:nvCxnSpPr>
        <xdr:cNvPr id="504" name="直線コネクタ 503"/>
        <xdr:cNvCxnSpPr/>
      </xdr:nvCxnSpPr>
      <xdr:spPr>
        <a:xfrm flipV="1">
          <a:off x="14592300" y="5431980"/>
          <a:ext cx="889000" cy="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5" name="フローチャート : 判断 504"/>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06" name="テキスト ボックス 505"/>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157416</xdr:rowOff>
    </xdr:from>
    <xdr:to>
      <xdr:col>21</xdr:col>
      <xdr:colOff>161925</xdr:colOff>
      <xdr:row>32</xdr:row>
      <xdr:rowOff>95504</xdr:rowOff>
    </xdr:to>
    <xdr:cxnSp macro="">
      <xdr:nvCxnSpPr>
        <xdr:cNvPr id="507" name="直線コネクタ 506"/>
        <xdr:cNvCxnSpPr/>
      </xdr:nvCxnSpPr>
      <xdr:spPr>
        <a:xfrm>
          <a:off x="13703300" y="5300916"/>
          <a:ext cx="889000" cy="28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08" name="フローチャート : 判断 507"/>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110190</xdr:rowOff>
    </xdr:from>
    <xdr:ext cx="534377" cy="259045"/>
    <xdr:sp macro="" textlink="">
      <xdr:nvSpPr>
        <xdr:cNvPr id="509" name="テキスト ボックス 508"/>
        <xdr:cNvSpPr txBox="1"/>
      </xdr:nvSpPr>
      <xdr:spPr>
        <a:xfrm>
          <a:off x="14325111" y="59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42735</xdr:rowOff>
    </xdr:from>
    <xdr:to>
      <xdr:col>19</xdr:col>
      <xdr:colOff>644525</xdr:colOff>
      <xdr:row>30</xdr:row>
      <xdr:rowOff>157416</xdr:rowOff>
    </xdr:to>
    <xdr:cxnSp macro="">
      <xdr:nvCxnSpPr>
        <xdr:cNvPr id="510" name="直線コネクタ 509"/>
        <xdr:cNvCxnSpPr/>
      </xdr:nvCxnSpPr>
      <xdr:spPr>
        <a:xfrm>
          <a:off x="12814300" y="5186235"/>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11" name="フローチャート : 判断 510"/>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115333</xdr:rowOff>
    </xdr:from>
    <xdr:ext cx="534377" cy="259045"/>
    <xdr:sp macro="" textlink="">
      <xdr:nvSpPr>
        <xdr:cNvPr id="512" name="テキスト ボックス 511"/>
        <xdr:cNvSpPr txBox="1"/>
      </xdr:nvSpPr>
      <xdr:spPr>
        <a:xfrm>
          <a:off x="13436111" y="59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100521</xdr:rowOff>
    </xdr:from>
    <xdr:to>
      <xdr:col>18</xdr:col>
      <xdr:colOff>492125</xdr:colOff>
      <xdr:row>34</xdr:row>
      <xdr:rowOff>30671</xdr:rowOff>
    </xdr:to>
    <xdr:sp macro="" textlink="">
      <xdr:nvSpPr>
        <xdr:cNvPr id="513" name="フローチャート : 判断 512"/>
        <xdr:cNvSpPr/>
      </xdr:nvSpPr>
      <xdr:spPr>
        <a:xfrm>
          <a:off x="12763500" y="575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21798</xdr:rowOff>
    </xdr:from>
    <xdr:ext cx="534377" cy="259045"/>
    <xdr:sp macro="" textlink="">
      <xdr:nvSpPr>
        <xdr:cNvPr id="514" name="テキスト ボックス 513"/>
        <xdr:cNvSpPr txBox="1"/>
      </xdr:nvSpPr>
      <xdr:spPr>
        <a:xfrm>
          <a:off x="12547111" y="58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71565</xdr:rowOff>
    </xdr:from>
    <xdr:to>
      <xdr:col>23</xdr:col>
      <xdr:colOff>568325</xdr:colOff>
      <xdr:row>31</xdr:row>
      <xdr:rowOff>1715</xdr:rowOff>
    </xdr:to>
    <xdr:sp macro="" textlink="">
      <xdr:nvSpPr>
        <xdr:cNvPr id="520" name="円/楕円 519"/>
        <xdr:cNvSpPr/>
      </xdr:nvSpPr>
      <xdr:spPr>
        <a:xfrm>
          <a:off x="16268700" y="52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157942</xdr:rowOff>
    </xdr:from>
    <xdr:ext cx="534377" cy="259045"/>
    <xdr:sp macro="" textlink="">
      <xdr:nvSpPr>
        <xdr:cNvPr id="521" name="警察費該当値テキスト"/>
        <xdr:cNvSpPr txBox="1"/>
      </xdr:nvSpPr>
      <xdr:spPr>
        <a:xfrm>
          <a:off x="16370300" y="51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66230</xdr:rowOff>
    </xdr:from>
    <xdr:to>
      <xdr:col>22</xdr:col>
      <xdr:colOff>415925</xdr:colOff>
      <xdr:row>31</xdr:row>
      <xdr:rowOff>167830</xdr:rowOff>
    </xdr:to>
    <xdr:sp macro="" textlink="">
      <xdr:nvSpPr>
        <xdr:cNvPr id="522" name="円/楕円 521"/>
        <xdr:cNvSpPr/>
      </xdr:nvSpPr>
      <xdr:spPr>
        <a:xfrm>
          <a:off x="15430500" y="53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12907</xdr:rowOff>
    </xdr:from>
    <xdr:ext cx="534377" cy="259045"/>
    <xdr:sp macro="" textlink="">
      <xdr:nvSpPr>
        <xdr:cNvPr id="523" name="テキスト ボックス 522"/>
        <xdr:cNvSpPr txBox="1"/>
      </xdr:nvSpPr>
      <xdr:spPr>
        <a:xfrm>
          <a:off x="15201411" y="51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44704</xdr:rowOff>
    </xdr:from>
    <xdr:to>
      <xdr:col>21</xdr:col>
      <xdr:colOff>212725</xdr:colOff>
      <xdr:row>32</xdr:row>
      <xdr:rowOff>146304</xdr:rowOff>
    </xdr:to>
    <xdr:sp macro="" textlink="">
      <xdr:nvSpPr>
        <xdr:cNvPr id="524" name="円/楕円 523"/>
        <xdr:cNvSpPr/>
      </xdr:nvSpPr>
      <xdr:spPr>
        <a:xfrm>
          <a:off x="14541500" y="5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162831</xdr:rowOff>
    </xdr:from>
    <xdr:ext cx="534377" cy="259045"/>
    <xdr:sp macro="" textlink="">
      <xdr:nvSpPr>
        <xdr:cNvPr id="525" name="テキスト ボックス 524"/>
        <xdr:cNvSpPr txBox="1"/>
      </xdr:nvSpPr>
      <xdr:spPr>
        <a:xfrm>
          <a:off x="14325111" y="53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26,032</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106616</xdr:rowOff>
    </xdr:from>
    <xdr:to>
      <xdr:col>20</xdr:col>
      <xdr:colOff>9525</xdr:colOff>
      <xdr:row>31</xdr:row>
      <xdr:rowOff>36766</xdr:rowOff>
    </xdr:to>
    <xdr:sp macro="" textlink="">
      <xdr:nvSpPr>
        <xdr:cNvPr id="526" name="円/楕円 525"/>
        <xdr:cNvSpPr/>
      </xdr:nvSpPr>
      <xdr:spPr>
        <a:xfrm>
          <a:off x="13652500" y="52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53293</xdr:rowOff>
    </xdr:from>
    <xdr:ext cx="534377" cy="259045"/>
    <xdr:sp macro="" textlink="">
      <xdr:nvSpPr>
        <xdr:cNvPr id="527" name="テキスト ボックス 526"/>
        <xdr:cNvSpPr txBox="1"/>
      </xdr:nvSpPr>
      <xdr:spPr>
        <a:xfrm>
          <a:off x="13436111" y="50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27,507</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163385</xdr:rowOff>
    </xdr:from>
    <xdr:to>
      <xdr:col>18</xdr:col>
      <xdr:colOff>492125</xdr:colOff>
      <xdr:row>30</xdr:row>
      <xdr:rowOff>93535</xdr:rowOff>
    </xdr:to>
    <xdr:sp macro="" textlink="">
      <xdr:nvSpPr>
        <xdr:cNvPr id="528" name="円/楕円 527"/>
        <xdr:cNvSpPr/>
      </xdr:nvSpPr>
      <xdr:spPr>
        <a:xfrm>
          <a:off x="12763500" y="5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110062</xdr:rowOff>
    </xdr:from>
    <xdr:ext cx="534377" cy="259045"/>
    <xdr:sp macro="" textlink="">
      <xdr:nvSpPr>
        <xdr:cNvPr id="529" name="テキスト ボックス 528"/>
        <xdr:cNvSpPr txBox="1"/>
      </xdr:nvSpPr>
      <xdr:spPr>
        <a:xfrm>
          <a:off x="12547111" y="4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8" name="テキスト ボックス 53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39" name="直線コネクタ 53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0" name="テキスト ボックス 53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1" name="直線コネクタ 54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2" name="テキスト ボックス 54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3" name="直線コネクタ 54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4" name="テキスト ボックス 54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5" name="直線コネクタ 54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6" name="テキスト ボックス 54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8" name="テキスト ボックス 54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0" name="直線コネクタ 549"/>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1"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2" name="直線コネクタ 551"/>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3"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4" name="直線コネクタ 553"/>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134762</xdr:rowOff>
    </xdr:from>
    <xdr:to>
      <xdr:col>23</xdr:col>
      <xdr:colOff>517525</xdr:colOff>
      <xdr:row>54</xdr:row>
      <xdr:rowOff>87213</xdr:rowOff>
    </xdr:to>
    <xdr:cxnSp macro="">
      <xdr:nvCxnSpPr>
        <xdr:cNvPr id="555" name="直線コネクタ 554"/>
        <xdr:cNvCxnSpPr/>
      </xdr:nvCxnSpPr>
      <xdr:spPr>
        <a:xfrm>
          <a:off x="15481300" y="9221612"/>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56"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7" name="フローチャート : 判断 556"/>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134762</xdr:rowOff>
    </xdr:from>
    <xdr:to>
      <xdr:col>22</xdr:col>
      <xdr:colOff>365125</xdr:colOff>
      <xdr:row>55</xdr:row>
      <xdr:rowOff>33813</xdr:rowOff>
    </xdr:to>
    <xdr:cxnSp macro="">
      <xdr:nvCxnSpPr>
        <xdr:cNvPr id="558" name="直線コネクタ 557"/>
        <xdr:cNvCxnSpPr/>
      </xdr:nvCxnSpPr>
      <xdr:spPr>
        <a:xfrm flipV="1">
          <a:off x="14592300" y="9221612"/>
          <a:ext cx="889000" cy="2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59" name="フローチャート : 判断 558"/>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0" name="テキスト ボックス 559"/>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10816</xdr:rowOff>
    </xdr:from>
    <xdr:to>
      <xdr:col>21</xdr:col>
      <xdr:colOff>161925</xdr:colOff>
      <xdr:row>55</xdr:row>
      <xdr:rowOff>33813</xdr:rowOff>
    </xdr:to>
    <xdr:cxnSp macro="">
      <xdr:nvCxnSpPr>
        <xdr:cNvPr id="561" name="直線コネクタ 560"/>
        <xdr:cNvCxnSpPr/>
      </xdr:nvCxnSpPr>
      <xdr:spPr>
        <a:xfrm>
          <a:off x="13703300" y="9269116"/>
          <a:ext cx="889000" cy="1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62" name="フローチャート : 判断 561"/>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63" name="テキスト ボックス 562"/>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133710</xdr:rowOff>
    </xdr:from>
    <xdr:to>
      <xdr:col>19</xdr:col>
      <xdr:colOff>644525</xdr:colOff>
      <xdr:row>54</xdr:row>
      <xdr:rowOff>10816</xdr:rowOff>
    </xdr:to>
    <xdr:cxnSp macro="">
      <xdr:nvCxnSpPr>
        <xdr:cNvPr id="564" name="直線コネクタ 563"/>
        <xdr:cNvCxnSpPr/>
      </xdr:nvCxnSpPr>
      <xdr:spPr>
        <a:xfrm>
          <a:off x="12814300" y="9220560"/>
          <a:ext cx="889000" cy="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65" name="フローチャート : 判断 564"/>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66" name="テキスト ボックス 565"/>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118070</xdr:rowOff>
    </xdr:from>
    <xdr:to>
      <xdr:col>18</xdr:col>
      <xdr:colOff>492125</xdr:colOff>
      <xdr:row>53</xdr:row>
      <xdr:rowOff>48220</xdr:rowOff>
    </xdr:to>
    <xdr:sp macro="" textlink="">
      <xdr:nvSpPr>
        <xdr:cNvPr id="567" name="フローチャート : 判断 566"/>
        <xdr:cNvSpPr/>
      </xdr:nvSpPr>
      <xdr:spPr>
        <a:xfrm>
          <a:off x="12763500" y="90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64747</xdr:rowOff>
    </xdr:from>
    <xdr:ext cx="599010" cy="259045"/>
    <xdr:sp macro="" textlink="">
      <xdr:nvSpPr>
        <xdr:cNvPr id="568" name="テキスト ボックス 567"/>
        <xdr:cNvSpPr txBox="1"/>
      </xdr:nvSpPr>
      <xdr:spPr>
        <a:xfrm>
          <a:off x="12514794" y="88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36413</xdr:rowOff>
    </xdr:from>
    <xdr:to>
      <xdr:col>23</xdr:col>
      <xdr:colOff>568325</xdr:colOff>
      <xdr:row>54</xdr:row>
      <xdr:rowOff>138013</xdr:rowOff>
    </xdr:to>
    <xdr:sp macro="" textlink="">
      <xdr:nvSpPr>
        <xdr:cNvPr id="574" name="円/楕円 573"/>
        <xdr:cNvSpPr/>
      </xdr:nvSpPr>
      <xdr:spPr>
        <a:xfrm>
          <a:off x="16268700" y="92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14840</xdr:rowOff>
    </xdr:from>
    <xdr:ext cx="599010" cy="259045"/>
    <xdr:sp macro="" textlink="">
      <xdr:nvSpPr>
        <xdr:cNvPr id="575" name="教育費該当値テキスト"/>
        <xdr:cNvSpPr txBox="1"/>
      </xdr:nvSpPr>
      <xdr:spPr>
        <a:xfrm>
          <a:off x="16370300" y="927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106,148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83962</xdr:rowOff>
    </xdr:from>
    <xdr:to>
      <xdr:col>22</xdr:col>
      <xdr:colOff>415925</xdr:colOff>
      <xdr:row>54</xdr:row>
      <xdr:rowOff>14112</xdr:rowOff>
    </xdr:to>
    <xdr:sp macro="" textlink="">
      <xdr:nvSpPr>
        <xdr:cNvPr id="576" name="円/楕円 575"/>
        <xdr:cNvSpPr/>
      </xdr:nvSpPr>
      <xdr:spPr>
        <a:xfrm>
          <a:off x="15430500" y="91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30639</xdr:rowOff>
    </xdr:from>
    <xdr:ext cx="599010" cy="259045"/>
    <xdr:sp macro="" textlink="">
      <xdr:nvSpPr>
        <xdr:cNvPr id="577" name="テキスト ボックス 576"/>
        <xdr:cNvSpPr txBox="1"/>
      </xdr:nvSpPr>
      <xdr:spPr>
        <a:xfrm>
          <a:off x="15169094" y="89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154463</xdr:rowOff>
    </xdr:from>
    <xdr:to>
      <xdr:col>21</xdr:col>
      <xdr:colOff>212725</xdr:colOff>
      <xdr:row>55</xdr:row>
      <xdr:rowOff>84613</xdr:rowOff>
    </xdr:to>
    <xdr:sp macro="" textlink="">
      <xdr:nvSpPr>
        <xdr:cNvPr id="578" name="円/楕円 577"/>
        <xdr:cNvSpPr/>
      </xdr:nvSpPr>
      <xdr:spPr>
        <a:xfrm>
          <a:off x="14541500" y="94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75740</xdr:rowOff>
    </xdr:from>
    <xdr:ext cx="599010" cy="259045"/>
    <xdr:sp macro="" textlink="">
      <xdr:nvSpPr>
        <xdr:cNvPr id="579" name="テキスト ボックス 578"/>
        <xdr:cNvSpPr txBox="1"/>
      </xdr:nvSpPr>
      <xdr:spPr>
        <a:xfrm>
          <a:off x="14292794" y="950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131466</xdr:rowOff>
    </xdr:from>
    <xdr:to>
      <xdr:col>20</xdr:col>
      <xdr:colOff>9525</xdr:colOff>
      <xdr:row>54</xdr:row>
      <xdr:rowOff>61616</xdr:rowOff>
    </xdr:to>
    <xdr:sp macro="" textlink="">
      <xdr:nvSpPr>
        <xdr:cNvPr id="580" name="円/楕円 579"/>
        <xdr:cNvSpPr/>
      </xdr:nvSpPr>
      <xdr:spPr>
        <a:xfrm>
          <a:off x="13652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52743</xdr:rowOff>
    </xdr:from>
    <xdr:ext cx="599010" cy="259045"/>
    <xdr:sp macro="" textlink="">
      <xdr:nvSpPr>
        <xdr:cNvPr id="581" name="テキスト ボックス 580"/>
        <xdr:cNvSpPr txBox="1"/>
      </xdr:nvSpPr>
      <xdr:spPr>
        <a:xfrm>
          <a:off x="13403794" y="931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82910</xdr:rowOff>
    </xdr:from>
    <xdr:to>
      <xdr:col>18</xdr:col>
      <xdr:colOff>492125</xdr:colOff>
      <xdr:row>54</xdr:row>
      <xdr:rowOff>13060</xdr:rowOff>
    </xdr:to>
    <xdr:sp macro="" textlink="">
      <xdr:nvSpPr>
        <xdr:cNvPr id="582" name="円/楕円 581"/>
        <xdr:cNvSpPr/>
      </xdr:nvSpPr>
      <xdr:spPr>
        <a:xfrm>
          <a:off x="12763500" y="91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4187</xdr:rowOff>
    </xdr:from>
    <xdr:ext cx="599010" cy="259045"/>
    <xdr:sp macro="" textlink="">
      <xdr:nvSpPr>
        <xdr:cNvPr id="583" name="テキスト ボックス 582"/>
        <xdr:cNvSpPr txBox="1"/>
      </xdr:nvSpPr>
      <xdr:spPr>
        <a:xfrm>
          <a:off x="12514794" y="926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5" name="直線コネクタ 604"/>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6"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7" name="直線コネクタ 606"/>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08"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09" name="直線コネクタ 608"/>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25839</xdr:rowOff>
    </xdr:from>
    <xdr:to>
      <xdr:col>23</xdr:col>
      <xdr:colOff>517525</xdr:colOff>
      <xdr:row>79</xdr:row>
      <xdr:rowOff>28239</xdr:rowOff>
    </xdr:to>
    <xdr:cxnSp macro="">
      <xdr:nvCxnSpPr>
        <xdr:cNvPr id="610" name="直線コネクタ 609"/>
        <xdr:cNvCxnSpPr/>
      </xdr:nvCxnSpPr>
      <xdr:spPr>
        <a:xfrm>
          <a:off x="15481300" y="1357038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1"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2" name="フローチャート : 判断 611"/>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22943</xdr:rowOff>
    </xdr:from>
    <xdr:to>
      <xdr:col>22</xdr:col>
      <xdr:colOff>365125</xdr:colOff>
      <xdr:row>79</xdr:row>
      <xdr:rowOff>25839</xdr:rowOff>
    </xdr:to>
    <xdr:cxnSp macro="">
      <xdr:nvCxnSpPr>
        <xdr:cNvPr id="613" name="直線コネクタ 612"/>
        <xdr:cNvCxnSpPr/>
      </xdr:nvCxnSpPr>
      <xdr:spPr>
        <a:xfrm>
          <a:off x="14592300" y="1356749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4" name="フローチャート : 判断 613"/>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5" name="テキスト ボックス 614"/>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17799</xdr:rowOff>
    </xdr:from>
    <xdr:to>
      <xdr:col>21</xdr:col>
      <xdr:colOff>161925</xdr:colOff>
      <xdr:row>79</xdr:row>
      <xdr:rowOff>22943</xdr:rowOff>
    </xdr:to>
    <xdr:cxnSp macro="">
      <xdr:nvCxnSpPr>
        <xdr:cNvPr id="616" name="直線コネクタ 615"/>
        <xdr:cNvCxnSpPr/>
      </xdr:nvCxnSpPr>
      <xdr:spPr>
        <a:xfrm>
          <a:off x="13703300" y="135623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17" name="フローチャート : 判断 616"/>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49350</xdr:rowOff>
    </xdr:from>
    <xdr:ext cx="469744" cy="259045"/>
    <xdr:sp macro="" textlink="">
      <xdr:nvSpPr>
        <xdr:cNvPr id="618" name="テキスト ボックス 617"/>
        <xdr:cNvSpPr txBox="1"/>
      </xdr:nvSpPr>
      <xdr:spPr>
        <a:xfrm>
          <a:off x="14357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17799</xdr:rowOff>
    </xdr:from>
    <xdr:to>
      <xdr:col>19</xdr:col>
      <xdr:colOff>644525</xdr:colOff>
      <xdr:row>79</xdr:row>
      <xdr:rowOff>30011</xdr:rowOff>
    </xdr:to>
    <xdr:cxnSp macro="">
      <xdr:nvCxnSpPr>
        <xdr:cNvPr id="619" name="直線コネクタ 618"/>
        <xdr:cNvCxnSpPr/>
      </xdr:nvCxnSpPr>
      <xdr:spPr>
        <a:xfrm flipV="1">
          <a:off x="12814300" y="13562349"/>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20" name="フローチャート : 判断 619"/>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111929</xdr:rowOff>
    </xdr:from>
    <xdr:ext cx="534377" cy="259045"/>
    <xdr:sp macro="" textlink="">
      <xdr:nvSpPr>
        <xdr:cNvPr id="621" name="テキスト ボックス 620"/>
        <xdr:cNvSpPr txBox="1"/>
      </xdr:nvSpPr>
      <xdr:spPr>
        <a:xfrm>
          <a:off x="13436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156108</xdr:rowOff>
    </xdr:from>
    <xdr:to>
      <xdr:col>18</xdr:col>
      <xdr:colOff>492125</xdr:colOff>
      <xdr:row>78</xdr:row>
      <xdr:rowOff>86258</xdr:rowOff>
    </xdr:to>
    <xdr:sp macro="" textlink="">
      <xdr:nvSpPr>
        <xdr:cNvPr id="622" name="フローチャート : 判断 621"/>
        <xdr:cNvSpPr/>
      </xdr:nvSpPr>
      <xdr:spPr>
        <a:xfrm>
          <a:off x="12763500" y="1335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102785</xdr:rowOff>
    </xdr:from>
    <xdr:ext cx="469744" cy="259045"/>
    <xdr:sp macro="" textlink="">
      <xdr:nvSpPr>
        <xdr:cNvPr id="623" name="テキスト ボックス 622"/>
        <xdr:cNvSpPr txBox="1"/>
      </xdr:nvSpPr>
      <xdr:spPr>
        <a:xfrm>
          <a:off x="12579427"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148889</xdr:rowOff>
    </xdr:from>
    <xdr:to>
      <xdr:col>23</xdr:col>
      <xdr:colOff>568325</xdr:colOff>
      <xdr:row>79</xdr:row>
      <xdr:rowOff>79039</xdr:rowOff>
    </xdr:to>
    <xdr:sp macro="" textlink="">
      <xdr:nvSpPr>
        <xdr:cNvPr id="629" name="円/楕円 628"/>
        <xdr:cNvSpPr/>
      </xdr:nvSpPr>
      <xdr:spPr>
        <a:xfrm>
          <a:off x="162687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63816</xdr:rowOff>
    </xdr:from>
    <xdr:ext cx="378565" cy="259045"/>
    <xdr:sp macro="" textlink="">
      <xdr:nvSpPr>
        <xdr:cNvPr id="630" name="災害復旧費該当値テキスト"/>
        <xdr:cNvSpPr txBox="1"/>
      </xdr:nvSpPr>
      <xdr:spPr>
        <a:xfrm>
          <a:off x="16370300" y="1343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146489</xdr:rowOff>
    </xdr:from>
    <xdr:to>
      <xdr:col>22</xdr:col>
      <xdr:colOff>415925</xdr:colOff>
      <xdr:row>79</xdr:row>
      <xdr:rowOff>76639</xdr:rowOff>
    </xdr:to>
    <xdr:sp macro="" textlink="">
      <xdr:nvSpPr>
        <xdr:cNvPr id="631" name="円/楕円 630"/>
        <xdr:cNvSpPr/>
      </xdr:nvSpPr>
      <xdr:spPr>
        <a:xfrm>
          <a:off x="15430500" y="13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67766</xdr:rowOff>
    </xdr:from>
    <xdr:ext cx="378565" cy="259045"/>
    <xdr:sp macro="" textlink="">
      <xdr:nvSpPr>
        <xdr:cNvPr id="632" name="テキスト ボックス 631"/>
        <xdr:cNvSpPr txBox="1"/>
      </xdr:nvSpPr>
      <xdr:spPr>
        <a:xfrm>
          <a:off x="15279317" y="13612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143593</xdr:rowOff>
    </xdr:from>
    <xdr:to>
      <xdr:col>21</xdr:col>
      <xdr:colOff>212725</xdr:colOff>
      <xdr:row>79</xdr:row>
      <xdr:rowOff>73743</xdr:rowOff>
    </xdr:to>
    <xdr:sp macro="" textlink="">
      <xdr:nvSpPr>
        <xdr:cNvPr id="633" name="円/楕円 632"/>
        <xdr:cNvSpPr/>
      </xdr:nvSpPr>
      <xdr:spPr>
        <a:xfrm>
          <a:off x="14541500" y="13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64870</xdr:rowOff>
    </xdr:from>
    <xdr:ext cx="469744" cy="259045"/>
    <xdr:sp macro="" textlink="">
      <xdr:nvSpPr>
        <xdr:cNvPr id="634" name="テキスト ボックス 633"/>
        <xdr:cNvSpPr txBox="1"/>
      </xdr:nvSpPr>
      <xdr:spPr>
        <a:xfrm>
          <a:off x="14357427" y="136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138449</xdr:rowOff>
    </xdr:from>
    <xdr:to>
      <xdr:col>20</xdr:col>
      <xdr:colOff>9525</xdr:colOff>
      <xdr:row>79</xdr:row>
      <xdr:rowOff>68599</xdr:rowOff>
    </xdr:to>
    <xdr:sp macro="" textlink="">
      <xdr:nvSpPr>
        <xdr:cNvPr id="635" name="円/楕円 634"/>
        <xdr:cNvSpPr/>
      </xdr:nvSpPr>
      <xdr:spPr>
        <a:xfrm>
          <a:off x="13652500" y="13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59726</xdr:rowOff>
    </xdr:from>
    <xdr:ext cx="469744" cy="259045"/>
    <xdr:sp macro="" textlink="">
      <xdr:nvSpPr>
        <xdr:cNvPr id="636" name="テキスト ボックス 635"/>
        <xdr:cNvSpPr txBox="1"/>
      </xdr:nvSpPr>
      <xdr:spPr>
        <a:xfrm>
          <a:off x="13468427" y="136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150661</xdr:rowOff>
    </xdr:from>
    <xdr:to>
      <xdr:col>18</xdr:col>
      <xdr:colOff>492125</xdr:colOff>
      <xdr:row>79</xdr:row>
      <xdr:rowOff>80811</xdr:rowOff>
    </xdr:to>
    <xdr:sp macro="" textlink="">
      <xdr:nvSpPr>
        <xdr:cNvPr id="637" name="円/楕円 636"/>
        <xdr:cNvSpPr/>
      </xdr:nvSpPr>
      <xdr:spPr>
        <a:xfrm>
          <a:off x="12763500" y="13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71938</xdr:rowOff>
    </xdr:from>
    <xdr:ext cx="378565" cy="259045"/>
    <xdr:sp macro="" textlink="">
      <xdr:nvSpPr>
        <xdr:cNvPr id="638" name="テキスト ボックス 637"/>
        <xdr:cNvSpPr txBox="1"/>
      </xdr:nvSpPr>
      <xdr:spPr>
        <a:xfrm>
          <a:off x="12625017" y="13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7" name="テキスト ボックス 64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49" name="テキスト ボックス 64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5" name="テキスト ボックス 65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7" name="テキスト ボックス 65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3" name="直線コネクタ 662"/>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4"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5" name="直線コネクタ 664"/>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6"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7" name="直線コネクタ 666"/>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81811</xdr:rowOff>
    </xdr:from>
    <xdr:to>
      <xdr:col>23</xdr:col>
      <xdr:colOff>517525</xdr:colOff>
      <xdr:row>96</xdr:row>
      <xdr:rowOff>98585</xdr:rowOff>
    </xdr:to>
    <xdr:cxnSp macro="">
      <xdr:nvCxnSpPr>
        <xdr:cNvPr id="668" name="直線コネクタ 667"/>
        <xdr:cNvCxnSpPr/>
      </xdr:nvCxnSpPr>
      <xdr:spPr>
        <a:xfrm flipV="1">
          <a:off x="15481300" y="16541011"/>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69"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0" name="フローチャート : 判断 669"/>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98585</xdr:rowOff>
    </xdr:from>
    <xdr:to>
      <xdr:col>22</xdr:col>
      <xdr:colOff>365125</xdr:colOff>
      <xdr:row>96</xdr:row>
      <xdr:rowOff>100468</xdr:rowOff>
    </xdr:to>
    <xdr:cxnSp macro="">
      <xdr:nvCxnSpPr>
        <xdr:cNvPr id="671" name="直線コネクタ 670"/>
        <xdr:cNvCxnSpPr/>
      </xdr:nvCxnSpPr>
      <xdr:spPr>
        <a:xfrm flipV="1">
          <a:off x="14592300" y="16557785"/>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2" name="フローチャート : 判断 671"/>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119670</xdr:rowOff>
    </xdr:from>
    <xdr:ext cx="534377" cy="259045"/>
    <xdr:sp macro="" textlink="">
      <xdr:nvSpPr>
        <xdr:cNvPr id="673" name="テキスト ボックス 672"/>
        <xdr:cNvSpPr txBox="1"/>
      </xdr:nvSpPr>
      <xdr:spPr>
        <a:xfrm>
          <a:off x="15201411" y="16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100468</xdr:rowOff>
    </xdr:from>
    <xdr:to>
      <xdr:col>21</xdr:col>
      <xdr:colOff>161925</xdr:colOff>
      <xdr:row>96</xdr:row>
      <xdr:rowOff>148354</xdr:rowOff>
    </xdr:to>
    <xdr:cxnSp macro="">
      <xdr:nvCxnSpPr>
        <xdr:cNvPr id="674" name="直線コネクタ 673"/>
        <xdr:cNvCxnSpPr/>
      </xdr:nvCxnSpPr>
      <xdr:spPr>
        <a:xfrm flipV="1">
          <a:off x="13703300" y="16559668"/>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75" name="フローチャート : 判断 674"/>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76" name="テキスト ボックス 675"/>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147951</xdr:rowOff>
    </xdr:from>
    <xdr:to>
      <xdr:col>19</xdr:col>
      <xdr:colOff>644525</xdr:colOff>
      <xdr:row>96</xdr:row>
      <xdr:rowOff>148354</xdr:rowOff>
    </xdr:to>
    <xdr:cxnSp macro="">
      <xdr:nvCxnSpPr>
        <xdr:cNvPr id="677" name="直線コネクタ 676"/>
        <xdr:cNvCxnSpPr/>
      </xdr:nvCxnSpPr>
      <xdr:spPr>
        <a:xfrm>
          <a:off x="12814300" y="16607151"/>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78" name="フローチャート : 判断 677"/>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79" name="テキスト ボックス 678"/>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105065</xdr:rowOff>
    </xdr:from>
    <xdr:to>
      <xdr:col>18</xdr:col>
      <xdr:colOff>492125</xdr:colOff>
      <xdr:row>96</xdr:row>
      <xdr:rowOff>35215</xdr:rowOff>
    </xdr:to>
    <xdr:sp macro="" textlink="">
      <xdr:nvSpPr>
        <xdr:cNvPr id="680" name="フローチャート : 判断 679"/>
        <xdr:cNvSpPr/>
      </xdr:nvSpPr>
      <xdr:spPr>
        <a:xfrm>
          <a:off x="12763500" y="163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51742</xdr:rowOff>
    </xdr:from>
    <xdr:ext cx="534377" cy="259045"/>
    <xdr:sp macro="" textlink="">
      <xdr:nvSpPr>
        <xdr:cNvPr id="681" name="テキスト ボックス 680"/>
        <xdr:cNvSpPr txBox="1"/>
      </xdr:nvSpPr>
      <xdr:spPr>
        <a:xfrm>
          <a:off x="12547111" y="161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31011</xdr:rowOff>
    </xdr:from>
    <xdr:to>
      <xdr:col>23</xdr:col>
      <xdr:colOff>568325</xdr:colOff>
      <xdr:row>96</xdr:row>
      <xdr:rowOff>132611</xdr:rowOff>
    </xdr:to>
    <xdr:sp macro="" textlink="">
      <xdr:nvSpPr>
        <xdr:cNvPr id="687" name="円/楕円 686"/>
        <xdr:cNvSpPr/>
      </xdr:nvSpPr>
      <xdr:spPr>
        <a:xfrm>
          <a:off x="162687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9438</xdr:rowOff>
    </xdr:from>
    <xdr:ext cx="534377" cy="259045"/>
    <xdr:sp macro="" textlink="">
      <xdr:nvSpPr>
        <xdr:cNvPr id="688" name="公債費該当値テキスト"/>
        <xdr:cNvSpPr txBox="1"/>
      </xdr:nvSpPr>
      <xdr:spPr>
        <a:xfrm>
          <a:off x="16370300" y="164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47785</xdr:rowOff>
    </xdr:from>
    <xdr:to>
      <xdr:col>22</xdr:col>
      <xdr:colOff>415925</xdr:colOff>
      <xdr:row>96</xdr:row>
      <xdr:rowOff>149385</xdr:rowOff>
    </xdr:to>
    <xdr:sp macro="" textlink="">
      <xdr:nvSpPr>
        <xdr:cNvPr id="689" name="円/楕円 688"/>
        <xdr:cNvSpPr/>
      </xdr:nvSpPr>
      <xdr:spPr>
        <a:xfrm>
          <a:off x="15430500" y="165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140512</xdr:rowOff>
    </xdr:from>
    <xdr:ext cx="534377" cy="259045"/>
    <xdr:sp macro="" textlink="">
      <xdr:nvSpPr>
        <xdr:cNvPr id="690" name="テキスト ボックス 689"/>
        <xdr:cNvSpPr txBox="1"/>
      </xdr:nvSpPr>
      <xdr:spPr>
        <a:xfrm>
          <a:off x="15201411" y="165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49668</xdr:rowOff>
    </xdr:from>
    <xdr:to>
      <xdr:col>21</xdr:col>
      <xdr:colOff>212725</xdr:colOff>
      <xdr:row>96</xdr:row>
      <xdr:rowOff>151268</xdr:rowOff>
    </xdr:to>
    <xdr:sp macro="" textlink="">
      <xdr:nvSpPr>
        <xdr:cNvPr id="691" name="円/楕円 690"/>
        <xdr:cNvSpPr/>
      </xdr:nvSpPr>
      <xdr:spPr>
        <a:xfrm>
          <a:off x="14541500" y="165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142395</xdr:rowOff>
    </xdr:from>
    <xdr:ext cx="534377" cy="259045"/>
    <xdr:sp macro="" textlink="">
      <xdr:nvSpPr>
        <xdr:cNvPr id="692" name="テキスト ボックス 691"/>
        <xdr:cNvSpPr txBox="1"/>
      </xdr:nvSpPr>
      <xdr:spPr>
        <a:xfrm>
          <a:off x="14325111" y="166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97554</xdr:rowOff>
    </xdr:from>
    <xdr:to>
      <xdr:col>20</xdr:col>
      <xdr:colOff>9525</xdr:colOff>
      <xdr:row>97</xdr:row>
      <xdr:rowOff>27704</xdr:rowOff>
    </xdr:to>
    <xdr:sp macro="" textlink="">
      <xdr:nvSpPr>
        <xdr:cNvPr id="693" name="円/楕円 692"/>
        <xdr:cNvSpPr/>
      </xdr:nvSpPr>
      <xdr:spPr>
        <a:xfrm>
          <a:off x="13652500" y="16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18831</xdr:rowOff>
    </xdr:from>
    <xdr:ext cx="534377" cy="259045"/>
    <xdr:sp macro="" textlink="">
      <xdr:nvSpPr>
        <xdr:cNvPr id="694" name="テキスト ボックス 693"/>
        <xdr:cNvSpPr txBox="1"/>
      </xdr:nvSpPr>
      <xdr:spPr>
        <a:xfrm>
          <a:off x="13436111" y="1664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97151</xdr:rowOff>
    </xdr:from>
    <xdr:to>
      <xdr:col>18</xdr:col>
      <xdr:colOff>492125</xdr:colOff>
      <xdr:row>97</xdr:row>
      <xdr:rowOff>27301</xdr:rowOff>
    </xdr:to>
    <xdr:sp macro="" textlink="">
      <xdr:nvSpPr>
        <xdr:cNvPr id="695" name="円/楕円 694"/>
        <xdr:cNvSpPr/>
      </xdr:nvSpPr>
      <xdr:spPr>
        <a:xfrm>
          <a:off x="12763500" y="165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18428</xdr:rowOff>
    </xdr:from>
    <xdr:ext cx="534377" cy="259045"/>
    <xdr:sp macro="" textlink="">
      <xdr:nvSpPr>
        <xdr:cNvPr id="696" name="テキスト ボックス 695"/>
        <xdr:cNvSpPr txBox="1"/>
      </xdr:nvSpPr>
      <xdr:spPr>
        <a:xfrm>
          <a:off x="12547111" y="16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08" name="テキスト ボックス 70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0" name="テキスト ボックス 70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2" name="テキスト ボックス 71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4" name="テキスト ボックス 71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6" name="直線コネクタ 715"/>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19"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0" name="直線コネクタ 719"/>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103124</xdr:rowOff>
    </xdr:from>
    <xdr:to>
      <xdr:col>32</xdr:col>
      <xdr:colOff>187325</xdr:colOff>
      <xdr:row>32</xdr:row>
      <xdr:rowOff>13970</xdr:rowOff>
    </xdr:to>
    <xdr:cxnSp macro="">
      <xdr:nvCxnSpPr>
        <xdr:cNvPr id="721" name="直線コネクタ 720"/>
        <xdr:cNvCxnSpPr/>
      </xdr:nvCxnSpPr>
      <xdr:spPr>
        <a:xfrm>
          <a:off x="21323300" y="5246624"/>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138193</xdr:rowOff>
    </xdr:from>
    <xdr:ext cx="313932" cy="259045"/>
    <xdr:sp macro="" textlink="">
      <xdr:nvSpPr>
        <xdr:cNvPr id="722" name="諸支出金平均値テキスト"/>
        <xdr:cNvSpPr txBox="1"/>
      </xdr:nvSpPr>
      <xdr:spPr>
        <a:xfrm>
          <a:off x="22212300" y="6481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3" name="フローチャート : 判断 722"/>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103124</xdr:rowOff>
    </xdr:from>
    <xdr:to>
      <xdr:col>31</xdr:col>
      <xdr:colOff>34925</xdr:colOff>
      <xdr:row>31</xdr:row>
      <xdr:rowOff>13970</xdr:rowOff>
    </xdr:to>
    <xdr:cxnSp macro="">
      <xdr:nvCxnSpPr>
        <xdr:cNvPr id="724" name="直線コネクタ 723"/>
        <xdr:cNvCxnSpPr/>
      </xdr:nvCxnSpPr>
      <xdr:spPr>
        <a:xfrm flipV="1">
          <a:off x="20434300" y="5246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5" name="フローチャート : 判断 72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85615</xdr:rowOff>
    </xdr:from>
    <xdr:ext cx="313932" cy="259045"/>
    <xdr:sp macro="" textlink="">
      <xdr:nvSpPr>
        <xdr:cNvPr id="726" name="テキスト ボックス 725"/>
        <xdr:cNvSpPr txBox="1"/>
      </xdr:nvSpPr>
      <xdr:spPr>
        <a:xfrm>
          <a:off x="21153633" y="6600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13970</xdr:rowOff>
    </xdr:from>
    <xdr:to>
      <xdr:col>29</xdr:col>
      <xdr:colOff>517525</xdr:colOff>
      <xdr:row>31</xdr:row>
      <xdr:rowOff>128270</xdr:rowOff>
    </xdr:to>
    <xdr:cxnSp macro="">
      <xdr:nvCxnSpPr>
        <xdr:cNvPr id="727" name="直線コネクタ 726"/>
        <xdr:cNvCxnSpPr/>
      </xdr:nvCxnSpPr>
      <xdr:spPr>
        <a:xfrm flipV="1">
          <a:off x="19545300" y="5328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28" name="フローチャート : 判断 727"/>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83329</xdr:rowOff>
    </xdr:from>
    <xdr:ext cx="378565" cy="259045"/>
    <xdr:sp macro="" textlink="">
      <xdr:nvSpPr>
        <xdr:cNvPr id="729" name="テキスト ボックス 728"/>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48260</xdr:rowOff>
    </xdr:from>
    <xdr:to>
      <xdr:col>28</xdr:col>
      <xdr:colOff>314325</xdr:colOff>
      <xdr:row>31</xdr:row>
      <xdr:rowOff>128270</xdr:rowOff>
    </xdr:to>
    <xdr:cxnSp macro="">
      <xdr:nvCxnSpPr>
        <xdr:cNvPr id="730" name="直線コネクタ 729"/>
        <xdr:cNvCxnSpPr/>
      </xdr:nvCxnSpPr>
      <xdr:spPr>
        <a:xfrm>
          <a:off x="18656300" y="53632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1" name="フローチャート : 判断 730"/>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122191</xdr:rowOff>
    </xdr:from>
    <xdr:ext cx="378565" cy="259045"/>
    <xdr:sp macro="" textlink="">
      <xdr:nvSpPr>
        <xdr:cNvPr id="732" name="テキスト ボックス 731"/>
        <xdr:cNvSpPr txBox="1"/>
      </xdr:nvSpPr>
      <xdr:spPr>
        <a:xfrm>
          <a:off x="19356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20320</xdr:rowOff>
    </xdr:from>
    <xdr:to>
      <xdr:col>27</xdr:col>
      <xdr:colOff>161925</xdr:colOff>
      <xdr:row>36</xdr:row>
      <xdr:rowOff>121920</xdr:rowOff>
    </xdr:to>
    <xdr:sp macro="" textlink="">
      <xdr:nvSpPr>
        <xdr:cNvPr id="733" name="フローチャート : 判断 732"/>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113047</xdr:rowOff>
    </xdr:from>
    <xdr:ext cx="378565" cy="259045"/>
    <xdr:sp macro="" textlink="">
      <xdr:nvSpPr>
        <xdr:cNvPr id="734" name="テキスト ボックス 733"/>
        <xdr:cNvSpPr txBox="1"/>
      </xdr:nvSpPr>
      <xdr:spPr>
        <a:xfrm>
          <a:off x="18467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134620</xdr:rowOff>
    </xdr:from>
    <xdr:to>
      <xdr:col>32</xdr:col>
      <xdr:colOff>238125</xdr:colOff>
      <xdr:row>32</xdr:row>
      <xdr:rowOff>64770</xdr:rowOff>
    </xdr:to>
    <xdr:sp macro="" textlink="">
      <xdr:nvSpPr>
        <xdr:cNvPr id="740" name="円/楕円 739"/>
        <xdr:cNvSpPr/>
      </xdr:nvSpPr>
      <xdr:spPr>
        <a:xfrm>
          <a:off x="22110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87647</xdr:rowOff>
    </xdr:from>
    <xdr:ext cx="378565" cy="259045"/>
    <xdr:sp macro="" textlink="">
      <xdr:nvSpPr>
        <xdr:cNvPr id="741" name="諸支出金該当値テキスト"/>
        <xdr:cNvSpPr txBox="1"/>
      </xdr:nvSpPr>
      <xdr:spPr>
        <a:xfrm>
          <a:off x="22212300" y="540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52324</xdr:rowOff>
    </xdr:from>
    <xdr:to>
      <xdr:col>31</xdr:col>
      <xdr:colOff>85725</xdr:colOff>
      <xdr:row>30</xdr:row>
      <xdr:rowOff>153924</xdr:rowOff>
    </xdr:to>
    <xdr:sp macro="" textlink="">
      <xdr:nvSpPr>
        <xdr:cNvPr id="742" name="円/楕円 741"/>
        <xdr:cNvSpPr/>
      </xdr:nvSpPr>
      <xdr:spPr>
        <a:xfrm>
          <a:off x="21272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28</xdr:row>
      <xdr:rowOff>170451</xdr:rowOff>
    </xdr:from>
    <xdr:ext cx="378565" cy="259045"/>
    <xdr:sp macro="" textlink="">
      <xdr:nvSpPr>
        <xdr:cNvPr id="743" name="テキスト ボックス 742"/>
        <xdr:cNvSpPr txBox="1"/>
      </xdr:nvSpPr>
      <xdr:spPr>
        <a:xfrm>
          <a:off x="211213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134620</xdr:rowOff>
    </xdr:from>
    <xdr:to>
      <xdr:col>29</xdr:col>
      <xdr:colOff>568325</xdr:colOff>
      <xdr:row>31</xdr:row>
      <xdr:rowOff>64770</xdr:rowOff>
    </xdr:to>
    <xdr:sp macro="" textlink="">
      <xdr:nvSpPr>
        <xdr:cNvPr id="744" name="円/楕円 743"/>
        <xdr:cNvSpPr/>
      </xdr:nvSpPr>
      <xdr:spPr>
        <a:xfrm>
          <a:off x="20383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81297</xdr:rowOff>
    </xdr:from>
    <xdr:ext cx="378565" cy="259045"/>
    <xdr:sp macro="" textlink="">
      <xdr:nvSpPr>
        <xdr:cNvPr id="745" name="テキスト ボックス 744"/>
        <xdr:cNvSpPr txBox="1"/>
      </xdr:nvSpPr>
      <xdr:spPr>
        <a:xfrm>
          <a:off x="20245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77470</xdr:rowOff>
    </xdr:from>
    <xdr:to>
      <xdr:col>28</xdr:col>
      <xdr:colOff>365125</xdr:colOff>
      <xdr:row>32</xdr:row>
      <xdr:rowOff>7620</xdr:rowOff>
    </xdr:to>
    <xdr:sp macro="" textlink="">
      <xdr:nvSpPr>
        <xdr:cNvPr id="746" name="円/楕円 745"/>
        <xdr:cNvSpPr/>
      </xdr:nvSpPr>
      <xdr:spPr>
        <a:xfrm>
          <a:off x="19494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24147</xdr:rowOff>
    </xdr:from>
    <xdr:ext cx="378565" cy="259045"/>
    <xdr:sp macro="" textlink="">
      <xdr:nvSpPr>
        <xdr:cNvPr id="747" name="テキスト ボックス 746"/>
        <xdr:cNvSpPr txBox="1"/>
      </xdr:nvSpPr>
      <xdr:spPr>
        <a:xfrm>
          <a:off x="19356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168910</xdr:rowOff>
    </xdr:from>
    <xdr:to>
      <xdr:col>27</xdr:col>
      <xdr:colOff>161925</xdr:colOff>
      <xdr:row>31</xdr:row>
      <xdr:rowOff>99060</xdr:rowOff>
    </xdr:to>
    <xdr:sp macro="" textlink="">
      <xdr:nvSpPr>
        <xdr:cNvPr id="748" name="円/楕円 747"/>
        <xdr:cNvSpPr/>
      </xdr:nvSpPr>
      <xdr:spPr>
        <a:xfrm>
          <a:off x="18605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115587</xdr:rowOff>
    </xdr:from>
    <xdr:ext cx="378565" cy="259045"/>
    <xdr:sp macro="" textlink="">
      <xdr:nvSpPr>
        <xdr:cNvPr id="749" name="テキスト ボックス 748"/>
        <xdr:cNvSpPr txBox="1"/>
      </xdr:nvSpPr>
      <xdr:spPr>
        <a:xfrm>
          <a:off x="18467017" y="508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0" name="フローチャート :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2" name="フローチャート :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3" name="テキスト ボックス 77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5" name="フローチャート :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6" name="テキスト ボックス 77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8" name="フローチャート :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9" name="テキスト ボックス 77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0" name="フローチャート :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1" name="テキスト ボックス 78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円/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9" name="円/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0" name="テキスト ボックス 78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1" name="円/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2" name="テキスト ボックス 79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3" name="円/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4" name="テキスト ボックス 79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円/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6" name="テキスト ボックス 79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・警察費は住民一人当たり</a:t>
          </a:r>
          <a:r>
            <a:rPr kumimoji="1" lang="en-US" altLang="ja-JP" sz="1300">
              <a:latin typeface="ＭＳ Ｐゴシック"/>
            </a:rPr>
            <a:t>27,691</a:t>
          </a:r>
          <a:r>
            <a:rPr kumimoji="1" lang="ja-JP" altLang="en-US" sz="1300">
              <a:latin typeface="ＭＳ Ｐゴシック"/>
            </a:rPr>
            <a:t>円、教育費は</a:t>
          </a:r>
          <a:r>
            <a:rPr kumimoji="1" lang="en-US" altLang="ja-JP" sz="1300">
              <a:latin typeface="ＭＳ Ｐゴシック"/>
            </a:rPr>
            <a:t>106,148</a:t>
          </a:r>
          <a:r>
            <a:rPr kumimoji="1" lang="ja-JP" altLang="en-US" sz="1300">
              <a:latin typeface="ＭＳ Ｐゴシック"/>
            </a:rPr>
            <a:t>円となっている。本県は、離島や半島が多く、効率的な配置が難しいため、行政サービスに対して他県よりコストがかかり、都道府県平均より高い状況が続いている。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75,468</a:t>
          </a:r>
          <a:r>
            <a:rPr kumimoji="1" lang="ja-JP" altLang="en-US" sz="1300">
              <a:latin typeface="ＭＳ Ｐゴシック"/>
            </a:rPr>
            <a:t>円となっている。社会保障関係費の増加等に伴い、上昇傾向にある。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２４年度において、企業誘致補助金の一時的な増嵩などの特殊要因により、過去最大となる約９７億円の基金取崩しを余儀なくされたことから、基金残高や実質単年度収支の標準財政規模比が低下したものの、これまで数次にわたる行財政改革で人件費を含む収支改善に取り組んでおり、実質収支は黒字を続けている。</a:t>
          </a:r>
        </a:p>
        <a:p>
          <a:r>
            <a:rPr kumimoji="1" lang="ja-JP" altLang="en-US" sz="1300">
              <a:latin typeface="ＭＳ ゴシック" pitchFamily="49" charset="-128"/>
              <a:ea typeface="ＭＳ ゴシック" pitchFamily="49" charset="-128"/>
            </a:rPr>
            <a:t>・今後とも中期的な見通しを立てた上で、健全な財政運営に努める。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・一般会計及び各特別会計について、連結実質赤字額は発生していない。</a:t>
          </a:r>
        </a:p>
        <a:p>
          <a:r>
            <a:rPr kumimoji="1" lang="ja-JP" altLang="en-US" sz="1400">
              <a:latin typeface="ＭＳ ゴシック" pitchFamily="49" charset="-128"/>
              <a:ea typeface="ＭＳ ゴシック" pitchFamily="49" charset="-128"/>
            </a:rPr>
            <a:t>・今後も、平成２８年度からの取組となる「長崎県行財政改革推進プラン」の着実な実施により、徹底した経費の節減と効率的な事業執行に努める。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については、建設事業に伴う地方債の元利償還金は減少傾向にあるものの、平成１３年度から発行している臨時財政対策債の残高が増加していることなどにより、全体として増加傾向にある。</a:t>
          </a:r>
        </a:p>
        <a:p>
          <a:r>
            <a:rPr kumimoji="1" lang="ja-JP" altLang="en-US" sz="1100">
              <a:latin typeface="ＭＳ ゴシック" pitchFamily="49" charset="-128"/>
              <a:ea typeface="ＭＳ ゴシック" pitchFamily="49" charset="-128"/>
            </a:rPr>
            <a:t>・平成２６年度、平成２７年度は、債務負担行為に基づく支出額について、国営土地改良事業負担金の減により、前年度から減となった。</a:t>
          </a:r>
        </a:p>
        <a:p>
          <a:r>
            <a:rPr kumimoji="1" lang="ja-JP" altLang="en-US" sz="1100">
              <a:latin typeface="ＭＳ ゴシック" pitchFamily="49" charset="-128"/>
              <a:ea typeface="ＭＳ ゴシック" pitchFamily="49" charset="-128"/>
            </a:rPr>
            <a:t>・一方、分子の控除要素である算入公債費等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平成１４年度の制度改正に伴う地方債の元利償還金に対する交付税算入率の見直しなどによる減少要素があるものの、全額算入される臨時財政対策債に係る元利償還金の増により、全体としては増加傾向となっている。</a:t>
          </a:r>
        </a:p>
        <a:p>
          <a:r>
            <a:rPr kumimoji="1" lang="ja-JP" altLang="en-US" sz="1100">
              <a:latin typeface="ＭＳ ゴシック" pitchFamily="49" charset="-128"/>
              <a:ea typeface="ＭＳ ゴシック" pitchFamily="49" charset="-128"/>
            </a:rPr>
            <a:t>・今後も、地方債現在高の増加が見込まれるが、引き続き中期的な見通しを立てた上で、健全な財政運営に努める。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・臨時財政対策債の発行増などにより地方債現在高は増加傾向にあること及び平成２７年度については退職手当負担見込額が前年度比約１２億円増加したことなどにより、将来負担額（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・また、事業執行により充当可能基金は減少傾向であり、充当可能財源等（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は前年度より減となり、平成２７年度の将来負担比率（分子）は前年度より増となった。</a:t>
          </a:r>
        </a:p>
        <a:p>
          <a:r>
            <a:rPr kumimoji="1" lang="ja-JP" altLang="en-US" sz="1400">
              <a:latin typeface="ＭＳ ゴシック" pitchFamily="49" charset="-128"/>
              <a:ea typeface="ＭＳ ゴシック" pitchFamily="49" charset="-128"/>
            </a:rPr>
            <a:t>・今後も、地方債現在高の増加が見込まれるが、財政運営の健全性とのバランスを考慮し、事業の選択と集中を図りながら、将来負担額の抑制に努める。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1,404,103
1,393,539
4,132.09
686,000,753
665,227,441
1,101,292
391,982,082
1,228,634,596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686000753</v>
      </c>
      <c r="BO4" s="381"/>
      <c r="BP4" s="381"/>
      <c r="BQ4" s="381"/>
      <c r="BR4" s="381"/>
      <c r="BS4" s="381"/>
      <c r="BT4" s="381"/>
      <c r="BU4" s="382"/>
      <c r="BV4" s="380">
        <v>689957436</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0.3</v>
      </c>
      <c r="CU4" s="543"/>
      <c r="CV4" s="543"/>
      <c r="CW4" s="543"/>
      <c r="CX4" s="543"/>
      <c r="CY4" s="543"/>
      <c r="CZ4" s="543"/>
      <c r="DA4" s="544"/>
      <c r="DB4" s="542">
        <v>0.2</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665227441</v>
      </c>
      <c r="BO5" s="387"/>
      <c r="BP5" s="387"/>
      <c r="BQ5" s="387"/>
      <c r="BR5" s="387"/>
      <c r="BS5" s="387"/>
      <c r="BT5" s="387"/>
      <c r="BU5" s="388"/>
      <c r="BV5" s="386">
        <v>668512133</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97.4</v>
      </c>
      <c r="CU5" s="366"/>
      <c r="CV5" s="366"/>
      <c r="CW5" s="366"/>
      <c r="CX5" s="366"/>
      <c r="CY5" s="366"/>
      <c r="CZ5" s="366"/>
      <c r="DA5" s="367"/>
      <c r="DB5" s="365">
        <v>96.9</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11340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20773312</v>
      </c>
      <c r="BO6" s="387"/>
      <c r="BP6" s="387"/>
      <c r="BQ6" s="387"/>
      <c r="BR6" s="387"/>
      <c r="BS6" s="387"/>
      <c r="BT6" s="387"/>
      <c r="BU6" s="388"/>
      <c r="BV6" s="386">
        <v>21445303</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107.7</v>
      </c>
      <c r="CU6" s="532"/>
      <c r="CV6" s="532"/>
      <c r="CW6" s="532"/>
      <c r="CX6" s="532"/>
      <c r="CY6" s="532"/>
      <c r="CZ6" s="532"/>
      <c r="DA6" s="533"/>
      <c r="DB6" s="531">
        <v>108.7</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9207</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19672020</v>
      </c>
      <c r="BO7" s="387"/>
      <c r="BP7" s="387"/>
      <c r="BQ7" s="387"/>
      <c r="BR7" s="387"/>
      <c r="BS7" s="387"/>
      <c r="BT7" s="387"/>
      <c r="BU7" s="388"/>
      <c r="BV7" s="386">
        <v>20596542</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391982082</v>
      </c>
      <c r="CU7" s="387"/>
      <c r="CV7" s="387"/>
      <c r="CW7" s="387"/>
      <c r="CX7" s="387"/>
      <c r="CY7" s="387"/>
      <c r="CZ7" s="387"/>
      <c r="DA7" s="388"/>
      <c r="DB7" s="386">
        <v>382914503</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7315</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1101292</v>
      </c>
      <c r="BO8" s="387"/>
      <c r="BP8" s="387"/>
      <c r="BQ8" s="387"/>
      <c r="BR8" s="387"/>
      <c r="BS8" s="387"/>
      <c r="BT8" s="387"/>
      <c r="BU8" s="388"/>
      <c r="BV8" s="386">
        <v>848761</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0.31562000000000001</v>
      </c>
      <c r="CU8" s="529"/>
      <c r="CV8" s="529"/>
      <c r="CW8" s="529"/>
      <c r="CX8" s="529"/>
      <c r="CY8" s="529"/>
      <c r="CZ8" s="529"/>
      <c r="DA8" s="530"/>
      <c r="DB8" s="528">
        <v>0.30081999999999998</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1377187</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9405</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252531</v>
      </c>
      <c r="BO9" s="387"/>
      <c r="BP9" s="387"/>
      <c r="BQ9" s="387"/>
      <c r="BR9" s="387"/>
      <c r="BS9" s="387"/>
      <c r="BT9" s="387"/>
      <c r="BU9" s="388"/>
      <c r="BV9" s="386">
        <v>341209</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23.5</v>
      </c>
      <c r="CU9" s="366"/>
      <c r="CV9" s="366"/>
      <c r="CW9" s="366"/>
      <c r="CX9" s="366"/>
      <c r="CY9" s="366"/>
      <c r="CZ9" s="366"/>
      <c r="DA9" s="367"/>
      <c r="DB9" s="365">
        <v>23.4</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1426779</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8360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437353</v>
      </c>
      <c r="BO10" s="387"/>
      <c r="BP10" s="387"/>
      <c r="BQ10" s="387"/>
      <c r="BR10" s="387"/>
      <c r="BS10" s="387"/>
      <c r="BT10" s="387"/>
      <c r="BU10" s="388"/>
      <c r="BV10" s="386">
        <v>266836</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44</v>
      </c>
      <c r="AJ11" s="412"/>
      <c r="AK11" s="412"/>
      <c r="AL11" s="412"/>
      <c r="AM11" s="412"/>
      <c r="AN11" s="412"/>
      <c r="AO11" s="412"/>
      <c r="AP11" s="413"/>
      <c r="AQ11" s="411">
        <v>7600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98</v>
      </c>
      <c r="CU11" s="437"/>
      <c r="CV11" s="437"/>
      <c r="CW11" s="437"/>
      <c r="CX11" s="437"/>
      <c r="CY11" s="437"/>
      <c r="CZ11" s="437"/>
      <c r="DA11" s="438"/>
      <c r="DB11" s="436" t="s">
        <v>98</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1404103</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400000</v>
      </c>
      <c r="BO12" s="387"/>
      <c r="BP12" s="387"/>
      <c r="BQ12" s="387"/>
      <c r="BR12" s="387"/>
      <c r="BS12" s="387"/>
      <c r="BT12" s="387"/>
      <c r="BU12" s="388"/>
      <c r="BV12" s="386">
        <v>300000</v>
      </c>
      <c r="BW12" s="387"/>
      <c r="BX12" s="387"/>
      <c r="BY12" s="387"/>
      <c r="BZ12" s="387"/>
      <c r="CA12" s="387"/>
      <c r="CB12" s="387"/>
      <c r="CC12" s="388"/>
      <c r="CD12" s="433" t="s">
        <v>107</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1393539</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289884</v>
      </c>
      <c r="BO13" s="387"/>
      <c r="BP13" s="387"/>
      <c r="BQ13" s="387"/>
      <c r="BR13" s="387"/>
      <c r="BS13" s="387"/>
      <c r="BT13" s="387"/>
      <c r="BU13" s="388"/>
      <c r="BV13" s="386">
        <v>308045</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13.8</v>
      </c>
      <c r="CU13" s="366"/>
      <c r="CV13" s="366"/>
      <c r="CW13" s="366"/>
      <c r="CX13" s="366"/>
      <c r="CY13" s="366"/>
      <c r="CZ13" s="366"/>
      <c r="DA13" s="367"/>
      <c r="DB13" s="365">
        <v>14</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1413155</v>
      </c>
      <c r="S14" s="431"/>
      <c r="T14" s="431"/>
      <c r="U14" s="431"/>
      <c r="V14" s="432"/>
      <c r="W14" s="459"/>
      <c r="X14" s="460"/>
      <c r="Y14" s="461"/>
      <c r="Z14" s="408" t="s">
        <v>113</v>
      </c>
      <c r="AA14" s="409"/>
      <c r="AB14" s="409"/>
      <c r="AC14" s="409"/>
      <c r="AD14" s="409"/>
      <c r="AE14" s="409"/>
      <c r="AF14" s="409"/>
      <c r="AG14" s="409"/>
      <c r="AH14" s="410"/>
      <c r="AI14" s="411">
        <v>5512</v>
      </c>
      <c r="AJ14" s="412"/>
      <c r="AK14" s="412"/>
      <c r="AL14" s="412"/>
      <c r="AM14" s="413"/>
      <c r="AN14" s="411">
        <v>18217160</v>
      </c>
      <c r="AO14" s="412"/>
      <c r="AP14" s="412"/>
      <c r="AQ14" s="412"/>
      <c r="AR14" s="412"/>
      <c r="AS14" s="413"/>
      <c r="AT14" s="411">
        <v>3305</v>
      </c>
      <c r="AU14" s="412"/>
      <c r="AV14" s="412"/>
      <c r="AW14" s="412"/>
      <c r="AX14" s="412"/>
      <c r="AY14" s="414"/>
      <c r="AZ14" s="377" t="s">
        <v>114</v>
      </c>
      <c r="BA14" s="378"/>
      <c r="BB14" s="378"/>
      <c r="BC14" s="378"/>
      <c r="BD14" s="378"/>
      <c r="BE14" s="378"/>
      <c r="BF14" s="378"/>
      <c r="BG14" s="378"/>
      <c r="BH14" s="378"/>
      <c r="BI14" s="378"/>
      <c r="BJ14" s="378"/>
      <c r="BK14" s="378"/>
      <c r="BL14" s="378"/>
      <c r="BM14" s="379"/>
      <c r="BN14" s="380">
        <v>111015425</v>
      </c>
      <c r="BO14" s="381"/>
      <c r="BP14" s="381"/>
      <c r="BQ14" s="381"/>
      <c r="BR14" s="381"/>
      <c r="BS14" s="381"/>
      <c r="BT14" s="381"/>
      <c r="BU14" s="382"/>
      <c r="BV14" s="380">
        <v>96908951</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179.4</v>
      </c>
      <c r="CU14" s="392"/>
      <c r="CV14" s="392"/>
      <c r="CW14" s="392"/>
      <c r="CX14" s="392"/>
      <c r="CY14" s="392"/>
      <c r="CZ14" s="392"/>
      <c r="DA14" s="393"/>
      <c r="DB14" s="391">
        <v>179.8</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1405133</v>
      </c>
      <c r="S15" s="431"/>
      <c r="T15" s="431"/>
      <c r="U15" s="431"/>
      <c r="V15" s="432"/>
      <c r="W15" s="459"/>
      <c r="X15" s="460"/>
      <c r="Y15" s="461"/>
      <c r="Z15" s="408" t="s">
        <v>116</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117</v>
      </c>
      <c r="BA15" s="384"/>
      <c r="BB15" s="384"/>
      <c r="BC15" s="384"/>
      <c r="BD15" s="384"/>
      <c r="BE15" s="384"/>
      <c r="BF15" s="384"/>
      <c r="BG15" s="384"/>
      <c r="BH15" s="384"/>
      <c r="BI15" s="384"/>
      <c r="BJ15" s="384"/>
      <c r="BK15" s="384"/>
      <c r="BL15" s="384"/>
      <c r="BM15" s="385"/>
      <c r="BN15" s="386">
        <v>327594143</v>
      </c>
      <c r="BO15" s="387"/>
      <c r="BP15" s="387"/>
      <c r="BQ15" s="387"/>
      <c r="BR15" s="387"/>
      <c r="BS15" s="387"/>
      <c r="BT15" s="387"/>
      <c r="BU15" s="388"/>
      <c r="BV15" s="386">
        <v>315698911</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160</v>
      </c>
      <c r="AJ16" s="412"/>
      <c r="AK16" s="412"/>
      <c r="AL16" s="412"/>
      <c r="AM16" s="413"/>
      <c r="AN16" s="411">
        <v>534080</v>
      </c>
      <c r="AO16" s="412"/>
      <c r="AP16" s="412"/>
      <c r="AQ16" s="412"/>
      <c r="AR16" s="412"/>
      <c r="AS16" s="413"/>
      <c r="AT16" s="411">
        <v>3338</v>
      </c>
      <c r="AU16" s="412"/>
      <c r="AV16" s="412"/>
      <c r="AW16" s="412"/>
      <c r="AX16" s="412"/>
      <c r="AY16" s="414"/>
      <c r="AZ16" s="383" t="s">
        <v>122</v>
      </c>
      <c r="BA16" s="384"/>
      <c r="BB16" s="384"/>
      <c r="BC16" s="384"/>
      <c r="BD16" s="384"/>
      <c r="BE16" s="384"/>
      <c r="BF16" s="384"/>
      <c r="BG16" s="384"/>
      <c r="BH16" s="384"/>
      <c r="BI16" s="384"/>
      <c r="BJ16" s="384"/>
      <c r="BK16" s="384"/>
      <c r="BL16" s="384"/>
      <c r="BM16" s="385"/>
      <c r="BN16" s="386">
        <v>137999792</v>
      </c>
      <c r="BO16" s="387"/>
      <c r="BP16" s="387"/>
      <c r="BQ16" s="387"/>
      <c r="BR16" s="387"/>
      <c r="BS16" s="387"/>
      <c r="BT16" s="387"/>
      <c r="BU16" s="388"/>
      <c r="BV16" s="386">
        <v>121948910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3092</v>
      </c>
      <c r="AJ17" s="412"/>
      <c r="AK17" s="412"/>
      <c r="AL17" s="412"/>
      <c r="AM17" s="413"/>
      <c r="AN17" s="411">
        <v>9919136</v>
      </c>
      <c r="AO17" s="412"/>
      <c r="AP17" s="412"/>
      <c r="AQ17" s="412"/>
      <c r="AR17" s="412"/>
      <c r="AS17" s="413"/>
      <c r="AT17" s="411">
        <v>3208</v>
      </c>
      <c r="AU17" s="412"/>
      <c r="AV17" s="412"/>
      <c r="AW17" s="412"/>
      <c r="AX17" s="412"/>
      <c r="AY17" s="414"/>
      <c r="AZ17" s="383" t="s">
        <v>126</v>
      </c>
      <c r="BA17" s="384"/>
      <c r="BB17" s="384"/>
      <c r="BC17" s="384"/>
      <c r="BD17" s="384"/>
      <c r="BE17" s="384"/>
      <c r="BF17" s="384"/>
      <c r="BG17" s="384"/>
      <c r="BH17" s="384"/>
      <c r="BI17" s="384"/>
      <c r="BJ17" s="384"/>
      <c r="BK17" s="384"/>
      <c r="BL17" s="384"/>
      <c r="BM17" s="385"/>
      <c r="BN17" s="386">
        <v>382152611</v>
      </c>
      <c r="BO17" s="387"/>
      <c r="BP17" s="387"/>
      <c r="BQ17" s="387"/>
      <c r="BR17" s="387"/>
      <c r="BS17" s="387"/>
      <c r="BT17" s="387"/>
      <c r="BU17" s="388"/>
      <c r="BV17" s="386">
        <v>376668841</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4132</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11409</v>
      </c>
      <c r="AJ18" s="412"/>
      <c r="AK18" s="412"/>
      <c r="AL18" s="412"/>
      <c r="AM18" s="413"/>
      <c r="AN18" s="411">
        <v>44197055</v>
      </c>
      <c r="AO18" s="412"/>
      <c r="AP18" s="412"/>
      <c r="AQ18" s="412"/>
      <c r="AR18" s="412"/>
      <c r="AS18" s="413"/>
      <c r="AT18" s="411">
        <v>3874</v>
      </c>
      <c r="AU18" s="412"/>
      <c r="AV18" s="412"/>
      <c r="AW18" s="412"/>
      <c r="AX18" s="412"/>
      <c r="AY18" s="414"/>
      <c r="AZ18" s="394" t="s">
        <v>129</v>
      </c>
      <c r="BA18" s="395"/>
      <c r="BB18" s="395"/>
      <c r="BC18" s="395"/>
      <c r="BD18" s="395"/>
      <c r="BE18" s="395"/>
      <c r="BF18" s="395"/>
      <c r="BG18" s="395"/>
      <c r="BH18" s="395"/>
      <c r="BI18" s="395"/>
      <c r="BJ18" s="395"/>
      <c r="BK18" s="395"/>
      <c r="BL18" s="395"/>
      <c r="BM18" s="396"/>
      <c r="BN18" s="360">
        <v>452905486</v>
      </c>
      <c r="BO18" s="361"/>
      <c r="BP18" s="361"/>
      <c r="BQ18" s="361"/>
      <c r="BR18" s="361"/>
      <c r="BS18" s="361"/>
      <c r="BT18" s="361"/>
      <c r="BU18" s="362"/>
      <c r="BV18" s="360">
        <v>447819220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340</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132</v>
      </c>
      <c r="BA19" s="378"/>
      <c r="BB19" s="378"/>
      <c r="BC19" s="378"/>
      <c r="BD19" s="378"/>
      <c r="BE19" s="378"/>
      <c r="BF19" s="378"/>
      <c r="BG19" s="378"/>
      <c r="BH19" s="378"/>
      <c r="BI19" s="378"/>
      <c r="BJ19" s="378"/>
      <c r="BK19" s="378"/>
      <c r="BL19" s="378"/>
      <c r="BM19" s="379"/>
      <c r="BN19" s="380">
        <v>1228634596</v>
      </c>
      <c r="BO19" s="381"/>
      <c r="BP19" s="381"/>
      <c r="BQ19" s="381"/>
      <c r="BR19" s="381"/>
      <c r="BS19" s="381"/>
      <c r="BT19" s="381"/>
      <c r="BU19" s="382"/>
      <c r="BV19" s="380">
        <v>1228413766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560720</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20013</v>
      </c>
      <c r="AJ20" s="412"/>
      <c r="AK20" s="412"/>
      <c r="AL20" s="412"/>
      <c r="AM20" s="413"/>
      <c r="AN20" s="411">
        <v>72333351</v>
      </c>
      <c r="AO20" s="412"/>
      <c r="AP20" s="412"/>
      <c r="AQ20" s="412"/>
      <c r="AR20" s="412"/>
      <c r="AS20" s="413"/>
      <c r="AT20" s="411">
        <v>3614</v>
      </c>
      <c r="AU20" s="412"/>
      <c r="AV20" s="412"/>
      <c r="AW20" s="412"/>
      <c r="AX20" s="412"/>
      <c r="AY20" s="414"/>
      <c r="AZ20" s="394" t="s">
        <v>135</v>
      </c>
      <c r="BA20" s="395"/>
      <c r="BB20" s="395"/>
      <c r="BC20" s="395"/>
      <c r="BD20" s="395"/>
      <c r="BE20" s="395"/>
      <c r="BF20" s="395"/>
      <c r="BG20" s="395"/>
      <c r="BH20" s="395"/>
      <c r="BI20" s="395"/>
      <c r="BJ20" s="395"/>
      <c r="BK20" s="395"/>
      <c r="BL20" s="395"/>
      <c r="BM20" s="396"/>
      <c r="BN20" s="360">
        <v>416469425</v>
      </c>
      <c r="BO20" s="361"/>
      <c r="BP20" s="361"/>
      <c r="BQ20" s="361"/>
      <c r="BR20" s="361"/>
      <c r="BS20" s="361"/>
      <c r="BT20" s="361"/>
      <c r="BU20" s="362"/>
      <c r="BV20" s="360">
        <v>436292847</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98.5</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80365228</v>
      </c>
      <c r="BO21" s="381"/>
      <c r="BP21" s="381"/>
      <c r="BQ21" s="381"/>
      <c r="BR21" s="381"/>
      <c r="BS21" s="381"/>
      <c r="BT21" s="381"/>
      <c r="BU21" s="382"/>
      <c r="BV21" s="380">
        <v>96650037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3883051</v>
      </c>
      <c r="BO22" s="387"/>
      <c r="BP22" s="387"/>
      <c r="BQ22" s="387"/>
      <c r="BR22" s="387"/>
      <c r="BS22" s="387"/>
      <c r="BT22" s="387"/>
      <c r="BU22" s="388"/>
      <c r="BV22" s="386">
        <v>3821723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3406715</v>
      </c>
      <c r="BO23" s="387"/>
      <c r="BP23" s="387"/>
      <c r="BQ23" s="387"/>
      <c r="BR23" s="387"/>
      <c r="BS23" s="387"/>
      <c r="BT23" s="387"/>
      <c r="BU23" s="388"/>
      <c r="BV23" s="386">
        <v>3564443</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3086715</v>
      </c>
      <c r="BO24" s="361"/>
      <c r="BP24" s="361"/>
      <c r="BQ24" s="361"/>
      <c r="BR24" s="361"/>
      <c r="BS24" s="361"/>
      <c r="BT24" s="361"/>
      <c r="BU24" s="362"/>
      <c r="BV24" s="360">
        <v>3194443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7476001</v>
      </c>
      <c r="BO25" s="381"/>
      <c r="BP25" s="381"/>
      <c r="BQ25" s="381"/>
      <c r="BR25" s="381"/>
      <c r="BS25" s="381"/>
      <c r="BT25" s="381"/>
      <c r="BU25" s="382"/>
      <c r="BV25" s="380">
        <v>7438648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11549085</v>
      </c>
      <c r="BO26" s="387"/>
      <c r="BP26" s="387"/>
      <c r="BQ26" s="387"/>
      <c r="BR26" s="387"/>
      <c r="BS26" s="387"/>
      <c r="BT26" s="387"/>
      <c r="BU26" s="388"/>
      <c r="BV26" s="386">
        <v>11027337</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79341848</v>
      </c>
      <c r="BO27" s="361"/>
      <c r="BP27" s="361"/>
      <c r="BQ27" s="361"/>
      <c r="BR27" s="361"/>
      <c r="BS27" s="361"/>
      <c r="BT27" s="361"/>
      <c r="BU27" s="362"/>
      <c r="BV27" s="360">
        <v>87744427</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交通事業会計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長崎魚市場特別会計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長崎県病院企業団</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ながさき地域政策研究所</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母子父子寡婦福祉資金特別会計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港湾整備事業会計</v>
      </c>
      <c r="AP32" s="352"/>
      <c r="AQ32" s="352"/>
      <c r="AR32" s="352"/>
      <c r="AS32" s="352"/>
      <c r="AT32" s="352"/>
      <c r="AU32" s="352"/>
      <c r="AV32" s="352"/>
      <c r="AW32" s="352"/>
      <c r="AX32" s="352"/>
      <c r="AY32" s="352"/>
      <c r="AZ32" s="352"/>
      <c r="BA32" s="352"/>
      <c r="BB32" s="352"/>
      <c r="BC32" s="352"/>
      <c r="BD32" s="154"/>
      <c r="BE32" s="353">
        <f t="shared" ref="BE32:BE40" si="2">IF(BG32="","",BE31+1)</f>
        <v>14</v>
      </c>
      <c r="BF32" s="353"/>
      <c r="BG32" s="352" t="str">
        <f>IF('各会計、関係団体の財政状況及び健全化判断比率'!B31="","",'各会計、関係団体の財政状況及び健全化判断比率'!B31)</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17</v>
      </c>
      <c r="BX32" s="353"/>
      <c r="BY32" s="352" t="str">
        <f>IF('各会計、関係団体の財政状況及び健全化判断比率'!B69="","",'各会計、関係団体の財政状況及び健全化判断比率'!B69)</f>
        <v>有明海自動車航送船組合</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長崎県私立学校退職金財団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農業改良資金特別会計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f t="shared" si="2"/>
        <v>15</v>
      </c>
      <c r="BF33" s="353"/>
      <c r="BG33" s="352" t="str">
        <f>IF('各会計、関係団体の財政状況及び健全化判断比率'!B32="","",'各会計、関係団体の財政状況及び健全化判断比率'!B32)</f>
        <v>港湾施設整備特別会計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長崎県消防協会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県営林特別会計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オリエンタルエアブリッジ</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小規模企業者等設備導入資金特別会計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福江空港ターミナルビル</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用地特別会計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長崎空港ビルディング</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林業改善資金特別会計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長崎国際航空貨物ターミナル</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庁用管理特別会計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松浦鉄道</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沿岸漁業改善資金特別会計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島原鉄道</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長崎県国際交流協会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141947512</v>
      </c>
      <c r="S5" s="612"/>
      <c r="T5" s="612"/>
      <c r="U5" s="612"/>
      <c r="V5" s="612"/>
      <c r="W5" s="612"/>
      <c r="X5" s="612"/>
      <c r="Y5" s="613"/>
      <c r="Z5" s="635">
        <v>20.7</v>
      </c>
      <c r="AA5" s="635"/>
      <c r="AB5" s="635"/>
      <c r="AC5" s="635"/>
      <c r="AD5" s="636">
        <v>112542531</v>
      </c>
      <c r="AE5" s="636"/>
      <c r="AF5" s="636"/>
      <c r="AG5" s="636"/>
      <c r="AH5" s="636"/>
      <c r="AI5" s="636"/>
      <c r="AJ5" s="636"/>
      <c r="AK5" s="636"/>
      <c r="AL5" s="637">
        <v>31.7</v>
      </c>
      <c r="AM5" s="622"/>
      <c r="AN5" s="622"/>
      <c r="AO5" s="623"/>
      <c r="AP5" s="600" t="s">
        <v>177</v>
      </c>
      <c r="AQ5" s="601"/>
      <c r="AR5" s="601"/>
      <c r="AS5" s="601"/>
      <c r="AT5" s="601"/>
      <c r="AU5" s="601"/>
      <c r="AV5" s="601"/>
      <c r="AW5" s="601"/>
      <c r="AX5" s="601"/>
      <c r="AY5" s="601"/>
      <c r="AZ5" s="601"/>
      <c r="BA5" s="601"/>
      <c r="BB5" s="601"/>
      <c r="BC5" s="602"/>
      <c r="BD5" s="575">
        <v>141863650</v>
      </c>
      <c r="BE5" s="576"/>
      <c r="BF5" s="576"/>
      <c r="BG5" s="576"/>
      <c r="BH5" s="576"/>
      <c r="BI5" s="576"/>
      <c r="BJ5" s="576"/>
      <c r="BK5" s="577"/>
      <c r="BL5" s="626">
        <v>99.9</v>
      </c>
      <c r="BM5" s="626"/>
      <c r="BN5" s="626"/>
      <c r="BO5" s="626"/>
      <c r="BP5" s="627">
        <v>718605</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24363855</v>
      </c>
      <c r="S6" s="576"/>
      <c r="T6" s="576"/>
      <c r="U6" s="576"/>
      <c r="V6" s="576"/>
      <c r="W6" s="576"/>
      <c r="X6" s="576"/>
      <c r="Y6" s="577"/>
      <c r="Z6" s="626">
        <v>3.6</v>
      </c>
      <c r="AA6" s="626"/>
      <c r="AB6" s="626"/>
      <c r="AC6" s="626"/>
      <c r="AD6" s="627">
        <v>24363855</v>
      </c>
      <c r="AE6" s="627"/>
      <c r="AF6" s="627"/>
      <c r="AG6" s="627"/>
      <c r="AH6" s="627"/>
      <c r="AI6" s="627"/>
      <c r="AJ6" s="627"/>
      <c r="AK6" s="627"/>
      <c r="AL6" s="624">
        <v>6.9</v>
      </c>
      <c r="AM6" s="589"/>
      <c r="AN6" s="589"/>
      <c r="AO6" s="604"/>
      <c r="AP6" s="572" t="s">
        <v>182</v>
      </c>
      <c r="AQ6" s="573"/>
      <c r="AR6" s="573"/>
      <c r="AS6" s="573"/>
      <c r="AT6" s="573"/>
      <c r="AU6" s="573"/>
      <c r="AV6" s="573"/>
      <c r="AW6" s="573"/>
      <c r="AX6" s="573"/>
      <c r="AY6" s="573"/>
      <c r="AZ6" s="573"/>
      <c r="BA6" s="573"/>
      <c r="BB6" s="573"/>
      <c r="BC6" s="574"/>
      <c r="BD6" s="575">
        <v>141863650</v>
      </c>
      <c r="BE6" s="576"/>
      <c r="BF6" s="576"/>
      <c r="BG6" s="576"/>
      <c r="BH6" s="576"/>
      <c r="BI6" s="576"/>
      <c r="BJ6" s="576"/>
      <c r="BK6" s="577"/>
      <c r="BL6" s="626">
        <v>99.9</v>
      </c>
      <c r="BM6" s="626"/>
      <c r="BN6" s="626"/>
      <c r="BO6" s="626"/>
      <c r="BP6" s="627">
        <v>718605</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1207490</v>
      </c>
      <c r="CN6" s="576"/>
      <c r="CO6" s="576"/>
      <c r="CP6" s="576"/>
      <c r="CQ6" s="576"/>
      <c r="CR6" s="576"/>
      <c r="CS6" s="576"/>
      <c r="CT6" s="577"/>
      <c r="CU6" s="626">
        <v>0.2</v>
      </c>
      <c r="CV6" s="626"/>
      <c r="CW6" s="626"/>
      <c r="CX6" s="626"/>
      <c r="CY6" s="563" t="s">
        <v>184</v>
      </c>
      <c r="CZ6" s="576"/>
      <c r="DA6" s="576"/>
      <c r="DB6" s="576"/>
      <c r="DC6" s="576"/>
      <c r="DD6" s="576"/>
      <c r="DE6" s="576"/>
      <c r="DF6" s="576"/>
      <c r="DG6" s="576"/>
      <c r="DH6" s="576"/>
      <c r="DI6" s="576"/>
      <c r="DJ6" s="576"/>
      <c r="DK6" s="577"/>
      <c r="DL6" s="563">
        <v>1207490</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2064724</v>
      </c>
      <c r="S7" s="576"/>
      <c r="T7" s="576"/>
      <c r="U7" s="576"/>
      <c r="V7" s="576"/>
      <c r="W7" s="576"/>
      <c r="X7" s="576"/>
      <c r="Y7" s="577"/>
      <c r="Z7" s="626">
        <v>0.3</v>
      </c>
      <c r="AA7" s="626"/>
      <c r="AB7" s="626"/>
      <c r="AC7" s="626"/>
      <c r="AD7" s="627">
        <v>2064724</v>
      </c>
      <c r="AE7" s="627"/>
      <c r="AF7" s="627"/>
      <c r="AG7" s="627"/>
      <c r="AH7" s="627"/>
      <c r="AI7" s="627"/>
      <c r="AJ7" s="627"/>
      <c r="AK7" s="627"/>
      <c r="AL7" s="624">
        <v>0.6</v>
      </c>
      <c r="AM7" s="589"/>
      <c r="AN7" s="589"/>
      <c r="AO7" s="604"/>
      <c r="AP7" s="572" t="s">
        <v>186</v>
      </c>
      <c r="AQ7" s="573"/>
      <c r="AR7" s="573"/>
      <c r="AS7" s="573"/>
      <c r="AT7" s="573"/>
      <c r="AU7" s="573"/>
      <c r="AV7" s="573"/>
      <c r="AW7" s="573"/>
      <c r="AX7" s="573"/>
      <c r="AY7" s="573"/>
      <c r="AZ7" s="573"/>
      <c r="BA7" s="573"/>
      <c r="BB7" s="573"/>
      <c r="BC7" s="574"/>
      <c r="BD7" s="575">
        <v>43539110</v>
      </c>
      <c r="BE7" s="576"/>
      <c r="BF7" s="576"/>
      <c r="BG7" s="576"/>
      <c r="BH7" s="576"/>
      <c r="BI7" s="576"/>
      <c r="BJ7" s="576"/>
      <c r="BK7" s="577"/>
      <c r="BL7" s="626">
        <v>30.7</v>
      </c>
      <c r="BM7" s="626"/>
      <c r="BN7" s="626"/>
      <c r="BO7" s="626"/>
      <c r="BP7" s="627">
        <v>718605</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38055237</v>
      </c>
      <c r="CN7" s="576"/>
      <c r="CO7" s="576"/>
      <c r="CP7" s="576"/>
      <c r="CQ7" s="576"/>
      <c r="CR7" s="576"/>
      <c r="CS7" s="576"/>
      <c r="CT7" s="577"/>
      <c r="CU7" s="626">
        <v>5.7</v>
      </c>
      <c r="CV7" s="626"/>
      <c r="CW7" s="626"/>
      <c r="CX7" s="626"/>
      <c r="CY7" s="563">
        <v>12729987</v>
      </c>
      <c r="CZ7" s="576"/>
      <c r="DA7" s="576"/>
      <c r="DB7" s="576"/>
      <c r="DC7" s="576"/>
      <c r="DD7" s="576"/>
      <c r="DE7" s="576"/>
      <c r="DF7" s="576"/>
      <c r="DG7" s="576"/>
      <c r="DH7" s="576"/>
      <c r="DI7" s="576"/>
      <c r="DJ7" s="576"/>
      <c r="DK7" s="577"/>
      <c r="DL7" s="563">
        <v>20773594</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189</v>
      </c>
      <c r="AQ8" s="573"/>
      <c r="AR8" s="573"/>
      <c r="AS8" s="573"/>
      <c r="AT8" s="573"/>
      <c r="AU8" s="573"/>
      <c r="AV8" s="573"/>
      <c r="AW8" s="573"/>
      <c r="AX8" s="573"/>
      <c r="AY8" s="573"/>
      <c r="AZ8" s="573"/>
      <c r="BA8" s="573"/>
      <c r="BB8" s="573"/>
      <c r="BC8" s="574"/>
      <c r="BD8" s="575">
        <v>1221188</v>
      </c>
      <c r="BE8" s="576"/>
      <c r="BF8" s="576"/>
      <c r="BG8" s="576"/>
      <c r="BH8" s="576"/>
      <c r="BI8" s="576"/>
      <c r="BJ8" s="576"/>
      <c r="BK8" s="577"/>
      <c r="BL8" s="626">
        <v>0.9</v>
      </c>
      <c r="BM8" s="626"/>
      <c r="BN8" s="626"/>
      <c r="BO8" s="626"/>
      <c r="BP8" s="627">
        <v>317194</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105965276</v>
      </c>
      <c r="CN8" s="576"/>
      <c r="CO8" s="576"/>
      <c r="CP8" s="576"/>
      <c r="CQ8" s="576"/>
      <c r="CR8" s="576"/>
      <c r="CS8" s="576"/>
      <c r="CT8" s="577"/>
      <c r="CU8" s="626">
        <v>15.9</v>
      </c>
      <c r="CV8" s="626"/>
      <c r="CW8" s="626"/>
      <c r="CX8" s="626"/>
      <c r="CY8" s="563">
        <v>3587772</v>
      </c>
      <c r="CZ8" s="576"/>
      <c r="DA8" s="576"/>
      <c r="DB8" s="576"/>
      <c r="DC8" s="576"/>
      <c r="DD8" s="576"/>
      <c r="DE8" s="576"/>
      <c r="DF8" s="576"/>
      <c r="DG8" s="576"/>
      <c r="DH8" s="576"/>
      <c r="DI8" s="576"/>
      <c r="DJ8" s="576"/>
      <c r="DK8" s="577"/>
      <c r="DL8" s="563">
        <v>91526261</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192</v>
      </c>
      <c r="AQ9" s="573"/>
      <c r="AR9" s="573"/>
      <c r="AS9" s="573"/>
      <c r="AT9" s="573"/>
      <c r="AU9" s="573"/>
      <c r="AV9" s="573"/>
      <c r="AW9" s="573"/>
      <c r="AX9" s="573"/>
      <c r="AY9" s="573"/>
      <c r="AZ9" s="573"/>
      <c r="BA9" s="573"/>
      <c r="BB9" s="573"/>
      <c r="BC9" s="574"/>
      <c r="BD9" s="575">
        <v>34973030</v>
      </c>
      <c r="BE9" s="576"/>
      <c r="BF9" s="576"/>
      <c r="BG9" s="576"/>
      <c r="BH9" s="576"/>
      <c r="BI9" s="576"/>
      <c r="BJ9" s="576"/>
      <c r="BK9" s="577"/>
      <c r="BL9" s="626">
        <v>24.6</v>
      </c>
      <c r="BM9" s="626"/>
      <c r="BN9" s="626"/>
      <c r="BO9" s="626"/>
      <c r="BP9" s="627" t="s">
        <v>98</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21737540</v>
      </c>
      <c r="CN9" s="576"/>
      <c r="CO9" s="576"/>
      <c r="CP9" s="576"/>
      <c r="CQ9" s="576"/>
      <c r="CR9" s="576"/>
      <c r="CS9" s="576"/>
      <c r="CT9" s="577"/>
      <c r="CU9" s="626">
        <v>3.3</v>
      </c>
      <c r="CV9" s="626"/>
      <c r="CW9" s="626"/>
      <c r="CX9" s="626"/>
      <c r="CY9" s="563">
        <v>1406561</v>
      </c>
      <c r="CZ9" s="576"/>
      <c r="DA9" s="576"/>
      <c r="DB9" s="576"/>
      <c r="DC9" s="576"/>
      <c r="DD9" s="576"/>
      <c r="DE9" s="576"/>
      <c r="DF9" s="576"/>
      <c r="DG9" s="576"/>
      <c r="DH9" s="576"/>
      <c r="DI9" s="576"/>
      <c r="DJ9" s="576"/>
      <c r="DK9" s="577"/>
      <c r="DL9" s="563">
        <v>9046768</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111279</v>
      </c>
      <c r="S10" s="576"/>
      <c r="T10" s="576"/>
      <c r="U10" s="576"/>
      <c r="V10" s="576"/>
      <c r="W10" s="576"/>
      <c r="X10" s="576"/>
      <c r="Y10" s="577"/>
      <c r="Z10" s="626">
        <v>0</v>
      </c>
      <c r="AA10" s="626"/>
      <c r="AB10" s="626"/>
      <c r="AC10" s="626"/>
      <c r="AD10" s="627">
        <v>111279</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1313389</v>
      </c>
      <c r="BE10" s="576"/>
      <c r="BF10" s="576"/>
      <c r="BG10" s="576"/>
      <c r="BH10" s="576"/>
      <c r="BI10" s="576"/>
      <c r="BJ10" s="576"/>
      <c r="BK10" s="577"/>
      <c r="BL10" s="626">
        <v>0.9</v>
      </c>
      <c r="BM10" s="626"/>
      <c r="BN10" s="626"/>
      <c r="BO10" s="626"/>
      <c r="BP10" s="627">
        <v>62492</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3821998</v>
      </c>
      <c r="CN10" s="576"/>
      <c r="CO10" s="576"/>
      <c r="CP10" s="576"/>
      <c r="CQ10" s="576"/>
      <c r="CR10" s="576"/>
      <c r="CS10" s="576"/>
      <c r="CT10" s="577"/>
      <c r="CU10" s="626">
        <v>0.6</v>
      </c>
      <c r="CV10" s="626"/>
      <c r="CW10" s="626"/>
      <c r="CX10" s="626"/>
      <c r="CY10" s="563">
        <v>148440</v>
      </c>
      <c r="CZ10" s="576"/>
      <c r="DA10" s="576"/>
      <c r="DB10" s="576"/>
      <c r="DC10" s="576"/>
      <c r="DD10" s="576"/>
      <c r="DE10" s="576"/>
      <c r="DF10" s="576"/>
      <c r="DG10" s="576"/>
      <c r="DH10" s="576"/>
      <c r="DI10" s="576"/>
      <c r="DJ10" s="576"/>
      <c r="DK10" s="577"/>
      <c r="DL10" s="563">
        <v>997583</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19956</v>
      </c>
      <c r="S11" s="576"/>
      <c r="T11" s="576"/>
      <c r="U11" s="576"/>
      <c r="V11" s="576"/>
      <c r="W11" s="576"/>
      <c r="X11" s="576"/>
      <c r="Y11" s="577"/>
      <c r="Z11" s="626">
        <v>0</v>
      </c>
      <c r="AA11" s="626"/>
      <c r="AB11" s="626"/>
      <c r="AC11" s="626"/>
      <c r="AD11" s="627">
        <v>19956</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3733588</v>
      </c>
      <c r="BE11" s="576"/>
      <c r="BF11" s="576"/>
      <c r="BG11" s="576"/>
      <c r="BH11" s="576"/>
      <c r="BI11" s="576"/>
      <c r="BJ11" s="576"/>
      <c r="BK11" s="577"/>
      <c r="BL11" s="626">
        <v>2.6</v>
      </c>
      <c r="BM11" s="626"/>
      <c r="BN11" s="626"/>
      <c r="BO11" s="626"/>
      <c r="BP11" s="627">
        <v>338919</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50700555</v>
      </c>
      <c r="CN11" s="576"/>
      <c r="CO11" s="576"/>
      <c r="CP11" s="576"/>
      <c r="CQ11" s="576"/>
      <c r="CR11" s="576"/>
      <c r="CS11" s="576"/>
      <c r="CT11" s="577"/>
      <c r="CU11" s="626">
        <v>7.6</v>
      </c>
      <c r="CV11" s="626"/>
      <c r="CW11" s="626"/>
      <c r="CX11" s="626"/>
      <c r="CY11" s="563">
        <v>30476687</v>
      </c>
      <c r="CZ11" s="576"/>
      <c r="DA11" s="576"/>
      <c r="DB11" s="576"/>
      <c r="DC11" s="576"/>
      <c r="DD11" s="576"/>
      <c r="DE11" s="576"/>
      <c r="DF11" s="576"/>
      <c r="DG11" s="576"/>
      <c r="DH11" s="576"/>
      <c r="DI11" s="576"/>
      <c r="DJ11" s="576"/>
      <c r="DK11" s="577"/>
      <c r="DL11" s="563">
        <v>15539644</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22167896</v>
      </c>
      <c r="S12" s="576"/>
      <c r="T12" s="576"/>
      <c r="U12" s="576"/>
      <c r="V12" s="576"/>
      <c r="W12" s="576"/>
      <c r="X12" s="576"/>
      <c r="Y12" s="577"/>
      <c r="Z12" s="626">
        <v>3.2</v>
      </c>
      <c r="AA12" s="626"/>
      <c r="AB12" s="626"/>
      <c r="AC12" s="626"/>
      <c r="AD12" s="627">
        <v>22167896</v>
      </c>
      <c r="AE12" s="627"/>
      <c r="AF12" s="627"/>
      <c r="AG12" s="627"/>
      <c r="AH12" s="627"/>
      <c r="AI12" s="627"/>
      <c r="AJ12" s="627"/>
      <c r="AK12" s="627"/>
      <c r="AL12" s="624">
        <v>6.2</v>
      </c>
      <c r="AM12" s="589"/>
      <c r="AN12" s="589"/>
      <c r="AO12" s="604"/>
      <c r="AP12" s="572" t="s">
        <v>201</v>
      </c>
      <c r="AQ12" s="573"/>
      <c r="AR12" s="573"/>
      <c r="AS12" s="573"/>
      <c r="AT12" s="573"/>
      <c r="AU12" s="573"/>
      <c r="AV12" s="573"/>
      <c r="AW12" s="573"/>
      <c r="AX12" s="573"/>
      <c r="AY12" s="573"/>
      <c r="AZ12" s="573"/>
      <c r="BA12" s="573"/>
      <c r="BB12" s="573"/>
      <c r="BC12" s="574"/>
      <c r="BD12" s="575">
        <v>405010</v>
      </c>
      <c r="BE12" s="576"/>
      <c r="BF12" s="576"/>
      <c r="BG12" s="576"/>
      <c r="BH12" s="576"/>
      <c r="BI12" s="576"/>
      <c r="BJ12" s="576"/>
      <c r="BK12" s="577"/>
      <c r="BL12" s="626">
        <v>0.3</v>
      </c>
      <c r="BM12" s="626"/>
      <c r="BN12" s="626"/>
      <c r="BO12" s="626"/>
      <c r="BP12" s="627" t="s">
        <v>98</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37525025</v>
      </c>
      <c r="CN12" s="576"/>
      <c r="CO12" s="576"/>
      <c r="CP12" s="576"/>
      <c r="CQ12" s="576"/>
      <c r="CR12" s="576"/>
      <c r="CS12" s="576"/>
      <c r="CT12" s="577"/>
      <c r="CU12" s="626">
        <v>5.6</v>
      </c>
      <c r="CV12" s="626"/>
      <c r="CW12" s="626"/>
      <c r="CX12" s="626"/>
      <c r="CY12" s="563">
        <v>3222688</v>
      </c>
      <c r="CZ12" s="576"/>
      <c r="DA12" s="576"/>
      <c r="DB12" s="576"/>
      <c r="DC12" s="576"/>
      <c r="DD12" s="576"/>
      <c r="DE12" s="576"/>
      <c r="DF12" s="576"/>
      <c r="DG12" s="576"/>
      <c r="DH12" s="576"/>
      <c r="DI12" s="576"/>
      <c r="DJ12" s="576"/>
      <c r="DK12" s="577"/>
      <c r="DL12" s="563">
        <v>11433491</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98</v>
      </c>
      <c r="S13" s="576"/>
      <c r="T13" s="576"/>
      <c r="U13" s="576"/>
      <c r="V13" s="576"/>
      <c r="W13" s="576"/>
      <c r="X13" s="576"/>
      <c r="Y13" s="577"/>
      <c r="Z13" s="626" t="s">
        <v>98</v>
      </c>
      <c r="AA13" s="626"/>
      <c r="AB13" s="626"/>
      <c r="AC13" s="626"/>
      <c r="AD13" s="627" t="s">
        <v>98</v>
      </c>
      <c r="AE13" s="627"/>
      <c r="AF13" s="627"/>
      <c r="AG13" s="627"/>
      <c r="AH13" s="627"/>
      <c r="AI13" s="627"/>
      <c r="AJ13" s="627"/>
      <c r="AK13" s="627"/>
      <c r="AL13" s="624" t="s">
        <v>98</v>
      </c>
      <c r="AM13" s="589"/>
      <c r="AN13" s="589"/>
      <c r="AO13" s="604"/>
      <c r="AP13" s="572" t="s">
        <v>204</v>
      </c>
      <c r="AQ13" s="573"/>
      <c r="AR13" s="573"/>
      <c r="AS13" s="573"/>
      <c r="AT13" s="573"/>
      <c r="AU13" s="573"/>
      <c r="AV13" s="573"/>
      <c r="AW13" s="573"/>
      <c r="AX13" s="573"/>
      <c r="AY13" s="573"/>
      <c r="AZ13" s="573"/>
      <c r="BA13" s="573"/>
      <c r="BB13" s="573"/>
      <c r="BC13" s="574"/>
      <c r="BD13" s="575">
        <v>1032127</v>
      </c>
      <c r="BE13" s="576"/>
      <c r="BF13" s="576"/>
      <c r="BG13" s="576"/>
      <c r="BH13" s="576"/>
      <c r="BI13" s="576"/>
      <c r="BJ13" s="576"/>
      <c r="BK13" s="577"/>
      <c r="BL13" s="626">
        <v>0.7</v>
      </c>
      <c r="BM13" s="626"/>
      <c r="BN13" s="626"/>
      <c r="BO13" s="626"/>
      <c r="BP13" s="627" t="s">
        <v>98</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77107731</v>
      </c>
      <c r="CN13" s="576"/>
      <c r="CO13" s="576"/>
      <c r="CP13" s="576"/>
      <c r="CQ13" s="576"/>
      <c r="CR13" s="576"/>
      <c r="CS13" s="576"/>
      <c r="CT13" s="577"/>
      <c r="CU13" s="626">
        <v>11.6</v>
      </c>
      <c r="CV13" s="626"/>
      <c r="CW13" s="626"/>
      <c r="CX13" s="626"/>
      <c r="CY13" s="563">
        <v>67279070</v>
      </c>
      <c r="CZ13" s="576"/>
      <c r="DA13" s="576"/>
      <c r="DB13" s="576"/>
      <c r="DC13" s="576"/>
      <c r="DD13" s="576"/>
      <c r="DE13" s="576"/>
      <c r="DF13" s="576"/>
      <c r="DG13" s="576"/>
      <c r="DH13" s="576"/>
      <c r="DI13" s="576"/>
      <c r="DJ13" s="576"/>
      <c r="DK13" s="577"/>
      <c r="DL13" s="563">
        <v>16734250</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344252</v>
      </c>
      <c r="S14" s="576"/>
      <c r="T14" s="576"/>
      <c r="U14" s="576"/>
      <c r="V14" s="576"/>
      <c r="W14" s="576"/>
      <c r="X14" s="576"/>
      <c r="Y14" s="577"/>
      <c r="Z14" s="626">
        <v>0.1</v>
      </c>
      <c r="AA14" s="626"/>
      <c r="AB14" s="626"/>
      <c r="AC14" s="626"/>
      <c r="AD14" s="627">
        <v>344252</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860778</v>
      </c>
      <c r="BE14" s="576"/>
      <c r="BF14" s="576"/>
      <c r="BG14" s="576"/>
      <c r="BH14" s="576"/>
      <c r="BI14" s="576"/>
      <c r="BJ14" s="576"/>
      <c r="BK14" s="577"/>
      <c r="BL14" s="626">
        <v>0.6</v>
      </c>
      <c r="BM14" s="626"/>
      <c r="BN14" s="626"/>
      <c r="BO14" s="626"/>
      <c r="BP14" s="627" t="s">
        <v>98</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38880954</v>
      </c>
      <c r="CN14" s="576"/>
      <c r="CO14" s="576"/>
      <c r="CP14" s="576"/>
      <c r="CQ14" s="576"/>
      <c r="CR14" s="576"/>
      <c r="CS14" s="576"/>
      <c r="CT14" s="577"/>
      <c r="CU14" s="626">
        <v>5.8</v>
      </c>
      <c r="CV14" s="626"/>
      <c r="CW14" s="626"/>
      <c r="CX14" s="626"/>
      <c r="CY14" s="563">
        <v>3716121</v>
      </c>
      <c r="CZ14" s="576"/>
      <c r="DA14" s="576"/>
      <c r="DB14" s="576"/>
      <c r="DC14" s="576"/>
      <c r="DD14" s="576"/>
      <c r="DE14" s="576"/>
      <c r="DF14" s="576"/>
      <c r="DG14" s="576"/>
      <c r="DH14" s="576"/>
      <c r="DI14" s="576"/>
      <c r="DJ14" s="576"/>
      <c r="DK14" s="577"/>
      <c r="DL14" s="563">
        <v>34091863</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219884433</v>
      </c>
      <c r="S15" s="576"/>
      <c r="T15" s="576"/>
      <c r="U15" s="576"/>
      <c r="V15" s="576"/>
      <c r="W15" s="576"/>
      <c r="X15" s="576"/>
      <c r="Y15" s="577"/>
      <c r="Z15" s="626">
        <v>32.1</v>
      </c>
      <c r="AA15" s="626"/>
      <c r="AB15" s="626"/>
      <c r="AC15" s="626"/>
      <c r="AD15" s="627">
        <v>216578718</v>
      </c>
      <c r="AE15" s="627"/>
      <c r="AF15" s="627"/>
      <c r="AG15" s="627"/>
      <c r="AH15" s="627"/>
      <c r="AI15" s="627"/>
      <c r="AJ15" s="627"/>
      <c r="AK15" s="627"/>
      <c r="AL15" s="624">
        <v>61</v>
      </c>
      <c r="AM15" s="589"/>
      <c r="AN15" s="589"/>
      <c r="AO15" s="604"/>
      <c r="AP15" s="572" t="s">
        <v>210</v>
      </c>
      <c r="AQ15" s="573"/>
      <c r="AR15" s="573"/>
      <c r="AS15" s="573"/>
      <c r="AT15" s="573"/>
      <c r="AU15" s="573"/>
      <c r="AV15" s="573"/>
      <c r="AW15" s="573"/>
      <c r="AX15" s="573"/>
      <c r="AY15" s="573"/>
      <c r="AZ15" s="573"/>
      <c r="BA15" s="573"/>
      <c r="BB15" s="573"/>
      <c r="BC15" s="574"/>
      <c r="BD15" s="575">
        <v>20003889</v>
      </c>
      <c r="BE15" s="576"/>
      <c r="BF15" s="576"/>
      <c r="BG15" s="576"/>
      <c r="BH15" s="576"/>
      <c r="BI15" s="576"/>
      <c r="BJ15" s="576"/>
      <c r="BK15" s="577"/>
      <c r="BL15" s="626">
        <v>14.1</v>
      </c>
      <c r="BM15" s="626"/>
      <c r="BN15" s="626"/>
      <c r="BO15" s="626"/>
      <c r="BP15" s="627" t="s">
        <v>98</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216578718</v>
      </c>
      <c r="S16" s="576"/>
      <c r="T16" s="576"/>
      <c r="U16" s="576"/>
      <c r="V16" s="576"/>
      <c r="W16" s="576"/>
      <c r="X16" s="576"/>
      <c r="Y16" s="577"/>
      <c r="Z16" s="624">
        <v>31.6</v>
      </c>
      <c r="AA16" s="589"/>
      <c r="AB16" s="589"/>
      <c r="AC16" s="625"/>
      <c r="AD16" s="563">
        <v>216578718</v>
      </c>
      <c r="AE16" s="576"/>
      <c r="AF16" s="576"/>
      <c r="AG16" s="576"/>
      <c r="AH16" s="576"/>
      <c r="AI16" s="576"/>
      <c r="AJ16" s="576"/>
      <c r="AK16" s="577"/>
      <c r="AL16" s="624">
        <v>61</v>
      </c>
      <c r="AM16" s="589"/>
      <c r="AN16" s="589"/>
      <c r="AO16" s="604"/>
      <c r="AP16" s="572" t="s">
        <v>213</v>
      </c>
      <c r="AQ16" s="573"/>
      <c r="AR16" s="573"/>
      <c r="AS16" s="573"/>
      <c r="AT16" s="573"/>
      <c r="AU16" s="573"/>
      <c r="AV16" s="573"/>
      <c r="AW16" s="573"/>
      <c r="AX16" s="573"/>
      <c r="AY16" s="573"/>
      <c r="AZ16" s="573"/>
      <c r="BA16" s="573"/>
      <c r="BB16" s="573"/>
      <c r="BC16" s="574"/>
      <c r="BD16" s="575">
        <v>1262305</v>
      </c>
      <c r="BE16" s="576"/>
      <c r="BF16" s="576"/>
      <c r="BG16" s="576"/>
      <c r="BH16" s="576"/>
      <c r="BI16" s="576"/>
      <c r="BJ16" s="576"/>
      <c r="BK16" s="577"/>
      <c r="BL16" s="626">
        <v>0.9</v>
      </c>
      <c r="BM16" s="626"/>
      <c r="BN16" s="626"/>
      <c r="BO16" s="626"/>
      <c r="BP16" s="627" t="s">
        <v>98</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149042130</v>
      </c>
      <c r="CN16" s="576"/>
      <c r="CO16" s="576"/>
      <c r="CP16" s="576"/>
      <c r="CQ16" s="576"/>
      <c r="CR16" s="576"/>
      <c r="CS16" s="576"/>
      <c r="CT16" s="577"/>
      <c r="CU16" s="626">
        <v>22.4</v>
      </c>
      <c r="CV16" s="626"/>
      <c r="CW16" s="626"/>
      <c r="CX16" s="626"/>
      <c r="CY16" s="563">
        <v>4800355</v>
      </c>
      <c r="CZ16" s="576"/>
      <c r="DA16" s="576"/>
      <c r="DB16" s="576"/>
      <c r="DC16" s="576"/>
      <c r="DD16" s="576"/>
      <c r="DE16" s="576"/>
      <c r="DF16" s="576"/>
      <c r="DG16" s="576"/>
      <c r="DH16" s="576"/>
      <c r="DI16" s="576"/>
      <c r="DJ16" s="576"/>
      <c r="DK16" s="577"/>
      <c r="DL16" s="563">
        <v>112879843</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3163211</v>
      </c>
      <c r="S17" s="576"/>
      <c r="T17" s="576"/>
      <c r="U17" s="576"/>
      <c r="V17" s="576"/>
      <c r="W17" s="576"/>
      <c r="X17" s="576"/>
      <c r="Y17" s="577"/>
      <c r="Z17" s="624">
        <v>0.5</v>
      </c>
      <c r="AA17" s="589"/>
      <c r="AB17" s="589"/>
      <c r="AC17" s="625"/>
      <c r="AD17" s="563" t="s">
        <v>98</v>
      </c>
      <c r="AE17" s="576"/>
      <c r="AF17" s="576"/>
      <c r="AG17" s="576"/>
      <c r="AH17" s="576"/>
      <c r="AI17" s="576"/>
      <c r="AJ17" s="576"/>
      <c r="AK17" s="577"/>
      <c r="AL17" s="624" t="s">
        <v>98</v>
      </c>
      <c r="AM17" s="589"/>
      <c r="AN17" s="589"/>
      <c r="AO17" s="604"/>
      <c r="AP17" s="572" t="s">
        <v>216</v>
      </c>
      <c r="AQ17" s="573"/>
      <c r="AR17" s="573"/>
      <c r="AS17" s="573"/>
      <c r="AT17" s="573"/>
      <c r="AU17" s="573"/>
      <c r="AV17" s="573"/>
      <c r="AW17" s="573"/>
      <c r="AX17" s="573"/>
      <c r="AY17" s="573"/>
      <c r="AZ17" s="573"/>
      <c r="BA17" s="573"/>
      <c r="BB17" s="573"/>
      <c r="BC17" s="574"/>
      <c r="BD17" s="575">
        <v>18741584</v>
      </c>
      <c r="BE17" s="576"/>
      <c r="BF17" s="576"/>
      <c r="BG17" s="576"/>
      <c r="BH17" s="576"/>
      <c r="BI17" s="576"/>
      <c r="BJ17" s="576"/>
      <c r="BK17" s="577"/>
      <c r="BL17" s="626">
        <v>13.2</v>
      </c>
      <c r="BM17" s="626"/>
      <c r="BN17" s="626"/>
      <c r="BO17" s="626"/>
      <c r="BP17" s="627" t="s">
        <v>98</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1194765</v>
      </c>
      <c r="CN17" s="576"/>
      <c r="CO17" s="576"/>
      <c r="CP17" s="576"/>
      <c r="CQ17" s="576"/>
      <c r="CR17" s="576"/>
      <c r="CS17" s="576"/>
      <c r="CT17" s="577"/>
      <c r="CU17" s="626">
        <v>0.2</v>
      </c>
      <c r="CV17" s="626"/>
      <c r="CW17" s="626"/>
      <c r="CX17" s="626"/>
      <c r="CY17" s="563" t="s">
        <v>98</v>
      </c>
      <c r="CZ17" s="576"/>
      <c r="DA17" s="576"/>
      <c r="DB17" s="576"/>
      <c r="DC17" s="576"/>
      <c r="DD17" s="576"/>
      <c r="DE17" s="576"/>
      <c r="DF17" s="576"/>
      <c r="DG17" s="576"/>
      <c r="DH17" s="576"/>
      <c r="DI17" s="576"/>
      <c r="DJ17" s="576"/>
      <c r="DK17" s="577"/>
      <c r="DL17" s="563">
        <v>23645</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142504</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219</v>
      </c>
      <c r="AQ18" s="573"/>
      <c r="AR18" s="573"/>
      <c r="AS18" s="573"/>
      <c r="AT18" s="573"/>
      <c r="AU18" s="573"/>
      <c r="AV18" s="573"/>
      <c r="AW18" s="573"/>
      <c r="AX18" s="573"/>
      <c r="AY18" s="573"/>
      <c r="AZ18" s="573"/>
      <c r="BA18" s="573"/>
      <c r="BB18" s="573"/>
      <c r="BC18" s="574"/>
      <c r="BD18" s="575">
        <v>53309528</v>
      </c>
      <c r="BE18" s="576"/>
      <c r="BF18" s="576"/>
      <c r="BG18" s="576"/>
      <c r="BH18" s="576"/>
      <c r="BI18" s="576"/>
      <c r="BJ18" s="576"/>
      <c r="BK18" s="577"/>
      <c r="BL18" s="626">
        <v>37.6</v>
      </c>
      <c r="BM18" s="626"/>
      <c r="BN18" s="626"/>
      <c r="BO18" s="626"/>
      <c r="BP18" s="627" t="s">
        <v>98</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110667960</v>
      </c>
      <c r="CN18" s="576"/>
      <c r="CO18" s="576"/>
      <c r="CP18" s="576"/>
      <c r="CQ18" s="576"/>
      <c r="CR18" s="576"/>
      <c r="CS18" s="576"/>
      <c r="CT18" s="577"/>
      <c r="CU18" s="626">
        <v>16.600000000000001</v>
      </c>
      <c r="CV18" s="626"/>
      <c r="CW18" s="626"/>
      <c r="CX18" s="626"/>
      <c r="CY18" s="563" t="s">
        <v>98</v>
      </c>
      <c r="CZ18" s="576"/>
      <c r="DA18" s="576"/>
      <c r="DB18" s="576"/>
      <c r="DC18" s="576"/>
      <c r="DD18" s="576"/>
      <c r="DE18" s="576"/>
      <c r="DF18" s="576"/>
      <c r="DG18" s="576"/>
      <c r="DH18" s="576"/>
      <c r="DI18" s="576"/>
      <c r="DJ18" s="576"/>
      <c r="DK18" s="577"/>
      <c r="DL18" s="563">
        <v>106498481</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386540052</v>
      </c>
      <c r="S19" s="576"/>
      <c r="T19" s="576"/>
      <c r="U19" s="576"/>
      <c r="V19" s="576"/>
      <c r="W19" s="576"/>
      <c r="X19" s="576"/>
      <c r="Y19" s="577"/>
      <c r="Z19" s="624">
        <v>56.3</v>
      </c>
      <c r="AA19" s="589"/>
      <c r="AB19" s="589"/>
      <c r="AC19" s="625"/>
      <c r="AD19" s="563">
        <v>353829356</v>
      </c>
      <c r="AE19" s="576"/>
      <c r="AF19" s="576"/>
      <c r="AG19" s="576"/>
      <c r="AH19" s="576"/>
      <c r="AI19" s="576"/>
      <c r="AJ19" s="576"/>
      <c r="AK19" s="577"/>
      <c r="AL19" s="624">
        <v>99.7</v>
      </c>
      <c r="AM19" s="589"/>
      <c r="AN19" s="589"/>
      <c r="AO19" s="604"/>
      <c r="AP19" s="572" t="s">
        <v>222</v>
      </c>
      <c r="AQ19" s="573"/>
      <c r="AR19" s="573"/>
      <c r="AS19" s="573"/>
      <c r="AT19" s="573"/>
      <c r="AU19" s="573"/>
      <c r="AV19" s="573"/>
      <c r="AW19" s="573"/>
      <c r="AX19" s="573"/>
      <c r="AY19" s="573"/>
      <c r="AZ19" s="573"/>
      <c r="BA19" s="573"/>
      <c r="BB19" s="573"/>
      <c r="BC19" s="574"/>
      <c r="BD19" s="575">
        <v>2372489</v>
      </c>
      <c r="BE19" s="576"/>
      <c r="BF19" s="576"/>
      <c r="BG19" s="576"/>
      <c r="BH19" s="576"/>
      <c r="BI19" s="576"/>
      <c r="BJ19" s="576"/>
      <c r="BK19" s="577"/>
      <c r="BL19" s="626">
        <v>1.7</v>
      </c>
      <c r="BM19" s="626"/>
      <c r="BN19" s="626"/>
      <c r="BO19" s="626"/>
      <c r="BP19" s="627" t="s">
        <v>98</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v>709375</v>
      </c>
      <c r="CN19" s="576"/>
      <c r="CO19" s="576"/>
      <c r="CP19" s="576"/>
      <c r="CQ19" s="576"/>
      <c r="CR19" s="576"/>
      <c r="CS19" s="576"/>
      <c r="CT19" s="577"/>
      <c r="CU19" s="626">
        <v>0.1</v>
      </c>
      <c r="CV19" s="626"/>
      <c r="CW19" s="626"/>
      <c r="CX19" s="626"/>
      <c r="CY19" s="563" t="s">
        <v>98</v>
      </c>
      <c r="CZ19" s="576"/>
      <c r="DA19" s="576"/>
      <c r="DB19" s="576"/>
      <c r="DC19" s="576"/>
      <c r="DD19" s="576"/>
      <c r="DE19" s="576"/>
      <c r="DF19" s="576"/>
      <c r="DG19" s="576"/>
      <c r="DH19" s="576"/>
      <c r="DI19" s="576"/>
      <c r="DJ19" s="576"/>
      <c r="DK19" s="577"/>
      <c r="DL19" s="563">
        <v>209375</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438767</v>
      </c>
      <c r="S20" s="576"/>
      <c r="T20" s="576"/>
      <c r="U20" s="576"/>
      <c r="V20" s="576"/>
      <c r="W20" s="576"/>
      <c r="X20" s="576"/>
      <c r="Y20" s="577"/>
      <c r="Z20" s="624">
        <v>0.1</v>
      </c>
      <c r="AA20" s="589"/>
      <c r="AB20" s="589"/>
      <c r="AC20" s="625"/>
      <c r="AD20" s="563">
        <v>438767</v>
      </c>
      <c r="AE20" s="576"/>
      <c r="AF20" s="576"/>
      <c r="AG20" s="576"/>
      <c r="AH20" s="576"/>
      <c r="AI20" s="576"/>
      <c r="AJ20" s="576"/>
      <c r="AK20" s="577"/>
      <c r="AL20" s="624">
        <v>0.1</v>
      </c>
      <c r="AM20" s="589"/>
      <c r="AN20" s="589"/>
      <c r="AO20" s="604"/>
      <c r="AP20" s="630" t="s">
        <v>225</v>
      </c>
      <c r="AQ20" s="631"/>
      <c r="AR20" s="631"/>
      <c r="AS20" s="631"/>
      <c r="AT20" s="631"/>
      <c r="AU20" s="631"/>
      <c r="AV20" s="631"/>
      <c r="AW20" s="631"/>
      <c r="AX20" s="631"/>
      <c r="AY20" s="631"/>
      <c r="AZ20" s="631"/>
      <c r="BA20" s="631"/>
      <c r="BB20" s="631"/>
      <c r="BC20" s="632"/>
      <c r="BD20" s="575">
        <v>1656354</v>
      </c>
      <c r="BE20" s="576"/>
      <c r="BF20" s="576"/>
      <c r="BG20" s="576"/>
      <c r="BH20" s="576"/>
      <c r="BI20" s="576"/>
      <c r="BJ20" s="576"/>
      <c r="BK20" s="577"/>
      <c r="BL20" s="626">
        <v>1.2</v>
      </c>
      <c r="BM20" s="626"/>
      <c r="BN20" s="626"/>
      <c r="BO20" s="626"/>
      <c r="BP20" s="627" t="s">
        <v>98</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3327378</v>
      </c>
      <c r="S21" s="576"/>
      <c r="T21" s="576"/>
      <c r="U21" s="576"/>
      <c r="V21" s="576"/>
      <c r="W21" s="576"/>
      <c r="X21" s="576"/>
      <c r="Y21" s="577"/>
      <c r="Z21" s="624">
        <v>0.5</v>
      </c>
      <c r="AA21" s="589"/>
      <c r="AB21" s="589"/>
      <c r="AC21" s="625"/>
      <c r="AD21" s="563" t="s">
        <v>98</v>
      </c>
      <c r="AE21" s="576"/>
      <c r="AF21" s="576"/>
      <c r="AG21" s="576"/>
      <c r="AH21" s="576"/>
      <c r="AI21" s="576"/>
      <c r="AJ21" s="576"/>
      <c r="AK21" s="577"/>
      <c r="AL21" s="624" t="s">
        <v>98</v>
      </c>
      <c r="AM21" s="589"/>
      <c r="AN21" s="589"/>
      <c r="AO21" s="604"/>
      <c r="AP21" s="630" t="s">
        <v>228</v>
      </c>
      <c r="AQ21" s="631"/>
      <c r="AR21" s="631"/>
      <c r="AS21" s="631"/>
      <c r="AT21" s="631"/>
      <c r="AU21" s="631"/>
      <c r="AV21" s="631"/>
      <c r="AW21" s="631"/>
      <c r="AX21" s="631"/>
      <c r="AY21" s="631"/>
      <c r="AZ21" s="631"/>
      <c r="BA21" s="631"/>
      <c r="BB21" s="631"/>
      <c r="BC21" s="632"/>
      <c r="BD21" s="575">
        <v>308690</v>
      </c>
      <c r="BE21" s="576"/>
      <c r="BF21" s="576"/>
      <c r="BG21" s="576"/>
      <c r="BH21" s="576"/>
      <c r="BI21" s="576"/>
      <c r="BJ21" s="576"/>
      <c r="BK21" s="577"/>
      <c r="BL21" s="626">
        <v>0.2</v>
      </c>
      <c r="BM21" s="626"/>
      <c r="BN21" s="626"/>
      <c r="BO21" s="626"/>
      <c r="BP21" s="627" t="s">
        <v>98</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222273</v>
      </c>
      <c r="CN21" s="576"/>
      <c r="CO21" s="576"/>
      <c r="CP21" s="576"/>
      <c r="CQ21" s="576"/>
      <c r="CR21" s="576"/>
      <c r="CS21" s="576"/>
      <c r="CT21" s="577"/>
      <c r="CU21" s="626">
        <v>0</v>
      </c>
      <c r="CV21" s="626"/>
      <c r="CW21" s="626"/>
      <c r="CX21" s="626"/>
      <c r="CY21" s="563" t="s">
        <v>98</v>
      </c>
      <c r="CZ21" s="576"/>
      <c r="DA21" s="576"/>
      <c r="DB21" s="576"/>
      <c r="DC21" s="576"/>
      <c r="DD21" s="576"/>
      <c r="DE21" s="576"/>
      <c r="DF21" s="576"/>
      <c r="DG21" s="576"/>
      <c r="DH21" s="576"/>
      <c r="DI21" s="576"/>
      <c r="DJ21" s="576"/>
      <c r="DK21" s="577"/>
      <c r="DL21" s="563">
        <v>222273</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8098185</v>
      </c>
      <c r="S22" s="576"/>
      <c r="T22" s="576"/>
      <c r="U22" s="576"/>
      <c r="V22" s="576"/>
      <c r="W22" s="576"/>
      <c r="X22" s="576"/>
      <c r="Y22" s="577"/>
      <c r="Z22" s="624">
        <v>1.2</v>
      </c>
      <c r="AA22" s="589"/>
      <c r="AB22" s="589"/>
      <c r="AC22" s="625"/>
      <c r="AD22" s="563">
        <v>449557</v>
      </c>
      <c r="AE22" s="576"/>
      <c r="AF22" s="576"/>
      <c r="AG22" s="576"/>
      <c r="AH22" s="576"/>
      <c r="AI22" s="576"/>
      <c r="AJ22" s="576"/>
      <c r="AK22" s="577"/>
      <c r="AL22" s="624">
        <v>0.1</v>
      </c>
      <c r="AM22" s="589"/>
      <c r="AN22" s="589"/>
      <c r="AO22" s="604"/>
      <c r="AP22" s="630" t="s">
        <v>231</v>
      </c>
      <c r="AQ22" s="631"/>
      <c r="AR22" s="631"/>
      <c r="AS22" s="631"/>
      <c r="AT22" s="631"/>
      <c r="AU22" s="631"/>
      <c r="AV22" s="631"/>
      <c r="AW22" s="631"/>
      <c r="AX22" s="631"/>
      <c r="AY22" s="631"/>
      <c r="AZ22" s="631"/>
      <c r="BA22" s="631"/>
      <c r="BB22" s="631"/>
      <c r="BC22" s="632"/>
      <c r="BD22" s="575">
        <v>912952</v>
      </c>
      <c r="BE22" s="576"/>
      <c r="BF22" s="576"/>
      <c r="BG22" s="576"/>
      <c r="BH22" s="576"/>
      <c r="BI22" s="576"/>
      <c r="BJ22" s="576"/>
      <c r="BK22" s="577"/>
      <c r="BL22" s="626">
        <v>0.6</v>
      </c>
      <c r="BM22" s="626"/>
      <c r="BN22" s="626"/>
      <c r="BO22" s="626"/>
      <c r="BP22" s="627" t="s">
        <v>98</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614750</v>
      </c>
      <c r="CN22" s="576"/>
      <c r="CO22" s="576"/>
      <c r="CP22" s="576"/>
      <c r="CQ22" s="576"/>
      <c r="CR22" s="576"/>
      <c r="CS22" s="576"/>
      <c r="CT22" s="577"/>
      <c r="CU22" s="626">
        <v>0.1</v>
      </c>
      <c r="CV22" s="626"/>
      <c r="CW22" s="626"/>
      <c r="CX22" s="626"/>
      <c r="CY22" s="563" t="s">
        <v>98</v>
      </c>
      <c r="CZ22" s="576"/>
      <c r="DA22" s="576"/>
      <c r="DB22" s="576"/>
      <c r="DC22" s="576"/>
      <c r="DD22" s="576"/>
      <c r="DE22" s="576"/>
      <c r="DF22" s="576"/>
      <c r="DG22" s="576"/>
      <c r="DH22" s="576"/>
      <c r="DI22" s="576"/>
      <c r="DJ22" s="576"/>
      <c r="DK22" s="577"/>
      <c r="DL22" s="563">
        <v>614750</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2220754</v>
      </c>
      <c r="S23" s="576"/>
      <c r="T23" s="576"/>
      <c r="U23" s="576"/>
      <c r="V23" s="576"/>
      <c r="W23" s="576"/>
      <c r="X23" s="576"/>
      <c r="Y23" s="577"/>
      <c r="Z23" s="624">
        <v>0.3</v>
      </c>
      <c r="AA23" s="589"/>
      <c r="AB23" s="589"/>
      <c r="AC23" s="625"/>
      <c r="AD23" s="563">
        <v>33618</v>
      </c>
      <c r="AE23" s="576"/>
      <c r="AF23" s="576"/>
      <c r="AG23" s="576"/>
      <c r="AH23" s="576"/>
      <c r="AI23" s="576"/>
      <c r="AJ23" s="576"/>
      <c r="AK23" s="577"/>
      <c r="AL23" s="624">
        <v>0</v>
      </c>
      <c r="AM23" s="589"/>
      <c r="AN23" s="589"/>
      <c r="AO23" s="604"/>
      <c r="AP23" s="630" t="s">
        <v>234</v>
      </c>
      <c r="AQ23" s="631"/>
      <c r="AR23" s="631"/>
      <c r="AS23" s="631"/>
      <c r="AT23" s="631"/>
      <c r="AU23" s="631"/>
      <c r="AV23" s="631"/>
      <c r="AW23" s="631"/>
      <c r="AX23" s="631"/>
      <c r="AY23" s="631"/>
      <c r="AZ23" s="631"/>
      <c r="BA23" s="631"/>
      <c r="BB23" s="631"/>
      <c r="BC23" s="632"/>
      <c r="BD23" s="575">
        <v>6967427</v>
      </c>
      <c r="BE23" s="576"/>
      <c r="BF23" s="576"/>
      <c r="BG23" s="576"/>
      <c r="BH23" s="576"/>
      <c r="BI23" s="576"/>
      <c r="BJ23" s="576"/>
      <c r="BK23" s="577"/>
      <c r="BL23" s="626">
        <v>4.9000000000000004</v>
      </c>
      <c r="BM23" s="626"/>
      <c r="BN23" s="626"/>
      <c r="BO23" s="626"/>
      <c r="BP23" s="627" t="s">
        <v>98</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511545</v>
      </c>
      <c r="CN23" s="576"/>
      <c r="CO23" s="576"/>
      <c r="CP23" s="576"/>
      <c r="CQ23" s="576"/>
      <c r="CR23" s="576"/>
      <c r="CS23" s="576"/>
      <c r="CT23" s="577"/>
      <c r="CU23" s="626">
        <v>0.1</v>
      </c>
      <c r="CV23" s="626"/>
      <c r="CW23" s="626"/>
      <c r="CX23" s="626"/>
      <c r="CY23" s="563" t="s">
        <v>98</v>
      </c>
      <c r="CZ23" s="576"/>
      <c r="DA23" s="576"/>
      <c r="DB23" s="576"/>
      <c r="DC23" s="576"/>
      <c r="DD23" s="576"/>
      <c r="DE23" s="576"/>
      <c r="DF23" s="576"/>
      <c r="DG23" s="576"/>
      <c r="DH23" s="576"/>
      <c r="DI23" s="576"/>
      <c r="DJ23" s="576"/>
      <c r="DK23" s="577"/>
      <c r="DL23" s="563">
        <v>511545</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110697368</v>
      </c>
      <c r="S24" s="576"/>
      <c r="T24" s="576"/>
      <c r="U24" s="576"/>
      <c r="V24" s="576"/>
      <c r="W24" s="576"/>
      <c r="X24" s="576"/>
      <c r="Y24" s="577"/>
      <c r="Z24" s="624">
        <v>16.100000000000001</v>
      </c>
      <c r="AA24" s="589"/>
      <c r="AB24" s="589"/>
      <c r="AC24" s="625"/>
      <c r="AD24" s="563" t="s">
        <v>98</v>
      </c>
      <c r="AE24" s="576"/>
      <c r="AF24" s="576"/>
      <c r="AG24" s="576"/>
      <c r="AH24" s="576"/>
      <c r="AI24" s="576"/>
      <c r="AJ24" s="576"/>
      <c r="AK24" s="577"/>
      <c r="AL24" s="624" t="s">
        <v>98</v>
      </c>
      <c r="AM24" s="589"/>
      <c r="AN24" s="589"/>
      <c r="AO24" s="604"/>
      <c r="AP24" s="630" t="s">
        <v>237</v>
      </c>
      <c r="AQ24" s="631"/>
      <c r="AR24" s="631"/>
      <c r="AS24" s="631"/>
      <c r="AT24" s="631"/>
      <c r="AU24" s="631"/>
      <c r="AV24" s="631"/>
      <c r="AW24" s="631"/>
      <c r="AX24" s="631"/>
      <c r="AY24" s="631"/>
      <c r="AZ24" s="631"/>
      <c r="BA24" s="631"/>
      <c r="BB24" s="631"/>
      <c r="BC24" s="632"/>
      <c r="BD24" s="575">
        <v>12789437</v>
      </c>
      <c r="BE24" s="576"/>
      <c r="BF24" s="576"/>
      <c r="BG24" s="576"/>
      <c r="BH24" s="576"/>
      <c r="BI24" s="576"/>
      <c r="BJ24" s="576"/>
      <c r="BK24" s="577"/>
      <c r="BL24" s="626">
        <v>9</v>
      </c>
      <c r="BM24" s="626"/>
      <c r="BN24" s="626"/>
      <c r="BO24" s="626"/>
      <c r="BP24" s="627" t="s">
        <v>98</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26442515</v>
      </c>
      <c r="CN24" s="576"/>
      <c r="CO24" s="576"/>
      <c r="CP24" s="576"/>
      <c r="CQ24" s="576"/>
      <c r="CR24" s="576"/>
      <c r="CS24" s="576"/>
      <c r="CT24" s="577"/>
      <c r="CU24" s="626">
        <v>4</v>
      </c>
      <c r="CV24" s="626"/>
      <c r="CW24" s="626"/>
      <c r="CX24" s="626"/>
      <c r="CY24" s="563" t="s">
        <v>98</v>
      </c>
      <c r="CZ24" s="576"/>
      <c r="DA24" s="576"/>
      <c r="DB24" s="576"/>
      <c r="DC24" s="576"/>
      <c r="DD24" s="576"/>
      <c r="DE24" s="576"/>
      <c r="DF24" s="576"/>
      <c r="DG24" s="576"/>
      <c r="DH24" s="576"/>
      <c r="DI24" s="576"/>
      <c r="DJ24" s="576"/>
      <c r="DK24" s="577"/>
      <c r="DL24" s="563">
        <v>26442515</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240</v>
      </c>
      <c r="AQ25" s="631"/>
      <c r="AR25" s="631"/>
      <c r="AS25" s="631"/>
      <c r="AT25" s="631"/>
      <c r="AU25" s="631"/>
      <c r="AV25" s="631"/>
      <c r="AW25" s="631"/>
      <c r="AX25" s="631"/>
      <c r="AY25" s="631"/>
      <c r="AZ25" s="631"/>
      <c r="BA25" s="631"/>
      <c r="BB25" s="631"/>
      <c r="BC25" s="632"/>
      <c r="BD25" s="575">
        <v>3774</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216428</v>
      </c>
      <c r="CN25" s="576"/>
      <c r="CO25" s="576"/>
      <c r="CP25" s="576"/>
      <c r="CQ25" s="576"/>
      <c r="CR25" s="576"/>
      <c r="CS25" s="576"/>
      <c r="CT25" s="577"/>
      <c r="CU25" s="626">
        <v>0</v>
      </c>
      <c r="CV25" s="626"/>
      <c r="CW25" s="626"/>
      <c r="CX25" s="626"/>
      <c r="CY25" s="563" t="s">
        <v>98</v>
      </c>
      <c r="CZ25" s="576"/>
      <c r="DA25" s="576"/>
      <c r="DB25" s="576"/>
      <c r="DC25" s="576"/>
      <c r="DD25" s="576"/>
      <c r="DE25" s="576"/>
      <c r="DF25" s="576"/>
      <c r="DG25" s="576"/>
      <c r="DH25" s="576"/>
      <c r="DI25" s="576"/>
      <c r="DJ25" s="576"/>
      <c r="DK25" s="577"/>
      <c r="DL25" s="563">
        <v>216428</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2480930</v>
      </c>
      <c r="S26" s="576"/>
      <c r="T26" s="576"/>
      <c r="U26" s="576"/>
      <c r="V26" s="576"/>
      <c r="W26" s="576"/>
      <c r="X26" s="576"/>
      <c r="Y26" s="577"/>
      <c r="Z26" s="624">
        <v>0.4</v>
      </c>
      <c r="AA26" s="589"/>
      <c r="AB26" s="589"/>
      <c r="AC26" s="625"/>
      <c r="AD26" s="563">
        <v>78173</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t="s">
        <v>98</v>
      </c>
      <c r="BE26" s="576"/>
      <c r="BF26" s="576"/>
      <c r="BG26" s="576"/>
      <c r="BH26" s="576"/>
      <c r="BI26" s="576"/>
      <c r="BJ26" s="576"/>
      <c r="BK26" s="577"/>
      <c r="BL26" s="626" t="s">
        <v>98</v>
      </c>
      <c r="BM26" s="626"/>
      <c r="BN26" s="626"/>
      <c r="BO26" s="626"/>
      <c r="BP26" s="627" t="s">
        <v>98</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98</v>
      </c>
      <c r="CN26" s="576"/>
      <c r="CO26" s="576"/>
      <c r="CP26" s="576"/>
      <c r="CQ26" s="576"/>
      <c r="CR26" s="576"/>
      <c r="CS26" s="576"/>
      <c r="CT26" s="577"/>
      <c r="CU26" s="626" t="s">
        <v>98</v>
      </c>
      <c r="CV26" s="626"/>
      <c r="CW26" s="626"/>
      <c r="CX26" s="626"/>
      <c r="CY26" s="563" t="s">
        <v>98</v>
      </c>
      <c r="CZ26" s="576"/>
      <c r="DA26" s="576"/>
      <c r="DB26" s="576"/>
      <c r="DC26" s="576"/>
      <c r="DD26" s="576"/>
      <c r="DE26" s="576"/>
      <c r="DF26" s="576"/>
      <c r="DG26" s="576"/>
      <c r="DH26" s="576"/>
      <c r="DI26" s="576"/>
      <c r="DJ26" s="576"/>
      <c r="DK26" s="577"/>
      <c r="DL26" s="563" t="s">
        <v>98</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24188</v>
      </c>
      <c r="S27" s="576"/>
      <c r="T27" s="576"/>
      <c r="U27" s="576"/>
      <c r="V27" s="576"/>
      <c r="W27" s="576"/>
      <c r="X27" s="576"/>
      <c r="Y27" s="577"/>
      <c r="Z27" s="624">
        <v>0</v>
      </c>
      <c r="AA27" s="589"/>
      <c r="AB27" s="589"/>
      <c r="AC27" s="625"/>
      <c r="AD27" s="563" t="s">
        <v>98</v>
      </c>
      <c r="AE27" s="576"/>
      <c r="AF27" s="576"/>
      <c r="AG27" s="576"/>
      <c r="AH27" s="576"/>
      <c r="AI27" s="576"/>
      <c r="AJ27" s="576"/>
      <c r="AK27" s="577"/>
      <c r="AL27" s="624" t="s">
        <v>98</v>
      </c>
      <c r="AM27" s="589"/>
      <c r="AN27" s="589"/>
      <c r="AO27" s="604"/>
      <c r="AP27" s="630" t="s">
        <v>246</v>
      </c>
      <c r="AQ27" s="631"/>
      <c r="AR27" s="631"/>
      <c r="AS27" s="631"/>
      <c r="AT27" s="631"/>
      <c r="AU27" s="631"/>
      <c r="AV27" s="631"/>
      <c r="AW27" s="631"/>
      <c r="AX27" s="631"/>
      <c r="AY27" s="631"/>
      <c r="AZ27" s="631"/>
      <c r="BA27" s="631"/>
      <c r="BB27" s="631"/>
      <c r="BC27" s="632"/>
      <c r="BD27" s="575" t="s">
        <v>98</v>
      </c>
      <c r="BE27" s="576"/>
      <c r="BF27" s="576"/>
      <c r="BG27" s="576"/>
      <c r="BH27" s="576"/>
      <c r="BI27" s="576"/>
      <c r="BJ27" s="576"/>
      <c r="BK27" s="577"/>
      <c r="BL27" s="626" t="s">
        <v>98</v>
      </c>
      <c r="BM27" s="626"/>
      <c r="BN27" s="626"/>
      <c r="BO27" s="626"/>
      <c r="BP27" s="627" t="s">
        <v>98</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603894</v>
      </c>
      <c r="CN27" s="576"/>
      <c r="CO27" s="576"/>
      <c r="CP27" s="576"/>
      <c r="CQ27" s="576"/>
      <c r="CR27" s="576"/>
      <c r="CS27" s="576"/>
      <c r="CT27" s="577"/>
      <c r="CU27" s="626">
        <v>0.1</v>
      </c>
      <c r="CV27" s="626"/>
      <c r="CW27" s="626"/>
      <c r="CX27" s="626"/>
      <c r="CY27" s="563" t="s">
        <v>98</v>
      </c>
      <c r="CZ27" s="576"/>
      <c r="DA27" s="576"/>
      <c r="DB27" s="576"/>
      <c r="DC27" s="576"/>
      <c r="DD27" s="576"/>
      <c r="DE27" s="576"/>
      <c r="DF27" s="576"/>
      <c r="DG27" s="576"/>
      <c r="DH27" s="576"/>
      <c r="DI27" s="576"/>
      <c r="DJ27" s="576"/>
      <c r="DK27" s="577"/>
      <c r="DL27" s="563">
        <v>603894</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14434980</v>
      </c>
      <c r="S28" s="576"/>
      <c r="T28" s="576"/>
      <c r="U28" s="576"/>
      <c r="V28" s="576"/>
      <c r="W28" s="576"/>
      <c r="X28" s="576"/>
      <c r="Y28" s="577"/>
      <c r="Z28" s="624">
        <v>2.1</v>
      </c>
      <c r="AA28" s="589"/>
      <c r="AB28" s="589"/>
      <c r="AC28" s="625"/>
      <c r="AD28" s="563" t="s">
        <v>98</v>
      </c>
      <c r="AE28" s="576"/>
      <c r="AF28" s="576"/>
      <c r="AG28" s="576"/>
      <c r="AH28" s="576"/>
      <c r="AI28" s="576"/>
      <c r="AJ28" s="576"/>
      <c r="AK28" s="577"/>
      <c r="AL28" s="624" t="s">
        <v>98</v>
      </c>
      <c r="AM28" s="589"/>
      <c r="AN28" s="589"/>
      <c r="AO28" s="604"/>
      <c r="AP28" s="630" t="s">
        <v>249</v>
      </c>
      <c r="AQ28" s="631"/>
      <c r="AR28" s="631"/>
      <c r="AS28" s="631"/>
      <c r="AT28" s="631"/>
      <c r="AU28" s="631"/>
      <c r="AV28" s="631"/>
      <c r="AW28" s="631"/>
      <c r="AX28" s="631"/>
      <c r="AY28" s="631"/>
      <c r="AZ28" s="631"/>
      <c r="BA28" s="631"/>
      <c r="BB28" s="631"/>
      <c r="BC28" s="632"/>
      <c r="BD28" s="575">
        <v>83862</v>
      </c>
      <c r="BE28" s="576"/>
      <c r="BF28" s="576"/>
      <c r="BG28" s="576"/>
      <c r="BH28" s="576"/>
      <c r="BI28" s="576"/>
      <c r="BJ28" s="576"/>
      <c r="BK28" s="577"/>
      <c r="BL28" s="626">
        <v>0.1</v>
      </c>
      <c r="BM28" s="626"/>
      <c r="BN28" s="626"/>
      <c r="BO28" s="626"/>
      <c r="BP28" s="627" t="s">
        <v>98</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98</v>
      </c>
      <c r="CN28" s="576"/>
      <c r="CO28" s="576"/>
      <c r="CP28" s="576"/>
      <c r="CQ28" s="576"/>
      <c r="CR28" s="576"/>
      <c r="CS28" s="576"/>
      <c r="CT28" s="577"/>
      <c r="CU28" s="626" t="s">
        <v>98</v>
      </c>
      <c r="CV28" s="626"/>
      <c r="CW28" s="626"/>
      <c r="CX28" s="626"/>
      <c r="CY28" s="563" t="s">
        <v>98</v>
      </c>
      <c r="CZ28" s="576"/>
      <c r="DA28" s="576"/>
      <c r="DB28" s="576"/>
      <c r="DC28" s="576"/>
      <c r="DD28" s="576"/>
      <c r="DE28" s="576"/>
      <c r="DF28" s="576"/>
      <c r="DG28" s="576"/>
      <c r="DH28" s="576"/>
      <c r="DI28" s="576"/>
      <c r="DJ28" s="576"/>
      <c r="DK28" s="577"/>
      <c r="DL28" s="563" t="s">
        <v>98</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21445303</v>
      </c>
      <c r="S29" s="576"/>
      <c r="T29" s="576"/>
      <c r="U29" s="576"/>
      <c r="V29" s="576"/>
      <c r="W29" s="576"/>
      <c r="X29" s="576"/>
      <c r="Y29" s="577"/>
      <c r="Z29" s="624">
        <v>3.1</v>
      </c>
      <c r="AA29" s="589"/>
      <c r="AB29" s="589"/>
      <c r="AC29" s="625"/>
      <c r="AD29" s="563" t="s">
        <v>98</v>
      </c>
      <c r="AE29" s="576"/>
      <c r="AF29" s="576"/>
      <c r="AG29" s="576"/>
      <c r="AH29" s="576"/>
      <c r="AI29" s="576"/>
      <c r="AJ29" s="576"/>
      <c r="AK29" s="577"/>
      <c r="AL29" s="624" t="s">
        <v>98</v>
      </c>
      <c r="AM29" s="589"/>
      <c r="AN29" s="589"/>
      <c r="AO29" s="604"/>
      <c r="AP29" s="630" t="s">
        <v>252</v>
      </c>
      <c r="AQ29" s="631"/>
      <c r="AR29" s="631"/>
      <c r="AS29" s="631"/>
      <c r="AT29" s="631"/>
      <c r="AU29" s="631"/>
      <c r="AV29" s="631"/>
      <c r="AW29" s="631"/>
      <c r="AX29" s="631"/>
      <c r="AY29" s="631"/>
      <c r="AZ29" s="631"/>
      <c r="BA29" s="631"/>
      <c r="BB29" s="631"/>
      <c r="BC29" s="632"/>
      <c r="BD29" s="575">
        <v>8891</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39140848</v>
      </c>
      <c r="S30" s="576"/>
      <c r="T30" s="576"/>
      <c r="U30" s="576"/>
      <c r="V30" s="576"/>
      <c r="W30" s="576"/>
      <c r="X30" s="576"/>
      <c r="Y30" s="577"/>
      <c r="Z30" s="624">
        <v>5.7</v>
      </c>
      <c r="AA30" s="589"/>
      <c r="AB30" s="589"/>
      <c r="AC30" s="625"/>
      <c r="AD30" s="563">
        <v>70446</v>
      </c>
      <c r="AE30" s="576"/>
      <c r="AF30" s="576"/>
      <c r="AG30" s="576"/>
      <c r="AH30" s="576"/>
      <c r="AI30" s="576"/>
      <c r="AJ30" s="576"/>
      <c r="AK30" s="577"/>
      <c r="AL30" s="624">
        <v>0</v>
      </c>
      <c r="AM30" s="589"/>
      <c r="AN30" s="589"/>
      <c r="AO30" s="604"/>
      <c r="AP30" s="630" t="s">
        <v>255</v>
      </c>
      <c r="AQ30" s="631"/>
      <c r="AR30" s="631"/>
      <c r="AS30" s="631"/>
      <c r="AT30" s="631"/>
      <c r="AU30" s="631"/>
      <c r="AV30" s="631"/>
      <c r="AW30" s="631"/>
      <c r="AX30" s="631"/>
      <c r="AY30" s="631"/>
      <c r="AZ30" s="631"/>
      <c r="BA30" s="631"/>
      <c r="BB30" s="631"/>
      <c r="BC30" s="632"/>
      <c r="BD30" s="575">
        <v>8891</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665227441</v>
      </c>
      <c r="CN30" s="576"/>
      <c r="CO30" s="576"/>
      <c r="CP30" s="576"/>
      <c r="CQ30" s="576"/>
      <c r="CR30" s="576"/>
      <c r="CS30" s="576"/>
      <c r="CT30" s="577"/>
      <c r="CU30" s="626">
        <v>100</v>
      </c>
      <c r="CV30" s="626"/>
      <c r="CW30" s="626"/>
      <c r="CX30" s="626"/>
      <c r="CY30" s="563">
        <v>127367681</v>
      </c>
      <c r="CZ30" s="576"/>
      <c r="DA30" s="576"/>
      <c r="DB30" s="576"/>
      <c r="DC30" s="576"/>
      <c r="DD30" s="576"/>
      <c r="DE30" s="576"/>
      <c r="DF30" s="576"/>
      <c r="DG30" s="576"/>
      <c r="DH30" s="576"/>
      <c r="DI30" s="576"/>
      <c r="DJ30" s="576"/>
      <c r="DK30" s="577"/>
      <c r="DL30" s="563">
        <v>449573693</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97152000</v>
      </c>
      <c r="S31" s="576"/>
      <c r="T31" s="576"/>
      <c r="U31" s="576"/>
      <c r="V31" s="576"/>
      <c r="W31" s="576"/>
      <c r="X31" s="576"/>
      <c r="Y31" s="577"/>
      <c r="Z31" s="624">
        <v>14.2</v>
      </c>
      <c r="AA31" s="589"/>
      <c r="AB31" s="589"/>
      <c r="AC31" s="625"/>
      <c r="AD31" s="563" t="s">
        <v>98</v>
      </c>
      <c r="AE31" s="576"/>
      <c r="AF31" s="576"/>
      <c r="AG31" s="576"/>
      <c r="AH31" s="576"/>
      <c r="AI31" s="576"/>
      <c r="AJ31" s="576"/>
      <c r="AK31" s="577"/>
      <c r="AL31" s="624" t="s">
        <v>98</v>
      </c>
      <c r="AM31" s="589"/>
      <c r="AN31" s="589"/>
      <c r="AO31" s="604"/>
      <c r="AP31" s="630" t="s">
        <v>258</v>
      </c>
      <c r="AQ31" s="631"/>
      <c r="AR31" s="631"/>
      <c r="AS31" s="631"/>
      <c r="AT31" s="631"/>
      <c r="AU31" s="631"/>
      <c r="AV31" s="631"/>
      <c r="AW31" s="631"/>
      <c r="AX31" s="631"/>
      <c r="AY31" s="631"/>
      <c r="AZ31" s="631"/>
      <c r="BA31" s="631"/>
      <c r="BB31" s="631"/>
      <c r="BC31" s="632"/>
      <c r="BD31" s="575">
        <v>74971</v>
      </c>
      <c r="BE31" s="576"/>
      <c r="BF31" s="576"/>
      <c r="BG31" s="576"/>
      <c r="BH31" s="576"/>
      <c r="BI31" s="576"/>
      <c r="BJ31" s="576"/>
      <c r="BK31" s="577"/>
      <c r="BL31" s="626">
        <v>0.1</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t="s">
        <v>98</v>
      </c>
      <c r="S32" s="576"/>
      <c r="T32" s="576"/>
      <c r="U32" s="576"/>
      <c r="V32" s="576"/>
      <c r="W32" s="576"/>
      <c r="X32" s="576"/>
      <c r="Y32" s="577"/>
      <c r="Z32" s="624" t="s">
        <v>98</v>
      </c>
      <c r="AA32" s="589"/>
      <c r="AB32" s="589"/>
      <c r="AC32" s="625"/>
      <c r="AD32" s="563" t="s">
        <v>98</v>
      </c>
      <c r="AE32" s="576"/>
      <c r="AF32" s="576"/>
      <c r="AG32" s="576"/>
      <c r="AH32" s="576"/>
      <c r="AI32" s="576"/>
      <c r="AJ32" s="576"/>
      <c r="AK32" s="577"/>
      <c r="AL32" s="624" t="s">
        <v>98</v>
      </c>
      <c r="AM32" s="589"/>
      <c r="AN32" s="589"/>
      <c r="AO32" s="604"/>
      <c r="AP32" s="630" t="s">
        <v>260</v>
      </c>
      <c r="AQ32" s="631"/>
      <c r="AR32" s="631"/>
      <c r="AS32" s="631"/>
      <c r="AT32" s="631"/>
      <c r="AU32" s="631"/>
      <c r="AV32" s="631"/>
      <c r="AW32" s="631"/>
      <c r="AX32" s="631"/>
      <c r="AY32" s="631"/>
      <c r="AZ32" s="631"/>
      <c r="BA32" s="631"/>
      <c r="BB32" s="631"/>
      <c r="BC32" s="632"/>
      <c r="BD32" s="575" t="s">
        <v>98</v>
      </c>
      <c r="BE32" s="576"/>
      <c r="BF32" s="576"/>
      <c r="BG32" s="576"/>
      <c r="BH32" s="576"/>
      <c r="BI32" s="576"/>
      <c r="BJ32" s="576"/>
      <c r="BK32" s="577"/>
      <c r="BL32" s="626" t="s">
        <v>98</v>
      </c>
      <c r="BM32" s="626"/>
      <c r="BN32" s="626"/>
      <c r="BO32" s="626"/>
      <c r="BP32" s="627" t="s">
        <v>98</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37403500</v>
      </c>
      <c r="S33" s="576"/>
      <c r="T33" s="576"/>
      <c r="U33" s="576"/>
      <c r="V33" s="576"/>
      <c r="W33" s="576"/>
      <c r="X33" s="576"/>
      <c r="Y33" s="577"/>
      <c r="Z33" s="624">
        <v>5.5</v>
      </c>
      <c r="AA33" s="589"/>
      <c r="AB33" s="589"/>
      <c r="AC33" s="625"/>
      <c r="AD33" s="563" t="s">
        <v>98</v>
      </c>
      <c r="AE33" s="576"/>
      <c r="AF33" s="576"/>
      <c r="AG33" s="576"/>
      <c r="AH33" s="576"/>
      <c r="AI33" s="576"/>
      <c r="AJ33" s="576"/>
      <c r="AK33" s="577"/>
      <c r="AL33" s="624" t="s">
        <v>98</v>
      </c>
      <c r="AM33" s="589"/>
      <c r="AN33" s="589"/>
      <c r="AO33" s="604"/>
      <c r="AP33" s="572" t="s">
        <v>134</v>
      </c>
      <c r="AQ33" s="573"/>
      <c r="AR33" s="573"/>
      <c r="AS33" s="573"/>
      <c r="AT33" s="573"/>
      <c r="AU33" s="573"/>
      <c r="AV33" s="573"/>
      <c r="AW33" s="573"/>
      <c r="AX33" s="573"/>
      <c r="AY33" s="573"/>
      <c r="AZ33" s="573"/>
      <c r="BA33" s="573"/>
      <c r="BB33" s="573"/>
      <c r="BC33" s="574"/>
      <c r="BD33" s="575">
        <v>141947512</v>
      </c>
      <c r="BE33" s="576"/>
      <c r="BF33" s="576"/>
      <c r="BG33" s="576"/>
      <c r="BH33" s="576"/>
      <c r="BI33" s="576"/>
      <c r="BJ33" s="576"/>
      <c r="BK33" s="577"/>
      <c r="BL33" s="626">
        <v>100</v>
      </c>
      <c r="BM33" s="626"/>
      <c r="BN33" s="626"/>
      <c r="BO33" s="626"/>
      <c r="BP33" s="627">
        <v>718605</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686000753</v>
      </c>
      <c r="S34" s="576"/>
      <c r="T34" s="576"/>
      <c r="U34" s="576"/>
      <c r="V34" s="576"/>
      <c r="W34" s="576"/>
      <c r="X34" s="576"/>
      <c r="Y34" s="577"/>
      <c r="Z34" s="626">
        <v>100</v>
      </c>
      <c r="AA34" s="626"/>
      <c r="AB34" s="626"/>
      <c r="AC34" s="626"/>
      <c r="AD34" s="627">
        <v>354899917</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324101463</v>
      </c>
      <c r="CN34" s="612"/>
      <c r="CO34" s="612"/>
      <c r="CP34" s="612"/>
      <c r="CQ34" s="612"/>
      <c r="CR34" s="612"/>
      <c r="CS34" s="612"/>
      <c r="CT34" s="613"/>
      <c r="CU34" s="614">
        <v>48.7</v>
      </c>
      <c r="CV34" s="615"/>
      <c r="CW34" s="615"/>
      <c r="CX34" s="617"/>
      <c r="CY34" s="611">
        <v>272645305</v>
      </c>
      <c r="CZ34" s="612"/>
      <c r="DA34" s="612"/>
      <c r="DB34" s="612"/>
      <c r="DC34" s="612"/>
      <c r="DD34" s="612"/>
      <c r="DE34" s="612"/>
      <c r="DF34" s="613"/>
      <c r="DG34" s="611">
        <v>270563937</v>
      </c>
      <c r="DH34" s="612"/>
      <c r="DI34" s="612"/>
      <c r="DJ34" s="612"/>
      <c r="DK34" s="612"/>
      <c r="DL34" s="612"/>
      <c r="DM34" s="612"/>
      <c r="DN34" s="612"/>
      <c r="DO34" s="612"/>
      <c r="DP34" s="612"/>
      <c r="DQ34" s="613"/>
      <c r="DR34" s="614">
        <v>69</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189801477</v>
      </c>
      <c r="CN35" s="564"/>
      <c r="CO35" s="564"/>
      <c r="CP35" s="564"/>
      <c r="CQ35" s="564"/>
      <c r="CR35" s="564"/>
      <c r="CS35" s="564"/>
      <c r="CT35" s="565"/>
      <c r="CU35" s="578">
        <v>28.5</v>
      </c>
      <c r="CV35" s="579"/>
      <c r="CW35" s="579"/>
      <c r="CX35" s="580"/>
      <c r="CY35" s="563">
        <v>156665995</v>
      </c>
      <c r="CZ35" s="564"/>
      <c r="DA35" s="564"/>
      <c r="DB35" s="564"/>
      <c r="DC35" s="564"/>
      <c r="DD35" s="564"/>
      <c r="DE35" s="564"/>
      <c r="DF35" s="565"/>
      <c r="DG35" s="563">
        <v>154584627</v>
      </c>
      <c r="DH35" s="564"/>
      <c r="DI35" s="564"/>
      <c r="DJ35" s="564"/>
      <c r="DK35" s="564"/>
      <c r="DL35" s="564"/>
      <c r="DM35" s="564"/>
      <c r="DN35" s="564"/>
      <c r="DO35" s="564"/>
      <c r="DP35" s="564"/>
      <c r="DQ35" s="565"/>
      <c r="DR35" s="578">
        <v>39.4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139819441</v>
      </c>
      <c r="CN36" s="576"/>
      <c r="CO36" s="576"/>
      <c r="CP36" s="576"/>
      <c r="CQ36" s="576"/>
      <c r="CR36" s="576"/>
      <c r="CS36" s="576"/>
      <c r="CT36" s="577"/>
      <c r="CU36" s="578">
        <v>21</v>
      </c>
      <c r="CV36" s="579"/>
      <c r="CW36" s="579"/>
      <c r="CX36" s="580"/>
      <c r="CY36" s="563">
        <v>112007951</v>
      </c>
      <c r="CZ36" s="564"/>
      <c r="DA36" s="564"/>
      <c r="DB36" s="564"/>
      <c r="DC36" s="564"/>
      <c r="DD36" s="564"/>
      <c r="DE36" s="564"/>
      <c r="DF36" s="565"/>
      <c r="DG36" s="563">
        <v>111951765</v>
      </c>
      <c r="DH36" s="564"/>
      <c r="DI36" s="564"/>
      <c r="DJ36" s="564"/>
      <c r="DK36" s="564"/>
      <c r="DL36" s="564"/>
      <c r="DM36" s="564"/>
      <c r="DN36" s="564"/>
      <c r="DO36" s="564"/>
      <c r="DP36" s="564"/>
      <c r="DQ36" s="565"/>
      <c r="DR36" s="578">
        <v>28.5</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23632026</v>
      </c>
      <c r="CN37" s="564"/>
      <c r="CO37" s="564"/>
      <c r="CP37" s="564"/>
      <c r="CQ37" s="564"/>
      <c r="CR37" s="564"/>
      <c r="CS37" s="564"/>
      <c r="CT37" s="565"/>
      <c r="CU37" s="578">
        <v>3.6</v>
      </c>
      <c r="CV37" s="579"/>
      <c r="CW37" s="579"/>
      <c r="CX37" s="580"/>
      <c r="CY37" s="563">
        <v>9480829</v>
      </c>
      <c r="CZ37" s="564"/>
      <c r="DA37" s="564"/>
      <c r="DB37" s="564"/>
      <c r="DC37" s="564"/>
      <c r="DD37" s="564"/>
      <c r="DE37" s="564"/>
      <c r="DF37" s="565"/>
      <c r="DG37" s="563">
        <v>9480829</v>
      </c>
      <c r="DH37" s="564"/>
      <c r="DI37" s="564"/>
      <c r="DJ37" s="564"/>
      <c r="DK37" s="564"/>
      <c r="DL37" s="564"/>
      <c r="DM37" s="564"/>
      <c r="DN37" s="564"/>
      <c r="DO37" s="564"/>
      <c r="DP37" s="564"/>
      <c r="DQ37" s="565"/>
      <c r="DR37" s="578">
        <v>2.4</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134</v>
      </c>
      <c r="AY38" s="601"/>
      <c r="AZ38" s="601"/>
      <c r="BA38" s="601"/>
      <c r="BB38" s="601"/>
      <c r="BC38" s="602"/>
      <c r="BD38" s="621">
        <v>99.3</v>
      </c>
      <c r="BE38" s="622"/>
      <c r="BF38" s="622"/>
      <c r="BG38" s="622"/>
      <c r="BH38" s="622"/>
      <c r="BI38" s="622">
        <v>98.2</v>
      </c>
      <c r="BJ38" s="622"/>
      <c r="BK38" s="622"/>
      <c r="BL38" s="622"/>
      <c r="BM38" s="623"/>
      <c r="BN38" s="621">
        <v>99.1</v>
      </c>
      <c r="BO38" s="622"/>
      <c r="BP38" s="622"/>
      <c r="BQ38" s="622"/>
      <c r="BR38" s="622"/>
      <c r="BS38" s="622">
        <v>97.6</v>
      </c>
      <c r="BT38" s="622"/>
      <c r="BU38" s="622"/>
      <c r="BV38" s="622"/>
      <c r="BW38" s="623"/>
      <c r="BY38" s="572" t="s">
        <v>278</v>
      </c>
      <c r="BZ38" s="573"/>
      <c r="CA38" s="573"/>
      <c r="CB38" s="573"/>
      <c r="CC38" s="573"/>
      <c r="CD38" s="573"/>
      <c r="CE38" s="573"/>
      <c r="CF38" s="573"/>
      <c r="CG38" s="573"/>
      <c r="CH38" s="573"/>
      <c r="CI38" s="573"/>
      <c r="CJ38" s="573"/>
      <c r="CK38" s="573"/>
      <c r="CL38" s="574"/>
      <c r="CM38" s="575">
        <v>110667960</v>
      </c>
      <c r="CN38" s="576"/>
      <c r="CO38" s="576"/>
      <c r="CP38" s="576"/>
      <c r="CQ38" s="576"/>
      <c r="CR38" s="576"/>
      <c r="CS38" s="576"/>
      <c r="CT38" s="577"/>
      <c r="CU38" s="578">
        <v>16.600000000000001</v>
      </c>
      <c r="CV38" s="579"/>
      <c r="CW38" s="579"/>
      <c r="CX38" s="580"/>
      <c r="CY38" s="563">
        <v>106498481</v>
      </c>
      <c r="CZ38" s="564"/>
      <c r="DA38" s="564"/>
      <c r="DB38" s="564"/>
      <c r="DC38" s="564"/>
      <c r="DD38" s="564"/>
      <c r="DE38" s="564"/>
      <c r="DF38" s="565"/>
      <c r="DG38" s="563">
        <v>106498481</v>
      </c>
      <c r="DH38" s="564"/>
      <c r="DI38" s="564"/>
      <c r="DJ38" s="564"/>
      <c r="DK38" s="564"/>
      <c r="DL38" s="564"/>
      <c r="DM38" s="564"/>
      <c r="DN38" s="564"/>
      <c r="DO38" s="564"/>
      <c r="DP38" s="564"/>
      <c r="DQ38" s="565"/>
      <c r="DR38" s="578">
        <v>27.1</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98.9</v>
      </c>
      <c r="BE39" s="589"/>
      <c r="BF39" s="589"/>
      <c r="BG39" s="589"/>
      <c r="BH39" s="589"/>
      <c r="BI39" s="589">
        <v>96.2</v>
      </c>
      <c r="BJ39" s="589"/>
      <c r="BK39" s="589"/>
      <c r="BL39" s="589"/>
      <c r="BM39" s="604"/>
      <c r="BN39" s="603">
        <v>98.7</v>
      </c>
      <c r="BO39" s="589"/>
      <c r="BP39" s="589"/>
      <c r="BQ39" s="589"/>
      <c r="BR39" s="589"/>
      <c r="BS39" s="589">
        <v>95.5</v>
      </c>
      <c r="BT39" s="589"/>
      <c r="BU39" s="589"/>
      <c r="BV39" s="589"/>
      <c r="BW39" s="604"/>
      <c r="BY39" s="581" t="s">
        <v>281</v>
      </c>
      <c r="BZ39" s="582"/>
      <c r="CA39" s="572" t="s">
        <v>52</v>
      </c>
      <c r="CB39" s="573"/>
      <c r="CC39" s="573"/>
      <c r="CD39" s="573"/>
      <c r="CE39" s="573"/>
      <c r="CF39" s="573"/>
      <c r="CG39" s="573"/>
      <c r="CH39" s="573"/>
      <c r="CI39" s="573"/>
      <c r="CJ39" s="573"/>
      <c r="CK39" s="573"/>
      <c r="CL39" s="574"/>
      <c r="CM39" s="575">
        <v>110667960</v>
      </c>
      <c r="CN39" s="564"/>
      <c r="CO39" s="564"/>
      <c r="CP39" s="564"/>
      <c r="CQ39" s="564"/>
      <c r="CR39" s="564"/>
      <c r="CS39" s="564"/>
      <c r="CT39" s="565"/>
      <c r="CU39" s="578">
        <v>16.600000000000001</v>
      </c>
      <c r="CV39" s="579"/>
      <c r="CW39" s="579"/>
      <c r="CX39" s="580"/>
      <c r="CY39" s="563">
        <v>106498481</v>
      </c>
      <c r="CZ39" s="564"/>
      <c r="DA39" s="564"/>
      <c r="DB39" s="564"/>
      <c r="DC39" s="564"/>
      <c r="DD39" s="564"/>
      <c r="DE39" s="564"/>
      <c r="DF39" s="565"/>
      <c r="DG39" s="563">
        <v>106498481</v>
      </c>
      <c r="DH39" s="564"/>
      <c r="DI39" s="564"/>
      <c r="DJ39" s="564"/>
      <c r="DK39" s="564"/>
      <c r="DL39" s="564"/>
      <c r="DM39" s="564"/>
      <c r="DN39" s="564"/>
      <c r="DO39" s="564"/>
      <c r="DP39" s="564"/>
      <c r="DQ39" s="565"/>
      <c r="DR39" s="578">
        <v>27.1</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99.8</v>
      </c>
      <c r="BE40" s="606"/>
      <c r="BF40" s="606"/>
      <c r="BG40" s="606"/>
      <c r="BH40" s="606"/>
      <c r="BI40" s="606">
        <v>99.7</v>
      </c>
      <c r="BJ40" s="606"/>
      <c r="BK40" s="606"/>
      <c r="BL40" s="606"/>
      <c r="BM40" s="607"/>
      <c r="BN40" s="605">
        <v>99.9</v>
      </c>
      <c r="BO40" s="606"/>
      <c r="BP40" s="606"/>
      <c r="BQ40" s="606"/>
      <c r="BR40" s="606"/>
      <c r="BS40" s="606">
        <v>99.7</v>
      </c>
      <c r="BT40" s="606"/>
      <c r="BU40" s="606"/>
      <c r="BV40" s="606"/>
      <c r="BW40" s="607"/>
      <c r="BY40" s="583"/>
      <c r="BZ40" s="584"/>
      <c r="CA40" s="572" t="s">
        <v>283</v>
      </c>
      <c r="CB40" s="573"/>
      <c r="CC40" s="573"/>
      <c r="CD40" s="573"/>
      <c r="CE40" s="573"/>
      <c r="CF40" s="573"/>
      <c r="CG40" s="573"/>
      <c r="CH40" s="573"/>
      <c r="CI40" s="573"/>
      <c r="CJ40" s="573"/>
      <c r="CK40" s="573"/>
      <c r="CL40" s="574"/>
      <c r="CM40" s="575">
        <v>96931170</v>
      </c>
      <c r="CN40" s="576"/>
      <c r="CO40" s="576"/>
      <c r="CP40" s="576"/>
      <c r="CQ40" s="576"/>
      <c r="CR40" s="576"/>
      <c r="CS40" s="576"/>
      <c r="CT40" s="577"/>
      <c r="CU40" s="578">
        <v>14.6</v>
      </c>
      <c r="CV40" s="579"/>
      <c r="CW40" s="579"/>
      <c r="CX40" s="580"/>
      <c r="CY40" s="563">
        <v>93228437</v>
      </c>
      <c r="CZ40" s="564"/>
      <c r="DA40" s="564"/>
      <c r="DB40" s="564"/>
      <c r="DC40" s="564"/>
      <c r="DD40" s="564"/>
      <c r="DE40" s="564"/>
      <c r="DF40" s="565"/>
      <c r="DG40" s="563">
        <v>93228437</v>
      </c>
      <c r="DH40" s="564"/>
      <c r="DI40" s="564"/>
      <c r="DJ40" s="564"/>
      <c r="DK40" s="564"/>
      <c r="DL40" s="564"/>
      <c r="DM40" s="564"/>
      <c r="DN40" s="564"/>
      <c r="DO40" s="564"/>
      <c r="DP40" s="564"/>
      <c r="DQ40" s="565"/>
      <c r="DR40" s="578">
        <v>23.8</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13736790</v>
      </c>
      <c r="CN41" s="564"/>
      <c r="CO41" s="564"/>
      <c r="CP41" s="564"/>
      <c r="CQ41" s="564"/>
      <c r="CR41" s="564"/>
      <c r="CS41" s="564"/>
      <c r="CT41" s="565"/>
      <c r="CU41" s="578">
        <v>2.1</v>
      </c>
      <c r="CV41" s="579"/>
      <c r="CW41" s="579"/>
      <c r="CX41" s="580"/>
      <c r="CY41" s="563">
        <v>13270044</v>
      </c>
      <c r="CZ41" s="564"/>
      <c r="DA41" s="564"/>
      <c r="DB41" s="564"/>
      <c r="DC41" s="564"/>
      <c r="DD41" s="564"/>
      <c r="DE41" s="564"/>
      <c r="DF41" s="565"/>
      <c r="DG41" s="563">
        <v>13270044</v>
      </c>
      <c r="DH41" s="564"/>
      <c r="DI41" s="564"/>
      <c r="DJ41" s="564"/>
      <c r="DK41" s="564"/>
      <c r="DL41" s="564"/>
      <c r="DM41" s="564"/>
      <c r="DN41" s="564"/>
      <c r="DO41" s="564"/>
      <c r="DP41" s="564"/>
      <c r="DQ41" s="565"/>
      <c r="DR41" s="578">
        <v>3.4</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t="s">
        <v>98</v>
      </c>
      <c r="CN42" s="576"/>
      <c r="CO42" s="576"/>
      <c r="CP42" s="576"/>
      <c r="CQ42" s="576"/>
      <c r="CR42" s="576"/>
      <c r="CS42" s="576"/>
      <c r="CT42" s="577"/>
      <c r="CU42" s="578" t="s">
        <v>98</v>
      </c>
      <c r="CV42" s="579"/>
      <c r="CW42" s="579"/>
      <c r="CX42" s="580"/>
      <c r="CY42" s="563" t="s">
        <v>98</v>
      </c>
      <c r="CZ42" s="564"/>
      <c r="DA42" s="564"/>
      <c r="DB42" s="564"/>
      <c r="DC42" s="564"/>
      <c r="DD42" s="564"/>
      <c r="DE42" s="564"/>
      <c r="DF42" s="565"/>
      <c r="DG42" s="563" t="s">
        <v>98</v>
      </c>
      <c r="DH42" s="564"/>
      <c r="DI42" s="564"/>
      <c r="DJ42" s="564"/>
      <c r="DK42" s="564"/>
      <c r="DL42" s="564"/>
      <c r="DM42" s="564"/>
      <c r="DN42" s="564"/>
      <c r="DO42" s="564"/>
      <c r="DP42" s="564"/>
      <c r="DQ42" s="565"/>
      <c r="DR42" s="578" t="s">
        <v>98</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212563532</v>
      </c>
      <c r="CN43" s="564"/>
      <c r="CO43" s="564"/>
      <c r="CP43" s="564"/>
      <c r="CQ43" s="564"/>
      <c r="CR43" s="564"/>
      <c r="CS43" s="564"/>
      <c r="CT43" s="565"/>
      <c r="CU43" s="578">
        <v>32</v>
      </c>
      <c r="CV43" s="579"/>
      <c r="CW43" s="579"/>
      <c r="CX43" s="580"/>
      <c r="CY43" s="563">
        <v>159068367</v>
      </c>
      <c r="CZ43" s="564"/>
      <c r="DA43" s="564"/>
      <c r="DB43" s="564"/>
      <c r="DC43" s="564"/>
      <c r="DD43" s="564"/>
      <c r="DE43" s="564"/>
      <c r="DF43" s="565"/>
      <c r="DG43" s="563">
        <v>111588674</v>
      </c>
      <c r="DH43" s="564"/>
      <c r="DI43" s="564"/>
      <c r="DJ43" s="564"/>
      <c r="DK43" s="564"/>
      <c r="DL43" s="564"/>
      <c r="DM43" s="564"/>
      <c r="DN43" s="564"/>
      <c r="DO43" s="564"/>
      <c r="DP43" s="564"/>
      <c r="DQ43" s="565"/>
      <c r="DR43" s="578">
        <v>28.4</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17150162</v>
      </c>
      <c r="CN44" s="576"/>
      <c r="CO44" s="576"/>
      <c r="CP44" s="576"/>
      <c r="CQ44" s="576"/>
      <c r="CR44" s="576"/>
      <c r="CS44" s="576"/>
      <c r="CT44" s="577"/>
      <c r="CU44" s="578">
        <v>2.6</v>
      </c>
      <c r="CV44" s="579"/>
      <c r="CW44" s="579"/>
      <c r="CX44" s="580"/>
      <c r="CY44" s="563">
        <v>13084867</v>
      </c>
      <c r="CZ44" s="564"/>
      <c r="DA44" s="564"/>
      <c r="DB44" s="564"/>
      <c r="DC44" s="564"/>
      <c r="DD44" s="564"/>
      <c r="DE44" s="564"/>
      <c r="DF44" s="565"/>
      <c r="DG44" s="563">
        <v>11123342</v>
      </c>
      <c r="DH44" s="564"/>
      <c r="DI44" s="564"/>
      <c r="DJ44" s="564"/>
      <c r="DK44" s="564"/>
      <c r="DL44" s="564"/>
      <c r="DM44" s="564"/>
      <c r="DN44" s="564"/>
      <c r="DO44" s="564"/>
      <c r="DP44" s="564"/>
      <c r="DQ44" s="565"/>
      <c r="DR44" s="578">
        <v>2.8</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5399064</v>
      </c>
      <c r="CN45" s="564"/>
      <c r="CO45" s="564"/>
      <c r="CP45" s="564"/>
      <c r="CQ45" s="564"/>
      <c r="CR45" s="564"/>
      <c r="CS45" s="564"/>
      <c r="CT45" s="565"/>
      <c r="CU45" s="578">
        <v>0.8</v>
      </c>
      <c r="CV45" s="579"/>
      <c r="CW45" s="579"/>
      <c r="CX45" s="580"/>
      <c r="CY45" s="563">
        <v>3969509</v>
      </c>
      <c r="CZ45" s="564"/>
      <c r="DA45" s="564"/>
      <c r="DB45" s="564"/>
      <c r="DC45" s="564"/>
      <c r="DD45" s="564"/>
      <c r="DE45" s="564"/>
      <c r="DF45" s="565"/>
      <c r="DG45" s="563">
        <v>2966546</v>
      </c>
      <c r="DH45" s="564"/>
      <c r="DI45" s="564"/>
      <c r="DJ45" s="564"/>
      <c r="DK45" s="564"/>
      <c r="DL45" s="564"/>
      <c r="DM45" s="564"/>
      <c r="DN45" s="564"/>
      <c r="DO45" s="564"/>
      <c r="DP45" s="564"/>
      <c r="DQ45" s="565"/>
      <c r="DR45" s="578">
        <v>0.8</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155570594</v>
      </c>
      <c r="CN46" s="576"/>
      <c r="CO46" s="576"/>
      <c r="CP46" s="576"/>
      <c r="CQ46" s="576"/>
      <c r="CR46" s="576"/>
      <c r="CS46" s="576"/>
      <c r="CT46" s="577"/>
      <c r="CU46" s="578">
        <v>23.4</v>
      </c>
      <c r="CV46" s="579"/>
      <c r="CW46" s="579"/>
      <c r="CX46" s="580"/>
      <c r="CY46" s="563">
        <v>137245586</v>
      </c>
      <c r="CZ46" s="564"/>
      <c r="DA46" s="564"/>
      <c r="DB46" s="564"/>
      <c r="DC46" s="564"/>
      <c r="DD46" s="564"/>
      <c r="DE46" s="564"/>
      <c r="DF46" s="565"/>
      <c r="DG46" s="563">
        <v>97192814</v>
      </c>
      <c r="DH46" s="564"/>
      <c r="DI46" s="564"/>
      <c r="DJ46" s="564"/>
      <c r="DK46" s="564"/>
      <c r="DL46" s="564"/>
      <c r="DM46" s="564"/>
      <c r="DN46" s="564"/>
      <c r="DO46" s="564"/>
      <c r="DP46" s="564"/>
      <c r="DQ46" s="565"/>
      <c r="DR46" s="578">
        <v>24.8</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725194</v>
      </c>
      <c r="CN47" s="564"/>
      <c r="CO47" s="564"/>
      <c r="CP47" s="564"/>
      <c r="CQ47" s="564"/>
      <c r="CR47" s="564"/>
      <c r="CS47" s="564"/>
      <c r="CT47" s="565"/>
      <c r="CU47" s="578">
        <v>0.1</v>
      </c>
      <c r="CV47" s="579"/>
      <c r="CW47" s="579"/>
      <c r="CX47" s="580"/>
      <c r="CY47" s="563">
        <v>725194</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6433774</v>
      </c>
      <c r="CN48" s="576"/>
      <c r="CO48" s="576"/>
      <c r="CP48" s="576"/>
      <c r="CQ48" s="576"/>
      <c r="CR48" s="576"/>
      <c r="CS48" s="576"/>
      <c r="CT48" s="577"/>
      <c r="CU48" s="578">
        <v>1</v>
      </c>
      <c r="CV48" s="579"/>
      <c r="CW48" s="579"/>
      <c r="CX48" s="580"/>
      <c r="CY48" s="563">
        <v>3728678</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29261</v>
      </c>
      <c r="CN49" s="564"/>
      <c r="CO49" s="564"/>
      <c r="CP49" s="564"/>
      <c r="CQ49" s="564"/>
      <c r="CR49" s="564"/>
      <c r="CS49" s="564"/>
      <c r="CT49" s="565"/>
      <c r="CU49" s="578">
        <v>0</v>
      </c>
      <c r="CV49" s="579"/>
      <c r="CW49" s="579"/>
      <c r="CX49" s="580"/>
      <c r="CY49" s="563">
        <v>8561</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27255483</v>
      </c>
      <c r="CN50" s="576"/>
      <c r="CO50" s="576"/>
      <c r="CP50" s="576"/>
      <c r="CQ50" s="576"/>
      <c r="CR50" s="576"/>
      <c r="CS50" s="576"/>
      <c r="CT50" s="577"/>
      <c r="CU50" s="578">
        <v>4.0999999999999996</v>
      </c>
      <c r="CV50" s="579"/>
      <c r="CW50" s="579"/>
      <c r="CX50" s="580"/>
      <c r="CY50" s="563">
        <v>305972</v>
      </c>
      <c r="CZ50" s="564"/>
      <c r="DA50" s="564"/>
      <c r="DB50" s="564"/>
      <c r="DC50" s="564"/>
      <c r="DD50" s="564"/>
      <c r="DE50" s="564"/>
      <c r="DF50" s="565"/>
      <c r="DG50" s="563">
        <v>305972</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128562446</v>
      </c>
      <c r="CN52" s="576"/>
      <c r="CO52" s="576"/>
      <c r="CP52" s="576"/>
      <c r="CQ52" s="576"/>
      <c r="CR52" s="576"/>
      <c r="CS52" s="576"/>
      <c r="CT52" s="577"/>
      <c r="CU52" s="578">
        <v>19.3</v>
      </c>
      <c r="CV52" s="579"/>
      <c r="CW52" s="579"/>
      <c r="CX52" s="580"/>
      <c r="CY52" s="563">
        <v>17860021</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3390673</v>
      </c>
      <c r="CN53" s="576"/>
      <c r="CO53" s="576"/>
      <c r="CP53" s="576"/>
      <c r="CQ53" s="576"/>
      <c r="CR53" s="576"/>
      <c r="CS53" s="576"/>
      <c r="CT53" s="577"/>
      <c r="CU53" s="578">
        <v>0.5</v>
      </c>
      <c r="CV53" s="579"/>
      <c r="CW53" s="579"/>
      <c r="CX53" s="580"/>
      <c r="CY53" s="563">
        <v>1606283</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127367681</v>
      </c>
      <c r="CN54" s="576"/>
      <c r="CO54" s="576"/>
      <c r="CP54" s="576"/>
      <c r="CQ54" s="576"/>
      <c r="CR54" s="576"/>
      <c r="CS54" s="576"/>
      <c r="CT54" s="577"/>
      <c r="CU54" s="578">
        <v>19.100000000000001</v>
      </c>
      <c r="CV54" s="579"/>
      <c r="CW54" s="579"/>
      <c r="CX54" s="580"/>
      <c r="CY54" s="563">
        <v>17836376</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75805729</v>
      </c>
      <c r="CN55" s="576"/>
      <c r="CO55" s="576"/>
      <c r="CP55" s="576"/>
      <c r="CQ55" s="576"/>
      <c r="CR55" s="576"/>
      <c r="CS55" s="576"/>
      <c r="CT55" s="577"/>
      <c r="CU55" s="578">
        <v>11.4</v>
      </c>
      <c r="CV55" s="579"/>
      <c r="CW55" s="579"/>
      <c r="CX55" s="580"/>
      <c r="CY55" s="563">
        <v>4250351</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47414854</v>
      </c>
      <c r="CN56" s="576"/>
      <c r="CO56" s="576"/>
      <c r="CP56" s="576"/>
      <c r="CQ56" s="576"/>
      <c r="CR56" s="576"/>
      <c r="CS56" s="576"/>
      <c r="CT56" s="577"/>
      <c r="CU56" s="578">
        <v>7.1</v>
      </c>
      <c r="CV56" s="579"/>
      <c r="CW56" s="579"/>
      <c r="CX56" s="580"/>
      <c r="CY56" s="563">
        <v>13181925</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1194765</v>
      </c>
      <c r="CN57" s="576"/>
      <c r="CO57" s="576"/>
      <c r="CP57" s="576"/>
      <c r="CQ57" s="576"/>
      <c r="CR57" s="576"/>
      <c r="CS57" s="576"/>
      <c r="CT57" s="577"/>
      <c r="CU57" s="578">
        <v>0.2</v>
      </c>
      <c r="CV57" s="579"/>
      <c r="CW57" s="579"/>
      <c r="CX57" s="580"/>
      <c r="CY57" s="563">
        <v>23645</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665227441</v>
      </c>
      <c r="CN59" s="549"/>
      <c r="CO59" s="549"/>
      <c r="CP59" s="549"/>
      <c r="CQ59" s="549"/>
      <c r="CR59" s="549"/>
      <c r="CS59" s="549"/>
      <c r="CT59" s="550"/>
      <c r="CU59" s="551">
        <v>100</v>
      </c>
      <c r="CV59" s="552"/>
      <c r="CW59" s="552"/>
      <c r="CX59" s="553"/>
      <c r="CY59" s="554">
        <v>449573693</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307</v>
      </c>
      <c r="DK2" s="1061"/>
      <c r="DL2" s="1061"/>
      <c r="DM2" s="1061"/>
      <c r="DN2" s="1061"/>
      <c r="DO2" s="1062"/>
      <c r="DP2" s="192"/>
      <c r="DQ2" s="1060" t="s">
        <v>308</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63"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48" t="s">
        <v>325</v>
      </c>
      <c r="DH5" s="1049"/>
      <c r="DI5" s="1049"/>
      <c r="DJ5" s="1049"/>
      <c r="DK5" s="1050"/>
      <c r="DL5" s="1048" t="s">
        <v>326</v>
      </c>
      <c r="DM5" s="1049"/>
      <c r="DN5" s="1049"/>
      <c r="DO5" s="1049"/>
      <c r="DP5" s="1050"/>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328</v>
      </c>
      <c r="C7" s="992"/>
      <c r="D7" s="992"/>
      <c r="E7" s="992"/>
      <c r="F7" s="992"/>
      <c r="G7" s="992"/>
      <c r="H7" s="992"/>
      <c r="I7" s="992"/>
      <c r="J7" s="992"/>
      <c r="K7" s="992"/>
      <c r="L7" s="992"/>
      <c r="M7" s="992"/>
      <c r="N7" s="992"/>
      <c r="O7" s="992"/>
      <c r="P7" s="993"/>
      <c r="Q7" s="1054">
        <v>707253</v>
      </c>
      <c r="R7" s="1055"/>
      <c r="S7" s="1055"/>
      <c r="T7" s="1055"/>
      <c r="U7" s="1055"/>
      <c r="V7" s="1055">
        <v>689112</v>
      </c>
      <c r="W7" s="1055"/>
      <c r="X7" s="1055"/>
      <c r="Y7" s="1055"/>
      <c r="Z7" s="1055"/>
      <c r="AA7" s="1055">
        <v>18141</v>
      </c>
      <c r="AB7" s="1055"/>
      <c r="AC7" s="1055"/>
      <c r="AD7" s="1055"/>
      <c r="AE7" s="1056"/>
      <c r="AF7" s="1057">
        <v>1101</v>
      </c>
      <c r="AG7" s="1058"/>
      <c r="AH7" s="1058"/>
      <c r="AI7" s="1058"/>
      <c r="AJ7" s="1059"/>
      <c r="AK7" s="1041">
        <v>14547</v>
      </c>
      <c r="AL7" s="1042"/>
      <c r="AM7" s="1042"/>
      <c r="AN7" s="1042"/>
      <c r="AO7" s="1042"/>
      <c r="AP7" s="1042">
        <v>1218818</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501</v>
      </c>
      <c r="BT7" s="1046" t="s">
        <v>501</v>
      </c>
      <c r="BU7" s="1046" t="s">
        <v>501</v>
      </c>
      <c r="BV7" s="1046" t="s">
        <v>501</v>
      </c>
      <c r="BW7" s="1046" t="s">
        <v>501</v>
      </c>
      <c r="BX7" s="1046" t="s">
        <v>501</v>
      </c>
      <c r="BY7" s="1046" t="s">
        <v>501</v>
      </c>
      <c r="BZ7" s="1046" t="s">
        <v>501</v>
      </c>
      <c r="CA7" s="1046" t="s">
        <v>501</v>
      </c>
      <c r="CB7" s="1046" t="s">
        <v>501</v>
      </c>
      <c r="CC7" s="1046" t="s">
        <v>501</v>
      </c>
      <c r="CD7" s="1046" t="s">
        <v>501</v>
      </c>
      <c r="CE7" s="1046" t="s">
        <v>501</v>
      </c>
      <c r="CF7" s="1046" t="s">
        <v>501</v>
      </c>
      <c r="CG7" s="1047" t="s">
        <v>501</v>
      </c>
      <c r="CH7" s="1038">
        <v>1</v>
      </c>
      <c r="CI7" s="1039"/>
      <c r="CJ7" s="1039"/>
      <c r="CK7" s="1039"/>
      <c r="CL7" s="1040"/>
      <c r="CM7" s="1038">
        <v>913</v>
      </c>
      <c r="CN7" s="1039"/>
      <c r="CO7" s="1039"/>
      <c r="CP7" s="1039"/>
      <c r="CQ7" s="1040"/>
      <c r="CR7" s="1038">
        <v>558</v>
      </c>
      <c r="CS7" s="1039"/>
      <c r="CT7" s="1039"/>
      <c r="CU7" s="1039"/>
      <c r="CV7" s="1040"/>
      <c r="CW7" s="1038" t="s">
        <v>500</v>
      </c>
      <c r="CX7" s="1039"/>
      <c r="CY7" s="1039"/>
      <c r="CZ7" s="1039"/>
      <c r="DA7" s="1040"/>
      <c r="DB7" s="1038" t="s">
        <v>500</v>
      </c>
      <c r="DC7" s="1039"/>
      <c r="DD7" s="1039"/>
      <c r="DE7" s="1039"/>
      <c r="DF7" s="1040"/>
      <c r="DG7" s="1038" t="s">
        <v>500</v>
      </c>
      <c r="DH7" s="1039"/>
      <c r="DI7" s="1039"/>
      <c r="DJ7" s="1039"/>
      <c r="DK7" s="1040"/>
      <c r="DL7" s="1038" t="s">
        <v>500</v>
      </c>
      <c r="DM7" s="1039"/>
      <c r="DN7" s="1039"/>
      <c r="DO7" s="1039"/>
      <c r="DP7" s="1040"/>
      <c r="DQ7" s="1038"/>
      <c r="DR7" s="1039"/>
      <c r="DS7" s="1039"/>
      <c r="DT7" s="1039"/>
      <c r="DU7" s="1040"/>
      <c r="DV7" s="1065"/>
      <c r="DW7" s="1066"/>
      <c r="DX7" s="1066"/>
      <c r="DY7" s="1066"/>
      <c r="DZ7" s="1067"/>
      <c r="EA7" s="197"/>
    </row>
    <row r="8" spans="1:131" s="198" customFormat="1" ht="26.25" customHeight="1" x14ac:dyDescent="0.15">
      <c r="A8" s="204">
        <v>2</v>
      </c>
      <c r="B8" s="978" t="s">
        <v>329</v>
      </c>
      <c r="C8" s="979"/>
      <c r="D8" s="979"/>
      <c r="E8" s="979"/>
      <c r="F8" s="979"/>
      <c r="G8" s="979"/>
      <c r="H8" s="979"/>
      <c r="I8" s="979"/>
      <c r="J8" s="979"/>
      <c r="K8" s="979"/>
      <c r="L8" s="979"/>
      <c r="M8" s="979"/>
      <c r="N8" s="979"/>
      <c r="O8" s="979"/>
      <c r="P8" s="980"/>
      <c r="Q8" s="985">
        <v>418</v>
      </c>
      <c r="R8" s="982"/>
      <c r="S8" s="982"/>
      <c r="T8" s="982"/>
      <c r="U8" s="982"/>
      <c r="V8" s="982">
        <v>139</v>
      </c>
      <c r="W8" s="982"/>
      <c r="X8" s="982"/>
      <c r="Y8" s="982"/>
      <c r="Z8" s="982"/>
      <c r="AA8" s="982">
        <v>279</v>
      </c>
      <c r="AB8" s="982"/>
      <c r="AC8" s="982"/>
      <c r="AD8" s="982"/>
      <c r="AE8" s="986"/>
      <c r="AF8" s="1033" t="s">
        <v>98</v>
      </c>
      <c r="AG8" s="1034"/>
      <c r="AH8" s="1034"/>
      <c r="AI8" s="1034"/>
      <c r="AJ8" s="1035"/>
      <c r="AK8" s="1036" t="s">
        <v>542</v>
      </c>
      <c r="AL8" s="1037"/>
      <c r="AM8" s="1037"/>
      <c r="AN8" s="1037"/>
      <c r="AO8" s="1037"/>
      <c r="AP8" s="1037">
        <v>954</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502</v>
      </c>
      <c r="BT8" s="950" t="s">
        <v>502</v>
      </c>
      <c r="BU8" s="950" t="s">
        <v>502</v>
      </c>
      <c r="BV8" s="950" t="s">
        <v>502</v>
      </c>
      <c r="BW8" s="950" t="s">
        <v>502</v>
      </c>
      <c r="BX8" s="950" t="s">
        <v>502</v>
      </c>
      <c r="BY8" s="950" t="s">
        <v>502</v>
      </c>
      <c r="BZ8" s="950" t="s">
        <v>502</v>
      </c>
      <c r="CA8" s="950" t="s">
        <v>502</v>
      </c>
      <c r="CB8" s="950" t="s">
        <v>502</v>
      </c>
      <c r="CC8" s="950" t="s">
        <v>502</v>
      </c>
      <c r="CD8" s="950" t="s">
        <v>502</v>
      </c>
      <c r="CE8" s="950" t="s">
        <v>502</v>
      </c>
      <c r="CF8" s="950" t="s">
        <v>502</v>
      </c>
      <c r="CG8" s="951" t="s">
        <v>502</v>
      </c>
      <c r="CH8" s="924">
        <v>8</v>
      </c>
      <c r="CI8" s="925"/>
      <c r="CJ8" s="925"/>
      <c r="CK8" s="925"/>
      <c r="CL8" s="926"/>
      <c r="CM8" s="924">
        <v>9588</v>
      </c>
      <c r="CN8" s="925"/>
      <c r="CO8" s="925"/>
      <c r="CP8" s="925"/>
      <c r="CQ8" s="926"/>
      <c r="CR8" s="924">
        <v>4</v>
      </c>
      <c r="CS8" s="925"/>
      <c r="CT8" s="925"/>
      <c r="CU8" s="925"/>
      <c r="CV8" s="926"/>
      <c r="CW8" s="924">
        <v>243</v>
      </c>
      <c r="CX8" s="925"/>
      <c r="CY8" s="925"/>
      <c r="CZ8" s="925"/>
      <c r="DA8" s="926"/>
      <c r="DB8" s="924" t="s">
        <v>500</v>
      </c>
      <c r="DC8" s="925"/>
      <c r="DD8" s="925"/>
      <c r="DE8" s="925"/>
      <c r="DF8" s="926"/>
      <c r="DG8" s="924" t="s">
        <v>500</v>
      </c>
      <c r="DH8" s="925"/>
      <c r="DI8" s="925"/>
      <c r="DJ8" s="925"/>
      <c r="DK8" s="926"/>
      <c r="DL8" s="924" t="s">
        <v>500</v>
      </c>
      <c r="DM8" s="925"/>
      <c r="DN8" s="925"/>
      <c r="DO8" s="925"/>
      <c r="DP8" s="926"/>
      <c r="DQ8" s="924"/>
      <c r="DR8" s="925"/>
      <c r="DS8" s="925"/>
      <c r="DT8" s="925"/>
      <c r="DU8" s="926"/>
      <c r="DV8" s="927"/>
      <c r="DW8" s="928"/>
      <c r="DX8" s="928"/>
      <c r="DY8" s="928"/>
      <c r="DZ8" s="929"/>
      <c r="EA8" s="197"/>
    </row>
    <row r="9" spans="1:131" s="198" customFormat="1" ht="26.25" customHeight="1" x14ac:dyDescent="0.15">
      <c r="A9" s="204">
        <v>3</v>
      </c>
      <c r="B9" s="978" t="s">
        <v>330</v>
      </c>
      <c r="C9" s="979"/>
      <c r="D9" s="979"/>
      <c r="E9" s="979"/>
      <c r="F9" s="979"/>
      <c r="G9" s="979"/>
      <c r="H9" s="979"/>
      <c r="I9" s="979"/>
      <c r="J9" s="979"/>
      <c r="K9" s="979"/>
      <c r="L9" s="979"/>
      <c r="M9" s="979"/>
      <c r="N9" s="979"/>
      <c r="O9" s="979"/>
      <c r="P9" s="980"/>
      <c r="Q9" s="985">
        <v>363</v>
      </c>
      <c r="R9" s="982"/>
      <c r="S9" s="982"/>
      <c r="T9" s="982"/>
      <c r="U9" s="982"/>
      <c r="V9" s="982">
        <v>77</v>
      </c>
      <c r="W9" s="982"/>
      <c r="X9" s="982"/>
      <c r="Y9" s="982"/>
      <c r="Z9" s="982"/>
      <c r="AA9" s="982">
        <v>287</v>
      </c>
      <c r="AB9" s="982"/>
      <c r="AC9" s="982"/>
      <c r="AD9" s="982"/>
      <c r="AE9" s="986"/>
      <c r="AF9" s="1033" t="s">
        <v>98</v>
      </c>
      <c r="AG9" s="1034"/>
      <c r="AH9" s="1034"/>
      <c r="AI9" s="1034"/>
      <c r="AJ9" s="1035"/>
      <c r="AK9" s="1036">
        <v>4</v>
      </c>
      <c r="AL9" s="1037"/>
      <c r="AM9" s="1037"/>
      <c r="AN9" s="1037"/>
      <c r="AO9" s="1037"/>
      <c r="AP9" s="1037">
        <v>389</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503</v>
      </c>
      <c r="BT9" s="950" t="s">
        <v>503</v>
      </c>
      <c r="BU9" s="950" t="s">
        <v>503</v>
      </c>
      <c r="BV9" s="950" t="s">
        <v>503</v>
      </c>
      <c r="BW9" s="950" t="s">
        <v>503</v>
      </c>
      <c r="BX9" s="950" t="s">
        <v>503</v>
      </c>
      <c r="BY9" s="950" t="s">
        <v>503</v>
      </c>
      <c r="BZ9" s="950" t="s">
        <v>503</v>
      </c>
      <c r="CA9" s="950" t="s">
        <v>503</v>
      </c>
      <c r="CB9" s="950" t="s">
        <v>503</v>
      </c>
      <c r="CC9" s="950" t="s">
        <v>503</v>
      </c>
      <c r="CD9" s="950" t="s">
        <v>503</v>
      </c>
      <c r="CE9" s="950" t="s">
        <v>503</v>
      </c>
      <c r="CF9" s="950" t="s">
        <v>503</v>
      </c>
      <c r="CG9" s="951" t="s">
        <v>503</v>
      </c>
      <c r="CH9" s="924">
        <v>3</v>
      </c>
      <c r="CI9" s="925"/>
      <c r="CJ9" s="925"/>
      <c r="CK9" s="925"/>
      <c r="CL9" s="926"/>
      <c r="CM9" s="924">
        <v>359</v>
      </c>
      <c r="CN9" s="925"/>
      <c r="CO9" s="925"/>
      <c r="CP9" s="925"/>
      <c r="CQ9" s="926"/>
      <c r="CR9" s="924">
        <v>30</v>
      </c>
      <c r="CS9" s="925"/>
      <c r="CT9" s="925"/>
      <c r="CU9" s="925"/>
      <c r="CV9" s="926"/>
      <c r="CW9" s="924">
        <v>4</v>
      </c>
      <c r="CX9" s="925"/>
      <c r="CY9" s="925"/>
      <c r="CZ9" s="925"/>
      <c r="DA9" s="926"/>
      <c r="DB9" s="924" t="s">
        <v>500</v>
      </c>
      <c r="DC9" s="925"/>
      <c r="DD9" s="925"/>
      <c r="DE9" s="925"/>
      <c r="DF9" s="926"/>
      <c r="DG9" s="924" t="s">
        <v>500</v>
      </c>
      <c r="DH9" s="925"/>
      <c r="DI9" s="925"/>
      <c r="DJ9" s="925"/>
      <c r="DK9" s="926"/>
      <c r="DL9" s="924" t="s">
        <v>500</v>
      </c>
      <c r="DM9" s="925"/>
      <c r="DN9" s="925"/>
      <c r="DO9" s="925"/>
      <c r="DP9" s="926"/>
      <c r="DQ9" s="924"/>
      <c r="DR9" s="925"/>
      <c r="DS9" s="925"/>
      <c r="DT9" s="925"/>
      <c r="DU9" s="926"/>
      <c r="DV9" s="927"/>
      <c r="DW9" s="928"/>
      <c r="DX9" s="928"/>
      <c r="DY9" s="928"/>
      <c r="DZ9" s="929"/>
      <c r="EA9" s="197"/>
    </row>
    <row r="10" spans="1:131" s="198" customFormat="1" ht="26.25" customHeight="1" x14ac:dyDescent="0.15">
      <c r="A10" s="204">
        <v>4</v>
      </c>
      <c r="B10" s="978" t="s">
        <v>331</v>
      </c>
      <c r="C10" s="979"/>
      <c r="D10" s="979"/>
      <c r="E10" s="979"/>
      <c r="F10" s="979"/>
      <c r="G10" s="979"/>
      <c r="H10" s="979"/>
      <c r="I10" s="979"/>
      <c r="J10" s="979"/>
      <c r="K10" s="979"/>
      <c r="L10" s="979"/>
      <c r="M10" s="979"/>
      <c r="N10" s="979"/>
      <c r="O10" s="979"/>
      <c r="P10" s="980"/>
      <c r="Q10" s="985">
        <v>250</v>
      </c>
      <c r="R10" s="982"/>
      <c r="S10" s="982"/>
      <c r="T10" s="982"/>
      <c r="U10" s="982"/>
      <c r="V10" s="982">
        <v>250</v>
      </c>
      <c r="W10" s="982"/>
      <c r="X10" s="982"/>
      <c r="Y10" s="982"/>
      <c r="Z10" s="982"/>
      <c r="AA10" s="982">
        <v>0</v>
      </c>
      <c r="AB10" s="982"/>
      <c r="AC10" s="982"/>
      <c r="AD10" s="982"/>
      <c r="AE10" s="986"/>
      <c r="AF10" s="1033">
        <v>0</v>
      </c>
      <c r="AG10" s="1034"/>
      <c r="AH10" s="1034"/>
      <c r="AI10" s="1034"/>
      <c r="AJ10" s="1035"/>
      <c r="AK10" s="1036">
        <v>80</v>
      </c>
      <c r="AL10" s="1037"/>
      <c r="AM10" s="1037"/>
      <c r="AN10" s="1037"/>
      <c r="AO10" s="1037"/>
      <c r="AP10" s="1037">
        <v>2705</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504</v>
      </c>
      <c r="BT10" s="950" t="s">
        <v>504</v>
      </c>
      <c r="BU10" s="950" t="s">
        <v>504</v>
      </c>
      <c r="BV10" s="950" t="s">
        <v>504</v>
      </c>
      <c r="BW10" s="950" t="s">
        <v>504</v>
      </c>
      <c r="BX10" s="950" t="s">
        <v>504</v>
      </c>
      <c r="BY10" s="950" t="s">
        <v>504</v>
      </c>
      <c r="BZ10" s="950" t="s">
        <v>504</v>
      </c>
      <c r="CA10" s="950" t="s">
        <v>504</v>
      </c>
      <c r="CB10" s="950" t="s">
        <v>504</v>
      </c>
      <c r="CC10" s="950" t="s">
        <v>504</v>
      </c>
      <c r="CD10" s="950" t="s">
        <v>504</v>
      </c>
      <c r="CE10" s="950" t="s">
        <v>504</v>
      </c>
      <c r="CF10" s="950" t="s">
        <v>504</v>
      </c>
      <c r="CG10" s="951" t="s">
        <v>504</v>
      </c>
      <c r="CH10" s="924">
        <v>-426</v>
      </c>
      <c r="CI10" s="925"/>
      <c r="CJ10" s="925"/>
      <c r="CK10" s="925"/>
      <c r="CL10" s="926"/>
      <c r="CM10" s="924">
        <v>2002</v>
      </c>
      <c r="CN10" s="925"/>
      <c r="CO10" s="925"/>
      <c r="CP10" s="925"/>
      <c r="CQ10" s="926"/>
      <c r="CR10" s="924">
        <v>118</v>
      </c>
      <c r="CS10" s="925"/>
      <c r="CT10" s="925"/>
      <c r="CU10" s="925"/>
      <c r="CV10" s="926"/>
      <c r="CW10" s="924">
        <v>263</v>
      </c>
      <c r="CX10" s="925"/>
      <c r="CY10" s="925"/>
      <c r="CZ10" s="925"/>
      <c r="DA10" s="926"/>
      <c r="DB10" s="924" t="s">
        <v>500</v>
      </c>
      <c r="DC10" s="925"/>
      <c r="DD10" s="925"/>
      <c r="DE10" s="925"/>
      <c r="DF10" s="926"/>
      <c r="DG10" s="924" t="s">
        <v>500</v>
      </c>
      <c r="DH10" s="925"/>
      <c r="DI10" s="925"/>
      <c r="DJ10" s="925"/>
      <c r="DK10" s="926"/>
      <c r="DL10" s="924" t="s">
        <v>500</v>
      </c>
      <c r="DM10" s="925"/>
      <c r="DN10" s="925"/>
      <c r="DO10" s="925"/>
      <c r="DP10" s="926"/>
      <c r="DQ10" s="924"/>
      <c r="DR10" s="925"/>
      <c r="DS10" s="925"/>
      <c r="DT10" s="925"/>
      <c r="DU10" s="926"/>
      <c r="DV10" s="927"/>
      <c r="DW10" s="928"/>
      <c r="DX10" s="928"/>
      <c r="DY10" s="928"/>
      <c r="DZ10" s="929"/>
      <c r="EA10" s="197"/>
    </row>
    <row r="11" spans="1:131" s="198" customFormat="1" ht="26.25" customHeight="1" x14ac:dyDescent="0.15">
      <c r="A11" s="204">
        <v>5</v>
      </c>
      <c r="B11" s="978" t="s">
        <v>332</v>
      </c>
      <c r="C11" s="979"/>
      <c r="D11" s="979"/>
      <c r="E11" s="979"/>
      <c r="F11" s="979"/>
      <c r="G11" s="979"/>
      <c r="H11" s="979"/>
      <c r="I11" s="979"/>
      <c r="J11" s="979"/>
      <c r="K11" s="979"/>
      <c r="L11" s="979"/>
      <c r="M11" s="979"/>
      <c r="N11" s="979"/>
      <c r="O11" s="979"/>
      <c r="P11" s="980"/>
      <c r="Q11" s="985">
        <v>1459</v>
      </c>
      <c r="R11" s="982"/>
      <c r="S11" s="982"/>
      <c r="T11" s="982"/>
      <c r="U11" s="982"/>
      <c r="V11" s="982">
        <v>326</v>
      </c>
      <c r="W11" s="982"/>
      <c r="X11" s="982"/>
      <c r="Y11" s="982"/>
      <c r="Z11" s="982"/>
      <c r="AA11" s="982">
        <v>1133</v>
      </c>
      <c r="AB11" s="982"/>
      <c r="AC11" s="982"/>
      <c r="AD11" s="982"/>
      <c r="AE11" s="986"/>
      <c r="AF11" s="1033" t="s">
        <v>98</v>
      </c>
      <c r="AG11" s="1034"/>
      <c r="AH11" s="1034"/>
      <c r="AI11" s="1034"/>
      <c r="AJ11" s="1035"/>
      <c r="AK11" s="1036">
        <v>6</v>
      </c>
      <c r="AL11" s="1037"/>
      <c r="AM11" s="1037"/>
      <c r="AN11" s="1037"/>
      <c r="AO11" s="1037"/>
      <c r="AP11" s="1037">
        <v>6727</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505</v>
      </c>
      <c r="BT11" s="950" t="s">
        <v>505</v>
      </c>
      <c r="BU11" s="950" t="s">
        <v>505</v>
      </c>
      <c r="BV11" s="950" t="s">
        <v>505</v>
      </c>
      <c r="BW11" s="950" t="s">
        <v>505</v>
      </c>
      <c r="BX11" s="950" t="s">
        <v>505</v>
      </c>
      <c r="BY11" s="950" t="s">
        <v>505</v>
      </c>
      <c r="BZ11" s="950" t="s">
        <v>505</v>
      </c>
      <c r="CA11" s="950" t="s">
        <v>505</v>
      </c>
      <c r="CB11" s="950" t="s">
        <v>505</v>
      </c>
      <c r="CC11" s="950" t="s">
        <v>505</v>
      </c>
      <c r="CD11" s="950" t="s">
        <v>505</v>
      </c>
      <c r="CE11" s="950" t="s">
        <v>505</v>
      </c>
      <c r="CF11" s="950" t="s">
        <v>505</v>
      </c>
      <c r="CG11" s="951" t="s">
        <v>505</v>
      </c>
      <c r="CH11" s="924">
        <v>32</v>
      </c>
      <c r="CI11" s="925"/>
      <c r="CJ11" s="925"/>
      <c r="CK11" s="925"/>
      <c r="CL11" s="926"/>
      <c r="CM11" s="924">
        <v>398</v>
      </c>
      <c r="CN11" s="925"/>
      <c r="CO11" s="925"/>
      <c r="CP11" s="925"/>
      <c r="CQ11" s="926"/>
      <c r="CR11" s="924">
        <v>17</v>
      </c>
      <c r="CS11" s="925"/>
      <c r="CT11" s="925"/>
      <c r="CU11" s="925"/>
      <c r="CV11" s="926"/>
      <c r="CW11" s="924">
        <v>5</v>
      </c>
      <c r="CX11" s="925"/>
      <c r="CY11" s="925"/>
      <c r="CZ11" s="925"/>
      <c r="DA11" s="926"/>
      <c r="DB11" s="924" t="s">
        <v>500</v>
      </c>
      <c r="DC11" s="925"/>
      <c r="DD11" s="925"/>
      <c r="DE11" s="925"/>
      <c r="DF11" s="926"/>
      <c r="DG11" s="924" t="s">
        <v>500</v>
      </c>
      <c r="DH11" s="925"/>
      <c r="DI11" s="925"/>
      <c r="DJ11" s="925"/>
      <c r="DK11" s="926"/>
      <c r="DL11" s="924" t="s">
        <v>500</v>
      </c>
      <c r="DM11" s="925"/>
      <c r="DN11" s="925"/>
      <c r="DO11" s="925"/>
      <c r="DP11" s="926"/>
      <c r="DQ11" s="924"/>
      <c r="DR11" s="925"/>
      <c r="DS11" s="925"/>
      <c r="DT11" s="925"/>
      <c r="DU11" s="926"/>
      <c r="DV11" s="927"/>
      <c r="DW11" s="928"/>
      <c r="DX11" s="928"/>
      <c r="DY11" s="928"/>
      <c r="DZ11" s="929"/>
      <c r="EA11" s="197"/>
    </row>
    <row r="12" spans="1:131" s="198" customFormat="1" ht="26.25" customHeight="1" x14ac:dyDescent="0.15">
      <c r="A12" s="204">
        <v>6</v>
      </c>
      <c r="B12" s="978" t="s">
        <v>333</v>
      </c>
      <c r="C12" s="979"/>
      <c r="D12" s="979"/>
      <c r="E12" s="979"/>
      <c r="F12" s="979"/>
      <c r="G12" s="979"/>
      <c r="H12" s="979"/>
      <c r="I12" s="979"/>
      <c r="J12" s="979"/>
      <c r="K12" s="979"/>
      <c r="L12" s="979"/>
      <c r="M12" s="979"/>
      <c r="N12" s="979"/>
      <c r="O12" s="979"/>
      <c r="P12" s="980"/>
      <c r="Q12" s="985">
        <v>1</v>
      </c>
      <c r="R12" s="982"/>
      <c r="S12" s="982"/>
      <c r="T12" s="982"/>
      <c r="U12" s="982"/>
      <c r="V12" s="982" t="s">
        <v>500</v>
      </c>
      <c r="W12" s="982"/>
      <c r="X12" s="982"/>
      <c r="Y12" s="982"/>
      <c r="Z12" s="982"/>
      <c r="AA12" s="982">
        <v>1</v>
      </c>
      <c r="AB12" s="982"/>
      <c r="AC12" s="982"/>
      <c r="AD12" s="982"/>
      <c r="AE12" s="986"/>
      <c r="AF12" s="1033">
        <v>1</v>
      </c>
      <c r="AG12" s="1034"/>
      <c r="AH12" s="1034"/>
      <c r="AI12" s="1034"/>
      <c r="AJ12" s="1035"/>
      <c r="AK12" s="1036" t="s">
        <v>542</v>
      </c>
      <c r="AL12" s="1037"/>
      <c r="AM12" s="1037"/>
      <c r="AN12" s="1037"/>
      <c r="AO12" s="1037"/>
      <c r="AP12" s="1037" t="s">
        <v>500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506</v>
      </c>
      <c r="BT12" s="950" t="s">
        <v>506</v>
      </c>
      <c r="BU12" s="950" t="s">
        <v>506</v>
      </c>
      <c r="BV12" s="950" t="s">
        <v>506</v>
      </c>
      <c r="BW12" s="950" t="s">
        <v>506</v>
      </c>
      <c r="BX12" s="950" t="s">
        <v>506</v>
      </c>
      <c r="BY12" s="950" t="s">
        <v>506</v>
      </c>
      <c r="BZ12" s="950" t="s">
        <v>506</v>
      </c>
      <c r="CA12" s="950" t="s">
        <v>506</v>
      </c>
      <c r="CB12" s="950" t="s">
        <v>506</v>
      </c>
      <c r="CC12" s="950" t="s">
        <v>506</v>
      </c>
      <c r="CD12" s="950" t="s">
        <v>506</v>
      </c>
      <c r="CE12" s="950" t="s">
        <v>506</v>
      </c>
      <c r="CF12" s="950" t="s">
        <v>506</v>
      </c>
      <c r="CG12" s="951" t="s">
        <v>506</v>
      </c>
      <c r="CH12" s="924">
        <v>361</v>
      </c>
      <c r="CI12" s="925"/>
      <c r="CJ12" s="925"/>
      <c r="CK12" s="925"/>
      <c r="CL12" s="926"/>
      <c r="CM12" s="924">
        <v>7607</v>
      </c>
      <c r="CN12" s="925"/>
      <c r="CO12" s="925"/>
      <c r="CP12" s="925"/>
      <c r="CQ12" s="926"/>
      <c r="CR12" s="924">
        <v>132</v>
      </c>
      <c r="CS12" s="925"/>
      <c r="CT12" s="925"/>
      <c r="CU12" s="925"/>
      <c r="CV12" s="926"/>
      <c r="CW12" s="924" t="s">
        <v>500</v>
      </c>
      <c r="CX12" s="925"/>
      <c r="CY12" s="925"/>
      <c r="CZ12" s="925"/>
      <c r="DA12" s="926"/>
      <c r="DB12" s="924" t="s">
        <v>500</v>
      </c>
      <c r="DC12" s="925"/>
      <c r="DD12" s="925"/>
      <c r="DE12" s="925"/>
      <c r="DF12" s="926"/>
      <c r="DG12" s="924" t="s">
        <v>500</v>
      </c>
      <c r="DH12" s="925"/>
      <c r="DI12" s="925"/>
      <c r="DJ12" s="925"/>
      <c r="DK12" s="926"/>
      <c r="DL12" s="924" t="s">
        <v>500</v>
      </c>
      <c r="DM12" s="925"/>
      <c r="DN12" s="925"/>
      <c r="DO12" s="925"/>
      <c r="DP12" s="926"/>
      <c r="DQ12" s="924"/>
      <c r="DR12" s="925"/>
      <c r="DS12" s="925"/>
      <c r="DT12" s="925"/>
      <c r="DU12" s="926"/>
      <c r="DV12" s="927"/>
      <c r="DW12" s="928"/>
      <c r="DX12" s="928"/>
      <c r="DY12" s="928"/>
      <c r="DZ12" s="929"/>
      <c r="EA12" s="197"/>
    </row>
    <row r="13" spans="1:131" s="198" customFormat="1" ht="26.25" customHeight="1" x14ac:dyDescent="0.15">
      <c r="A13" s="204">
        <v>7</v>
      </c>
      <c r="B13" s="978" t="s">
        <v>334</v>
      </c>
      <c r="C13" s="979"/>
      <c r="D13" s="979"/>
      <c r="E13" s="979"/>
      <c r="F13" s="979"/>
      <c r="G13" s="979"/>
      <c r="H13" s="979"/>
      <c r="I13" s="979"/>
      <c r="J13" s="979"/>
      <c r="K13" s="979"/>
      <c r="L13" s="979"/>
      <c r="M13" s="979"/>
      <c r="N13" s="979"/>
      <c r="O13" s="979"/>
      <c r="P13" s="980"/>
      <c r="Q13" s="985">
        <v>130</v>
      </c>
      <c r="R13" s="982"/>
      <c r="S13" s="982"/>
      <c r="T13" s="982"/>
      <c r="U13" s="982"/>
      <c r="V13" s="982">
        <v>0</v>
      </c>
      <c r="W13" s="982"/>
      <c r="X13" s="982"/>
      <c r="Y13" s="982"/>
      <c r="Z13" s="982"/>
      <c r="AA13" s="982">
        <v>130</v>
      </c>
      <c r="AB13" s="982"/>
      <c r="AC13" s="982"/>
      <c r="AD13" s="982"/>
      <c r="AE13" s="986"/>
      <c r="AF13" s="1033" t="s">
        <v>98</v>
      </c>
      <c r="AG13" s="1034"/>
      <c r="AH13" s="1034"/>
      <c r="AI13" s="1034"/>
      <c r="AJ13" s="1035"/>
      <c r="AK13" s="1036">
        <v>0</v>
      </c>
      <c r="AL13" s="1037"/>
      <c r="AM13" s="1037"/>
      <c r="AN13" s="1037"/>
      <c r="AO13" s="1037"/>
      <c r="AP13" s="1037" t="s">
        <v>500</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507</v>
      </c>
      <c r="BT13" s="950" t="s">
        <v>507</v>
      </c>
      <c r="BU13" s="950" t="s">
        <v>507</v>
      </c>
      <c r="BV13" s="950" t="s">
        <v>507</v>
      </c>
      <c r="BW13" s="950" t="s">
        <v>507</v>
      </c>
      <c r="BX13" s="950" t="s">
        <v>507</v>
      </c>
      <c r="BY13" s="950" t="s">
        <v>507</v>
      </c>
      <c r="BZ13" s="950" t="s">
        <v>507</v>
      </c>
      <c r="CA13" s="950" t="s">
        <v>507</v>
      </c>
      <c r="CB13" s="950" t="s">
        <v>507</v>
      </c>
      <c r="CC13" s="950" t="s">
        <v>507</v>
      </c>
      <c r="CD13" s="950" t="s">
        <v>507</v>
      </c>
      <c r="CE13" s="950" t="s">
        <v>507</v>
      </c>
      <c r="CF13" s="950" t="s">
        <v>507</v>
      </c>
      <c r="CG13" s="951" t="s">
        <v>507</v>
      </c>
      <c r="CH13" s="924">
        <v>36</v>
      </c>
      <c r="CI13" s="925"/>
      <c r="CJ13" s="925"/>
      <c r="CK13" s="925"/>
      <c r="CL13" s="926"/>
      <c r="CM13" s="924">
        <v>977</v>
      </c>
      <c r="CN13" s="925"/>
      <c r="CO13" s="925"/>
      <c r="CP13" s="925"/>
      <c r="CQ13" s="926"/>
      <c r="CR13" s="924">
        <v>277</v>
      </c>
      <c r="CS13" s="925"/>
      <c r="CT13" s="925"/>
      <c r="CU13" s="925"/>
      <c r="CV13" s="926"/>
      <c r="CW13" s="924" t="s">
        <v>500</v>
      </c>
      <c r="CX13" s="925"/>
      <c r="CY13" s="925"/>
      <c r="CZ13" s="925"/>
      <c r="DA13" s="926"/>
      <c r="DB13" s="924" t="s">
        <v>500</v>
      </c>
      <c r="DC13" s="925"/>
      <c r="DD13" s="925"/>
      <c r="DE13" s="925"/>
      <c r="DF13" s="926"/>
      <c r="DG13" s="924" t="s">
        <v>500</v>
      </c>
      <c r="DH13" s="925"/>
      <c r="DI13" s="925"/>
      <c r="DJ13" s="925"/>
      <c r="DK13" s="926"/>
      <c r="DL13" s="924" t="s">
        <v>500</v>
      </c>
      <c r="DM13" s="925"/>
      <c r="DN13" s="925"/>
      <c r="DO13" s="925"/>
      <c r="DP13" s="926"/>
      <c r="DQ13" s="924"/>
      <c r="DR13" s="925"/>
      <c r="DS13" s="925"/>
      <c r="DT13" s="925"/>
      <c r="DU13" s="926"/>
      <c r="DV13" s="927"/>
      <c r="DW13" s="928"/>
      <c r="DX13" s="928"/>
      <c r="DY13" s="928"/>
      <c r="DZ13" s="929"/>
      <c r="EA13" s="197"/>
    </row>
    <row r="14" spans="1:131" s="198" customFormat="1" ht="26.25" customHeight="1" x14ac:dyDescent="0.15">
      <c r="A14" s="204">
        <v>8</v>
      </c>
      <c r="B14" s="978" t="s">
        <v>335</v>
      </c>
      <c r="C14" s="979"/>
      <c r="D14" s="979"/>
      <c r="E14" s="979"/>
      <c r="F14" s="979"/>
      <c r="G14" s="979"/>
      <c r="H14" s="979"/>
      <c r="I14" s="979"/>
      <c r="J14" s="979"/>
      <c r="K14" s="979"/>
      <c r="L14" s="979"/>
      <c r="M14" s="979"/>
      <c r="N14" s="979"/>
      <c r="O14" s="979"/>
      <c r="P14" s="980"/>
      <c r="Q14" s="985">
        <v>294</v>
      </c>
      <c r="R14" s="982"/>
      <c r="S14" s="982"/>
      <c r="T14" s="982"/>
      <c r="U14" s="982"/>
      <c r="V14" s="982">
        <v>249</v>
      </c>
      <c r="W14" s="982"/>
      <c r="X14" s="982"/>
      <c r="Y14" s="982"/>
      <c r="Z14" s="982"/>
      <c r="AA14" s="982">
        <v>45</v>
      </c>
      <c r="AB14" s="982"/>
      <c r="AC14" s="982"/>
      <c r="AD14" s="982"/>
      <c r="AE14" s="986"/>
      <c r="AF14" s="1033">
        <v>45</v>
      </c>
      <c r="AG14" s="1034"/>
      <c r="AH14" s="1034"/>
      <c r="AI14" s="1034"/>
      <c r="AJ14" s="1035"/>
      <c r="AK14" s="1036" t="s">
        <v>542</v>
      </c>
      <c r="AL14" s="1037"/>
      <c r="AM14" s="1037"/>
      <c r="AN14" s="1037"/>
      <c r="AO14" s="1037"/>
      <c r="AP14" s="1037" t="s">
        <v>500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508</v>
      </c>
      <c r="BT14" s="950" t="s">
        <v>508</v>
      </c>
      <c r="BU14" s="950" t="s">
        <v>508</v>
      </c>
      <c r="BV14" s="950" t="s">
        <v>508</v>
      </c>
      <c r="BW14" s="950" t="s">
        <v>508</v>
      </c>
      <c r="BX14" s="950" t="s">
        <v>508</v>
      </c>
      <c r="BY14" s="950" t="s">
        <v>508</v>
      </c>
      <c r="BZ14" s="950" t="s">
        <v>508</v>
      </c>
      <c r="CA14" s="950" t="s">
        <v>508</v>
      </c>
      <c r="CB14" s="950" t="s">
        <v>508</v>
      </c>
      <c r="CC14" s="950" t="s">
        <v>508</v>
      </c>
      <c r="CD14" s="950" t="s">
        <v>508</v>
      </c>
      <c r="CE14" s="950" t="s">
        <v>508</v>
      </c>
      <c r="CF14" s="950" t="s">
        <v>508</v>
      </c>
      <c r="CG14" s="951" t="s">
        <v>508</v>
      </c>
      <c r="CH14" s="924">
        <v>-85</v>
      </c>
      <c r="CI14" s="925"/>
      <c r="CJ14" s="925"/>
      <c r="CK14" s="925"/>
      <c r="CL14" s="926"/>
      <c r="CM14" s="924">
        <v>726</v>
      </c>
      <c r="CN14" s="925"/>
      <c r="CO14" s="925"/>
      <c r="CP14" s="925"/>
      <c r="CQ14" s="926"/>
      <c r="CR14" s="924">
        <v>41</v>
      </c>
      <c r="CS14" s="925"/>
      <c r="CT14" s="925"/>
      <c r="CU14" s="925"/>
      <c r="CV14" s="926"/>
      <c r="CW14" s="924">
        <v>57</v>
      </c>
      <c r="CX14" s="925"/>
      <c r="CY14" s="925"/>
      <c r="CZ14" s="925"/>
      <c r="DA14" s="926"/>
      <c r="DB14" s="924" t="s">
        <v>500</v>
      </c>
      <c r="DC14" s="925"/>
      <c r="DD14" s="925"/>
      <c r="DE14" s="925"/>
      <c r="DF14" s="926"/>
      <c r="DG14" s="924" t="s">
        <v>500</v>
      </c>
      <c r="DH14" s="925"/>
      <c r="DI14" s="925"/>
      <c r="DJ14" s="925"/>
      <c r="DK14" s="926"/>
      <c r="DL14" s="924" t="s">
        <v>500</v>
      </c>
      <c r="DM14" s="925"/>
      <c r="DN14" s="925"/>
      <c r="DO14" s="925"/>
      <c r="DP14" s="926"/>
      <c r="DQ14" s="924"/>
      <c r="DR14" s="925"/>
      <c r="DS14" s="925"/>
      <c r="DT14" s="925"/>
      <c r="DU14" s="926"/>
      <c r="DV14" s="927"/>
      <c r="DW14" s="928"/>
      <c r="DX14" s="928"/>
      <c r="DY14" s="928"/>
      <c r="DZ14" s="929"/>
      <c r="EA14" s="197"/>
    </row>
    <row r="15" spans="1:131" s="198" customFormat="1" ht="26.25" customHeight="1" x14ac:dyDescent="0.15">
      <c r="A15" s="204">
        <v>9</v>
      </c>
      <c r="B15" s="978" t="s">
        <v>336</v>
      </c>
      <c r="C15" s="979"/>
      <c r="D15" s="979"/>
      <c r="E15" s="979"/>
      <c r="F15" s="979"/>
      <c r="G15" s="979"/>
      <c r="H15" s="979"/>
      <c r="I15" s="979"/>
      <c r="J15" s="979"/>
      <c r="K15" s="979"/>
      <c r="L15" s="979"/>
      <c r="M15" s="979"/>
      <c r="N15" s="979"/>
      <c r="O15" s="979"/>
      <c r="P15" s="980"/>
      <c r="Q15" s="985">
        <v>910</v>
      </c>
      <c r="R15" s="982"/>
      <c r="S15" s="982"/>
      <c r="T15" s="982"/>
      <c r="U15" s="982"/>
      <c r="V15" s="982">
        <v>107</v>
      </c>
      <c r="W15" s="982"/>
      <c r="X15" s="982"/>
      <c r="Y15" s="982"/>
      <c r="Z15" s="982"/>
      <c r="AA15" s="982">
        <v>803</v>
      </c>
      <c r="AB15" s="982"/>
      <c r="AC15" s="982"/>
      <c r="AD15" s="982"/>
      <c r="AE15" s="986"/>
      <c r="AF15" s="1033" t="s">
        <v>98</v>
      </c>
      <c r="AG15" s="1034"/>
      <c r="AH15" s="1034"/>
      <c r="AI15" s="1034"/>
      <c r="AJ15" s="1035"/>
      <c r="AK15" s="1036">
        <v>2</v>
      </c>
      <c r="AL15" s="1037"/>
      <c r="AM15" s="1037"/>
      <c r="AN15" s="1037"/>
      <c r="AO15" s="1037"/>
      <c r="AP15" s="1037" t="s">
        <v>500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509</v>
      </c>
      <c r="BT15" s="950" t="s">
        <v>509</v>
      </c>
      <c r="BU15" s="950" t="s">
        <v>509</v>
      </c>
      <c r="BV15" s="950" t="s">
        <v>509</v>
      </c>
      <c r="BW15" s="950" t="s">
        <v>509</v>
      </c>
      <c r="BX15" s="950" t="s">
        <v>509</v>
      </c>
      <c r="BY15" s="950" t="s">
        <v>509</v>
      </c>
      <c r="BZ15" s="950" t="s">
        <v>509</v>
      </c>
      <c r="CA15" s="950" t="s">
        <v>509</v>
      </c>
      <c r="CB15" s="950" t="s">
        <v>509</v>
      </c>
      <c r="CC15" s="950" t="s">
        <v>509</v>
      </c>
      <c r="CD15" s="950" t="s">
        <v>509</v>
      </c>
      <c r="CE15" s="950" t="s">
        <v>509</v>
      </c>
      <c r="CF15" s="950" t="s">
        <v>509</v>
      </c>
      <c r="CG15" s="951" t="s">
        <v>509</v>
      </c>
      <c r="CH15" s="924">
        <v>-69</v>
      </c>
      <c r="CI15" s="925"/>
      <c r="CJ15" s="925"/>
      <c r="CK15" s="925"/>
      <c r="CL15" s="926"/>
      <c r="CM15" s="924">
        <v>9641</v>
      </c>
      <c r="CN15" s="925"/>
      <c r="CO15" s="925"/>
      <c r="CP15" s="925"/>
      <c r="CQ15" s="926"/>
      <c r="CR15" s="924">
        <v>80</v>
      </c>
      <c r="CS15" s="925"/>
      <c r="CT15" s="925"/>
      <c r="CU15" s="925"/>
      <c r="CV15" s="926"/>
      <c r="CW15" s="924">
        <v>1036</v>
      </c>
      <c r="CX15" s="925"/>
      <c r="CY15" s="925"/>
      <c r="CZ15" s="925"/>
      <c r="DA15" s="926"/>
      <c r="DB15" s="924" t="s">
        <v>500</v>
      </c>
      <c r="DC15" s="925"/>
      <c r="DD15" s="925"/>
      <c r="DE15" s="925"/>
      <c r="DF15" s="926"/>
      <c r="DG15" s="924" t="s">
        <v>500</v>
      </c>
      <c r="DH15" s="925"/>
      <c r="DI15" s="925"/>
      <c r="DJ15" s="925"/>
      <c r="DK15" s="926"/>
      <c r="DL15" s="924" t="s">
        <v>500</v>
      </c>
      <c r="DM15" s="925"/>
      <c r="DN15" s="925"/>
      <c r="DO15" s="925"/>
      <c r="DP15" s="926"/>
      <c r="DQ15" s="924"/>
      <c r="DR15" s="925"/>
      <c r="DS15" s="925"/>
      <c r="DT15" s="925"/>
      <c r="DU15" s="926"/>
      <c r="DV15" s="927"/>
      <c r="DW15" s="928"/>
      <c r="DX15" s="928"/>
      <c r="DY15" s="928"/>
      <c r="DZ15" s="929"/>
      <c r="EA15" s="197"/>
    </row>
    <row r="16" spans="1:131" s="198" customFormat="1" ht="26.25" customHeight="1" x14ac:dyDescent="0.15">
      <c r="A16" s="204">
        <v>10</v>
      </c>
      <c r="B16" s="978" t="s">
        <v>337</v>
      </c>
      <c r="C16" s="979"/>
      <c r="D16" s="979"/>
      <c r="E16" s="979"/>
      <c r="F16" s="979"/>
      <c r="G16" s="979"/>
      <c r="H16" s="979"/>
      <c r="I16" s="979"/>
      <c r="J16" s="979"/>
      <c r="K16" s="979"/>
      <c r="L16" s="979"/>
      <c r="M16" s="979"/>
      <c r="N16" s="979"/>
      <c r="O16" s="979"/>
      <c r="P16" s="980"/>
      <c r="Q16" s="985">
        <v>31548</v>
      </c>
      <c r="R16" s="982"/>
      <c r="S16" s="982"/>
      <c r="T16" s="982"/>
      <c r="U16" s="982"/>
      <c r="V16" s="982">
        <v>31548</v>
      </c>
      <c r="W16" s="982"/>
      <c r="X16" s="982"/>
      <c r="Y16" s="982"/>
      <c r="Z16" s="982"/>
      <c r="AA16" s="982" t="s">
        <v>545</v>
      </c>
      <c r="AB16" s="982"/>
      <c r="AC16" s="982"/>
      <c r="AD16" s="982"/>
      <c r="AE16" s="986"/>
      <c r="AF16" s="1033" t="s">
        <v>98</v>
      </c>
      <c r="AG16" s="1034"/>
      <c r="AH16" s="1034"/>
      <c r="AI16" s="1034"/>
      <c r="AJ16" s="1035"/>
      <c r="AK16" s="1036">
        <v>1678</v>
      </c>
      <c r="AL16" s="1037"/>
      <c r="AM16" s="1037"/>
      <c r="AN16" s="1037"/>
      <c r="AO16" s="1037"/>
      <c r="AP16" s="1037" t="s">
        <v>500</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510</v>
      </c>
      <c r="BT16" s="950" t="s">
        <v>510</v>
      </c>
      <c r="BU16" s="950" t="s">
        <v>510</v>
      </c>
      <c r="BV16" s="950" t="s">
        <v>510</v>
      </c>
      <c r="BW16" s="950" t="s">
        <v>510</v>
      </c>
      <c r="BX16" s="950" t="s">
        <v>510</v>
      </c>
      <c r="BY16" s="950" t="s">
        <v>510</v>
      </c>
      <c r="BZ16" s="950" t="s">
        <v>510</v>
      </c>
      <c r="CA16" s="950" t="s">
        <v>510</v>
      </c>
      <c r="CB16" s="950" t="s">
        <v>510</v>
      </c>
      <c r="CC16" s="950" t="s">
        <v>510</v>
      </c>
      <c r="CD16" s="950" t="s">
        <v>510</v>
      </c>
      <c r="CE16" s="950" t="s">
        <v>510</v>
      </c>
      <c r="CF16" s="950" t="s">
        <v>510</v>
      </c>
      <c r="CG16" s="951" t="s">
        <v>510</v>
      </c>
      <c r="CH16" s="924">
        <v>-7</v>
      </c>
      <c r="CI16" s="925"/>
      <c r="CJ16" s="925"/>
      <c r="CK16" s="925"/>
      <c r="CL16" s="926"/>
      <c r="CM16" s="924">
        <v>1007</v>
      </c>
      <c r="CN16" s="925"/>
      <c r="CO16" s="925"/>
      <c r="CP16" s="925"/>
      <c r="CQ16" s="926"/>
      <c r="CR16" s="924">
        <v>768</v>
      </c>
      <c r="CS16" s="925"/>
      <c r="CT16" s="925"/>
      <c r="CU16" s="925"/>
      <c r="CV16" s="926"/>
      <c r="CW16" s="924">
        <v>14</v>
      </c>
      <c r="CX16" s="925"/>
      <c r="CY16" s="925"/>
      <c r="CZ16" s="925"/>
      <c r="DA16" s="926"/>
      <c r="DB16" s="924" t="s">
        <v>500</v>
      </c>
      <c r="DC16" s="925"/>
      <c r="DD16" s="925"/>
      <c r="DE16" s="925"/>
      <c r="DF16" s="926"/>
      <c r="DG16" s="924" t="s">
        <v>500</v>
      </c>
      <c r="DH16" s="925"/>
      <c r="DI16" s="925"/>
      <c r="DJ16" s="925"/>
      <c r="DK16" s="926"/>
      <c r="DL16" s="924" t="s">
        <v>500</v>
      </c>
      <c r="DM16" s="925"/>
      <c r="DN16" s="925"/>
      <c r="DO16" s="925"/>
      <c r="DP16" s="926"/>
      <c r="DQ16" s="924"/>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511</v>
      </c>
      <c r="BT17" s="950" t="s">
        <v>511</v>
      </c>
      <c r="BU17" s="950" t="s">
        <v>511</v>
      </c>
      <c r="BV17" s="950" t="s">
        <v>511</v>
      </c>
      <c r="BW17" s="950" t="s">
        <v>511</v>
      </c>
      <c r="BX17" s="950" t="s">
        <v>511</v>
      </c>
      <c r="BY17" s="950" t="s">
        <v>511</v>
      </c>
      <c r="BZ17" s="950" t="s">
        <v>511</v>
      </c>
      <c r="CA17" s="950" t="s">
        <v>511</v>
      </c>
      <c r="CB17" s="950" t="s">
        <v>511</v>
      </c>
      <c r="CC17" s="950" t="s">
        <v>511</v>
      </c>
      <c r="CD17" s="950" t="s">
        <v>511</v>
      </c>
      <c r="CE17" s="950" t="s">
        <v>511</v>
      </c>
      <c r="CF17" s="950" t="s">
        <v>511</v>
      </c>
      <c r="CG17" s="951" t="s">
        <v>511</v>
      </c>
      <c r="CH17" s="924">
        <v>0</v>
      </c>
      <c r="CI17" s="925"/>
      <c r="CJ17" s="925"/>
      <c r="CK17" s="925"/>
      <c r="CL17" s="926"/>
      <c r="CM17" s="924">
        <v>17</v>
      </c>
      <c r="CN17" s="925"/>
      <c r="CO17" s="925"/>
      <c r="CP17" s="925"/>
      <c r="CQ17" s="926"/>
      <c r="CR17" s="924">
        <v>10</v>
      </c>
      <c r="CS17" s="925"/>
      <c r="CT17" s="925"/>
      <c r="CU17" s="925"/>
      <c r="CV17" s="926"/>
      <c r="CW17" s="924">
        <v>0</v>
      </c>
      <c r="CX17" s="925"/>
      <c r="CY17" s="925"/>
      <c r="CZ17" s="925"/>
      <c r="DA17" s="926"/>
      <c r="DB17" s="924" t="s">
        <v>500</v>
      </c>
      <c r="DC17" s="925"/>
      <c r="DD17" s="925"/>
      <c r="DE17" s="925"/>
      <c r="DF17" s="926"/>
      <c r="DG17" s="924" t="s">
        <v>500</v>
      </c>
      <c r="DH17" s="925"/>
      <c r="DI17" s="925"/>
      <c r="DJ17" s="925"/>
      <c r="DK17" s="926"/>
      <c r="DL17" s="924" t="s">
        <v>500</v>
      </c>
      <c r="DM17" s="925"/>
      <c r="DN17" s="925"/>
      <c r="DO17" s="925"/>
      <c r="DP17" s="926"/>
      <c r="DQ17" s="924"/>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512</v>
      </c>
      <c r="BT18" s="950" t="s">
        <v>512</v>
      </c>
      <c r="BU18" s="950" t="s">
        <v>512</v>
      </c>
      <c r="BV18" s="950" t="s">
        <v>512</v>
      </c>
      <c r="BW18" s="950" t="s">
        <v>512</v>
      </c>
      <c r="BX18" s="950" t="s">
        <v>512</v>
      </c>
      <c r="BY18" s="950" t="s">
        <v>512</v>
      </c>
      <c r="BZ18" s="950" t="s">
        <v>512</v>
      </c>
      <c r="CA18" s="950" t="s">
        <v>512</v>
      </c>
      <c r="CB18" s="950" t="s">
        <v>512</v>
      </c>
      <c r="CC18" s="950" t="s">
        <v>512</v>
      </c>
      <c r="CD18" s="950" t="s">
        <v>512</v>
      </c>
      <c r="CE18" s="950" t="s">
        <v>512</v>
      </c>
      <c r="CF18" s="950" t="s">
        <v>512</v>
      </c>
      <c r="CG18" s="951" t="s">
        <v>512</v>
      </c>
      <c r="CH18" s="924">
        <v>70</v>
      </c>
      <c r="CI18" s="925"/>
      <c r="CJ18" s="925"/>
      <c r="CK18" s="925"/>
      <c r="CL18" s="926"/>
      <c r="CM18" s="924">
        <v>552</v>
      </c>
      <c r="CN18" s="925"/>
      <c r="CO18" s="925"/>
      <c r="CP18" s="925"/>
      <c r="CQ18" s="926"/>
      <c r="CR18" s="924">
        <v>15</v>
      </c>
      <c r="CS18" s="925"/>
      <c r="CT18" s="925"/>
      <c r="CU18" s="925"/>
      <c r="CV18" s="926"/>
      <c r="CW18" s="924" t="s">
        <v>500</v>
      </c>
      <c r="CX18" s="925"/>
      <c r="CY18" s="925"/>
      <c r="CZ18" s="925"/>
      <c r="DA18" s="926"/>
      <c r="DB18" s="924" t="s">
        <v>500</v>
      </c>
      <c r="DC18" s="925"/>
      <c r="DD18" s="925"/>
      <c r="DE18" s="925"/>
      <c r="DF18" s="926"/>
      <c r="DG18" s="924" t="s">
        <v>500</v>
      </c>
      <c r="DH18" s="925"/>
      <c r="DI18" s="925"/>
      <c r="DJ18" s="925"/>
      <c r="DK18" s="926"/>
      <c r="DL18" s="924" t="s">
        <v>500</v>
      </c>
      <c r="DM18" s="925"/>
      <c r="DN18" s="925"/>
      <c r="DO18" s="925"/>
      <c r="DP18" s="926"/>
      <c r="DQ18" s="924"/>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513</v>
      </c>
      <c r="BT19" s="950" t="s">
        <v>513</v>
      </c>
      <c r="BU19" s="950" t="s">
        <v>513</v>
      </c>
      <c r="BV19" s="950" t="s">
        <v>513</v>
      </c>
      <c r="BW19" s="950" t="s">
        <v>513</v>
      </c>
      <c r="BX19" s="950" t="s">
        <v>513</v>
      </c>
      <c r="BY19" s="950" t="s">
        <v>513</v>
      </c>
      <c r="BZ19" s="950" t="s">
        <v>513</v>
      </c>
      <c r="CA19" s="950" t="s">
        <v>513</v>
      </c>
      <c r="CB19" s="950" t="s">
        <v>513</v>
      </c>
      <c r="CC19" s="950" t="s">
        <v>513</v>
      </c>
      <c r="CD19" s="950" t="s">
        <v>513</v>
      </c>
      <c r="CE19" s="950" t="s">
        <v>513</v>
      </c>
      <c r="CF19" s="950" t="s">
        <v>513</v>
      </c>
      <c r="CG19" s="951" t="s">
        <v>513</v>
      </c>
      <c r="CH19" s="924">
        <v>0</v>
      </c>
      <c r="CI19" s="925"/>
      <c r="CJ19" s="925"/>
      <c r="CK19" s="925"/>
      <c r="CL19" s="926"/>
      <c r="CM19" s="924">
        <v>966</v>
      </c>
      <c r="CN19" s="925"/>
      <c r="CO19" s="925"/>
      <c r="CP19" s="925"/>
      <c r="CQ19" s="926"/>
      <c r="CR19" s="924">
        <v>100</v>
      </c>
      <c r="CS19" s="925"/>
      <c r="CT19" s="925"/>
      <c r="CU19" s="925"/>
      <c r="CV19" s="926"/>
      <c r="CW19" s="924" t="s">
        <v>500</v>
      </c>
      <c r="CX19" s="925"/>
      <c r="CY19" s="925"/>
      <c r="CZ19" s="925"/>
      <c r="DA19" s="926"/>
      <c r="DB19" s="924" t="s">
        <v>500</v>
      </c>
      <c r="DC19" s="925"/>
      <c r="DD19" s="925"/>
      <c r="DE19" s="925"/>
      <c r="DF19" s="926"/>
      <c r="DG19" s="924" t="s">
        <v>500</v>
      </c>
      <c r="DH19" s="925"/>
      <c r="DI19" s="925"/>
      <c r="DJ19" s="925"/>
      <c r="DK19" s="926"/>
      <c r="DL19" s="924" t="s">
        <v>500</v>
      </c>
      <c r="DM19" s="925"/>
      <c r="DN19" s="925"/>
      <c r="DO19" s="925"/>
      <c r="DP19" s="926"/>
      <c r="DQ19" s="924"/>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514</v>
      </c>
      <c r="BT20" s="950" t="s">
        <v>514</v>
      </c>
      <c r="BU20" s="950" t="s">
        <v>514</v>
      </c>
      <c r="BV20" s="950" t="s">
        <v>514</v>
      </c>
      <c r="BW20" s="950" t="s">
        <v>514</v>
      </c>
      <c r="BX20" s="950" t="s">
        <v>514</v>
      </c>
      <c r="BY20" s="950" t="s">
        <v>514</v>
      </c>
      <c r="BZ20" s="950" t="s">
        <v>514</v>
      </c>
      <c r="CA20" s="950" t="s">
        <v>514</v>
      </c>
      <c r="CB20" s="950" t="s">
        <v>514</v>
      </c>
      <c r="CC20" s="950" t="s">
        <v>514</v>
      </c>
      <c r="CD20" s="950" t="s">
        <v>514</v>
      </c>
      <c r="CE20" s="950" t="s">
        <v>514</v>
      </c>
      <c r="CF20" s="950" t="s">
        <v>514</v>
      </c>
      <c r="CG20" s="951" t="s">
        <v>514</v>
      </c>
      <c r="CH20" s="924">
        <v>3</v>
      </c>
      <c r="CI20" s="925"/>
      <c r="CJ20" s="925"/>
      <c r="CK20" s="925"/>
      <c r="CL20" s="926"/>
      <c r="CM20" s="924">
        <v>268</v>
      </c>
      <c r="CN20" s="925"/>
      <c r="CO20" s="925"/>
      <c r="CP20" s="925"/>
      <c r="CQ20" s="926"/>
      <c r="CR20" s="924">
        <v>100</v>
      </c>
      <c r="CS20" s="925"/>
      <c r="CT20" s="925"/>
      <c r="CU20" s="925"/>
      <c r="CV20" s="926"/>
      <c r="CW20" s="924">
        <v>79</v>
      </c>
      <c r="CX20" s="925"/>
      <c r="CY20" s="925"/>
      <c r="CZ20" s="925"/>
      <c r="DA20" s="926"/>
      <c r="DB20" s="924" t="s">
        <v>500</v>
      </c>
      <c r="DC20" s="925"/>
      <c r="DD20" s="925"/>
      <c r="DE20" s="925"/>
      <c r="DF20" s="926"/>
      <c r="DG20" s="924" t="s">
        <v>500</v>
      </c>
      <c r="DH20" s="925"/>
      <c r="DI20" s="925"/>
      <c r="DJ20" s="925"/>
      <c r="DK20" s="926"/>
      <c r="DL20" s="924" t="s">
        <v>500</v>
      </c>
      <c r="DM20" s="925"/>
      <c r="DN20" s="925"/>
      <c r="DO20" s="925"/>
      <c r="DP20" s="926"/>
      <c r="DQ20" s="924"/>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515</v>
      </c>
      <c r="BT21" s="950" t="s">
        <v>515</v>
      </c>
      <c r="BU21" s="950" t="s">
        <v>515</v>
      </c>
      <c r="BV21" s="950" t="s">
        <v>515</v>
      </c>
      <c r="BW21" s="950" t="s">
        <v>515</v>
      </c>
      <c r="BX21" s="950" t="s">
        <v>515</v>
      </c>
      <c r="BY21" s="950" t="s">
        <v>515</v>
      </c>
      <c r="BZ21" s="950" t="s">
        <v>515</v>
      </c>
      <c r="CA21" s="950" t="s">
        <v>515</v>
      </c>
      <c r="CB21" s="950" t="s">
        <v>515</v>
      </c>
      <c r="CC21" s="950" t="s">
        <v>515</v>
      </c>
      <c r="CD21" s="950" t="s">
        <v>515</v>
      </c>
      <c r="CE21" s="950" t="s">
        <v>515</v>
      </c>
      <c r="CF21" s="950" t="s">
        <v>515</v>
      </c>
      <c r="CG21" s="951" t="s">
        <v>515</v>
      </c>
      <c r="CH21" s="924">
        <v>-5</v>
      </c>
      <c r="CI21" s="925"/>
      <c r="CJ21" s="925"/>
      <c r="CK21" s="925"/>
      <c r="CL21" s="926"/>
      <c r="CM21" s="924">
        <v>1493</v>
      </c>
      <c r="CN21" s="925"/>
      <c r="CO21" s="925"/>
      <c r="CP21" s="925"/>
      <c r="CQ21" s="926"/>
      <c r="CR21" s="924">
        <v>1214</v>
      </c>
      <c r="CS21" s="925"/>
      <c r="CT21" s="925"/>
      <c r="CU21" s="925"/>
      <c r="CV21" s="926"/>
      <c r="CW21" s="924" t="s">
        <v>500</v>
      </c>
      <c r="CX21" s="925"/>
      <c r="CY21" s="925"/>
      <c r="CZ21" s="925"/>
      <c r="DA21" s="926"/>
      <c r="DB21" s="924" t="s">
        <v>500</v>
      </c>
      <c r="DC21" s="925"/>
      <c r="DD21" s="925"/>
      <c r="DE21" s="925"/>
      <c r="DF21" s="926"/>
      <c r="DG21" s="924" t="s">
        <v>500</v>
      </c>
      <c r="DH21" s="925"/>
      <c r="DI21" s="925"/>
      <c r="DJ21" s="925"/>
      <c r="DK21" s="926"/>
      <c r="DL21" s="924" t="s">
        <v>500</v>
      </c>
      <c r="DM21" s="925"/>
      <c r="DN21" s="925"/>
      <c r="DO21" s="925"/>
      <c r="DP21" s="926"/>
      <c r="DQ21" s="924"/>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338</v>
      </c>
      <c r="BA22" s="969"/>
      <c r="BB22" s="969"/>
      <c r="BC22" s="969"/>
      <c r="BD22" s="970"/>
      <c r="BE22" s="196"/>
      <c r="BF22" s="196"/>
      <c r="BG22" s="196"/>
      <c r="BH22" s="196"/>
      <c r="BI22" s="196"/>
      <c r="BJ22" s="196"/>
      <c r="BK22" s="196"/>
      <c r="BL22" s="196"/>
      <c r="BM22" s="196"/>
      <c r="BN22" s="196"/>
      <c r="BO22" s="196"/>
      <c r="BP22" s="196"/>
      <c r="BQ22" s="205">
        <v>16</v>
      </c>
      <c r="BR22" s="206"/>
      <c r="BS22" s="949" t="s">
        <v>516</v>
      </c>
      <c r="BT22" s="950" t="s">
        <v>516</v>
      </c>
      <c r="BU22" s="950" t="s">
        <v>516</v>
      </c>
      <c r="BV22" s="950" t="s">
        <v>516</v>
      </c>
      <c r="BW22" s="950" t="s">
        <v>516</v>
      </c>
      <c r="BX22" s="950" t="s">
        <v>516</v>
      </c>
      <c r="BY22" s="950" t="s">
        <v>516</v>
      </c>
      <c r="BZ22" s="950" t="s">
        <v>516</v>
      </c>
      <c r="CA22" s="950" t="s">
        <v>516</v>
      </c>
      <c r="CB22" s="950" t="s">
        <v>516</v>
      </c>
      <c r="CC22" s="950" t="s">
        <v>516</v>
      </c>
      <c r="CD22" s="950" t="s">
        <v>516</v>
      </c>
      <c r="CE22" s="950" t="s">
        <v>516</v>
      </c>
      <c r="CF22" s="950" t="s">
        <v>516</v>
      </c>
      <c r="CG22" s="951" t="s">
        <v>516</v>
      </c>
      <c r="CH22" s="924">
        <v>-128</v>
      </c>
      <c r="CI22" s="925"/>
      <c r="CJ22" s="925"/>
      <c r="CK22" s="925"/>
      <c r="CL22" s="926"/>
      <c r="CM22" s="924">
        <v>11599</v>
      </c>
      <c r="CN22" s="925"/>
      <c r="CO22" s="925"/>
      <c r="CP22" s="925"/>
      <c r="CQ22" s="926"/>
      <c r="CR22" s="924">
        <v>2417</v>
      </c>
      <c r="CS22" s="925"/>
      <c r="CT22" s="925"/>
      <c r="CU22" s="925"/>
      <c r="CV22" s="926"/>
      <c r="CW22" s="924">
        <v>249</v>
      </c>
      <c r="CX22" s="925"/>
      <c r="CY22" s="925"/>
      <c r="CZ22" s="925"/>
      <c r="DA22" s="926"/>
      <c r="DB22" s="924">
        <v>7152</v>
      </c>
      <c r="DC22" s="925"/>
      <c r="DD22" s="925"/>
      <c r="DE22" s="925"/>
      <c r="DF22" s="926"/>
      <c r="DG22" s="924" t="s">
        <v>500</v>
      </c>
      <c r="DH22" s="925"/>
      <c r="DI22" s="925"/>
      <c r="DJ22" s="925"/>
      <c r="DK22" s="926"/>
      <c r="DL22" s="924" t="s">
        <v>500</v>
      </c>
      <c r="DM22" s="925"/>
      <c r="DN22" s="925"/>
      <c r="DO22" s="925"/>
      <c r="DP22" s="926"/>
      <c r="DQ22" s="924"/>
      <c r="DR22" s="925"/>
      <c r="DS22" s="925"/>
      <c r="DT22" s="925"/>
      <c r="DU22" s="926"/>
      <c r="DV22" s="927"/>
      <c r="DW22" s="928"/>
      <c r="DX22" s="928"/>
      <c r="DY22" s="928"/>
      <c r="DZ22" s="929"/>
      <c r="EA22" s="197"/>
    </row>
    <row r="23" spans="1:131" s="198" customFormat="1" ht="26.25" customHeight="1" thickBot="1" x14ac:dyDescent="0.2">
      <c r="A23" s="207" t="s">
        <v>339</v>
      </c>
      <c r="B23" s="879" t="s">
        <v>340</v>
      </c>
      <c r="C23" s="880"/>
      <c r="D23" s="880"/>
      <c r="E23" s="880"/>
      <c r="F23" s="880"/>
      <c r="G23" s="880"/>
      <c r="H23" s="880"/>
      <c r="I23" s="880"/>
      <c r="J23" s="880"/>
      <c r="K23" s="880"/>
      <c r="L23" s="880"/>
      <c r="M23" s="880"/>
      <c r="N23" s="880"/>
      <c r="O23" s="880"/>
      <c r="P23" s="881"/>
      <c r="Q23" s="1009">
        <v>710913</v>
      </c>
      <c r="R23" s="1010"/>
      <c r="S23" s="1010"/>
      <c r="T23" s="1010"/>
      <c r="U23" s="1010"/>
      <c r="V23" s="1010">
        <v>690095</v>
      </c>
      <c r="W23" s="1010"/>
      <c r="X23" s="1010"/>
      <c r="Y23" s="1010"/>
      <c r="Z23" s="1010"/>
      <c r="AA23" s="1010">
        <v>20818</v>
      </c>
      <c r="AB23" s="1010"/>
      <c r="AC23" s="1010"/>
      <c r="AD23" s="1010"/>
      <c r="AE23" s="1011"/>
      <c r="AF23" s="1012">
        <v>1146</v>
      </c>
      <c r="AG23" s="1010"/>
      <c r="AH23" s="1010"/>
      <c r="AI23" s="1010"/>
      <c r="AJ23" s="1013"/>
      <c r="AK23" s="1014"/>
      <c r="AL23" s="1015"/>
      <c r="AM23" s="1015"/>
      <c r="AN23" s="1015"/>
      <c r="AO23" s="1015"/>
      <c r="AP23" s="1010">
        <v>1229593</v>
      </c>
      <c r="AQ23" s="1010"/>
      <c r="AR23" s="1010"/>
      <c r="AS23" s="1010"/>
      <c r="AT23" s="1010"/>
      <c r="AU23" s="1016"/>
      <c r="AV23" s="1016"/>
      <c r="AW23" s="1016"/>
      <c r="AX23" s="1016"/>
      <c r="AY23" s="1017"/>
      <c r="AZ23" s="1006" t="s">
        <v>98</v>
      </c>
      <c r="BA23" s="1007"/>
      <c r="BB23" s="1007"/>
      <c r="BC23" s="1007"/>
      <c r="BD23" s="1008"/>
      <c r="BE23" s="196"/>
      <c r="BF23" s="196"/>
      <c r="BG23" s="196"/>
      <c r="BH23" s="196"/>
      <c r="BI23" s="196"/>
      <c r="BJ23" s="196"/>
      <c r="BK23" s="196"/>
      <c r="BL23" s="196"/>
      <c r="BM23" s="196"/>
      <c r="BN23" s="196"/>
      <c r="BO23" s="196"/>
      <c r="BP23" s="196"/>
      <c r="BQ23" s="205">
        <v>17</v>
      </c>
      <c r="BR23" s="206"/>
      <c r="BS23" s="949" t="s">
        <v>517</v>
      </c>
      <c r="BT23" s="950" t="s">
        <v>517</v>
      </c>
      <c r="BU23" s="950" t="s">
        <v>517</v>
      </c>
      <c r="BV23" s="950" t="s">
        <v>517</v>
      </c>
      <c r="BW23" s="950" t="s">
        <v>517</v>
      </c>
      <c r="BX23" s="950" t="s">
        <v>517</v>
      </c>
      <c r="BY23" s="950" t="s">
        <v>517</v>
      </c>
      <c r="BZ23" s="950" t="s">
        <v>517</v>
      </c>
      <c r="CA23" s="950" t="s">
        <v>517</v>
      </c>
      <c r="CB23" s="950" t="s">
        <v>517</v>
      </c>
      <c r="CC23" s="950" t="s">
        <v>517</v>
      </c>
      <c r="CD23" s="950" t="s">
        <v>517</v>
      </c>
      <c r="CE23" s="950" t="s">
        <v>517</v>
      </c>
      <c r="CF23" s="950" t="s">
        <v>517</v>
      </c>
      <c r="CG23" s="951" t="s">
        <v>517</v>
      </c>
      <c r="CH23" s="924">
        <v>0</v>
      </c>
      <c r="CI23" s="925"/>
      <c r="CJ23" s="925"/>
      <c r="CK23" s="925"/>
      <c r="CL23" s="926"/>
      <c r="CM23" s="924">
        <v>800</v>
      </c>
      <c r="CN23" s="925"/>
      <c r="CO23" s="925"/>
      <c r="CP23" s="925"/>
      <c r="CQ23" s="926"/>
      <c r="CR23" s="924">
        <v>400</v>
      </c>
      <c r="CS23" s="925"/>
      <c r="CT23" s="925"/>
      <c r="CU23" s="925"/>
      <c r="CV23" s="926"/>
      <c r="CW23" s="924">
        <v>0</v>
      </c>
      <c r="CX23" s="925"/>
      <c r="CY23" s="925"/>
      <c r="CZ23" s="925"/>
      <c r="DA23" s="926"/>
      <c r="DB23" s="924" t="s">
        <v>500</v>
      </c>
      <c r="DC23" s="925"/>
      <c r="DD23" s="925"/>
      <c r="DE23" s="925"/>
      <c r="DF23" s="926"/>
      <c r="DG23" s="924" t="s">
        <v>500</v>
      </c>
      <c r="DH23" s="925"/>
      <c r="DI23" s="925"/>
      <c r="DJ23" s="925"/>
      <c r="DK23" s="926"/>
      <c r="DL23" s="924" t="s">
        <v>500</v>
      </c>
      <c r="DM23" s="925"/>
      <c r="DN23" s="925"/>
      <c r="DO23" s="925"/>
      <c r="DP23" s="926"/>
      <c r="DQ23" s="924"/>
      <c r="DR23" s="925"/>
      <c r="DS23" s="925"/>
      <c r="DT23" s="925"/>
      <c r="DU23" s="926"/>
      <c r="DV23" s="927"/>
      <c r="DW23" s="928"/>
      <c r="DX23" s="928"/>
      <c r="DY23" s="928"/>
      <c r="DZ23" s="929"/>
      <c r="EA23" s="197"/>
    </row>
    <row r="24" spans="1:131" s="198" customFormat="1" ht="26.25" customHeight="1" x14ac:dyDescent="0.15">
      <c r="A24" s="1005" t="s">
        <v>341</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518</v>
      </c>
      <c r="BT24" s="950" t="s">
        <v>518</v>
      </c>
      <c r="BU24" s="950" t="s">
        <v>518</v>
      </c>
      <c r="BV24" s="950" t="s">
        <v>518</v>
      </c>
      <c r="BW24" s="950" t="s">
        <v>518</v>
      </c>
      <c r="BX24" s="950" t="s">
        <v>518</v>
      </c>
      <c r="BY24" s="950" t="s">
        <v>518</v>
      </c>
      <c r="BZ24" s="950" t="s">
        <v>518</v>
      </c>
      <c r="CA24" s="950" t="s">
        <v>518</v>
      </c>
      <c r="CB24" s="950" t="s">
        <v>518</v>
      </c>
      <c r="CC24" s="950" t="s">
        <v>518</v>
      </c>
      <c r="CD24" s="950" t="s">
        <v>518</v>
      </c>
      <c r="CE24" s="950" t="s">
        <v>518</v>
      </c>
      <c r="CF24" s="950" t="s">
        <v>518</v>
      </c>
      <c r="CG24" s="951" t="s">
        <v>518</v>
      </c>
      <c r="CH24" s="924">
        <v>0</v>
      </c>
      <c r="CI24" s="925"/>
      <c r="CJ24" s="925"/>
      <c r="CK24" s="925"/>
      <c r="CL24" s="926"/>
      <c r="CM24" s="924">
        <v>601</v>
      </c>
      <c r="CN24" s="925"/>
      <c r="CO24" s="925"/>
      <c r="CP24" s="925"/>
      <c r="CQ24" s="926"/>
      <c r="CR24" s="924">
        <v>300</v>
      </c>
      <c r="CS24" s="925"/>
      <c r="CT24" s="925"/>
      <c r="CU24" s="925"/>
      <c r="CV24" s="926"/>
      <c r="CW24" s="924">
        <v>1</v>
      </c>
      <c r="CX24" s="925"/>
      <c r="CY24" s="925"/>
      <c r="CZ24" s="925"/>
      <c r="DA24" s="926"/>
      <c r="DB24" s="924" t="s">
        <v>500</v>
      </c>
      <c r="DC24" s="925"/>
      <c r="DD24" s="925"/>
      <c r="DE24" s="925"/>
      <c r="DF24" s="926"/>
      <c r="DG24" s="924" t="s">
        <v>500</v>
      </c>
      <c r="DH24" s="925"/>
      <c r="DI24" s="925"/>
      <c r="DJ24" s="925"/>
      <c r="DK24" s="926"/>
      <c r="DL24" s="924" t="s">
        <v>500</v>
      </c>
      <c r="DM24" s="925"/>
      <c r="DN24" s="925"/>
      <c r="DO24" s="925"/>
      <c r="DP24" s="926"/>
      <c r="DQ24" s="924"/>
      <c r="DR24" s="925"/>
      <c r="DS24" s="925"/>
      <c r="DT24" s="925"/>
      <c r="DU24" s="926"/>
      <c r="DV24" s="927"/>
      <c r="DW24" s="928"/>
      <c r="DX24" s="928"/>
      <c r="DY24" s="928"/>
      <c r="DZ24" s="929"/>
      <c r="EA24" s="197"/>
    </row>
    <row r="25" spans="1:131" s="190" customFormat="1" ht="26.25" customHeight="1" thickBot="1" x14ac:dyDescent="0.2">
      <c r="A25" s="1004" t="s">
        <v>342</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519</v>
      </c>
      <c r="BT25" s="950" t="s">
        <v>519</v>
      </c>
      <c r="BU25" s="950" t="s">
        <v>519</v>
      </c>
      <c r="BV25" s="950" t="s">
        <v>519</v>
      </c>
      <c r="BW25" s="950" t="s">
        <v>519</v>
      </c>
      <c r="BX25" s="950" t="s">
        <v>519</v>
      </c>
      <c r="BY25" s="950" t="s">
        <v>519</v>
      </c>
      <c r="BZ25" s="950" t="s">
        <v>519</v>
      </c>
      <c r="CA25" s="950" t="s">
        <v>519</v>
      </c>
      <c r="CB25" s="950" t="s">
        <v>519</v>
      </c>
      <c r="CC25" s="950" t="s">
        <v>519</v>
      </c>
      <c r="CD25" s="950" t="s">
        <v>519</v>
      </c>
      <c r="CE25" s="950" t="s">
        <v>519</v>
      </c>
      <c r="CF25" s="950" t="s">
        <v>519</v>
      </c>
      <c r="CG25" s="951" t="s">
        <v>519</v>
      </c>
      <c r="CH25" s="924">
        <v>0</v>
      </c>
      <c r="CI25" s="925"/>
      <c r="CJ25" s="925"/>
      <c r="CK25" s="925"/>
      <c r="CL25" s="926"/>
      <c r="CM25" s="924">
        <v>1049</v>
      </c>
      <c r="CN25" s="925"/>
      <c r="CO25" s="925"/>
      <c r="CP25" s="925"/>
      <c r="CQ25" s="926"/>
      <c r="CR25" s="924">
        <v>548</v>
      </c>
      <c r="CS25" s="925"/>
      <c r="CT25" s="925"/>
      <c r="CU25" s="925"/>
      <c r="CV25" s="926"/>
      <c r="CW25" s="924" t="s">
        <v>500</v>
      </c>
      <c r="CX25" s="925"/>
      <c r="CY25" s="925"/>
      <c r="CZ25" s="925"/>
      <c r="DA25" s="926"/>
      <c r="DB25" s="924" t="s">
        <v>500</v>
      </c>
      <c r="DC25" s="925"/>
      <c r="DD25" s="925"/>
      <c r="DE25" s="925"/>
      <c r="DF25" s="926"/>
      <c r="DG25" s="924" t="s">
        <v>500</v>
      </c>
      <c r="DH25" s="925"/>
      <c r="DI25" s="925"/>
      <c r="DJ25" s="925"/>
      <c r="DK25" s="926"/>
      <c r="DL25" s="924" t="s">
        <v>500</v>
      </c>
      <c r="DM25" s="925"/>
      <c r="DN25" s="925"/>
      <c r="DO25" s="925"/>
      <c r="DP25" s="926"/>
      <c r="DQ25" s="924"/>
      <c r="DR25" s="925"/>
      <c r="DS25" s="925"/>
      <c r="DT25" s="925"/>
      <c r="DU25" s="92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343</v>
      </c>
      <c r="R26" s="937"/>
      <c r="S26" s="937"/>
      <c r="T26" s="937"/>
      <c r="U26" s="938"/>
      <c r="V26" s="936" t="s">
        <v>344</v>
      </c>
      <c r="W26" s="937"/>
      <c r="X26" s="937"/>
      <c r="Y26" s="937"/>
      <c r="Z26" s="938"/>
      <c r="AA26" s="936" t="s">
        <v>345</v>
      </c>
      <c r="AB26" s="937"/>
      <c r="AC26" s="937"/>
      <c r="AD26" s="937"/>
      <c r="AE26" s="937"/>
      <c r="AF26" s="1000" t="s">
        <v>346</v>
      </c>
      <c r="AG26" s="943"/>
      <c r="AH26" s="943"/>
      <c r="AI26" s="943"/>
      <c r="AJ26" s="1001"/>
      <c r="AK26" s="937" t="s">
        <v>347</v>
      </c>
      <c r="AL26" s="937"/>
      <c r="AM26" s="937"/>
      <c r="AN26" s="937"/>
      <c r="AO26" s="938"/>
      <c r="AP26" s="936" t="s">
        <v>348</v>
      </c>
      <c r="AQ26" s="937"/>
      <c r="AR26" s="937"/>
      <c r="AS26" s="937"/>
      <c r="AT26" s="938"/>
      <c r="AU26" s="936" t="s">
        <v>349</v>
      </c>
      <c r="AV26" s="937"/>
      <c r="AW26" s="937"/>
      <c r="AX26" s="937"/>
      <c r="AY26" s="938"/>
      <c r="AZ26" s="936" t="s">
        <v>350</v>
      </c>
      <c r="BA26" s="937"/>
      <c r="BB26" s="937"/>
      <c r="BC26" s="937"/>
      <c r="BD26" s="938"/>
      <c r="BE26" s="936" t="s">
        <v>318</v>
      </c>
      <c r="BF26" s="937"/>
      <c r="BG26" s="937"/>
      <c r="BH26" s="937"/>
      <c r="BI26" s="952"/>
      <c r="BJ26" s="195"/>
      <c r="BK26" s="195"/>
      <c r="BL26" s="195"/>
      <c r="BM26" s="195"/>
      <c r="BN26" s="195"/>
      <c r="BO26" s="208"/>
      <c r="BP26" s="208"/>
      <c r="BQ26" s="205">
        <v>20</v>
      </c>
      <c r="BR26" s="206"/>
      <c r="BS26" s="949" t="s">
        <v>520</v>
      </c>
      <c r="BT26" s="950" t="s">
        <v>520</v>
      </c>
      <c r="BU26" s="950" t="s">
        <v>520</v>
      </c>
      <c r="BV26" s="950" t="s">
        <v>520</v>
      </c>
      <c r="BW26" s="950" t="s">
        <v>520</v>
      </c>
      <c r="BX26" s="950" t="s">
        <v>520</v>
      </c>
      <c r="BY26" s="950" t="s">
        <v>520</v>
      </c>
      <c r="BZ26" s="950" t="s">
        <v>520</v>
      </c>
      <c r="CA26" s="950" t="s">
        <v>520</v>
      </c>
      <c r="CB26" s="950" t="s">
        <v>520</v>
      </c>
      <c r="CC26" s="950" t="s">
        <v>520</v>
      </c>
      <c r="CD26" s="950" t="s">
        <v>520</v>
      </c>
      <c r="CE26" s="950" t="s">
        <v>520</v>
      </c>
      <c r="CF26" s="950" t="s">
        <v>520</v>
      </c>
      <c r="CG26" s="951" t="s">
        <v>520</v>
      </c>
      <c r="CH26" s="924">
        <v>0</v>
      </c>
      <c r="CI26" s="925"/>
      <c r="CJ26" s="925"/>
      <c r="CK26" s="925"/>
      <c r="CL26" s="926"/>
      <c r="CM26" s="924">
        <v>384</v>
      </c>
      <c r="CN26" s="925"/>
      <c r="CO26" s="925"/>
      <c r="CP26" s="925"/>
      <c r="CQ26" s="926"/>
      <c r="CR26" s="924">
        <v>185</v>
      </c>
      <c r="CS26" s="925"/>
      <c r="CT26" s="925"/>
      <c r="CU26" s="925"/>
      <c r="CV26" s="926"/>
      <c r="CW26" s="924" t="s">
        <v>500</v>
      </c>
      <c r="CX26" s="925"/>
      <c r="CY26" s="925"/>
      <c r="CZ26" s="925"/>
      <c r="DA26" s="926"/>
      <c r="DB26" s="924" t="s">
        <v>500</v>
      </c>
      <c r="DC26" s="925"/>
      <c r="DD26" s="925"/>
      <c r="DE26" s="925"/>
      <c r="DF26" s="926"/>
      <c r="DG26" s="924" t="s">
        <v>500</v>
      </c>
      <c r="DH26" s="925"/>
      <c r="DI26" s="925"/>
      <c r="DJ26" s="925"/>
      <c r="DK26" s="926"/>
      <c r="DL26" s="924" t="s">
        <v>500</v>
      </c>
      <c r="DM26" s="925"/>
      <c r="DN26" s="925"/>
      <c r="DO26" s="925"/>
      <c r="DP26" s="926"/>
      <c r="DQ26" s="924"/>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521</v>
      </c>
      <c r="BT27" s="950" t="s">
        <v>521</v>
      </c>
      <c r="BU27" s="950" t="s">
        <v>521</v>
      </c>
      <c r="BV27" s="950" t="s">
        <v>521</v>
      </c>
      <c r="BW27" s="950" t="s">
        <v>521</v>
      </c>
      <c r="BX27" s="950" t="s">
        <v>521</v>
      </c>
      <c r="BY27" s="950" t="s">
        <v>521</v>
      </c>
      <c r="BZ27" s="950" t="s">
        <v>521</v>
      </c>
      <c r="CA27" s="950" t="s">
        <v>521</v>
      </c>
      <c r="CB27" s="950" t="s">
        <v>521</v>
      </c>
      <c r="CC27" s="950" t="s">
        <v>521</v>
      </c>
      <c r="CD27" s="950" t="s">
        <v>521</v>
      </c>
      <c r="CE27" s="950" t="s">
        <v>521</v>
      </c>
      <c r="CF27" s="950" t="s">
        <v>521</v>
      </c>
      <c r="CG27" s="951" t="s">
        <v>521</v>
      </c>
      <c r="CH27" s="924">
        <v>-3</v>
      </c>
      <c r="CI27" s="925"/>
      <c r="CJ27" s="925"/>
      <c r="CK27" s="925"/>
      <c r="CL27" s="926"/>
      <c r="CM27" s="924">
        <v>939</v>
      </c>
      <c r="CN27" s="925"/>
      <c r="CO27" s="925"/>
      <c r="CP27" s="925"/>
      <c r="CQ27" s="926"/>
      <c r="CR27" s="924">
        <v>465</v>
      </c>
      <c r="CS27" s="925"/>
      <c r="CT27" s="925"/>
      <c r="CU27" s="925"/>
      <c r="CV27" s="926"/>
      <c r="CW27" s="924" t="s">
        <v>500</v>
      </c>
      <c r="CX27" s="925"/>
      <c r="CY27" s="925"/>
      <c r="CZ27" s="925"/>
      <c r="DA27" s="926"/>
      <c r="DB27" s="924" t="s">
        <v>500</v>
      </c>
      <c r="DC27" s="925"/>
      <c r="DD27" s="925"/>
      <c r="DE27" s="925"/>
      <c r="DF27" s="926"/>
      <c r="DG27" s="924" t="s">
        <v>500</v>
      </c>
      <c r="DH27" s="925"/>
      <c r="DI27" s="925"/>
      <c r="DJ27" s="925"/>
      <c r="DK27" s="926"/>
      <c r="DL27" s="924" t="s">
        <v>500</v>
      </c>
      <c r="DM27" s="925"/>
      <c r="DN27" s="925"/>
      <c r="DO27" s="925"/>
      <c r="DP27" s="926"/>
      <c r="DQ27" s="924"/>
      <c r="DR27" s="925"/>
      <c r="DS27" s="925"/>
      <c r="DT27" s="925"/>
      <c r="DU27" s="926"/>
      <c r="DV27" s="927"/>
      <c r="DW27" s="928"/>
      <c r="DX27" s="928"/>
      <c r="DY27" s="928"/>
      <c r="DZ27" s="929"/>
      <c r="EA27" s="189"/>
    </row>
    <row r="28" spans="1:131" s="190" customFormat="1" ht="26.25" customHeight="1" thickTop="1" x14ac:dyDescent="0.15">
      <c r="A28" s="209">
        <v>1</v>
      </c>
      <c r="B28" s="991" t="s">
        <v>351</v>
      </c>
      <c r="C28" s="992"/>
      <c r="D28" s="992"/>
      <c r="E28" s="992"/>
      <c r="F28" s="992"/>
      <c r="G28" s="992"/>
      <c r="H28" s="992"/>
      <c r="I28" s="992"/>
      <c r="J28" s="992"/>
      <c r="K28" s="992"/>
      <c r="L28" s="992"/>
      <c r="M28" s="992"/>
      <c r="N28" s="992"/>
      <c r="O28" s="992"/>
      <c r="P28" s="993"/>
      <c r="Q28" s="994">
        <v>5553</v>
      </c>
      <c r="R28" s="995"/>
      <c r="S28" s="995"/>
      <c r="T28" s="995"/>
      <c r="U28" s="995"/>
      <c r="V28" s="995">
        <v>5485</v>
      </c>
      <c r="W28" s="995"/>
      <c r="X28" s="995"/>
      <c r="Y28" s="995"/>
      <c r="Z28" s="995"/>
      <c r="AA28" s="995">
        <v>68</v>
      </c>
      <c r="AB28" s="995"/>
      <c r="AC28" s="995"/>
      <c r="AD28" s="995"/>
      <c r="AE28" s="996"/>
      <c r="AF28" s="997">
        <v>230</v>
      </c>
      <c r="AG28" s="995"/>
      <c r="AH28" s="995"/>
      <c r="AI28" s="995"/>
      <c r="AJ28" s="998"/>
      <c r="AK28" s="999">
        <v>209</v>
      </c>
      <c r="AL28" s="987"/>
      <c r="AM28" s="987"/>
      <c r="AN28" s="987"/>
      <c r="AO28" s="987"/>
      <c r="AP28" s="987">
        <v>1734</v>
      </c>
      <c r="AQ28" s="987"/>
      <c r="AR28" s="987"/>
      <c r="AS28" s="987"/>
      <c r="AT28" s="987"/>
      <c r="AU28" s="987">
        <v>10</v>
      </c>
      <c r="AV28" s="987"/>
      <c r="AW28" s="987"/>
      <c r="AX28" s="987"/>
      <c r="AY28" s="987"/>
      <c r="AZ28" s="988"/>
      <c r="BA28" s="988"/>
      <c r="BB28" s="988"/>
      <c r="BC28" s="988"/>
      <c r="BD28" s="988"/>
      <c r="BE28" s="989" t="s">
        <v>352</v>
      </c>
      <c r="BF28" s="989"/>
      <c r="BG28" s="989"/>
      <c r="BH28" s="989"/>
      <c r="BI28" s="990"/>
      <c r="BJ28" s="195"/>
      <c r="BK28" s="195"/>
      <c r="BL28" s="195"/>
      <c r="BM28" s="195"/>
      <c r="BN28" s="195"/>
      <c r="BO28" s="208"/>
      <c r="BP28" s="208"/>
      <c r="BQ28" s="205">
        <v>22</v>
      </c>
      <c r="BR28" s="206"/>
      <c r="BS28" s="949" t="s">
        <v>522</v>
      </c>
      <c r="BT28" s="950" t="s">
        <v>522</v>
      </c>
      <c r="BU28" s="950" t="s">
        <v>522</v>
      </c>
      <c r="BV28" s="950" t="s">
        <v>522</v>
      </c>
      <c r="BW28" s="950" t="s">
        <v>522</v>
      </c>
      <c r="BX28" s="950" t="s">
        <v>522</v>
      </c>
      <c r="BY28" s="950" t="s">
        <v>522</v>
      </c>
      <c r="BZ28" s="950" t="s">
        <v>522</v>
      </c>
      <c r="CA28" s="950" t="s">
        <v>522</v>
      </c>
      <c r="CB28" s="950" t="s">
        <v>522</v>
      </c>
      <c r="CC28" s="950" t="s">
        <v>522</v>
      </c>
      <c r="CD28" s="950" t="s">
        <v>522</v>
      </c>
      <c r="CE28" s="950" t="s">
        <v>522</v>
      </c>
      <c r="CF28" s="950" t="s">
        <v>522</v>
      </c>
      <c r="CG28" s="951" t="s">
        <v>522</v>
      </c>
      <c r="CH28" s="924">
        <v>21</v>
      </c>
      <c r="CI28" s="925"/>
      <c r="CJ28" s="925"/>
      <c r="CK28" s="925"/>
      <c r="CL28" s="926"/>
      <c r="CM28" s="924">
        <v>341</v>
      </c>
      <c r="CN28" s="925"/>
      <c r="CO28" s="925"/>
      <c r="CP28" s="925"/>
      <c r="CQ28" s="926"/>
      <c r="CR28" s="924">
        <v>30</v>
      </c>
      <c r="CS28" s="925"/>
      <c r="CT28" s="925"/>
      <c r="CU28" s="925"/>
      <c r="CV28" s="926"/>
      <c r="CW28" s="924" t="s">
        <v>500</v>
      </c>
      <c r="CX28" s="925"/>
      <c r="CY28" s="925"/>
      <c r="CZ28" s="925"/>
      <c r="DA28" s="926"/>
      <c r="DB28" s="924">
        <v>56</v>
      </c>
      <c r="DC28" s="925"/>
      <c r="DD28" s="925"/>
      <c r="DE28" s="925"/>
      <c r="DF28" s="926"/>
      <c r="DG28" s="924" t="s">
        <v>500</v>
      </c>
      <c r="DH28" s="925"/>
      <c r="DI28" s="925"/>
      <c r="DJ28" s="925"/>
      <c r="DK28" s="926"/>
      <c r="DL28" s="924" t="s">
        <v>500</v>
      </c>
      <c r="DM28" s="925"/>
      <c r="DN28" s="925"/>
      <c r="DO28" s="925"/>
      <c r="DP28" s="926"/>
      <c r="DQ28" s="924"/>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739</v>
      </c>
      <c r="R29" s="982"/>
      <c r="S29" s="982"/>
      <c r="T29" s="982"/>
      <c r="U29" s="982"/>
      <c r="V29" s="982">
        <v>754</v>
      </c>
      <c r="W29" s="982"/>
      <c r="X29" s="982"/>
      <c r="Y29" s="982"/>
      <c r="Z29" s="982"/>
      <c r="AA29" s="982">
        <v>-14</v>
      </c>
      <c r="AB29" s="982"/>
      <c r="AC29" s="982"/>
      <c r="AD29" s="982"/>
      <c r="AE29" s="986"/>
      <c r="AF29" s="981">
        <v>5152</v>
      </c>
      <c r="AG29" s="982"/>
      <c r="AH29" s="982"/>
      <c r="AI29" s="982"/>
      <c r="AJ29" s="983"/>
      <c r="AK29" s="915" t="s">
        <v>542</v>
      </c>
      <c r="AL29" s="906"/>
      <c r="AM29" s="906"/>
      <c r="AN29" s="906"/>
      <c r="AO29" s="906"/>
      <c r="AP29" s="906" t="s">
        <v>542</v>
      </c>
      <c r="AQ29" s="906"/>
      <c r="AR29" s="906"/>
      <c r="AS29" s="906"/>
      <c r="AT29" s="906"/>
      <c r="AU29" s="906" t="s">
        <v>542</v>
      </c>
      <c r="AV29" s="906"/>
      <c r="AW29" s="906"/>
      <c r="AX29" s="906"/>
      <c r="AY29" s="906"/>
      <c r="AZ29" s="984"/>
      <c r="BA29" s="984"/>
      <c r="BB29" s="984"/>
      <c r="BC29" s="984"/>
      <c r="BD29" s="984"/>
      <c r="BE29" s="976" t="s">
        <v>352</v>
      </c>
      <c r="BF29" s="976"/>
      <c r="BG29" s="976"/>
      <c r="BH29" s="976"/>
      <c r="BI29" s="977"/>
      <c r="BJ29" s="195"/>
      <c r="BK29" s="195"/>
      <c r="BL29" s="195"/>
      <c r="BM29" s="195"/>
      <c r="BN29" s="195"/>
      <c r="BO29" s="208"/>
      <c r="BP29" s="208"/>
      <c r="BQ29" s="205">
        <v>23</v>
      </c>
      <c r="BR29" s="206"/>
      <c r="BS29" s="949" t="s">
        <v>523</v>
      </c>
      <c r="BT29" s="950" t="s">
        <v>523</v>
      </c>
      <c r="BU29" s="950" t="s">
        <v>523</v>
      </c>
      <c r="BV29" s="950" t="s">
        <v>523</v>
      </c>
      <c r="BW29" s="950" t="s">
        <v>523</v>
      </c>
      <c r="BX29" s="950" t="s">
        <v>523</v>
      </c>
      <c r="BY29" s="950" t="s">
        <v>523</v>
      </c>
      <c r="BZ29" s="950" t="s">
        <v>523</v>
      </c>
      <c r="CA29" s="950" t="s">
        <v>523</v>
      </c>
      <c r="CB29" s="950" t="s">
        <v>523</v>
      </c>
      <c r="CC29" s="950" t="s">
        <v>523</v>
      </c>
      <c r="CD29" s="950" t="s">
        <v>523</v>
      </c>
      <c r="CE29" s="950" t="s">
        <v>523</v>
      </c>
      <c r="CF29" s="950" t="s">
        <v>523</v>
      </c>
      <c r="CG29" s="951" t="s">
        <v>523</v>
      </c>
      <c r="CH29" s="924">
        <v>17</v>
      </c>
      <c r="CI29" s="925"/>
      <c r="CJ29" s="925"/>
      <c r="CK29" s="925"/>
      <c r="CL29" s="926"/>
      <c r="CM29" s="924">
        <v>4474</v>
      </c>
      <c r="CN29" s="925"/>
      <c r="CO29" s="925"/>
      <c r="CP29" s="925"/>
      <c r="CQ29" s="926"/>
      <c r="CR29" s="924">
        <v>1</v>
      </c>
      <c r="CS29" s="925"/>
      <c r="CT29" s="925"/>
      <c r="CU29" s="925"/>
      <c r="CV29" s="926"/>
      <c r="CW29" s="924">
        <v>108</v>
      </c>
      <c r="CX29" s="925"/>
      <c r="CY29" s="925"/>
      <c r="CZ29" s="925"/>
      <c r="DA29" s="926"/>
      <c r="DB29" s="924">
        <v>355</v>
      </c>
      <c r="DC29" s="925"/>
      <c r="DD29" s="925"/>
      <c r="DE29" s="925"/>
      <c r="DF29" s="926"/>
      <c r="DG29" s="924" t="s">
        <v>500</v>
      </c>
      <c r="DH29" s="925"/>
      <c r="DI29" s="925"/>
      <c r="DJ29" s="925"/>
      <c r="DK29" s="926"/>
      <c r="DL29" s="924">
        <v>4030</v>
      </c>
      <c r="DM29" s="925"/>
      <c r="DN29" s="925"/>
      <c r="DO29" s="925"/>
      <c r="DP29" s="926"/>
      <c r="DQ29" s="924">
        <v>403</v>
      </c>
      <c r="DR29" s="925"/>
      <c r="DS29" s="925"/>
      <c r="DT29" s="925"/>
      <c r="DU29" s="926"/>
      <c r="DV29" s="927"/>
      <c r="DW29" s="928"/>
      <c r="DX29" s="928"/>
      <c r="DY29" s="928"/>
      <c r="DZ29" s="929"/>
      <c r="EA29" s="189"/>
    </row>
    <row r="30" spans="1:131" s="190" customFormat="1" ht="26.25" customHeight="1" x14ac:dyDescent="0.15">
      <c r="A30" s="209">
        <v>3</v>
      </c>
      <c r="B30" s="978" t="s">
        <v>354</v>
      </c>
      <c r="C30" s="979"/>
      <c r="D30" s="979"/>
      <c r="E30" s="979"/>
      <c r="F30" s="979"/>
      <c r="G30" s="979"/>
      <c r="H30" s="979"/>
      <c r="I30" s="979"/>
      <c r="J30" s="979"/>
      <c r="K30" s="979"/>
      <c r="L30" s="979"/>
      <c r="M30" s="979"/>
      <c r="N30" s="979"/>
      <c r="O30" s="979"/>
      <c r="P30" s="980"/>
      <c r="Q30" s="985">
        <v>236</v>
      </c>
      <c r="R30" s="982"/>
      <c r="S30" s="982"/>
      <c r="T30" s="982"/>
      <c r="U30" s="982"/>
      <c r="V30" s="982">
        <v>236</v>
      </c>
      <c r="W30" s="982"/>
      <c r="X30" s="982"/>
      <c r="Y30" s="982"/>
      <c r="Z30" s="982"/>
      <c r="AA30" s="982">
        <v>0</v>
      </c>
      <c r="AB30" s="982"/>
      <c r="AC30" s="982"/>
      <c r="AD30" s="982"/>
      <c r="AE30" s="986"/>
      <c r="AF30" s="981">
        <v>0</v>
      </c>
      <c r="AG30" s="982"/>
      <c r="AH30" s="982"/>
      <c r="AI30" s="982"/>
      <c r="AJ30" s="983"/>
      <c r="AK30" s="915">
        <v>68</v>
      </c>
      <c r="AL30" s="906"/>
      <c r="AM30" s="906"/>
      <c r="AN30" s="906"/>
      <c r="AO30" s="906"/>
      <c r="AP30" s="906">
        <v>1</v>
      </c>
      <c r="AQ30" s="906"/>
      <c r="AR30" s="906"/>
      <c r="AS30" s="906"/>
      <c r="AT30" s="906"/>
      <c r="AU30" s="906">
        <v>0</v>
      </c>
      <c r="AV30" s="906"/>
      <c r="AW30" s="906"/>
      <c r="AX30" s="906"/>
      <c r="AY30" s="906"/>
      <c r="AZ30" s="984"/>
      <c r="BA30" s="984"/>
      <c r="BB30" s="984"/>
      <c r="BC30" s="984"/>
      <c r="BD30" s="984"/>
      <c r="BE30" s="976" t="s">
        <v>355</v>
      </c>
      <c r="BF30" s="976"/>
      <c r="BG30" s="976"/>
      <c r="BH30" s="976"/>
      <c r="BI30" s="977"/>
      <c r="BJ30" s="195"/>
      <c r="BK30" s="195"/>
      <c r="BL30" s="195"/>
      <c r="BM30" s="195"/>
      <c r="BN30" s="195"/>
      <c r="BO30" s="208"/>
      <c r="BP30" s="208"/>
      <c r="BQ30" s="205">
        <v>24</v>
      </c>
      <c r="BR30" s="206"/>
      <c r="BS30" s="949" t="s">
        <v>524</v>
      </c>
      <c r="BT30" s="950" t="s">
        <v>524</v>
      </c>
      <c r="BU30" s="950" t="s">
        <v>524</v>
      </c>
      <c r="BV30" s="950" t="s">
        <v>524</v>
      </c>
      <c r="BW30" s="950" t="s">
        <v>524</v>
      </c>
      <c r="BX30" s="950" t="s">
        <v>524</v>
      </c>
      <c r="BY30" s="950" t="s">
        <v>524</v>
      </c>
      <c r="BZ30" s="950" t="s">
        <v>524</v>
      </c>
      <c r="CA30" s="950" t="s">
        <v>524</v>
      </c>
      <c r="CB30" s="950" t="s">
        <v>524</v>
      </c>
      <c r="CC30" s="950" t="s">
        <v>524</v>
      </c>
      <c r="CD30" s="950" t="s">
        <v>524</v>
      </c>
      <c r="CE30" s="950" t="s">
        <v>524</v>
      </c>
      <c r="CF30" s="950" t="s">
        <v>524</v>
      </c>
      <c r="CG30" s="951" t="s">
        <v>524</v>
      </c>
      <c r="CH30" s="924">
        <v>-3</v>
      </c>
      <c r="CI30" s="925"/>
      <c r="CJ30" s="925"/>
      <c r="CK30" s="925"/>
      <c r="CL30" s="926"/>
      <c r="CM30" s="924">
        <v>1114</v>
      </c>
      <c r="CN30" s="925"/>
      <c r="CO30" s="925"/>
      <c r="CP30" s="925"/>
      <c r="CQ30" s="926"/>
      <c r="CR30" s="924">
        <v>400</v>
      </c>
      <c r="CS30" s="925"/>
      <c r="CT30" s="925"/>
      <c r="CU30" s="925"/>
      <c r="CV30" s="926"/>
      <c r="CW30" s="924">
        <v>12</v>
      </c>
      <c r="CX30" s="925"/>
      <c r="CY30" s="925"/>
      <c r="CZ30" s="925"/>
      <c r="DA30" s="926"/>
      <c r="DB30" s="924">
        <v>70</v>
      </c>
      <c r="DC30" s="925"/>
      <c r="DD30" s="925"/>
      <c r="DE30" s="925"/>
      <c r="DF30" s="926"/>
      <c r="DG30" s="924" t="s">
        <v>500</v>
      </c>
      <c r="DH30" s="925"/>
      <c r="DI30" s="925"/>
      <c r="DJ30" s="925"/>
      <c r="DK30" s="926"/>
      <c r="DL30" s="924" t="s">
        <v>500</v>
      </c>
      <c r="DM30" s="925"/>
      <c r="DN30" s="925"/>
      <c r="DO30" s="925"/>
      <c r="DP30" s="926"/>
      <c r="DQ30" s="924"/>
      <c r="DR30" s="925"/>
      <c r="DS30" s="925"/>
      <c r="DT30" s="925"/>
      <c r="DU30" s="926"/>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854</v>
      </c>
      <c r="R31" s="982"/>
      <c r="S31" s="982"/>
      <c r="T31" s="982"/>
      <c r="U31" s="982"/>
      <c r="V31" s="982">
        <v>581</v>
      </c>
      <c r="W31" s="982"/>
      <c r="X31" s="982"/>
      <c r="Y31" s="982"/>
      <c r="Z31" s="982"/>
      <c r="AA31" s="982">
        <v>273</v>
      </c>
      <c r="AB31" s="982"/>
      <c r="AC31" s="982"/>
      <c r="AD31" s="982"/>
      <c r="AE31" s="986"/>
      <c r="AF31" s="981">
        <v>273</v>
      </c>
      <c r="AG31" s="982"/>
      <c r="AH31" s="982"/>
      <c r="AI31" s="982"/>
      <c r="AJ31" s="983"/>
      <c r="AK31" s="915">
        <v>89</v>
      </c>
      <c r="AL31" s="906"/>
      <c r="AM31" s="906"/>
      <c r="AN31" s="906"/>
      <c r="AO31" s="906"/>
      <c r="AP31" s="906">
        <v>1666</v>
      </c>
      <c r="AQ31" s="906"/>
      <c r="AR31" s="906"/>
      <c r="AS31" s="906"/>
      <c r="AT31" s="906"/>
      <c r="AU31" s="906">
        <v>3226</v>
      </c>
      <c r="AV31" s="906"/>
      <c r="AW31" s="906"/>
      <c r="AX31" s="906"/>
      <c r="AY31" s="906"/>
      <c r="AZ31" s="984"/>
      <c r="BA31" s="984"/>
      <c r="BB31" s="984"/>
      <c r="BC31" s="984"/>
      <c r="BD31" s="984"/>
      <c r="BE31" s="976" t="s">
        <v>355</v>
      </c>
      <c r="BF31" s="976"/>
      <c r="BG31" s="976"/>
      <c r="BH31" s="976"/>
      <c r="BI31" s="977"/>
      <c r="BJ31" s="195"/>
      <c r="BK31" s="195"/>
      <c r="BL31" s="195"/>
      <c r="BM31" s="195"/>
      <c r="BN31" s="195"/>
      <c r="BO31" s="208"/>
      <c r="BP31" s="208"/>
      <c r="BQ31" s="205">
        <v>25</v>
      </c>
      <c r="BR31" s="206"/>
      <c r="BS31" s="949" t="s">
        <v>525</v>
      </c>
      <c r="BT31" s="950" t="s">
        <v>525</v>
      </c>
      <c r="BU31" s="950" t="s">
        <v>525</v>
      </c>
      <c r="BV31" s="950" t="s">
        <v>525</v>
      </c>
      <c r="BW31" s="950" t="s">
        <v>525</v>
      </c>
      <c r="BX31" s="950" t="s">
        <v>525</v>
      </c>
      <c r="BY31" s="950" t="s">
        <v>525</v>
      </c>
      <c r="BZ31" s="950" t="s">
        <v>525</v>
      </c>
      <c r="CA31" s="950" t="s">
        <v>525</v>
      </c>
      <c r="CB31" s="950" t="s">
        <v>525</v>
      </c>
      <c r="CC31" s="950" t="s">
        <v>525</v>
      </c>
      <c r="CD31" s="950" t="s">
        <v>525</v>
      </c>
      <c r="CE31" s="950" t="s">
        <v>525</v>
      </c>
      <c r="CF31" s="950" t="s">
        <v>525</v>
      </c>
      <c r="CG31" s="951" t="s">
        <v>525</v>
      </c>
      <c r="CH31" s="924">
        <v>-48</v>
      </c>
      <c r="CI31" s="925"/>
      <c r="CJ31" s="925"/>
      <c r="CK31" s="925"/>
      <c r="CL31" s="926"/>
      <c r="CM31" s="924">
        <v>2101</v>
      </c>
      <c r="CN31" s="925"/>
      <c r="CO31" s="925"/>
      <c r="CP31" s="925"/>
      <c r="CQ31" s="926"/>
      <c r="CR31" s="924">
        <v>1900</v>
      </c>
      <c r="CS31" s="925"/>
      <c r="CT31" s="925"/>
      <c r="CU31" s="925"/>
      <c r="CV31" s="926"/>
      <c r="CW31" s="924" t="s">
        <v>500</v>
      </c>
      <c r="CX31" s="925"/>
      <c r="CY31" s="925"/>
      <c r="CZ31" s="925"/>
      <c r="DA31" s="926"/>
      <c r="DB31" s="924" t="s">
        <v>500</v>
      </c>
      <c r="DC31" s="925"/>
      <c r="DD31" s="925"/>
      <c r="DE31" s="925"/>
      <c r="DF31" s="926"/>
      <c r="DG31" s="924" t="s">
        <v>500</v>
      </c>
      <c r="DH31" s="925"/>
      <c r="DI31" s="925"/>
      <c r="DJ31" s="925"/>
      <c r="DK31" s="926"/>
      <c r="DL31" s="924" t="s">
        <v>500</v>
      </c>
      <c r="DM31" s="925"/>
      <c r="DN31" s="925"/>
      <c r="DO31" s="925"/>
      <c r="DP31" s="926"/>
      <c r="DQ31" s="924"/>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3226</v>
      </c>
      <c r="R32" s="982"/>
      <c r="S32" s="982"/>
      <c r="T32" s="982"/>
      <c r="U32" s="982"/>
      <c r="V32" s="982">
        <v>3212</v>
      </c>
      <c r="W32" s="982"/>
      <c r="X32" s="982"/>
      <c r="Y32" s="982"/>
      <c r="Z32" s="982"/>
      <c r="AA32" s="982">
        <v>14</v>
      </c>
      <c r="AB32" s="982"/>
      <c r="AC32" s="982"/>
      <c r="AD32" s="982"/>
      <c r="AE32" s="986"/>
      <c r="AF32" s="981">
        <v>3874</v>
      </c>
      <c r="AG32" s="982"/>
      <c r="AH32" s="982"/>
      <c r="AI32" s="982"/>
      <c r="AJ32" s="983"/>
      <c r="AK32" s="915">
        <v>498</v>
      </c>
      <c r="AL32" s="906"/>
      <c r="AM32" s="906"/>
      <c r="AN32" s="906"/>
      <c r="AO32" s="906"/>
      <c r="AP32" s="906">
        <v>13726</v>
      </c>
      <c r="AQ32" s="906"/>
      <c r="AR32" s="906"/>
      <c r="AS32" s="906"/>
      <c r="AT32" s="906"/>
      <c r="AU32" s="906">
        <v>461</v>
      </c>
      <c r="AV32" s="906"/>
      <c r="AW32" s="906"/>
      <c r="AX32" s="906"/>
      <c r="AY32" s="906"/>
      <c r="AZ32" s="984"/>
      <c r="BA32" s="984"/>
      <c r="BB32" s="984"/>
      <c r="BC32" s="984"/>
      <c r="BD32" s="984"/>
      <c r="BE32" s="976" t="s">
        <v>355</v>
      </c>
      <c r="BF32" s="976"/>
      <c r="BG32" s="976"/>
      <c r="BH32" s="976"/>
      <c r="BI32" s="977"/>
      <c r="BJ32" s="195"/>
      <c r="BK32" s="195"/>
      <c r="BL32" s="195"/>
      <c r="BM32" s="195"/>
      <c r="BN32" s="195"/>
      <c r="BO32" s="208"/>
      <c r="BP32" s="208"/>
      <c r="BQ32" s="205">
        <v>26</v>
      </c>
      <c r="BR32" s="206"/>
      <c r="BS32" s="949" t="s">
        <v>526</v>
      </c>
      <c r="BT32" s="950" t="s">
        <v>526</v>
      </c>
      <c r="BU32" s="950" t="s">
        <v>526</v>
      </c>
      <c r="BV32" s="950" t="s">
        <v>526</v>
      </c>
      <c r="BW32" s="950" t="s">
        <v>526</v>
      </c>
      <c r="BX32" s="950" t="s">
        <v>526</v>
      </c>
      <c r="BY32" s="950" t="s">
        <v>526</v>
      </c>
      <c r="BZ32" s="950" t="s">
        <v>526</v>
      </c>
      <c r="CA32" s="950" t="s">
        <v>526</v>
      </c>
      <c r="CB32" s="950" t="s">
        <v>526</v>
      </c>
      <c r="CC32" s="950" t="s">
        <v>526</v>
      </c>
      <c r="CD32" s="950" t="s">
        <v>526</v>
      </c>
      <c r="CE32" s="950" t="s">
        <v>526</v>
      </c>
      <c r="CF32" s="950" t="s">
        <v>526</v>
      </c>
      <c r="CG32" s="951" t="s">
        <v>526</v>
      </c>
      <c r="CH32" s="924">
        <v>120</v>
      </c>
      <c r="CI32" s="925"/>
      <c r="CJ32" s="925"/>
      <c r="CK32" s="925"/>
      <c r="CL32" s="926"/>
      <c r="CM32" s="924">
        <v>42656</v>
      </c>
      <c r="CN32" s="925"/>
      <c r="CO32" s="925"/>
      <c r="CP32" s="925"/>
      <c r="CQ32" s="926"/>
      <c r="CR32" s="924">
        <v>51</v>
      </c>
      <c r="CS32" s="925"/>
      <c r="CT32" s="925"/>
      <c r="CU32" s="925"/>
      <c r="CV32" s="926"/>
      <c r="CW32" s="924">
        <v>94</v>
      </c>
      <c r="CX32" s="925"/>
      <c r="CY32" s="925"/>
      <c r="CZ32" s="925"/>
      <c r="DA32" s="926"/>
      <c r="DB32" s="924">
        <v>21876</v>
      </c>
      <c r="DC32" s="925"/>
      <c r="DD32" s="925"/>
      <c r="DE32" s="925"/>
      <c r="DF32" s="926"/>
      <c r="DG32" s="924" t="s">
        <v>500</v>
      </c>
      <c r="DH32" s="925"/>
      <c r="DI32" s="925"/>
      <c r="DJ32" s="925"/>
      <c r="DK32" s="926"/>
      <c r="DL32" s="924">
        <v>2875</v>
      </c>
      <c r="DM32" s="925"/>
      <c r="DN32" s="925"/>
      <c r="DO32" s="925"/>
      <c r="DP32" s="926"/>
      <c r="DQ32" s="924">
        <v>2587</v>
      </c>
      <c r="DR32" s="925"/>
      <c r="DS32" s="925"/>
      <c r="DT32" s="925"/>
      <c r="DU32" s="926"/>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527</v>
      </c>
      <c r="BT33" s="950" t="s">
        <v>527</v>
      </c>
      <c r="BU33" s="950" t="s">
        <v>527</v>
      </c>
      <c r="BV33" s="950" t="s">
        <v>527</v>
      </c>
      <c r="BW33" s="950" t="s">
        <v>527</v>
      </c>
      <c r="BX33" s="950" t="s">
        <v>527</v>
      </c>
      <c r="BY33" s="950" t="s">
        <v>527</v>
      </c>
      <c r="BZ33" s="950" t="s">
        <v>527</v>
      </c>
      <c r="CA33" s="950" t="s">
        <v>527</v>
      </c>
      <c r="CB33" s="950" t="s">
        <v>527</v>
      </c>
      <c r="CC33" s="950" t="s">
        <v>527</v>
      </c>
      <c r="CD33" s="950" t="s">
        <v>527</v>
      </c>
      <c r="CE33" s="950" t="s">
        <v>527</v>
      </c>
      <c r="CF33" s="950" t="s">
        <v>527</v>
      </c>
      <c r="CG33" s="951" t="s">
        <v>527</v>
      </c>
      <c r="CH33" s="924">
        <v>51</v>
      </c>
      <c r="CI33" s="925"/>
      <c r="CJ33" s="925"/>
      <c r="CK33" s="925"/>
      <c r="CL33" s="926"/>
      <c r="CM33" s="924">
        <v>1476</v>
      </c>
      <c r="CN33" s="925"/>
      <c r="CO33" s="925"/>
      <c r="CP33" s="925"/>
      <c r="CQ33" s="926"/>
      <c r="CR33" s="924">
        <v>10</v>
      </c>
      <c r="CS33" s="925"/>
      <c r="CT33" s="925"/>
      <c r="CU33" s="925"/>
      <c r="CV33" s="926"/>
      <c r="CW33" s="924" t="s">
        <v>500</v>
      </c>
      <c r="CX33" s="925"/>
      <c r="CY33" s="925"/>
      <c r="CZ33" s="925"/>
      <c r="DA33" s="926"/>
      <c r="DB33" s="924" t="s">
        <v>500</v>
      </c>
      <c r="DC33" s="925"/>
      <c r="DD33" s="925"/>
      <c r="DE33" s="925"/>
      <c r="DF33" s="926"/>
      <c r="DG33" s="924" t="s">
        <v>500</v>
      </c>
      <c r="DH33" s="925"/>
      <c r="DI33" s="925"/>
      <c r="DJ33" s="925"/>
      <c r="DK33" s="926"/>
      <c r="DL33" s="924" t="s">
        <v>500</v>
      </c>
      <c r="DM33" s="925"/>
      <c r="DN33" s="925"/>
      <c r="DO33" s="925"/>
      <c r="DP33" s="926"/>
      <c r="DQ33" s="924"/>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528</v>
      </c>
      <c r="BT34" s="950" t="s">
        <v>528</v>
      </c>
      <c r="BU34" s="950" t="s">
        <v>528</v>
      </c>
      <c r="BV34" s="950" t="s">
        <v>528</v>
      </c>
      <c r="BW34" s="950" t="s">
        <v>528</v>
      </c>
      <c r="BX34" s="950" t="s">
        <v>528</v>
      </c>
      <c r="BY34" s="950" t="s">
        <v>528</v>
      </c>
      <c r="BZ34" s="950" t="s">
        <v>528</v>
      </c>
      <c r="CA34" s="950" t="s">
        <v>528</v>
      </c>
      <c r="CB34" s="950" t="s">
        <v>528</v>
      </c>
      <c r="CC34" s="950" t="s">
        <v>528</v>
      </c>
      <c r="CD34" s="950" t="s">
        <v>528</v>
      </c>
      <c r="CE34" s="950" t="s">
        <v>528</v>
      </c>
      <c r="CF34" s="950" t="s">
        <v>528</v>
      </c>
      <c r="CG34" s="951" t="s">
        <v>528</v>
      </c>
      <c r="CH34" s="924" t="s">
        <v>500</v>
      </c>
      <c r="CI34" s="925"/>
      <c r="CJ34" s="925"/>
      <c r="CK34" s="925"/>
      <c r="CL34" s="926"/>
      <c r="CM34" s="924" t="s">
        <v>500</v>
      </c>
      <c r="CN34" s="925"/>
      <c r="CO34" s="925"/>
      <c r="CP34" s="925"/>
      <c r="CQ34" s="926"/>
      <c r="CR34" s="924">
        <v>577</v>
      </c>
      <c r="CS34" s="925"/>
      <c r="CT34" s="925"/>
      <c r="CU34" s="925"/>
      <c r="CV34" s="926"/>
      <c r="CW34" s="924" t="s">
        <v>500</v>
      </c>
      <c r="CX34" s="925"/>
      <c r="CY34" s="925"/>
      <c r="CZ34" s="925"/>
      <c r="DA34" s="926"/>
      <c r="DB34" s="924" t="s">
        <v>500</v>
      </c>
      <c r="DC34" s="925"/>
      <c r="DD34" s="925"/>
      <c r="DE34" s="925"/>
      <c r="DF34" s="926"/>
      <c r="DG34" s="924" t="s">
        <v>500</v>
      </c>
      <c r="DH34" s="925"/>
      <c r="DI34" s="925"/>
      <c r="DJ34" s="925"/>
      <c r="DK34" s="926"/>
      <c r="DL34" s="924" t="s">
        <v>500</v>
      </c>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529</v>
      </c>
      <c r="BT35" s="950" t="s">
        <v>529</v>
      </c>
      <c r="BU35" s="950" t="s">
        <v>529</v>
      </c>
      <c r="BV35" s="950" t="s">
        <v>529</v>
      </c>
      <c r="BW35" s="950" t="s">
        <v>529</v>
      </c>
      <c r="BX35" s="950" t="s">
        <v>529</v>
      </c>
      <c r="BY35" s="950" t="s">
        <v>529</v>
      </c>
      <c r="BZ35" s="950" t="s">
        <v>529</v>
      </c>
      <c r="CA35" s="950" t="s">
        <v>529</v>
      </c>
      <c r="CB35" s="950" t="s">
        <v>529</v>
      </c>
      <c r="CC35" s="950" t="s">
        <v>529</v>
      </c>
      <c r="CD35" s="950" t="s">
        <v>529</v>
      </c>
      <c r="CE35" s="950" t="s">
        <v>529</v>
      </c>
      <c r="CF35" s="950" t="s">
        <v>529</v>
      </c>
      <c r="CG35" s="951" t="s">
        <v>529</v>
      </c>
      <c r="CH35" s="924">
        <v>153</v>
      </c>
      <c r="CI35" s="925"/>
      <c r="CJ35" s="925"/>
      <c r="CK35" s="925"/>
      <c r="CL35" s="926"/>
      <c r="CM35" s="924">
        <v>10033</v>
      </c>
      <c r="CN35" s="925"/>
      <c r="CO35" s="925"/>
      <c r="CP35" s="925"/>
      <c r="CQ35" s="926"/>
      <c r="CR35" s="924">
        <v>7</v>
      </c>
      <c r="CS35" s="925"/>
      <c r="CT35" s="925"/>
      <c r="CU35" s="925"/>
      <c r="CV35" s="926"/>
      <c r="CW35" s="924">
        <v>5</v>
      </c>
      <c r="CX35" s="925"/>
      <c r="CY35" s="925"/>
      <c r="CZ35" s="925"/>
      <c r="DA35" s="926"/>
      <c r="DB35" s="924">
        <v>1677</v>
      </c>
      <c r="DC35" s="925"/>
      <c r="DD35" s="925"/>
      <c r="DE35" s="925"/>
      <c r="DF35" s="926"/>
      <c r="DG35" s="924" t="s">
        <v>500</v>
      </c>
      <c r="DH35" s="925"/>
      <c r="DI35" s="925"/>
      <c r="DJ35" s="925"/>
      <c r="DK35" s="926"/>
      <c r="DL35" s="924" t="s">
        <v>500</v>
      </c>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530</v>
      </c>
      <c r="BT36" s="950" t="s">
        <v>530</v>
      </c>
      <c r="BU36" s="950" t="s">
        <v>530</v>
      </c>
      <c r="BV36" s="950" t="s">
        <v>530</v>
      </c>
      <c r="BW36" s="950" t="s">
        <v>530</v>
      </c>
      <c r="BX36" s="950" t="s">
        <v>530</v>
      </c>
      <c r="BY36" s="950" t="s">
        <v>530</v>
      </c>
      <c r="BZ36" s="950" t="s">
        <v>530</v>
      </c>
      <c r="CA36" s="950" t="s">
        <v>530</v>
      </c>
      <c r="CB36" s="950" t="s">
        <v>530</v>
      </c>
      <c r="CC36" s="950" t="s">
        <v>530</v>
      </c>
      <c r="CD36" s="950" t="s">
        <v>530</v>
      </c>
      <c r="CE36" s="950" t="s">
        <v>530</v>
      </c>
      <c r="CF36" s="950" t="s">
        <v>530</v>
      </c>
      <c r="CG36" s="951" t="s">
        <v>530</v>
      </c>
      <c r="CH36" s="924">
        <v>1</v>
      </c>
      <c r="CI36" s="925"/>
      <c r="CJ36" s="925"/>
      <c r="CK36" s="925"/>
      <c r="CL36" s="926"/>
      <c r="CM36" s="924">
        <v>26533</v>
      </c>
      <c r="CN36" s="925"/>
      <c r="CO36" s="925"/>
      <c r="CP36" s="925"/>
      <c r="CQ36" s="926"/>
      <c r="CR36" s="924">
        <v>6895</v>
      </c>
      <c r="CS36" s="925"/>
      <c r="CT36" s="925"/>
      <c r="CU36" s="925"/>
      <c r="CV36" s="926"/>
      <c r="CW36" s="924" t="s">
        <v>500</v>
      </c>
      <c r="CX36" s="925"/>
      <c r="CY36" s="925"/>
      <c r="CZ36" s="925"/>
      <c r="DA36" s="926"/>
      <c r="DB36" s="924" t="s">
        <v>500</v>
      </c>
      <c r="DC36" s="925"/>
      <c r="DD36" s="925"/>
      <c r="DE36" s="925"/>
      <c r="DF36" s="926"/>
      <c r="DG36" s="924">
        <v>3198</v>
      </c>
      <c r="DH36" s="925"/>
      <c r="DI36" s="925"/>
      <c r="DJ36" s="925"/>
      <c r="DK36" s="926"/>
      <c r="DL36" s="924" t="s">
        <v>500</v>
      </c>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531</v>
      </c>
      <c r="BT37" s="950" t="s">
        <v>531</v>
      </c>
      <c r="BU37" s="950" t="s">
        <v>531</v>
      </c>
      <c r="BV37" s="950" t="s">
        <v>531</v>
      </c>
      <c r="BW37" s="950" t="s">
        <v>531</v>
      </c>
      <c r="BX37" s="950" t="s">
        <v>531</v>
      </c>
      <c r="BY37" s="950" t="s">
        <v>531</v>
      </c>
      <c r="BZ37" s="950" t="s">
        <v>531</v>
      </c>
      <c r="CA37" s="950" t="s">
        <v>531</v>
      </c>
      <c r="CB37" s="950" t="s">
        <v>531</v>
      </c>
      <c r="CC37" s="950" t="s">
        <v>531</v>
      </c>
      <c r="CD37" s="950" t="s">
        <v>531</v>
      </c>
      <c r="CE37" s="950" t="s">
        <v>531</v>
      </c>
      <c r="CF37" s="950" t="s">
        <v>531</v>
      </c>
      <c r="CG37" s="951" t="s">
        <v>531</v>
      </c>
      <c r="CH37" s="924">
        <v>70</v>
      </c>
      <c r="CI37" s="925"/>
      <c r="CJ37" s="925"/>
      <c r="CK37" s="925"/>
      <c r="CL37" s="926"/>
      <c r="CM37" s="924">
        <v>6961</v>
      </c>
      <c r="CN37" s="925"/>
      <c r="CO37" s="925"/>
      <c r="CP37" s="925"/>
      <c r="CQ37" s="926"/>
      <c r="CR37" s="924">
        <v>50</v>
      </c>
      <c r="CS37" s="925"/>
      <c r="CT37" s="925"/>
      <c r="CU37" s="925"/>
      <c r="CV37" s="926"/>
      <c r="CW37" s="924" t="s">
        <v>500</v>
      </c>
      <c r="CX37" s="925"/>
      <c r="CY37" s="925"/>
      <c r="CZ37" s="925"/>
      <c r="DA37" s="926"/>
      <c r="DB37" s="924">
        <v>2660</v>
      </c>
      <c r="DC37" s="925"/>
      <c r="DD37" s="925"/>
      <c r="DE37" s="925"/>
      <c r="DF37" s="926"/>
      <c r="DG37" s="924" t="s">
        <v>500</v>
      </c>
      <c r="DH37" s="925"/>
      <c r="DI37" s="925"/>
      <c r="DJ37" s="925"/>
      <c r="DK37" s="926"/>
      <c r="DL37" s="924" t="s">
        <v>500</v>
      </c>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532</v>
      </c>
      <c r="BT38" s="950" t="s">
        <v>532</v>
      </c>
      <c r="BU38" s="950" t="s">
        <v>532</v>
      </c>
      <c r="BV38" s="950" t="s">
        <v>532</v>
      </c>
      <c r="BW38" s="950" t="s">
        <v>532</v>
      </c>
      <c r="BX38" s="950" t="s">
        <v>532</v>
      </c>
      <c r="BY38" s="950" t="s">
        <v>532</v>
      </c>
      <c r="BZ38" s="950" t="s">
        <v>532</v>
      </c>
      <c r="CA38" s="950" t="s">
        <v>532</v>
      </c>
      <c r="CB38" s="950" t="s">
        <v>532</v>
      </c>
      <c r="CC38" s="950" t="s">
        <v>532</v>
      </c>
      <c r="CD38" s="950" t="s">
        <v>532</v>
      </c>
      <c r="CE38" s="950" t="s">
        <v>532</v>
      </c>
      <c r="CF38" s="950" t="s">
        <v>532</v>
      </c>
      <c r="CG38" s="951" t="s">
        <v>532</v>
      </c>
      <c r="CH38" s="924">
        <v>-1</v>
      </c>
      <c r="CI38" s="925"/>
      <c r="CJ38" s="925"/>
      <c r="CK38" s="925"/>
      <c r="CL38" s="926"/>
      <c r="CM38" s="924">
        <v>12199</v>
      </c>
      <c r="CN38" s="925"/>
      <c r="CO38" s="925"/>
      <c r="CP38" s="925"/>
      <c r="CQ38" s="926"/>
      <c r="CR38" s="924">
        <v>4190</v>
      </c>
      <c r="CS38" s="925"/>
      <c r="CT38" s="925"/>
      <c r="CU38" s="925"/>
      <c r="CV38" s="926"/>
      <c r="CW38" s="924">
        <v>47</v>
      </c>
      <c r="CX38" s="925"/>
      <c r="CY38" s="925"/>
      <c r="CZ38" s="925"/>
      <c r="DA38" s="926"/>
      <c r="DB38" s="924" t="s">
        <v>500</v>
      </c>
      <c r="DC38" s="925"/>
      <c r="DD38" s="925"/>
      <c r="DE38" s="925"/>
      <c r="DF38" s="926"/>
      <c r="DG38" s="924" t="s">
        <v>500</v>
      </c>
      <c r="DH38" s="925"/>
      <c r="DI38" s="925"/>
      <c r="DJ38" s="925"/>
      <c r="DK38" s="926"/>
      <c r="DL38" s="924" t="s">
        <v>500</v>
      </c>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533</v>
      </c>
      <c r="BT39" s="950" t="s">
        <v>533</v>
      </c>
      <c r="BU39" s="950" t="s">
        <v>533</v>
      </c>
      <c r="BV39" s="950" t="s">
        <v>533</v>
      </c>
      <c r="BW39" s="950" t="s">
        <v>533</v>
      </c>
      <c r="BX39" s="950" t="s">
        <v>533</v>
      </c>
      <c r="BY39" s="950" t="s">
        <v>533</v>
      </c>
      <c r="BZ39" s="950" t="s">
        <v>533</v>
      </c>
      <c r="CA39" s="950" t="s">
        <v>533</v>
      </c>
      <c r="CB39" s="950" t="s">
        <v>533</v>
      </c>
      <c r="CC39" s="950" t="s">
        <v>533</v>
      </c>
      <c r="CD39" s="950" t="s">
        <v>533</v>
      </c>
      <c r="CE39" s="950" t="s">
        <v>533</v>
      </c>
      <c r="CF39" s="950" t="s">
        <v>533</v>
      </c>
      <c r="CG39" s="951" t="s">
        <v>533</v>
      </c>
      <c r="CH39" s="924">
        <v>-5</v>
      </c>
      <c r="CI39" s="925"/>
      <c r="CJ39" s="925"/>
      <c r="CK39" s="925"/>
      <c r="CL39" s="926"/>
      <c r="CM39" s="924">
        <v>159</v>
      </c>
      <c r="CN39" s="925"/>
      <c r="CO39" s="925"/>
      <c r="CP39" s="925"/>
      <c r="CQ39" s="926"/>
      <c r="CR39" s="924">
        <v>2</v>
      </c>
      <c r="CS39" s="925"/>
      <c r="CT39" s="925"/>
      <c r="CU39" s="925"/>
      <c r="CV39" s="926"/>
      <c r="CW39" s="924">
        <v>21</v>
      </c>
      <c r="CX39" s="925"/>
      <c r="CY39" s="925"/>
      <c r="CZ39" s="925"/>
      <c r="DA39" s="926"/>
      <c r="DB39" s="924" t="s">
        <v>500</v>
      </c>
      <c r="DC39" s="925"/>
      <c r="DD39" s="925"/>
      <c r="DE39" s="925"/>
      <c r="DF39" s="926"/>
      <c r="DG39" s="924" t="s">
        <v>500</v>
      </c>
      <c r="DH39" s="925"/>
      <c r="DI39" s="925"/>
      <c r="DJ39" s="925"/>
      <c r="DK39" s="926"/>
      <c r="DL39" s="924" t="s">
        <v>500</v>
      </c>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534</v>
      </c>
      <c r="BT40" s="950" t="s">
        <v>534</v>
      </c>
      <c r="BU40" s="950" t="s">
        <v>534</v>
      </c>
      <c r="BV40" s="950" t="s">
        <v>534</v>
      </c>
      <c r="BW40" s="950" t="s">
        <v>534</v>
      </c>
      <c r="BX40" s="950" t="s">
        <v>534</v>
      </c>
      <c r="BY40" s="950" t="s">
        <v>534</v>
      </c>
      <c r="BZ40" s="950" t="s">
        <v>534</v>
      </c>
      <c r="CA40" s="950" t="s">
        <v>534</v>
      </c>
      <c r="CB40" s="950" t="s">
        <v>534</v>
      </c>
      <c r="CC40" s="950" t="s">
        <v>534</v>
      </c>
      <c r="CD40" s="950" t="s">
        <v>534</v>
      </c>
      <c r="CE40" s="950" t="s">
        <v>534</v>
      </c>
      <c r="CF40" s="950" t="s">
        <v>534</v>
      </c>
      <c r="CG40" s="951" t="s">
        <v>534</v>
      </c>
      <c r="CH40" s="924">
        <v>-1</v>
      </c>
      <c r="CI40" s="925"/>
      <c r="CJ40" s="925"/>
      <c r="CK40" s="925"/>
      <c r="CL40" s="926"/>
      <c r="CM40" s="924">
        <v>229</v>
      </c>
      <c r="CN40" s="925"/>
      <c r="CO40" s="925"/>
      <c r="CP40" s="925"/>
      <c r="CQ40" s="926"/>
      <c r="CR40" s="924">
        <v>15</v>
      </c>
      <c r="CS40" s="925"/>
      <c r="CT40" s="925"/>
      <c r="CU40" s="925"/>
      <c r="CV40" s="926"/>
      <c r="CW40" s="924" t="s">
        <v>500</v>
      </c>
      <c r="CX40" s="925"/>
      <c r="CY40" s="925"/>
      <c r="CZ40" s="925"/>
      <c r="DA40" s="926"/>
      <c r="DB40" s="924" t="s">
        <v>500</v>
      </c>
      <c r="DC40" s="925"/>
      <c r="DD40" s="925"/>
      <c r="DE40" s="925"/>
      <c r="DF40" s="926"/>
      <c r="DG40" s="924" t="s">
        <v>500</v>
      </c>
      <c r="DH40" s="925"/>
      <c r="DI40" s="925"/>
      <c r="DJ40" s="925"/>
      <c r="DK40" s="926"/>
      <c r="DL40" s="924" t="s">
        <v>500</v>
      </c>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535</v>
      </c>
      <c r="BT41" s="950" t="s">
        <v>535</v>
      </c>
      <c r="BU41" s="950" t="s">
        <v>535</v>
      </c>
      <c r="BV41" s="950" t="s">
        <v>535</v>
      </c>
      <c r="BW41" s="950" t="s">
        <v>535</v>
      </c>
      <c r="BX41" s="950" t="s">
        <v>535</v>
      </c>
      <c r="BY41" s="950" t="s">
        <v>535</v>
      </c>
      <c r="BZ41" s="950" t="s">
        <v>535</v>
      </c>
      <c r="CA41" s="950" t="s">
        <v>535</v>
      </c>
      <c r="CB41" s="950" t="s">
        <v>535</v>
      </c>
      <c r="CC41" s="950" t="s">
        <v>535</v>
      </c>
      <c r="CD41" s="950" t="s">
        <v>535</v>
      </c>
      <c r="CE41" s="950" t="s">
        <v>535</v>
      </c>
      <c r="CF41" s="950" t="s">
        <v>535</v>
      </c>
      <c r="CG41" s="951" t="s">
        <v>535</v>
      </c>
      <c r="CH41" s="924">
        <v>2</v>
      </c>
      <c r="CI41" s="925"/>
      <c r="CJ41" s="925"/>
      <c r="CK41" s="925"/>
      <c r="CL41" s="926"/>
      <c r="CM41" s="924">
        <v>798</v>
      </c>
      <c r="CN41" s="925"/>
      <c r="CO41" s="925"/>
      <c r="CP41" s="925"/>
      <c r="CQ41" s="926"/>
      <c r="CR41" s="924">
        <v>555</v>
      </c>
      <c r="CS41" s="925"/>
      <c r="CT41" s="925"/>
      <c r="CU41" s="925"/>
      <c r="CV41" s="926"/>
      <c r="CW41" s="924">
        <v>5</v>
      </c>
      <c r="CX41" s="925"/>
      <c r="CY41" s="925"/>
      <c r="CZ41" s="925"/>
      <c r="DA41" s="926"/>
      <c r="DB41" s="924" t="s">
        <v>500</v>
      </c>
      <c r="DC41" s="925"/>
      <c r="DD41" s="925"/>
      <c r="DE41" s="925"/>
      <c r="DF41" s="926"/>
      <c r="DG41" s="924" t="s">
        <v>500</v>
      </c>
      <c r="DH41" s="925"/>
      <c r="DI41" s="925"/>
      <c r="DJ41" s="925"/>
      <c r="DK41" s="926"/>
      <c r="DL41" s="924" t="s">
        <v>500</v>
      </c>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536</v>
      </c>
      <c r="BT42" s="950" t="s">
        <v>536</v>
      </c>
      <c r="BU42" s="950" t="s">
        <v>536</v>
      </c>
      <c r="BV42" s="950" t="s">
        <v>536</v>
      </c>
      <c r="BW42" s="950" t="s">
        <v>536</v>
      </c>
      <c r="BX42" s="950" t="s">
        <v>536</v>
      </c>
      <c r="BY42" s="950" t="s">
        <v>536</v>
      </c>
      <c r="BZ42" s="950" t="s">
        <v>536</v>
      </c>
      <c r="CA42" s="950" t="s">
        <v>536</v>
      </c>
      <c r="CB42" s="950" t="s">
        <v>536</v>
      </c>
      <c r="CC42" s="950" t="s">
        <v>536</v>
      </c>
      <c r="CD42" s="950" t="s">
        <v>536</v>
      </c>
      <c r="CE42" s="950" t="s">
        <v>536</v>
      </c>
      <c r="CF42" s="950" t="s">
        <v>536</v>
      </c>
      <c r="CG42" s="951" t="s">
        <v>536</v>
      </c>
      <c r="CH42" s="924">
        <v>-20</v>
      </c>
      <c r="CI42" s="925"/>
      <c r="CJ42" s="925"/>
      <c r="CK42" s="925"/>
      <c r="CL42" s="926"/>
      <c r="CM42" s="924">
        <v>114</v>
      </c>
      <c r="CN42" s="925"/>
      <c r="CO42" s="925"/>
      <c r="CP42" s="925"/>
      <c r="CQ42" s="926"/>
      <c r="CR42" s="924">
        <v>8</v>
      </c>
      <c r="CS42" s="925"/>
      <c r="CT42" s="925"/>
      <c r="CU42" s="925"/>
      <c r="CV42" s="926"/>
      <c r="CW42" s="924">
        <v>347</v>
      </c>
      <c r="CX42" s="925"/>
      <c r="CY42" s="925"/>
      <c r="CZ42" s="925"/>
      <c r="DA42" s="926"/>
      <c r="DB42" s="924" t="s">
        <v>500</v>
      </c>
      <c r="DC42" s="925"/>
      <c r="DD42" s="925"/>
      <c r="DE42" s="925"/>
      <c r="DF42" s="926"/>
      <c r="DG42" s="924" t="s">
        <v>500</v>
      </c>
      <c r="DH42" s="925"/>
      <c r="DI42" s="925"/>
      <c r="DJ42" s="925"/>
      <c r="DK42" s="926"/>
      <c r="DL42" s="924" t="s">
        <v>500</v>
      </c>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537</v>
      </c>
      <c r="BT43" s="950" t="s">
        <v>537</v>
      </c>
      <c r="BU43" s="950" t="s">
        <v>537</v>
      </c>
      <c r="BV43" s="950" t="s">
        <v>537</v>
      </c>
      <c r="BW43" s="950" t="s">
        <v>537</v>
      </c>
      <c r="BX43" s="950" t="s">
        <v>537</v>
      </c>
      <c r="BY43" s="950" t="s">
        <v>537</v>
      </c>
      <c r="BZ43" s="950" t="s">
        <v>537</v>
      </c>
      <c r="CA43" s="950" t="s">
        <v>537</v>
      </c>
      <c r="CB43" s="950" t="s">
        <v>537</v>
      </c>
      <c r="CC43" s="950" t="s">
        <v>537</v>
      </c>
      <c r="CD43" s="950" t="s">
        <v>537</v>
      </c>
      <c r="CE43" s="950" t="s">
        <v>537</v>
      </c>
      <c r="CF43" s="950" t="s">
        <v>537</v>
      </c>
      <c r="CG43" s="951" t="s">
        <v>537</v>
      </c>
      <c r="CH43" s="924">
        <v>215</v>
      </c>
      <c r="CI43" s="925"/>
      <c r="CJ43" s="925"/>
      <c r="CK43" s="925"/>
      <c r="CL43" s="926"/>
      <c r="CM43" s="924">
        <v>14800</v>
      </c>
      <c r="CN43" s="925"/>
      <c r="CO43" s="925"/>
      <c r="CP43" s="925"/>
      <c r="CQ43" s="926"/>
      <c r="CR43" s="924">
        <v>15567</v>
      </c>
      <c r="CS43" s="925"/>
      <c r="CT43" s="925"/>
      <c r="CU43" s="925"/>
      <c r="CV43" s="926"/>
      <c r="CW43" s="924">
        <v>1502</v>
      </c>
      <c r="CX43" s="925"/>
      <c r="CY43" s="925"/>
      <c r="CZ43" s="925"/>
      <c r="DA43" s="926"/>
      <c r="DB43" s="924" t="s">
        <v>500</v>
      </c>
      <c r="DC43" s="925"/>
      <c r="DD43" s="925"/>
      <c r="DE43" s="925"/>
      <c r="DF43" s="926"/>
      <c r="DG43" s="924" t="s">
        <v>500</v>
      </c>
      <c r="DH43" s="925"/>
      <c r="DI43" s="925"/>
      <c r="DJ43" s="925"/>
      <c r="DK43" s="926"/>
      <c r="DL43" s="924" t="s">
        <v>500</v>
      </c>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538</v>
      </c>
      <c r="BT44" s="950" t="s">
        <v>538</v>
      </c>
      <c r="BU44" s="950" t="s">
        <v>538</v>
      </c>
      <c r="BV44" s="950" t="s">
        <v>538</v>
      </c>
      <c r="BW44" s="950" t="s">
        <v>538</v>
      </c>
      <c r="BX44" s="950" t="s">
        <v>538</v>
      </c>
      <c r="BY44" s="950" t="s">
        <v>538</v>
      </c>
      <c r="BZ44" s="950" t="s">
        <v>538</v>
      </c>
      <c r="CA44" s="950" t="s">
        <v>538</v>
      </c>
      <c r="CB44" s="950" t="s">
        <v>538</v>
      </c>
      <c r="CC44" s="950" t="s">
        <v>538</v>
      </c>
      <c r="CD44" s="950" t="s">
        <v>538</v>
      </c>
      <c r="CE44" s="950" t="s">
        <v>538</v>
      </c>
      <c r="CF44" s="950" t="s">
        <v>538</v>
      </c>
      <c r="CG44" s="951" t="s">
        <v>538</v>
      </c>
      <c r="CH44" s="924">
        <v>2</v>
      </c>
      <c r="CI44" s="925"/>
      <c r="CJ44" s="925"/>
      <c r="CK44" s="925"/>
      <c r="CL44" s="926"/>
      <c r="CM44" s="924">
        <v>936</v>
      </c>
      <c r="CN44" s="925"/>
      <c r="CO44" s="925"/>
      <c r="CP44" s="925"/>
      <c r="CQ44" s="926"/>
      <c r="CR44" s="924">
        <v>52</v>
      </c>
      <c r="CS44" s="925"/>
      <c r="CT44" s="925"/>
      <c r="CU44" s="925"/>
      <c r="CV44" s="926"/>
      <c r="CW44" s="924">
        <v>150</v>
      </c>
      <c r="CX44" s="925"/>
      <c r="CY44" s="925"/>
      <c r="CZ44" s="925"/>
      <c r="DA44" s="926"/>
      <c r="DB44" s="924" t="s">
        <v>500</v>
      </c>
      <c r="DC44" s="925"/>
      <c r="DD44" s="925"/>
      <c r="DE44" s="925"/>
      <c r="DF44" s="926"/>
      <c r="DG44" s="924" t="s">
        <v>500</v>
      </c>
      <c r="DH44" s="925"/>
      <c r="DI44" s="925"/>
      <c r="DJ44" s="925"/>
      <c r="DK44" s="926"/>
      <c r="DL44" s="924" t="s">
        <v>500</v>
      </c>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539</v>
      </c>
      <c r="BT45" s="950" t="s">
        <v>539</v>
      </c>
      <c r="BU45" s="950" t="s">
        <v>539</v>
      </c>
      <c r="BV45" s="950" t="s">
        <v>539</v>
      </c>
      <c r="BW45" s="950" t="s">
        <v>539</v>
      </c>
      <c r="BX45" s="950" t="s">
        <v>539</v>
      </c>
      <c r="BY45" s="950" t="s">
        <v>539</v>
      </c>
      <c r="BZ45" s="950" t="s">
        <v>539</v>
      </c>
      <c r="CA45" s="950" t="s">
        <v>539</v>
      </c>
      <c r="CB45" s="950" t="s">
        <v>539</v>
      </c>
      <c r="CC45" s="950" t="s">
        <v>539</v>
      </c>
      <c r="CD45" s="950" t="s">
        <v>539</v>
      </c>
      <c r="CE45" s="950" t="s">
        <v>539</v>
      </c>
      <c r="CF45" s="950" t="s">
        <v>539</v>
      </c>
      <c r="CG45" s="951" t="s">
        <v>539</v>
      </c>
      <c r="CH45" s="924">
        <v>10</v>
      </c>
      <c r="CI45" s="925"/>
      <c r="CJ45" s="925"/>
      <c r="CK45" s="925"/>
      <c r="CL45" s="926"/>
      <c r="CM45" s="924">
        <v>236</v>
      </c>
      <c r="CN45" s="925"/>
      <c r="CO45" s="925"/>
      <c r="CP45" s="925"/>
      <c r="CQ45" s="926"/>
      <c r="CR45" s="924">
        <v>90</v>
      </c>
      <c r="CS45" s="925"/>
      <c r="CT45" s="925"/>
      <c r="CU45" s="925"/>
      <c r="CV45" s="926"/>
      <c r="CW45" s="924" t="s">
        <v>500</v>
      </c>
      <c r="CX45" s="925"/>
      <c r="CY45" s="925"/>
      <c r="CZ45" s="925"/>
      <c r="DA45" s="926"/>
      <c r="DB45" s="924" t="s">
        <v>500</v>
      </c>
      <c r="DC45" s="925"/>
      <c r="DD45" s="925"/>
      <c r="DE45" s="925"/>
      <c r="DF45" s="926"/>
      <c r="DG45" s="924" t="s">
        <v>500</v>
      </c>
      <c r="DH45" s="925"/>
      <c r="DI45" s="925"/>
      <c r="DJ45" s="925"/>
      <c r="DK45" s="926"/>
      <c r="DL45" s="924" t="s">
        <v>500</v>
      </c>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t="s">
        <v>540</v>
      </c>
      <c r="BT46" s="950" t="s">
        <v>540</v>
      </c>
      <c r="BU46" s="950" t="s">
        <v>540</v>
      </c>
      <c r="BV46" s="950" t="s">
        <v>540</v>
      </c>
      <c r="BW46" s="950" t="s">
        <v>540</v>
      </c>
      <c r="BX46" s="950" t="s">
        <v>540</v>
      </c>
      <c r="BY46" s="950" t="s">
        <v>540</v>
      </c>
      <c r="BZ46" s="950" t="s">
        <v>540</v>
      </c>
      <c r="CA46" s="950" t="s">
        <v>540</v>
      </c>
      <c r="CB46" s="950" t="s">
        <v>540</v>
      </c>
      <c r="CC46" s="950" t="s">
        <v>540</v>
      </c>
      <c r="CD46" s="950" t="s">
        <v>540</v>
      </c>
      <c r="CE46" s="950" t="s">
        <v>540</v>
      </c>
      <c r="CF46" s="950" t="s">
        <v>540</v>
      </c>
      <c r="CG46" s="951" t="s">
        <v>540</v>
      </c>
      <c r="CH46" s="924">
        <v>0</v>
      </c>
      <c r="CI46" s="925"/>
      <c r="CJ46" s="925"/>
      <c r="CK46" s="925"/>
      <c r="CL46" s="926"/>
      <c r="CM46" s="924">
        <v>576</v>
      </c>
      <c r="CN46" s="925"/>
      <c r="CO46" s="925"/>
      <c r="CP46" s="925"/>
      <c r="CQ46" s="926"/>
      <c r="CR46" s="924">
        <v>276</v>
      </c>
      <c r="CS46" s="925"/>
      <c r="CT46" s="925"/>
      <c r="CU46" s="925"/>
      <c r="CV46" s="926"/>
      <c r="CW46" s="924" t="s">
        <v>500</v>
      </c>
      <c r="CX46" s="925"/>
      <c r="CY46" s="925"/>
      <c r="CZ46" s="925"/>
      <c r="DA46" s="926"/>
      <c r="DB46" s="924" t="s">
        <v>500</v>
      </c>
      <c r="DC46" s="925"/>
      <c r="DD46" s="925"/>
      <c r="DE46" s="925"/>
      <c r="DF46" s="926"/>
      <c r="DG46" s="924" t="s">
        <v>500</v>
      </c>
      <c r="DH46" s="925"/>
      <c r="DI46" s="925"/>
      <c r="DJ46" s="925"/>
      <c r="DK46" s="926"/>
      <c r="DL46" s="924" t="s">
        <v>500</v>
      </c>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t="s">
        <v>541</v>
      </c>
      <c r="BT47" s="950" t="s">
        <v>541</v>
      </c>
      <c r="BU47" s="950" t="s">
        <v>541</v>
      </c>
      <c r="BV47" s="950" t="s">
        <v>541</v>
      </c>
      <c r="BW47" s="950" t="s">
        <v>541</v>
      </c>
      <c r="BX47" s="950" t="s">
        <v>541</v>
      </c>
      <c r="BY47" s="950" t="s">
        <v>541</v>
      </c>
      <c r="BZ47" s="950" t="s">
        <v>541</v>
      </c>
      <c r="CA47" s="950" t="s">
        <v>541</v>
      </c>
      <c r="CB47" s="950" t="s">
        <v>541</v>
      </c>
      <c r="CC47" s="950" t="s">
        <v>541</v>
      </c>
      <c r="CD47" s="950" t="s">
        <v>541</v>
      </c>
      <c r="CE47" s="950" t="s">
        <v>541</v>
      </c>
      <c r="CF47" s="950" t="s">
        <v>541</v>
      </c>
      <c r="CG47" s="951" t="s">
        <v>541</v>
      </c>
      <c r="CH47" s="924">
        <v>-7</v>
      </c>
      <c r="CI47" s="925"/>
      <c r="CJ47" s="925"/>
      <c r="CK47" s="925"/>
      <c r="CL47" s="926"/>
      <c r="CM47" s="924">
        <v>1001</v>
      </c>
      <c r="CN47" s="925"/>
      <c r="CO47" s="925"/>
      <c r="CP47" s="925"/>
      <c r="CQ47" s="926"/>
      <c r="CR47" s="924">
        <v>471</v>
      </c>
      <c r="CS47" s="925"/>
      <c r="CT47" s="925"/>
      <c r="CU47" s="925"/>
      <c r="CV47" s="926"/>
      <c r="CW47" s="924" t="s">
        <v>500</v>
      </c>
      <c r="CX47" s="925"/>
      <c r="CY47" s="925"/>
      <c r="CZ47" s="925"/>
      <c r="DA47" s="926"/>
      <c r="DB47" s="924" t="s">
        <v>500</v>
      </c>
      <c r="DC47" s="925"/>
      <c r="DD47" s="925"/>
      <c r="DE47" s="925"/>
      <c r="DF47" s="926"/>
      <c r="DG47" s="924" t="s">
        <v>500</v>
      </c>
      <c r="DH47" s="925"/>
      <c r="DI47" s="925"/>
      <c r="DJ47" s="925"/>
      <c r="DK47" s="926"/>
      <c r="DL47" s="924" t="s">
        <v>500</v>
      </c>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358</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339</v>
      </c>
      <c r="B63" s="879" t="s">
        <v>359</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9529</v>
      </c>
      <c r="AG63" s="894"/>
      <c r="AH63" s="894"/>
      <c r="AI63" s="894"/>
      <c r="AJ63" s="964"/>
      <c r="AK63" s="965"/>
      <c r="AL63" s="898"/>
      <c r="AM63" s="898"/>
      <c r="AN63" s="898"/>
      <c r="AO63" s="898"/>
      <c r="AP63" s="894">
        <v>17127</v>
      </c>
      <c r="AQ63" s="894"/>
      <c r="AR63" s="894"/>
      <c r="AS63" s="894"/>
      <c r="AT63" s="894"/>
      <c r="AU63" s="894">
        <v>3697</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361</v>
      </c>
      <c r="B66" s="931"/>
      <c r="C66" s="931"/>
      <c r="D66" s="931"/>
      <c r="E66" s="931"/>
      <c r="F66" s="931"/>
      <c r="G66" s="931"/>
      <c r="H66" s="931"/>
      <c r="I66" s="931"/>
      <c r="J66" s="931"/>
      <c r="K66" s="931"/>
      <c r="L66" s="931"/>
      <c r="M66" s="931"/>
      <c r="N66" s="931"/>
      <c r="O66" s="931"/>
      <c r="P66" s="932"/>
      <c r="Q66" s="936" t="s">
        <v>343</v>
      </c>
      <c r="R66" s="937"/>
      <c r="S66" s="937"/>
      <c r="T66" s="937"/>
      <c r="U66" s="938"/>
      <c r="V66" s="936" t="s">
        <v>344</v>
      </c>
      <c r="W66" s="937"/>
      <c r="X66" s="937"/>
      <c r="Y66" s="937"/>
      <c r="Z66" s="938"/>
      <c r="AA66" s="936" t="s">
        <v>345</v>
      </c>
      <c r="AB66" s="937"/>
      <c r="AC66" s="937"/>
      <c r="AD66" s="937"/>
      <c r="AE66" s="938"/>
      <c r="AF66" s="942" t="s">
        <v>346</v>
      </c>
      <c r="AG66" s="943"/>
      <c r="AH66" s="943"/>
      <c r="AI66" s="943"/>
      <c r="AJ66" s="944"/>
      <c r="AK66" s="936" t="s">
        <v>347</v>
      </c>
      <c r="AL66" s="931"/>
      <c r="AM66" s="931"/>
      <c r="AN66" s="931"/>
      <c r="AO66" s="932"/>
      <c r="AP66" s="936" t="s">
        <v>348</v>
      </c>
      <c r="AQ66" s="937"/>
      <c r="AR66" s="937"/>
      <c r="AS66" s="937"/>
      <c r="AT66" s="938"/>
      <c r="AU66" s="936" t="s">
        <v>362</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543</v>
      </c>
      <c r="C68" s="921"/>
      <c r="D68" s="921"/>
      <c r="E68" s="921"/>
      <c r="F68" s="921"/>
      <c r="G68" s="921"/>
      <c r="H68" s="921"/>
      <c r="I68" s="921"/>
      <c r="J68" s="921"/>
      <c r="K68" s="921"/>
      <c r="L68" s="921"/>
      <c r="M68" s="921"/>
      <c r="N68" s="921"/>
      <c r="O68" s="921"/>
      <c r="P68" s="922"/>
      <c r="Q68" s="923">
        <v>27262</v>
      </c>
      <c r="R68" s="917"/>
      <c r="S68" s="917"/>
      <c r="T68" s="917"/>
      <c r="U68" s="917"/>
      <c r="V68" s="917">
        <v>30263</v>
      </c>
      <c r="W68" s="917"/>
      <c r="X68" s="917"/>
      <c r="Y68" s="917"/>
      <c r="Z68" s="917"/>
      <c r="AA68" s="917">
        <v>3002</v>
      </c>
      <c r="AB68" s="917"/>
      <c r="AC68" s="917"/>
      <c r="AD68" s="917"/>
      <c r="AE68" s="917"/>
      <c r="AF68" s="917">
        <v>11810</v>
      </c>
      <c r="AG68" s="917"/>
      <c r="AH68" s="917"/>
      <c r="AI68" s="917"/>
      <c r="AJ68" s="917"/>
      <c r="AK68" s="917">
        <v>4044</v>
      </c>
      <c r="AL68" s="917"/>
      <c r="AM68" s="917"/>
      <c r="AN68" s="917"/>
      <c r="AO68" s="917"/>
      <c r="AP68" s="917">
        <v>22552</v>
      </c>
      <c r="AQ68" s="917"/>
      <c r="AR68" s="917"/>
      <c r="AS68" s="917"/>
      <c r="AT68" s="917"/>
      <c r="AU68" s="917">
        <v>8713</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544</v>
      </c>
      <c r="C69" s="910"/>
      <c r="D69" s="910"/>
      <c r="E69" s="910"/>
      <c r="F69" s="910"/>
      <c r="G69" s="910"/>
      <c r="H69" s="910"/>
      <c r="I69" s="910"/>
      <c r="J69" s="910"/>
      <c r="K69" s="910"/>
      <c r="L69" s="910"/>
      <c r="M69" s="910"/>
      <c r="N69" s="910"/>
      <c r="O69" s="910"/>
      <c r="P69" s="911"/>
      <c r="Q69" s="912">
        <v>1110</v>
      </c>
      <c r="R69" s="906"/>
      <c r="S69" s="906"/>
      <c r="T69" s="906"/>
      <c r="U69" s="906"/>
      <c r="V69" s="906">
        <v>950</v>
      </c>
      <c r="W69" s="906"/>
      <c r="X69" s="906"/>
      <c r="Y69" s="906"/>
      <c r="Z69" s="906"/>
      <c r="AA69" s="906">
        <v>160</v>
      </c>
      <c r="AB69" s="906"/>
      <c r="AC69" s="906"/>
      <c r="AD69" s="906"/>
      <c r="AE69" s="906"/>
      <c r="AF69" s="906">
        <v>905</v>
      </c>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339</v>
      </c>
      <c r="B88" s="879" t="s">
        <v>363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12715</v>
      </c>
      <c r="AG88" s="894"/>
      <c r="AH88" s="894"/>
      <c r="AI88" s="894"/>
      <c r="AJ88" s="894"/>
      <c r="AK88" s="898"/>
      <c r="AL88" s="898"/>
      <c r="AM88" s="898"/>
      <c r="AN88" s="898"/>
      <c r="AO88" s="898"/>
      <c r="AP88" s="894">
        <v>22552</v>
      </c>
      <c r="AQ88" s="894"/>
      <c r="AR88" s="894"/>
      <c r="AS88" s="894"/>
      <c r="AT88" s="894"/>
      <c r="AU88" s="894">
        <v>8713</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879" t="s">
        <v>364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38926</v>
      </c>
      <c r="CS102" s="886"/>
      <c r="CT102" s="886"/>
      <c r="CU102" s="886"/>
      <c r="CV102" s="887"/>
      <c r="CW102" s="885">
        <v>4242</v>
      </c>
      <c r="CX102" s="886"/>
      <c r="CY102" s="886"/>
      <c r="CZ102" s="886"/>
      <c r="DA102" s="887"/>
      <c r="DB102" s="885">
        <v>33846</v>
      </c>
      <c r="DC102" s="886"/>
      <c r="DD102" s="886"/>
      <c r="DE102" s="886"/>
      <c r="DF102" s="887"/>
      <c r="DG102" s="885">
        <v>3198</v>
      </c>
      <c r="DH102" s="886"/>
      <c r="DI102" s="886"/>
      <c r="DJ102" s="886"/>
      <c r="DK102" s="887"/>
      <c r="DL102" s="885">
        <v>6905</v>
      </c>
      <c r="DM102" s="886"/>
      <c r="DN102" s="886"/>
      <c r="DO102" s="886"/>
      <c r="DP102" s="887"/>
      <c r="DQ102" s="885">
        <v>2990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369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372</v>
      </c>
      <c r="AB109" s="827"/>
      <c r="AC109" s="827"/>
      <c r="AD109" s="827"/>
      <c r="AE109" s="828"/>
      <c r="AF109" s="829" t="s">
        <v>274</v>
      </c>
      <c r="AG109" s="827"/>
      <c r="AH109" s="827"/>
      <c r="AI109" s="827"/>
      <c r="AJ109" s="828"/>
      <c r="AK109" s="829" t="s">
        <v>273</v>
      </c>
      <c r="AL109" s="827"/>
      <c r="AM109" s="827"/>
      <c r="AN109" s="827"/>
      <c r="AO109" s="828"/>
      <c r="AP109" s="829" t="s">
        <v>373</v>
      </c>
      <c r="AQ109" s="827"/>
      <c r="AR109" s="827"/>
      <c r="AS109" s="827"/>
      <c r="AT109" s="858"/>
      <c r="AU109" s="826" t="s">
        <v>371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372</v>
      </c>
      <c r="BR109" s="827"/>
      <c r="BS109" s="827"/>
      <c r="BT109" s="827"/>
      <c r="BU109" s="828"/>
      <c r="BV109" s="829" t="s">
        <v>274</v>
      </c>
      <c r="BW109" s="827"/>
      <c r="BX109" s="827"/>
      <c r="BY109" s="827"/>
      <c r="BZ109" s="828"/>
      <c r="CA109" s="829" t="s">
        <v>273</v>
      </c>
      <c r="CB109" s="827"/>
      <c r="CC109" s="827"/>
      <c r="CD109" s="827"/>
      <c r="CE109" s="828"/>
      <c r="CF109" s="867" t="s">
        <v>373</v>
      </c>
      <c r="CG109" s="867"/>
      <c r="CH109" s="867"/>
      <c r="CI109" s="867"/>
      <c r="CJ109" s="867"/>
      <c r="CK109" s="829" t="s">
        <v>374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372</v>
      </c>
      <c r="DH109" s="827"/>
      <c r="DI109" s="827"/>
      <c r="DJ109" s="827"/>
      <c r="DK109" s="828"/>
      <c r="DL109" s="829" t="s">
        <v>274</v>
      </c>
      <c r="DM109" s="827"/>
      <c r="DN109" s="827"/>
      <c r="DO109" s="827"/>
      <c r="DP109" s="828"/>
      <c r="DQ109" s="829" t="s">
        <v>273</v>
      </c>
      <c r="DR109" s="827"/>
      <c r="DS109" s="827"/>
      <c r="DT109" s="827"/>
      <c r="DU109" s="828"/>
      <c r="DV109" s="829" t="s">
        <v>373</v>
      </c>
      <c r="DW109" s="827"/>
      <c r="DX109" s="827"/>
      <c r="DY109" s="827"/>
      <c r="DZ109" s="858"/>
    </row>
    <row r="110" spans="1:131" s="189" customFormat="1" ht="26.25" customHeight="1" x14ac:dyDescent="0.15">
      <c r="A110" s="694" t="s">
        <v>375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109232865</v>
      </c>
      <c r="AB110" s="812"/>
      <c r="AC110" s="812"/>
      <c r="AD110" s="812"/>
      <c r="AE110" s="813"/>
      <c r="AF110" s="814">
        <v>108276081</v>
      </c>
      <c r="AG110" s="812"/>
      <c r="AH110" s="812"/>
      <c r="AI110" s="812"/>
      <c r="AJ110" s="813"/>
      <c r="AK110" s="814">
        <v>109406308</v>
      </c>
      <c r="AL110" s="812"/>
      <c r="AM110" s="812"/>
      <c r="AN110" s="812"/>
      <c r="AO110" s="813"/>
      <c r="AP110" s="815">
        <v>33.5</v>
      </c>
      <c r="AQ110" s="816"/>
      <c r="AR110" s="816"/>
      <c r="AS110" s="816"/>
      <c r="AT110" s="817"/>
      <c r="AU110" s="859" t="s">
        <v>55</v>
      </c>
      <c r="AV110" s="860"/>
      <c r="AW110" s="860"/>
      <c r="AX110" s="860"/>
      <c r="AY110" s="861"/>
      <c r="AZ110" s="753" t="s">
        <v>376</v>
      </c>
      <c r="BA110" s="695"/>
      <c r="BB110" s="695"/>
      <c r="BC110" s="695"/>
      <c r="BD110" s="695"/>
      <c r="BE110" s="695"/>
      <c r="BF110" s="695"/>
      <c r="BG110" s="695"/>
      <c r="BH110" s="695"/>
      <c r="BI110" s="695"/>
      <c r="BJ110" s="695"/>
      <c r="BK110" s="695"/>
      <c r="BL110" s="695"/>
      <c r="BM110" s="695"/>
      <c r="BN110" s="695"/>
      <c r="BO110" s="695"/>
      <c r="BP110" s="696"/>
      <c r="BQ110" s="736">
        <v>1228889304</v>
      </c>
      <c r="BR110" s="737"/>
      <c r="BS110" s="737"/>
      <c r="BT110" s="737"/>
      <c r="BU110" s="737"/>
      <c r="BV110" s="737">
        <v>1229361933</v>
      </c>
      <c r="BW110" s="737"/>
      <c r="BX110" s="737"/>
      <c r="BY110" s="737"/>
      <c r="BZ110" s="737"/>
      <c r="CA110" s="737">
        <v>1229593482</v>
      </c>
      <c r="CB110" s="737"/>
      <c r="CC110" s="737"/>
      <c r="CD110" s="737"/>
      <c r="CE110" s="737"/>
      <c r="CF110" s="800">
        <v>376.7</v>
      </c>
      <c r="CG110" s="801"/>
      <c r="CH110" s="801"/>
      <c r="CI110" s="801"/>
      <c r="CJ110" s="801"/>
      <c r="CK110" s="855" t="s">
        <v>377</v>
      </c>
      <c r="CL110" s="803"/>
      <c r="CM110" s="808" t="s">
        <v>378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98</v>
      </c>
      <c r="DH110" s="737"/>
      <c r="DI110" s="737"/>
      <c r="DJ110" s="737"/>
      <c r="DK110" s="737"/>
      <c r="DL110" s="737" t="s">
        <v>98</v>
      </c>
      <c r="DM110" s="737"/>
      <c r="DN110" s="737"/>
      <c r="DO110" s="737"/>
      <c r="DP110" s="737"/>
      <c r="DQ110" s="737" t="s">
        <v>98</v>
      </c>
      <c r="DR110" s="737"/>
      <c r="DS110" s="737"/>
      <c r="DT110" s="737"/>
      <c r="DU110" s="737"/>
      <c r="DV110" s="738" t="s">
        <v>98</v>
      </c>
      <c r="DW110" s="738"/>
      <c r="DX110" s="738"/>
      <c r="DY110" s="738"/>
      <c r="DZ110" s="739"/>
    </row>
    <row r="111" spans="1:131" s="189" customFormat="1" ht="26.25" customHeight="1" x14ac:dyDescent="0.15">
      <c r="A111" s="715" t="s">
        <v>379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98</v>
      </c>
      <c r="AB111" s="849"/>
      <c r="AC111" s="849"/>
      <c r="AD111" s="849"/>
      <c r="AE111" s="850"/>
      <c r="AF111" s="851" t="s">
        <v>98</v>
      </c>
      <c r="AG111" s="849"/>
      <c r="AH111" s="849"/>
      <c r="AI111" s="849"/>
      <c r="AJ111" s="850"/>
      <c r="AK111" s="851" t="s">
        <v>98</v>
      </c>
      <c r="AL111" s="849"/>
      <c r="AM111" s="849"/>
      <c r="AN111" s="849"/>
      <c r="AO111" s="850"/>
      <c r="AP111" s="852" t="s">
        <v>98</v>
      </c>
      <c r="AQ111" s="853"/>
      <c r="AR111" s="853"/>
      <c r="AS111" s="853"/>
      <c r="AT111" s="854"/>
      <c r="AU111" s="862"/>
      <c r="AV111" s="863"/>
      <c r="AW111" s="863"/>
      <c r="AX111" s="863"/>
      <c r="AY111" s="864"/>
      <c r="AZ111" s="704" t="s">
        <v>380</v>
      </c>
      <c r="BA111" s="705"/>
      <c r="BB111" s="705"/>
      <c r="BC111" s="705"/>
      <c r="BD111" s="705"/>
      <c r="BE111" s="705"/>
      <c r="BF111" s="705"/>
      <c r="BG111" s="705"/>
      <c r="BH111" s="705"/>
      <c r="BI111" s="705"/>
      <c r="BJ111" s="705"/>
      <c r="BK111" s="705"/>
      <c r="BL111" s="705"/>
      <c r="BM111" s="705"/>
      <c r="BN111" s="705"/>
      <c r="BO111" s="705"/>
      <c r="BP111" s="706"/>
      <c r="BQ111" s="707">
        <v>3369281</v>
      </c>
      <c r="BR111" s="708"/>
      <c r="BS111" s="708"/>
      <c r="BT111" s="708"/>
      <c r="BU111" s="708"/>
      <c r="BV111" s="708">
        <v>2590208</v>
      </c>
      <c r="BW111" s="708"/>
      <c r="BX111" s="708"/>
      <c r="BY111" s="708"/>
      <c r="BZ111" s="708"/>
      <c r="CA111" s="708">
        <v>1966092</v>
      </c>
      <c r="CB111" s="708"/>
      <c r="CC111" s="708"/>
      <c r="CD111" s="708"/>
      <c r="CE111" s="708"/>
      <c r="CF111" s="789">
        <v>0.6</v>
      </c>
      <c r="CG111" s="790"/>
      <c r="CH111" s="790"/>
      <c r="CI111" s="790"/>
      <c r="CJ111" s="790"/>
      <c r="CK111" s="856"/>
      <c r="CL111" s="805"/>
      <c r="CM111" s="740" t="s">
        <v>381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382</v>
      </c>
      <c r="B112" s="842"/>
      <c r="C112" s="705" t="s">
        <v>383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666667</v>
      </c>
      <c r="AB112" s="721"/>
      <c r="AC112" s="721"/>
      <c r="AD112" s="721"/>
      <c r="AE112" s="722"/>
      <c r="AF112" s="723">
        <v>1000000</v>
      </c>
      <c r="AG112" s="721"/>
      <c r="AH112" s="721"/>
      <c r="AI112" s="721"/>
      <c r="AJ112" s="722"/>
      <c r="AK112" s="723">
        <v>1333333</v>
      </c>
      <c r="AL112" s="721"/>
      <c r="AM112" s="721"/>
      <c r="AN112" s="721"/>
      <c r="AO112" s="722"/>
      <c r="AP112" s="691">
        <v>0.4</v>
      </c>
      <c r="AQ112" s="692"/>
      <c r="AR112" s="692"/>
      <c r="AS112" s="692"/>
      <c r="AT112" s="693"/>
      <c r="AU112" s="862"/>
      <c r="AV112" s="863"/>
      <c r="AW112" s="863"/>
      <c r="AX112" s="863"/>
      <c r="AY112" s="864"/>
      <c r="AZ112" s="704" t="s">
        <v>384</v>
      </c>
      <c r="BA112" s="705"/>
      <c r="BB112" s="705"/>
      <c r="BC112" s="705"/>
      <c r="BD112" s="705"/>
      <c r="BE112" s="705"/>
      <c r="BF112" s="705"/>
      <c r="BG112" s="705"/>
      <c r="BH112" s="705"/>
      <c r="BI112" s="705"/>
      <c r="BJ112" s="705"/>
      <c r="BK112" s="705"/>
      <c r="BL112" s="705"/>
      <c r="BM112" s="705"/>
      <c r="BN112" s="705"/>
      <c r="BO112" s="705"/>
      <c r="BP112" s="706"/>
      <c r="BQ112" s="707">
        <v>3812580</v>
      </c>
      <c r="BR112" s="708"/>
      <c r="BS112" s="708"/>
      <c r="BT112" s="708"/>
      <c r="BU112" s="708"/>
      <c r="BV112" s="708">
        <v>3792477</v>
      </c>
      <c r="BW112" s="708"/>
      <c r="BX112" s="708"/>
      <c r="BY112" s="708"/>
      <c r="BZ112" s="708"/>
      <c r="CA112" s="708">
        <v>3698015</v>
      </c>
      <c r="CB112" s="708"/>
      <c r="CC112" s="708"/>
      <c r="CD112" s="708"/>
      <c r="CE112" s="708"/>
      <c r="CF112" s="789">
        <v>1.1000000000000001</v>
      </c>
      <c r="CG112" s="790"/>
      <c r="CH112" s="790"/>
      <c r="CI112" s="790"/>
      <c r="CJ112" s="790"/>
      <c r="CK112" s="856"/>
      <c r="CL112" s="805"/>
      <c r="CM112" s="740" t="s">
        <v>385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1764245</v>
      </c>
      <c r="DH112" s="708"/>
      <c r="DI112" s="708"/>
      <c r="DJ112" s="708"/>
      <c r="DK112" s="708"/>
      <c r="DL112" s="708">
        <v>1239747</v>
      </c>
      <c r="DM112" s="708"/>
      <c r="DN112" s="708"/>
      <c r="DO112" s="708"/>
      <c r="DP112" s="708"/>
      <c r="DQ112" s="708">
        <v>836135</v>
      </c>
      <c r="DR112" s="708"/>
      <c r="DS112" s="708"/>
      <c r="DT112" s="708"/>
      <c r="DU112" s="708"/>
      <c r="DV112" s="760">
        <v>0.3</v>
      </c>
      <c r="DW112" s="760"/>
      <c r="DX112" s="760"/>
      <c r="DY112" s="760"/>
      <c r="DZ112" s="761"/>
    </row>
    <row r="113" spans="1:130" s="189" customFormat="1" ht="26.25" customHeight="1" x14ac:dyDescent="0.15">
      <c r="A113" s="843"/>
      <c r="B113" s="844"/>
      <c r="C113" s="705" t="s">
        <v>386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482709</v>
      </c>
      <c r="AB113" s="721"/>
      <c r="AC113" s="721"/>
      <c r="AD113" s="721"/>
      <c r="AE113" s="722"/>
      <c r="AF113" s="723">
        <v>429921</v>
      </c>
      <c r="AG113" s="721"/>
      <c r="AH113" s="721"/>
      <c r="AI113" s="721"/>
      <c r="AJ113" s="722"/>
      <c r="AK113" s="723">
        <v>487464</v>
      </c>
      <c r="AL113" s="721"/>
      <c r="AM113" s="721"/>
      <c r="AN113" s="721"/>
      <c r="AO113" s="722"/>
      <c r="AP113" s="691">
        <v>0.1</v>
      </c>
      <c r="AQ113" s="692"/>
      <c r="AR113" s="692"/>
      <c r="AS113" s="692"/>
      <c r="AT113" s="693"/>
      <c r="AU113" s="862"/>
      <c r="AV113" s="863"/>
      <c r="AW113" s="863"/>
      <c r="AX113" s="863"/>
      <c r="AY113" s="864"/>
      <c r="AZ113" s="704" t="s">
        <v>387</v>
      </c>
      <c r="BA113" s="705"/>
      <c r="BB113" s="705"/>
      <c r="BC113" s="705"/>
      <c r="BD113" s="705"/>
      <c r="BE113" s="705"/>
      <c r="BF113" s="705"/>
      <c r="BG113" s="705"/>
      <c r="BH113" s="705"/>
      <c r="BI113" s="705"/>
      <c r="BJ113" s="705"/>
      <c r="BK113" s="705"/>
      <c r="BL113" s="705"/>
      <c r="BM113" s="705"/>
      <c r="BN113" s="705"/>
      <c r="BO113" s="705"/>
      <c r="BP113" s="706"/>
      <c r="BQ113" s="707">
        <v>7714786</v>
      </c>
      <c r="BR113" s="708"/>
      <c r="BS113" s="708"/>
      <c r="BT113" s="708"/>
      <c r="BU113" s="708"/>
      <c r="BV113" s="708">
        <v>7765668</v>
      </c>
      <c r="BW113" s="708"/>
      <c r="BX113" s="708"/>
      <c r="BY113" s="708"/>
      <c r="BZ113" s="708"/>
      <c r="CA113" s="708">
        <v>8712671</v>
      </c>
      <c r="CB113" s="708"/>
      <c r="CC113" s="708"/>
      <c r="CD113" s="708"/>
      <c r="CE113" s="708"/>
      <c r="CF113" s="789">
        <v>2.7</v>
      </c>
      <c r="CG113" s="790"/>
      <c r="CH113" s="790"/>
      <c r="CI113" s="790"/>
      <c r="CJ113" s="790"/>
      <c r="CK113" s="856"/>
      <c r="CL113" s="805"/>
      <c r="CM113" s="740" t="s">
        <v>388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98</v>
      </c>
      <c r="DH113" s="708"/>
      <c r="DI113" s="708"/>
      <c r="DJ113" s="708"/>
      <c r="DK113" s="708"/>
      <c r="DL113" s="708" t="s">
        <v>98</v>
      </c>
      <c r="DM113" s="708"/>
      <c r="DN113" s="708"/>
      <c r="DO113" s="708"/>
      <c r="DP113" s="708"/>
      <c r="DQ113" s="708" t="s">
        <v>98</v>
      </c>
      <c r="DR113" s="708"/>
      <c r="DS113" s="708"/>
      <c r="DT113" s="708"/>
      <c r="DU113" s="708"/>
      <c r="DV113" s="760" t="s">
        <v>98</v>
      </c>
      <c r="DW113" s="760"/>
      <c r="DX113" s="760"/>
      <c r="DY113" s="760"/>
      <c r="DZ113" s="761"/>
    </row>
    <row r="114" spans="1:130" s="189" customFormat="1" ht="26.25" customHeight="1" x14ac:dyDescent="0.15">
      <c r="A114" s="843"/>
      <c r="B114" s="844"/>
      <c r="C114" s="705" t="s">
        <v>389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946134</v>
      </c>
      <c r="AB114" s="721"/>
      <c r="AC114" s="721"/>
      <c r="AD114" s="721"/>
      <c r="AE114" s="722"/>
      <c r="AF114" s="723">
        <v>1010669</v>
      </c>
      <c r="AG114" s="721"/>
      <c r="AH114" s="721"/>
      <c r="AI114" s="721"/>
      <c r="AJ114" s="722"/>
      <c r="AK114" s="723">
        <v>857603</v>
      </c>
      <c r="AL114" s="721"/>
      <c r="AM114" s="721"/>
      <c r="AN114" s="721"/>
      <c r="AO114" s="722"/>
      <c r="AP114" s="691">
        <v>0.3</v>
      </c>
      <c r="AQ114" s="692"/>
      <c r="AR114" s="692"/>
      <c r="AS114" s="692"/>
      <c r="AT114" s="693"/>
      <c r="AU114" s="862"/>
      <c r="AV114" s="863"/>
      <c r="AW114" s="863"/>
      <c r="AX114" s="863"/>
      <c r="AY114" s="864"/>
      <c r="AZ114" s="704" t="s">
        <v>390</v>
      </c>
      <c r="BA114" s="705"/>
      <c r="BB114" s="705"/>
      <c r="BC114" s="705"/>
      <c r="BD114" s="705"/>
      <c r="BE114" s="705"/>
      <c r="BF114" s="705"/>
      <c r="BG114" s="705"/>
      <c r="BH114" s="705"/>
      <c r="BI114" s="705"/>
      <c r="BJ114" s="705"/>
      <c r="BK114" s="705"/>
      <c r="BL114" s="705"/>
      <c r="BM114" s="705"/>
      <c r="BN114" s="705"/>
      <c r="BO114" s="705"/>
      <c r="BP114" s="706"/>
      <c r="BQ114" s="707">
        <v>192846607</v>
      </c>
      <c r="BR114" s="708"/>
      <c r="BS114" s="708"/>
      <c r="BT114" s="708"/>
      <c r="BU114" s="708"/>
      <c r="BV114" s="708">
        <v>181566378</v>
      </c>
      <c r="BW114" s="708"/>
      <c r="BX114" s="708"/>
      <c r="BY114" s="708"/>
      <c r="BZ114" s="708"/>
      <c r="CA114" s="708">
        <v>182779790</v>
      </c>
      <c r="CB114" s="708"/>
      <c r="CC114" s="708"/>
      <c r="CD114" s="708"/>
      <c r="CE114" s="708"/>
      <c r="CF114" s="789">
        <v>56</v>
      </c>
      <c r="CG114" s="790"/>
      <c r="CH114" s="790"/>
      <c r="CI114" s="790"/>
      <c r="CJ114" s="790"/>
      <c r="CK114" s="856"/>
      <c r="CL114" s="805"/>
      <c r="CM114" s="740" t="s">
        <v>391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1605036</v>
      </c>
      <c r="DH114" s="708"/>
      <c r="DI114" s="708"/>
      <c r="DJ114" s="708"/>
      <c r="DK114" s="708"/>
      <c r="DL114" s="708">
        <v>1350461</v>
      </c>
      <c r="DM114" s="708"/>
      <c r="DN114" s="708"/>
      <c r="DO114" s="708"/>
      <c r="DP114" s="708"/>
      <c r="DQ114" s="708">
        <v>1129957</v>
      </c>
      <c r="DR114" s="708"/>
      <c r="DS114" s="708"/>
      <c r="DT114" s="708"/>
      <c r="DU114" s="708"/>
      <c r="DV114" s="760">
        <v>0.3</v>
      </c>
      <c r="DW114" s="760"/>
      <c r="DX114" s="760"/>
      <c r="DY114" s="760"/>
      <c r="DZ114" s="761"/>
    </row>
    <row r="115" spans="1:130" s="189" customFormat="1" ht="26.25" customHeight="1" x14ac:dyDescent="0.15">
      <c r="A115" s="843"/>
      <c r="B115" s="844"/>
      <c r="C115" s="705" t="s">
        <v>392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3165313</v>
      </c>
      <c r="AB115" s="721"/>
      <c r="AC115" s="721"/>
      <c r="AD115" s="721"/>
      <c r="AE115" s="722"/>
      <c r="AF115" s="723">
        <v>967801</v>
      </c>
      <c r="AG115" s="721"/>
      <c r="AH115" s="721"/>
      <c r="AI115" s="721"/>
      <c r="AJ115" s="722"/>
      <c r="AK115" s="723">
        <v>700398</v>
      </c>
      <c r="AL115" s="721"/>
      <c r="AM115" s="721"/>
      <c r="AN115" s="721"/>
      <c r="AO115" s="722"/>
      <c r="AP115" s="691">
        <v>0.2</v>
      </c>
      <c r="AQ115" s="692"/>
      <c r="AR115" s="692"/>
      <c r="AS115" s="692"/>
      <c r="AT115" s="693"/>
      <c r="AU115" s="862"/>
      <c r="AV115" s="863"/>
      <c r="AW115" s="863"/>
      <c r="AX115" s="863"/>
      <c r="AY115" s="864"/>
      <c r="AZ115" s="704" t="s">
        <v>393</v>
      </c>
      <c r="BA115" s="705"/>
      <c r="BB115" s="705"/>
      <c r="BC115" s="705"/>
      <c r="BD115" s="705"/>
      <c r="BE115" s="705"/>
      <c r="BF115" s="705"/>
      <c r="BG115" s="705"/>
      <c r="BH115" s="705"/>
      <c r="BI115" s="705"/>
      <c r="BJ115" s="705"/>
      <c r="BK115" s="705"/>
      <c r="BL115" s="705"/>
      <c r="BM115" s="705"/>
      <c r="BN115" s="705"/>
      <c r="BO115" s="705"/>
      <c r="BP115" s="706"/>
      <c r="BQ115" s="707">
        <v>3312946</v>
      </c>
      <c r="BR115" s="708"/>
      <c r="BS115" s="708"/>
      <c r="BT115" s="708"/>
      <c r="BU115" s="708"/>
      <c r="BV115" s="708">
        <v>3153007</v>
      </c>
      <c r="BW115" s="708"/>
      <c r="BX115" s="708"/>
      <c r="BY115" s="708"/>
      <c r="BZ115" s="708"/>
      <c r="CA115" s="708">
        <v>2990345</v>
      </c>
      <c r="CB115" s="708"/>
      <c r="CC115" s="708"/>
      <c r="CD115" s="708"/>
      <c r="CE115" s="708"/>
      <c r="CF115" s="789">
        <v>0.9</v>
      </c>
      <c r="CG115" s="790"/>
      <c r="CH115" s="790"/>
      <c r="CI115" s="790"/>
      <c r="CJ115" s="790"/>
      <c r="CK115" s="856"/>
      <c r="CL115" s="805"/>
      <c r="CM115" s="704" t="s">
        <v>394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98</v>
      </c>
      <c r="DH115" s="708"/>
      <c r="DI115" s="708"/>
      <c r="DJ115" s="708"/>
      <c r="DK115" s="708"/>
      <c r="DL115" s="708" t="s">
        <v>98</v>
      </c>
      <c r="DM115" s="708"/>
      <c r="DN115" s="708"/>
      <c r="DO115" s="708"/>
      <c r="DP115" s="708"/>
      <c r="DQ115" s="708" t="s">
        <v>98</v>
      </c>
      <c r="DR115" s="708"/>
      <c r="DS115" s="708"/>
      <c r="DT115" s="708"/>
      <c r="DU115" s="708"/>
      <c r="DV115" s="760" t="s">
        <v>98</v>
      </c>
      <c r="DW115" s="760"/>
      <c r="DX115" s="760"/>
      <c r="DY115" s="760"/>
      <c r="DZ115" s="761"/>
    </row>
    <row r="116" spans="1:130" s="189" customFormat="1" ht="26.25" customHeight="1" x14ac:dyDescent="0.15">
      <c r="A116" s="845"/>
      <c r="B116" s="846"/>
      <c r="C116" s="787" t="s">
        <v>395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8144</v>
      </c>
      <c r="AB116" s="721"/>
      <c r="AC116" s="721"/>
      <c r="AD116" s="721"/>
      <c r="AE116" s="722"/>
      <c r="AF116" s="723">
        <v>19</v>
      </c>
      <c r="AG116" s="721"/>
      <c r="AH116" s="721"/>
      <c r="AI116" s="721"/>
      <c r="AJ116" s="722"/>
      <c r="AK116" s="723" t="s">
        <v>98</v>
      </c>
      <c r="AL116" s="721"/>
      <c r="AM116" s="721"/>
      <c r="AN116" s="721"/>
      <c r="AO116" s="722"/>
      <c r="AP116" s="691" t="s">
        <v>98</v>
      </c>
      <c r="AQ116" s="692"/>
      <c r="AR116" s="692"/>
      <c r="AS116" s="692"/>
      <c r="AT116" s="693"/>
      <c r="AU116" s="862"/>
      <c r="AV116" s="863"/>
      <c r="AW116" s="863"/>
      <c r="AX116" s="863"/>
      <c r="AY116" s="864"/>
      <c r="AZ116" s="704" t="s">
        <v>396</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397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98</v>
      </c>
      <c r="DH116" s="708"/>
      <c r="DI116" s="708"/>
      <c r="DJ116" s="708"/>
      <c r="DK116" s="708"/>
      <c r="DL116" s="708" t="s">
        <v>98</v>
      </c>
      <c r="DM116" s="708"/>
      <c r="DN116" s="708"/>
      <c r="DO116" s="708"/>
      <c r="DP116" s="708"/>
      <c r="DQ116" s="708" t="s">
        <v>98</v>
      </c>
      <c r="DR116" s="708"/>
      <c r="DS116" s="708"/>
      <c r="DT116" s="708"/>
      <c r="DU116" s="708"/>
      <c r="DV116" s="760" t="s">
        <v>98</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398</v>
      </c>
      <c r="Z117" s="828"/>
      <c r="AA117" s="833">
        <v>114501832</v>
      </c>
      <c r="AB117" s="834"/>
      <c r="AC117" s="834"/>
      <c r="AD117" s="834"/>
      <c r="AE117" s="835"/>
      <c r="AF117" s="837">
        <v>111684491</v>
      </c>
      <c r="AG117" s="834"/>
      <c r="AH117" s="834"/>
      <c r="AI117" s="834"/>
      <c r="AJ117" s="835"/>
      <c r="AK117" s="837">
        <v>112785106</v>
      </c>
      <c r="AL117" s="834"/>
      <c r="AM117" s="834"/>
      <c r="AN117" s="834"/>
      <c r="AO117" s="835"/>
      <c r="AP117" s="838"/>
      <c r="AQ117" s="839"/>
      <c r="AR117" s="839"/>
      <c r="AS117" s="839"/>
      <c r="AT117" s="840"/>
      <c r="AU117" s="862"/>
      <c r="AV117" s="863"/>
      <c r="AW117" s="863"/>
      <c r="AX117" s="863"/>
      <c r="AY117" s="864"/>
      <c r="AZ117" s="786" t="s">
        <v>399</v>
      </c>
      <c r="BA117" s="787"/>
      <c r="BB117" s="787"/>
      <c r="BC117" s="787"/>
      <c r="BD117" s="787"/>
      <c r="BE117" s="787"/>
      <c r="BF117" s="787"/>
      <c r="BG117" s="787"/>
      <c r="BH117" s="787"/>
      <c r="BI117" s="787"/>
      <c r="BJ117" s="787"/>
      <c r="BK117" s="787"/>
      <c r="BL117" s="787"/>
      <c r="BM117" s="787"/>
      <c r="BN117" s="787"/>
      <c r="BO117" s="787"/>
      <c r="BP117" s="788"/>
      <c r="BQ117" s="768" t="s">
        <v>98</v>
      </c>
      <c r="BR117" s="744"/>
      <c r="BS117" s="744"/>
      <c r="BT117" s="744"/>
      <c r="BU117" s="744"/>
      <c r="BV117" s="744" t="s">
        <v>98</v>
      </c>
      <c r="BW117" s="744"/>
      <c r="BX117" s="744"/>
      <c r="BY117" s="744"/>
      <c r="BZ117" s="744"/>
      <c r="CA117" s="744" t="s">
        <v>98</v>
      </c>
      <c r="CB117" s="744"/>
      <c r="CC117" s="744"/>
      <c r="CD117" s="744"/>
      <c r="CE117" s="744"/>
      <c r="CF117" s="789" t="s">
        <v>98</v>
      </c>
      <c r="CG117" s="790"/>
      <c r="CH117" s="790"/>
      <c r="CI117" s="790"/>
      <c r="CJ117" s="790"/>
      <c r="CK117" s="856"/>
      <c r="CL117" s="805"/>
      <c r="CM117" s="740" t="s">
        <v>400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374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372</v>
      </c>
      <c r="AB118" s="827"/>
      <c r="AC118" s="827"/>
      <c r="AD118" s="827"/>
      <c r="AE118" s="828"/>
      <c r="AF118" s="829" t="s">
        <v>274</v>
      </c>
      <c r="AG118" s="827"/>
      <c r="AH118" s="827"/>
      <c r="AI118" s="827"/>
      <c r="AJ118" s="828"/>
      <c r="AK118" s="829" t="s">
        <v>273</v>
      </c>
      <c r="AL118" s="827"/>
      <c r="AM118" s="827"/>
      <c r="AN118" s="827"/>
      <c r="AO118" s="828"/>
      <c r="AP118" s="830" t="s">
        <v>373</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401</v>
      </c>
      <c r="BP118" s="779"/>
      <c r="BQ118" s="768">
        <v>1439945504</v>
      </c>
      <c r="BR118" s="744"/>
      <c r="BS118" s="744"/>
      <c r="BT118" s="744"/>
      <c r="BU118" s="744"/>
      <c r="BV118" s="744">
        <v>1428229671</v>
      </c>
      <c r="BW118" s="744"/>
      <c r="BX118" s="744"/>
      <c r="BY118" s="744"/>
      <c r="BZ118" s="744"/>
      <c r="CA118" s="744">
        <v>1429740395</v>
      </c>
      <c r="CB118" s="744"/>
      <c r="CC118" s="744"/>
      <c r="CD118" s="744"/>
      <c r="CE118" s="744"/>
      <c r="CF118" s="680"/>
      <c r="CG118" s="681"/>
      <c r="CH118" s="681"/>
      <c r="CI118" s="681"/>
      <c r="CJ118" s="782"/>
      <c r="CK118" s="856"/>
      <c r="CL118" s="805"/>
      <c r="CM118" s="740" t="s">
        <v>402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98</v>
      </c>
      <c r="DH118" s="708"/>
      <c r="DI118" s="708"/>
      <c r="DJ118" s="708"/>
      <c r="DK118" s="708"/>
      <c r="DL118" s="708" t="s">
        <v>98</v>
      </c>
      <c r="DM118" s="708"/>
      <c r="DN118" s="708"/>
      <c r="DO118" s="708"/>
      <c r="DP118" s="708"/>
      <c r="DQ118" s="708" t="s">
        <v>98</v>
      </c>
      <c r="DR118" s="708"/>
      <c r="DS118" s="708"/>
      <c r="DT118" s="708"/>
      <c r="DU118" s="708"/>
      <c r="DV118" s="760" t="s">
        <v>98</v>
      </c>
      <c r="DW118" s="760"/>
      <c r="DX118" s="760"/>
      <c r="DY118" s="760"/>
      <c r="DZ118" s="761"/>
    </row>
    <row r="119" spans="1:130" s="189" customFormat="1" ht="26.25" customHeight="1" x14ac:dyDescent="0.15">
      <c r="A119" s="802" t="s">
        <v>377</v>
      </c>
      <c r="B119" s="803"/>
      <c r="C119" s="808" t="s">
        <v>378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98</v>
      </c>
      <c r="AB119" s="812"/>
      <c r="AC119" s="812"/>
      <c r="AD119" s="812"/>
      <c r="AE119" s="813"/>
      <c r="AF119" s="814" t="s">
        <v>98</v>
      </c>
      <c r="AG119" s="812"/>
      <c r="AH119" s="812"/>
      <c r="AI119" s="812"/>
      <c r="AJ119" s="813"/>
      <c r="AK119" s="814" t="s">
        <v>98</v>
      </c>
      <c r="AL119" s="812"/>
      <c r="AM119" s="812"/>
      <c r="AN119" s="812"/>
      <c r="AO119" s="813"/>
      <c r="AP119" s="815" t="s">
        <v>98</v>
      </c>
      <c r="AQ119" s="816"/>
      <c r="AR119" s="816"/>
      <c r="AS119" s="816"/>
      <c r="AT119" s="817"/>
      <c r="AU119" s="818" t="s">
        <v>403</v>
      </c>
      <c r="AV119" s="819"/>
      <c r="AW119" s="819"/>
      <c r="AX119" s="819"/>
      <c r="AY119" s="820"/>
      <c r="AZ119" s="753" t="s">
        <v>404</v>
      </c>
      <c r="BA119" s="695"/>
      <c r="BB119" s="695"/>
      <c r="BC119" s="695"/>
      <c r="BD119" s="695"/>
      <c r="BE119" s="695"/>
      <c r="BF119" s="695"/>
      <c r="BG119" s="695"/>
      <c r="BH119" s="695"/>
      <c r="BI119" s="695"/>
      <c r="BJ119" s="695"/>
      <c r="BK119" s="695"/>
      <c r="BL119" s="695"/>
      <c r="BM119" s="695"/>
      <c r="BN119" s="695"/>
      <c r="BO119" s="695"/>
      <c r="BP119" s="696"/>
      <c r="BQ119" s="736">
        <v>87928472</v>
      </c>
      <c r="BR119" s="737"/>
      <c r="BS119" s="737"/>
      <c r="BT119" s="737"/>
      <c r="BU119" s="737"/>
      <c r="BV119" s="737">
        <v>84754393</v>
      </c>
      <c r="BW119" s="737"/>
      <c r="BX119" s="737"/>
      <c r="BY119" s="737"/>
      <c r="BZ119" s="737"/>
      <c r="CA119" s="737">
        <v>80507323</v>
      </c>
      <c r="CB119" s="737"/>
      <c r="CC119" s="737"/>
      <c r="CD119" s="737"/>
      <c r="CE119" s="737"/>
      <c r="CF119" s="800">
        <v>24.7</v>
      </c>
      <c r="CG119" s="801"/>
      <c r="CH119" s="801"/>
      <c r="CI119" s="801"/>
      <c r="CJ119" s="801"/>
      <c r="CK119" s="857"/>
      <c r="CL119" s="807"/>
      <c r="CM119" s="762" t="s">
        <v>405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98</v>
      </c>
      <c r="DH119" s="708"/>
      <c r="DI119" s="708"/>
      <c r="DJ119" s="708"/>
      <c r="DK119" s="708"/>
      <c r="DL119" s="708" t="s">
        <v>98</v>
      </c>
      <c r="DM119" s="708"/>
      <c r="DN119" s="708"/>
      <c r="DO119" s="708"/>
      <c r="DP119" s="708"/>
      <c r="DQ119" s="708" t="s">
        <v>98</v>
      </c>
      <c r="DR119" s="708"/>
      <c r="DS119" s="708"/>
      <c r="DT119" s="708"/>
      <c r="DU119" s="708"/>
      <c r="DV119" s="760" t="s">
        <v>98</v>
      </c>
      <c r="DW119" s="760"/>
      <c r="DX119" s="760"/>
      <c r="DY119" s="760"/>
      <c r="DZ119" s="761"/>
    </row>
    <row r="120" spans="1:130" s="189" customFormat="1" ht="26.25" customHeight="1" x14ac:dyDescent="0.15">
      <c r="A120" s="804"/>
      <c r="B120" s="805"/>
      <c r="C120" s="740" t="s">
        <v>381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98</v>
      </c>
      <c r="AB120" s="721"/>
      <c r="AC120" s="721"/>
      <c r="AD120" s="721"/>
      <c r="AE120" s="722"/>
      <c r="AF120" s="723" t="s">
        <v>98</v>
      </c>
      <c r="AG120" s="721"/>
      <c r="AH120" s="721"/>
      <c r="AI120" s="721"/>
      <c r="AJ120" s="722"/>
      <c r="AK120" s="723" t="s">
        <v>98</v>
      </c>
      <c r="AL120" s="721"/>
      <c r="AM120" s="721"/>
      <c r="AN120" s="721"/>
      <c r="AO120" s="722"/>
      <c r="AP120" s="691" t="s">
        <v>98</v>
      </c>
      <c r="AQ120" s="692"/>
      <c r="AR120" s="692"/>
      <c r="AS120" s="692"/>
      <c r="AT120" s="693"/>
      <c r="AU120" s="821"/>
      <c r="AV120" s="822"/>
      <c r="AW120" s="822"/>
      <c r="AX120" s="822"/>
      <c r="AY120" s="823"/>
      <c r="AZ120" s="704" t="s">
        <v>406</v>
      </c>
      <c r="BA120" s="705"/>
      <c r="BB120" s="705"/>
      <c r="BC120" s="705"/>
      <c r="BD120" s="705"/>
      <c r="BE120" s="705"/>
      <c r="BF120" s="705"/>
      <c r="BG120" s="705"/>
      <c r="BH120" s="705"/>
      <c r="BI120" s="705"/>
      <c r="BJ120" s="705"/>
      <c r="BK120" s="705"/>
      <c r="BL120" s="705"/>
      <c r="BM120" s="705"/>
      <c r="BN120" s="705"/>
      <c r="BO120" s="705"/>
      <c r="BP120" s="706"/>
      <c r="BQ120" s="707">
        <v>8293210</v>
      </c>
      <c r="BR120" s="708"/>
      <c r="BS120" s="708"/>
      <c r="BT120" s="708"/>
      <c r="BU120" s="708"/>
      <c r="BV120" s="708">
        <v>7675117</v>
      </c>
      <c r="BW120" s="708"/>
      <c r="BX120" s="708"/>
      <c r="BY120" s="708"/>
      <c r="BZ120" s="708"/>
      <c r="CA120" s="708">
        <v>7297905</v>
      </c>
      <c r="CB120" s="708"/>
      <c r="CC120" s="708"/>
      <c r="CD120" s="708"/>
      <c r="CE120" s="708"/>
      <c r="CF120" s="789">
        <v>2.2000000000000002</v>
      </c>
      <c r="CG120" s="790"/>
      <c r="CH120" s="790"/>
      <c r="CI120" s="790"/>
      <c r="CJ120" s="790"/>
      <c r="CK120" s="791" t="s">
        <v>407</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3263014</v>
      </c>
      <c r="DH120" s="737"/>
      <c r="DI120" s="737"/>
      <c r="DJ120" s="737"/>
      <c r="DK120" s="737"/>
      <c r="DL120" s="737">
        <v>3291081</v>
      </c>
      <c r="DM120" s="737"/>
      <c r="DN120" s="737"/>
      <c r="DO120" s="737"/>
      <c r="DP120" s="737"/>
      <c r="DQ120" s="737">
        <v>3225708</v>
      </c>
      <c r="DR120" s="737"/>
      <c r="DS120" s="737"/>
      <c r="DT120" s="737"/>
      <c r="DU120" s="737"/>
      <c r="DV120" s="738">
        <v>1</v>
      </c>
      <c r="DW120" s="738"/>
      <c r="DX120" s="738"/>
      <c r="DY120" s="738"/>
      <c r="DZ120" s="739"/>
    </row>
    <row r="121" spans="1:130" s="189" customFormat="1" ht="26.25" customHeight="1" x14ac:dyDescent="0.15">
      <c r="A121" s="804"/>
      <c r="B121" s="805"/>
      <c r="C121" s="783" t="s">
        <v>408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2888963</v>
      </c>
      <c r="AB121" s="721"/>
      <c r="AC121" s="721"/>
      <c r="AD121" s="721"/>
      <c r="AE121" s="722"/>
      <c r="AF121" s="723">
        <v>512553</v>
      </c>
      <c r="AG121" s="721"/>
      <c r="AH121" s="721"/>
      <c r="AI121" s="721"/>
      <c r="AJ121" s="722"/>
      <c r="AK121" s="723">
        <v>403612</v>
      </c>
      <c r="AL121" s="721"/>
      <c r="AM121" s="721"/>
      <c r="AN121" s="721"/>
      <c r="AO121" s="722"/>
      <c r="AP121" s="691">
        <v>0.1</v>
      </c>
      <c r="AQ121" s="692"/>
      <c r="AR121" s="692"/>
      <c r="AS121" s="692"/>
      <c r="AT121" s="693"/>
      <c r="AU121" s="821"/>
      <c r="AV121" s="822"/>
      <c r="AW121" s="822"/>
      <c r="AX121" s="822"/>
      <c r="AY121" s="823"/>
      <c r="AZ121" s="786" t="s">
        <v>409</v>
      </c>
      <c r="BA121" s="787"/>
      <c r="BB121" s="787"/>
      <c r="BC121" s="787"/>
      <c r="BD121" s="787"/>
      <c r="BE121" s="787"/>
      <c r="BF121" s="787"/>
      <c r="BG121" s="787"/>
      <c r="BH121" s="787"/>
      <c r="BI121" s="787"/>
      <c r="BJ121" s="787"/>
      <c r="BK121" s="787"/>
      <c r="BL121" s="787"/>
      <c r="BM121" s="787"/>
      <c r="BN121" s="787"/>
      <c r="BO121" s="787"/>
      <c r="BP121" s="788"/>
      <c r="BQ121" s="768">
        <v>757508375</v>
      </c>
      <c r="BR121" s="744"/>
      <c r="BS121" s="744"/>
      <c r="BT121" s="744"/>
      <c r="BU121" s="744"/>
      <c r="BV121" s="744">
        <v>762170337</v>
      </c>
      <c r="BW121" s="744"/>
      <c r="BX121" s="744"/>
      <c r="BY121" s="744"/>
      <c r="BZ121" s="744"/>
      <c r="CA121" s="744">
        <v>756325900</v>
      </c>
      <c r="CB121" s="744"/>
      <c r="CC121" s="744"/>
      <c r="CD121" s="744"/>
      <c r="CE121" s="744"/>
      <c r="CF121" s="798">
        <v>231.7</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v>529413</v>
      </c>
      <c r="DH121" s="708"/>
      <c r="DI121" s="708"/>
      <c r="DJ121" s="708"/>
      <c r="DK121" s="708"/>
      <c r="DL121" s="708">
        <v>484842</v>
      </c>
      <c r="DM121" s="708"/>
      <c r="DN121" s="708"/>
      <c r="DO121" s="708"/>
      <c r="DP121" s="708"/>
      <c r="DQ121" s="708">
        <v>461422</v>
      </c>
      <c r="DR121" s="708"/>
      <c r="DS121" s="708"/>
      <c r="DT121" s="708"/>
      <c r="DU121" s="708"/>
      <c r="DV121" s="760">
        <v>0.1</v>
      </c>
      <c r="DW121" s="760"/>
      <c r="DX121" s="760"/>
      <c r="DY121" s="760"/>
      <c r="DZ121" s="761"/>
    </row>
    <row r="122" spans="1:130" s="189" customFormat="1" ht="26.25" customHeight="1" x14ac:dyDescent="0.15">
      <c r="A122" s="804"/>
      <c r="B122" s="805"/>
      <c r="C122" s="740" t="s">
        <v>391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108330</v>
      </c>
      <c r="AB122" s="721"/>
      <c r="AC122" s="721"/>
      <c r="AD122" s="721"/>
      <c r="AE122" s="722"/>
      <c r="AF122" s="723">
        <v>297120</v>
      </c>
      <c r="AG122" s="721"/>
      <c r="AH122" s="721"/>
      <c r="AI122" s="721"/>
      <c r="AJ122" s="722"/>
      <c r="AK122" s="723">
        <v>144604</v>
      </c>
      <c r="AL122" s="721"/>
      <c r="AM122" s="721"/>
      <c r="AN122" s="721"/>
      <c r="AO122" s="722"/>
      <c r="AP122" s="691">
        <v>0</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410</v>
      </c>
      <c r="BP122" s="779"/>
      <c r="BQ122" s="780">
        <v>853730057</v>
      </c>
      <c r="BR122" s="781"/>
      <c r="BS122" s="781"/>
      <c r="BT122" s="781"/>
      <c r="BU122" s="781"/>
      <c r="BV122" s="781">
        <v>854599847</v>
      </c>
      <c r="BW122" s="781"/>
      <c r="BX122" s="781"/>
      <c r="BY122" s="781"/>
      <c r="BZ122" s="781"/>
      <c r="CA122" s="781">
        <v>844131128</v>
      </c>
      <c r="CB122" s="781"/>
      <c r="CC122" s="781"/>
      <c r="CD122" s="781"/>
      <c r="CE122" s="781"/>
      <c r="CF122" s="680"/>
      <c r="CG122" s="681"/>
      <c r="CH122" s="681"/>
      <c r="CI122" s="681"/>
      <c r="CJ122" s="782"/>
      <c r="CK122" s="792"/>
      <c r="CL122" s="749"/>
      <c r="CM122" s="749"/>
      <c r="CN122" s="749"/>
      <c r="CO122" s="750"/>
      <c r="CP122" s="772" t="s">
        <v>351</v>
      </c>
      <c r="CQ122" s="773"/>
      <c r="CR122" s="773"/>
      <c r="CS122" s="773"/>
      <c r="CT122" s="773"/>
      <c r="CU122" s="773"/>
      <c r="CV122" s="773"/>
      <c r="CW122" s="773"/>
      <c r="CX122" s="773"/>
      <c r="CY122" s="773"/>
      <c r="CZ122" s="773"/>
      <c r="DA122" s="773"/>
      <c r="DB122" s="773"/>
      <c r="DC122" s="773"/>
      <c r="DD122" s="773"/>
      <c r="DE122" s="773"/>
      <c r="DF122" s="774"/>
      <c r="DG122" s="707">
        <v>18638</v>
      </c>
      <c r="DH122" s="708"/>
      <c r="DI122" s="708"/>
      <c r="DJ122" s="708"/>
      <c r="DK122" s="708"/>
      <c r="DL122" s="708">
        <v>15592</v>
      </c>
      <c r="DM122" s="708"/>
      <c r="DN122" s="708"/>
      <c r="DO122" s="708"/>
      <c r="DP122" s="708"/>
      <c r="DQ122" s="708">
        <v>10404</v>
      </c>
      <c r="DR122" s="708"/>
      <c r="DS122" s="708"/>
      <c r="DT122" s="708"/>
      <c r="DU122" s="708"/>
      <c r="DV122" s="760">
        <v>0</v>
      </c>
      <c r="DW122" s="760"/>
      <c r="DX122" s="760"/>
      <c r="DY122" s="760"/>
      <c r="DZ122" s="761"/>
    </row>
    <row r="123" spans="1:130" s="189" customFormat="1" ht="26.25" customHeight="1" thickBot="1" x14ac:dyDescent="0.2">
      <c r="A123" s="804"/>
      <c r="B123" s="805"/>
      <c r="C123" s="740" t="s">
        <v>397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98</v>
      </c>
      <c r="AB123" s="721"/>
      <c r="AC123" s="721"/>
      <c r="AD123" s="721"/>
      <c r="AE123" s="722"/>
      <c r="AF123" s="723" t="s">
        <v>98</v>
      </c>
      <c r="AG123" s="721"/>
      <c r="AH123" s="721"/>
      <c r="AI123" s="721"/>
      <c r="AJ123" s="722"/>
      <c r="AK123" s="723" t="s">
        <v>98</v>
      </c>
      <c r="AL123" s="721"/>
      <c r="AM123" s="721"/>
      <c r="AN123" s="721"/>
      <c r="AO123" s="722"/>
      <c r="AP123" s="691" t="s">
        <v>98</v>
      </c>
      <c r="AQ123" s="692"/>
      <c r="AR123" s="692"/>
      <c r="AS123" s="692"/>
      <c r="AT123" s="693"/>
      <c r="AU123" s="775" t="s">
        <v>411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183.2</v>
      </c>
      <c r="BR123" s="770"/>
      <c r="BS123" s="770"/>
      <c r="BT123" s="770"/>
      <c r="BU123" s="770"/>
      <c r="BV123" s="770">
        <v>179.8</v>
      </c>
      <c r="BW123" s="770"/>
      <c r="BX123" s="770"/>
      <c r="BY123" s="770"/>
      <c r="BZ123" s="770"/>
      <c r="CA123" s="770">
        <v>179.4</v>
      </c>
      <c r="CB123" s="770"/>
      <c r="CC123" s="770"/>
      <c r="CD123" s="770"/>
      <c r="CE123" s="770"/>
      <c r="CF123" s="667"/>
      <c r="CG123" s="668"/>
      <c r="CH123" s="668"/>
      <c r="CI123" s="668"/>
      <c r="CJ123" s="771"/>
      <c r="CK123" s="792"/>
      <c r="CL123" s="749"/>
      <c r="CM123" s="749"/>
      <c r="CN123" s="749"/>
      <c r="CO123" s="750"/>
      <c r="CP123" s="772" t="s">
        <v>354</v>
      </c>
      <c r="CQ123" s="773"/>
      <c r="CR123" s="773"/>
      <c r="CS123" s="773"/>
      <c r="CT123" s="773"/>
      <c r="CU123" s="773"/>
      <c r="CV123" s="773"/>
      <c r="CW123" s="773"/>
      <c r="CX123" s="773"/>
      <c r="CY123" s="773"/>
      <c r="CZ123" s="773"/>
      <c r="DA123" s="773"/>
      <c r="DB123" s="773"/>
      <c r="DC123" s="773"/>
      <c r="DD123" s="773"/>
      <c r="DE123" s="773"/>
      <c r="DF123" s="774"/>
      <c r="DG123" s="707">
        <v>1515</v>
      </c>
      <c r="DH123" s="708"/>
      <c r="DI123" s="708"/>
      <c r="DJ123" s="708"/>
      <c r="DK123" s="708"/>
      <c r="DL123" s="708">
        <v>962</v>
      </c>
      <c r="DM123" s="708"/>
      <c r="DN123" s="708"/>
      <c r="DO123" s="708"/>
      <c r="DP123" s="708"/>
      <c r="DQ123" s="708">
        <v>481</v>
      </c>
      <c r="DR123" s="708"/>
      <c r="DS123" s="708"/>
      <c r="DT123" s="708"/>
      <c r="DU123" s="708"/>
      <c r="DV123" s="760">
        <v>0</v>
      </c>
      <c r="DW123" s="760"/>
      <c r="DX123" s="760"/>
      <c r="DY123" s="760"/>
      <c r="DZ123" s="761"/>
    </row>
    <row r="124" spans="1:130" s="189" customFormat="1" ht="26.25" customHeight="1" x14ac:dyDescent="0.15">
      <c r="A124" s="804"/>
      <c r="B124" s="805"/>
      <c r="C124" s="740" t="s">
        <v>400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98</v>
      </c>
      <c r="AB124" s="721"/>
      <c r="AC124" s="721"/>
      <c r="AD124" s="721"/>
      <c r="AE124" s="722"/>
      <c r="AF124" s="723" t="s">
        <v>98</v>
      </c>
      <c r="AG124" s="721"/>
      <c r="AH124" s="721"/>
      <c r="AI124" s="721"/>
      <c r="AJ124" s="722"/>
      <c r="AK124" s="723" t="s">
        <v>98</v>
      </c>
      <c r="AL124" s="721"/>
      <c r="AM124" s="721"/>
      <c r="AN124" s="721"/>
      <c r="AO124" s="722"/>
      <c r="AP124" s="691" t="s">
        <v>98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412</v>
      </c>
      <c r="CQ124" s="766"/>
      <c r="CR124" s="766"/>
      <c r="CS124" s="766"/>
      <c r="CT124" s="766"/>
      <c r="CU124" s="766"/>
      <c r="CV124" s="766"/>
      <c r="CW124" s="766"/>
      <c r="CX124" s="766"/>
      <c r="CY124" s="766"/>
      <c r="CZ124" s="766"/>
      <c r="DA124" s="766"/>
      <c r="DB124" s="766"/>
      <c r="DC124" s="766"/>
      <c r="DD124" s="766"/>
      <c r="DE124" s="766"/>
      <c r="DF124" s="767"/>
      <c r="DG124" s="768" t="s">
        <v>98</v>
      </c>
      <c r="DH124" s="744"/>
      <c r="DI124" s="744"/>
      <c r="DJ124" s="744"/>
      <c r="DK124" s="744"/>
      <c r="DL124" s="744" t="s">
        <v>98</v>
      </c>
      <c r="DM124" s="744"/>
      <c r="DN124" s="744"/>
      <c r="DO124" s="744"/>
      <c r="DP124" s="744"/>
      <c r="DQ124" s="744" t="s">
        <v>98</v>
      </c>
      <c r="DR124" s="744"/>
      <c r="DS124" s="744"/>
      <c r="DT124" s="744"/>
      <c r="DU124" s="744"/>
      <c r="DV124" s="745" t="s">
        <v>98</v>
      </c>
      <c r="DW124" s="745"/>
      <c r="DX124" s="745"/>
      <c r="DY124" s="745"/>
      <c r="DZ124" s="746"/>
    </row>
    <row r="125" spans="1:130" s="189" customFormat="1" ht="26.25" customHeight="1" thickBot="1" x14ac:dyDescent="0.2">
      <c r="A125" s="804"/>
      <c r="B125" s="805"/>
      <c r="C125" s="740" t="s">
        <v>402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98</v>
      </c>
      <c r="AB125" s="721"/>
      <c r="AC125" s="721"/>
      <c r="AD125" s="721"/>
      <c r="AE125" s="722"/>
      <c r="AF125" s="723" t="s">
        <v>98</v>
      </c>
      <c r="AG125" s="721"/>
      <c r="AH125" s="721"/>
      <c r="AI125" s="721"/>
      <c r="AJ125" s="722"/>
      <c r="AK125" s="723" t="s">
        <v>98</v>
      </c>
      <c r="AL125" s="721"/>
      <c r="AM125" s="721"/>
      <c r="AN125" s="721"/>
      <c r="AO125" s="722"/>
      <c r="AP125" s="691" t="s">
        <v>98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413</v>
      </c>
      <c r="CL125" s="747"/>
      <c r="CM125" s="747"/>
      <c r="CN125" s="747"/>
      <c r="CO125" s="748"/>
      <c r="CP125" s="753" t="s">
        <v>414</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405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98</v>
      </c>
      <c r="AB126" s="721"/>
      <c r="AC126" s="721"/>
      <c r="AD126" s="721"/>
      <c r="AE126" s="722"/>
      <c r="AF126" s="723" t="s">
        <v>98</v>
      </c>
      <c r="AG126" s="721"/>
      <c r="AH126" s="721"/>
      <c r="AI126" s="721"/>
      <c r="AJ126" s="722"/>
      <c r="AK126" s="723" t="s">
        <v>98</v>
      </c>
      <c r="AL126" s="721"/>
      <c r="AM126" s="721"/>
      <c r="AN126" s="721"/>
      <c r="AO126" s="722"/>
      <c r="AP126" s="691" t="s">
        <v>98</v>
      </c>
      <c r="AQ126" s="692"/>
      <c r="AR126" s="692"/>
      <c r="AS126" s="692"/>
      <c r="AT126" s="693"/>
      <c r="AU126" s="225"/>
      <c r="AV126" s="225"/>
      <c r="AW126" s="225"/>
      <c r="AX126" s="743" t="s">
        <v>415</v>
      </c>
      <c r="AY126" s="701"/>
      <c r="AZ126" s="701"/>
      <c r="BA126" s="701"/>
      <c r="BB126" s="701"/>
      <c r="BC126" s="701"/>
      <c r="BD126" s="701"/>
      <c r="BE126" s="702"/>
      <c r="BF126" s="700" t="s">
        <v>416</v>
      </c>
      <c r="BG126" s="701"/>
      <c r="BH126" s="701"/>
      <c r="BI126" s="701"/>
      <c r="BJ126" s="701"/>
      <c r="BK126" s="701"/>
      <c r="BL126" s="702"/>
      <c r="BM126" s="700" t="s">
        <v>417</v>
      </c>
      <c r="BN126" s="701"/>
      <c r="BO126" s="701"/>
      <c r="BP126" s="701"/>
      <c r="BQ126" s="701"/>
      <c r="BR126" s="701"/>
      <c r="BS126" s="702"/>
      <c r="BT126" s="700" t="s">
        <v>418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419</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168020</v>
      </c>
      <c r="AB127" s="721"/>
      <c r="AC127" s="721"/>
      <c r="AD127" s="721"/>
      <c r="AE127" s="722"/>
      <c r="AF127" s="723">
        <v>158128</v>
      </c>
      <c r="AG127" s="721"/>
      <c r="AH127" s="721"/>
      <c r="AI127" s="721"/>
      <c r="AJ127" s="722"/>
      <c r="AK127" s="723">
        <v>152182</v>
      </c>
      <c r="AL127" s="721"/>
      <c r="AM127" s="721"/>
      <c r="AN127" s="721"/>
      <c r="AO127" s="722"/>
      <c r="AP127" s="691">
        <v>0</v>
      </c>
      <c r="AQ127" s="692"/>
      <c r="AR127" s="692"/>
      <c r="AS127" s="692"/>
      <c r="AT127" s="693"/>
      <c r="AU127" s="225"/>
      <c r="AV127" s="225"/>
      <c r="AW127" s="225"/>
      <c r="AX127" s="694" t="s">
        <v>421</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422</v>
      </c>
      <c r="CQ127" s="689"/>
      <c r="CR127" s="689"/>
      <c r="CS127" s="689"/>
      <c r="CT127" s="689"/>
      <c r="CU127" s="689"/>
      <c r="CV127" s="689"/>
      <c r="CW127" s="689"/>
      <c r="CX127" s="689"/>
      <c r="CY127" s="689"/>
      <c r="CZ127" s="689"/>
      <c r="DA127" s="689"/>
      <c r="DB127" s="689"/>
      <c r="DC127" s="689"/>
      <c r="DD127" s="689"/>
      <c r="DE127" s="689"/>
      <c r="DF127" s="690"/>
      <c r="DG127" s="756">
        <v>3312946</v>
      </c>
      <c r="DH127" s="757"/>
      <c r="DI127" s="757"/>
      <c r="DJ127" s="757"/>
      <c r="DK127" s="757"/>
      <c r="DL127" s="757">
        <v>3153007</v>
      </c>
      <c r="DM127" s="757"/>
      <c r="DN127" s="757"/>
      <c r="DO127" s="757"/>
      <c r="DP127" s="757"/>
      <c r="DQ127" s="757">
        <v>2990345</v>
      </c>
      <c r="DR127" s="757"/>
      <c r="DS127" s="757"/>
      <c r="DT127" s="757"/>
      <c r="DU127" s="757"/>
      <c r="DV127" s="758">
        <v>0.9</v>
      </c>
      <c r="DW127" s="758"/>
      <c r="DX127" s="758"/>
      <c r="DY127" s="758"/>
      <c r="DZ127" s="759"/>
    </row>
    <row r="128" spans="1:130" s="189" customFormat="1" ht="26.25" customHeight="1" x14ac:dyDescent="0.15">
      <c r="A128" s="732" t="s">
        <v>423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424</v>
      </c>
      <c r="X128" s="734"/>
      <c r="Y128" s="734"/>
      <c r="Z128" s="735"/>
      <c r="AA128" s="660">
        <v>6972525</v>
      </c>
      <c r="AB128" s="661"/>
      <c r="AC128" s="661"/>
      <c r="AD128" s="661"/>
      <c r="AE128" s="662"/>
      <c r="AF128" s="663">
        <v>4560673</v>
      </c>
      <c r="AG128" s="661"/>
      <c r="AH128" s="661"/>
      <c r="AI128" s="661"/>
      <c r="AJ128" s="662"/>
      <c r="AK128" s="663">
        <v>4132979</v>
      </c>
      <c r="AL128" s="661"/>
      <c r="AM128" s="661"/>
      <c r="AN128" s="661"/>
      <c r="AO128" s="662"/>
      <c r="AP128" s="664"/>
      <c r="AQ128" s="665"/>
      <c r="AR128" s="665"/>
      <c r="AS128" s="665"/>
      <c r="AT128" s="666"/>
      <c r="AU128" s="227"/>
      <c r="AV128" s="227"/>
      <c r="AW128" s="227"/>
      <c r="AX128" s="709" t="s">
        <v>425</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426</v>
      </c>
      <c r="X129" s="718"/>
      <c r="Y129" s="718"/>
      <c r="Z129" s="719"/>
      <c r="AA129" s="720">
        <v>380438961</v>
      </c>
      <c r="AB129" s="721"/>
      <c r="AC129" s="721"/>
      <c r="AD129" s="721"/>
      <c r="AE129" s="722"/>
      <c r="AF129" s="723">
        <v>382914503</v>
      </c>
      <c r="AG129" s="721"/>
      <c r="AH129" s="721"/>
      <c r="AI129" s="721"/>
      <c r="AJ129" s="722"/>
      <c r="AK129" s="723">
        <v>391982082</v>
      </c>
      <c r="AL129" s="721"/>
      <c r="AM129" s="721"/>
      <c r="AN129" s="721"/>
      <c r="AO129" s="722"/>
      <c r="AP129" s="724"/>
      <c r="AQ129" s="725"/>
      <c r="AR129" s="725"/>
      <c r="AS129" s="725"/>
      <c r="AT129" s="726"/>
      <c r="AU129" s="227"/>
      <c r="AV129" s="227"/>
      <c r="AW129" s="227"/>
      <c r="AX129" s="709" t="s">
        <v>427</v>
      </c>
      <c r="AY129" s="705"/>
      <c r="AZ129" s="705"/>
      <c r="BA129" s="705"/>
      <c r="BB129" s="705"/>
      <c r="BC129" s="705"/>
      <c r="BD129" s="705"/>
      <c r="BE129" s="706"/>
      <c r="BF129" s="710">
        <v>13.8</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429</v>
      </c>
      <c r="X130" s="718"/>
      <c r="Y130" s="718"/>
      <c r="Z130" s="719"/>
      <c r="AA130" s="720">
        <v>60589601</v>
      </c>
      <c r="AB130" s="721"/>
      <c r="AC130" s="721"/>
      <c r="AD130" s="721"/>
      <c r="AE130" s="722"/>
      <c r="AF130" s="723">
        <v>63908034</v>
      </c>
      <c r="AG130" s="721"/>
      <c r="AH130" s="721"/>
      <c r="AI130" s="721"/>
      <c r="AJ130" s="722"/>
      <c r="AK130" s="723">
        <v>65585124</v>
      </c>
      <c r="AL130" s="721"/>
      <c r="AM130" s="721"/>
      <c r="AN130" s="721"/>
      <c r="AO130" s="722"/>
      <c r="AP130" s="724"/>
      <c r="AQ130" s="725"/>
      <c r="AR130" s="725"/>
      <c r="AS130" s="725"/>
      <c r="AT130" s="726"/>
      <c r="AU130" s="227"/>
      <c r="AV130" s="227"/>
      <c r="AW130" s="227"/>
      <c r="AX130" s="688" t="s">
        <v>430</v>
      </c>
      <c r="AY130" s="689"/>
      <c r="AZ130" s="689"/>
      <c r="BA130" s="689"/>
      <c r="BB130" s="689"/>
      <c r="BC130" s="689"/>
      <c r="BD130" s="689"/>
      <c r="BE130" s="690"/>
      <c r="BF130" s="642">
        <v>179.4</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431</v>
      </c>
      <c r="X131" s="651"/>
      <c r="Y131" s="651"/>
      <c r="Z131" s="652"/>
      <c r="AA131" s="653">
        <v>319849360</v>
      </c>
      <c r="AB131" s="654"/>
      <c r="AC131" s="654"/>
      <c r="AD131" s="654"/>
      <c r="AE131" s="655"/>
      <c r="AF131" s="656">
        <v>319006469</v>
      </c>
      <c r="AG131" s="654"/>
      <c r="AH131" s="654"/>
      <c r="AI131" s="654"/>
      <c r="AJ131" s="655"/>
      <c r="AK131" s="656">
        <v>326396958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433</v>
      </c>
      <c r="W132" s="674"/>
      <c r="X132" s="674"/>
      <c r="Y132" s="674"/>
      <c r="Z132" s="675"/>
      <c r="AA132" s="676">
        <v>14.67556665</v>
      </c>
      <c r="AB132" s="677"/>
      <c r="AC132" s="677"/>
      <c r="AD132" s="677"/>
      <c r="AE132" s="678"/>
      <c r="AF132" s="679">
        <v>13.54699299</v>
      </c>
      <c r="AG132" s="677"/>
      <c r="AH132" s="677"/>
      <c r="AI132" s="677"/>
      <c r="AJ132" s="678"/>
      <c r="AK132" s="679">
        <v>13.194670459999999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434</v>
      </c>
      <c r="W133" s="683"/>
      <c r="X133" s="683"/>
      <c r="Y133" s="683"/>
      <c r="Z133" s="684"/>
      <c r="AA133" s="685">
        <v>14.4</v>
      </c>
      <c r="AB133" s="686"/>
      <c r="AC133" s="686"/>
      <c r="AD133" s="686"/>
      <c r="AE133" s="687"/>
      <c r="AF133" s="685">
        <v>14</v>
      </c>
      <c r="AG133" s="686"/>
      <c r="AH133" s="686"/>
      <c r="AI133" s="686"/>
      <c r="AJ133" s="687"/>
      <c r="AK133" s="685">
        <v>13.8</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435</v>
      </c>
      <c r="B5" s="238"/>
      <c r="C5" s="238"/>
      <c r="D5" s="238"/>
      <c r="E5" s="238"/>
      <c r="F5" s="238"/>
      <c r="G5" s="238"/>
      <c r="H5" s="238"/>
      <c r="I5" s="238"/>
      <c r="J5" s="238"/>
      <c r="K5" s="238"/>
      <c r="L5" s="238"/>
      <c r="M5" s="238"/>
      <c r="N5" s="238"/>
      <c r="O5" s="239"/>
    </row>
    <row r="6" spans="1:16" x14ac:dyDescent="0.15">
      <c r="A6" s="240"/>
      <c r="B6" s="236"/>
      <c r="C6" s="236"/>
      <c r="D6" s="236"/>
      <c r="E6" s="236"/>
      <c r="F6" s="236"/>
      <c r="G6" s="241" t="s">
        <v>436</v>
      </c>
      <c r="H6" s="241"/>
      <c r="I6" s="241"/>
      <c r="J6" s="241"/>
      <c r="K6" s="236"/>
      <c r="L6" s="236"/>
      <c r="M6" s="236"/>
      <c r="N6" s="236"/>
    </row>
    <row r="7" spans="1:16" x14ac:dyDescent="0.15">
      <c r="A7" s="240"/>
      <c r="B7" s="236"/>
      <c r="C7" s="236"/>
      <c r="D7" s="236"/>
      <c r="E7" s="236"/>
      <c r="F7" s="236"/>
      <c r="G7" s="243"/>
      <c r="H7" s="244"/>
      <c r="I7" s="244"/>
      <c r="J7" s="245"/>
      <c r="K7" s="1088" t="s">
        <v>437</v>
      </c>
      <c r="L7" s="246"/>
      <c r="M7" s="247" t="s">
        <v>438</v>
      </c>
      <c r="N7" s="248"/>
    </row>
    <row r="8" spans="1:16" x14ac:dyDescent="0.15">
      <c r="A8" s="240"/>
      <c r="B8" s="236"/>
      <c r="C8" s="236"/>
      <c r="D8" s="236"/>
      <c r="E8" s="236"/>
      <c r="F8" s="236"/>
      <c r="G8" s="249"/>
      <c r="H8" s="250"/>
      <c r="I8" s="250"/>
      <c r="J8" s="251"/>
      <c r="K8" s="1089"/>
      <c r="L8" s="252" t="s">
        <v>439</v>
      </c>
      <c r="M8" s="253" t="s">
        <v>440</v>
      </c>
      <c r="N8" s="254" t="s">
        <v>441</v>
      </c>
    </row>
    <row r="9" spans="1:16" x14ac:dyDescent="0.15">
      <c r="A9" s="240"/>
      <c r="B9" s="236"/>
      <c r="C9" s="236"/>
      <c r="D9" s="236"/>
      <c r="E9" s="236"/>
      <c r="F9" s="236"/>
      <c r="G9" s="1082" t="s">
        <v>442</v>
      </c>
      <c r="H9" s="1083"/>
      <c r="I9" s="1083"/>
      <c r="J9" s="1084"/>
      <c r="K9" s="255">
        <v>189801477</v>
      </c>
      <c r="L9" s="256">
        <v>135176</v>
      </c>
      <c r="M9" s="257">
        <v>133214</v>
      </c>
      <c r="N9" s="258">
        <v>1.5</v>
      </c>
    </row>
    <row r="10" spans="1:16" x14ac:dyDescent="0.15">
      <c r="A10" s="240"/>
      <c r="B10" s="236"/>
      <c r="C10" s="236"/>
      <c r="D10" s="236"/>
      <c r="E10" s="236"/>
      <c r="F10" s="236"/>
      <c r="G10" s="1082" t="s">
        <v>443</v>
      </c>
      <c r="H10" s="1083"/>
      <c r="I10" s="1083"/>
      <c r="J10" s="1084"/>
      <c r="K10" s="255">
        <v>282727</v>
      </c>
      <c r="L10" s="256">
        <v>201</v>
      </c>
      <c r="M10" s="257">
        <v>476</v>
      </c>
      <c r="N10" s="258">
        <v>-57.8</v>
      </c>
    </row>
    <row r="11" spans="1:16" ht="13.5" customHeight="1" x14ac:dyDescent="0.15">
      <c r="A11" s="240"/>
      <c r="B11" s="236"/>
      <c r="C11" s="236"/>
      <c r="D11" s="236"/>
      <c r="E11" s="236"/>
      <c r="F11" s="236"/>
      <c r="G11" s="1082" t="s">
        <v>444</v>
      </c>
      <c r="H11" s="1083"/>
      <c r="I11" s="1083"/>
      <c r="J11" s="1084"/>
      <c r="K11" s="255">
        <v>157187</v>
      </c>
      <c r="L11" s="256">
        <v>112</v>
      </c>
      <c r="M11" s="257">
        <v>657</v>
      </c>
      <c r="N11" s="258">
        <v>-83</v>
      </c>
    </row>
    <row r="12" spans="1:16" ht="13.5" customHeight="1" x14ac:dyDescent="0.15">
      <c r="A12" s="240"/>
      <c r="B12" s="236"/>
      <c r="C12" s="236"/>
      <c r="D12" s="236"/>
      <c r="E12" s="236"/>
      <c r="F12" s="236"/>
      <c r="G12" s="1082" t="s">
        <v>445</v>
      </c>
      <c r="H12" s="1083"/>
      <c r="I12" s="1083"/>
      <c r="J12" s="1084"/>
      <c r="K12" s="255" t="s">
        <v>446</v>
      </c>
      <c r="L12" s="256" t="s">
        <v>446</v>
      </c>
      <c r="M12" s="257" t="s">
        <v>446</v>
      </c>
      <c r="N12" s="258" t="s">
        <v>446</v>
      </c>
    </row>
    <row r="13" spans="1:16" ht="13.5" customHeight="1" x14ac:dyDescent="0.15">
      <c r="A13" s="240"/>
      <c r="B13" s="236"/>
      <c r="C13" s="236"/>
      <c r="D13" s="236"/>
      <c r="E13" s="236"/>
      <c r="F13" s="236"/>
      <c r="G13" s="1082" t="s">
        <v>447</v>
      </c>
      <c r="H13" s="1083"/>
      <c r="I13" s="1083"/>
      <c r="J13" s="1084"/>
      <c r="K13" s="255" t="s">
        <v>446</v>
      </c>
      <c r="L13" s="256" t="s">
        <v>446</v>
      </c>
      <c r="M13" s="257">
        <v>6</v>
      </c>
      <c r="N13" s="258" t="s">
        <v>446</v>
      </c>
    </row>
    <row r="14" spans="1:16" ht="13.5" customHeight="1" x14ac:dyDescent="0.15">
      <c r="A14" s="240"/>
      <c r="B14" s="236"/>
      <c r="C14" s="236"/>
      <c r="D14" s="236"/>
      <c r="E14" s="236"/>
      <c r="F14" s="236"/>
      <c r="G14" s="1082" t="s">
        <v>448</v>
      </c>
      <c r="H14" s="1083"/>
      <c r="I14" s="1083"/>
      <c r="J14" s="1084"/>
      <c r="K14" s="255">
        <v>3390673</v>
      </c>
      <c r="L14" s="256">
        <v>2415</v>
      </c>
      <c r="M14" s="257">
        <v>2246</v>
      </c>
      <c r="N14" s="258">
        <v>7.5</v>
      </c>
    </row>
    <row r="15" spans="1:16" x14ac:dyDescent="0.15">
      <c r="A15" s="240"/>
      <c r="B15" s="236"/>
      <c r="C15" s="236"/>
      <c r="D15" s="236"/>
      <c r="E15" s="236"/>
      <c r="F15" s="236"/>
      <c r="G15" s="1082" t="s">
        <v>449</v>
      </c>
      <c r="H15" s="1083"/>
      <c r="I15" s="1083"/>
      <c r="J15" s="1084"/>
      <c r="K15" s="255">
        <v>-15667324</v>
      </c>
      <c r="L15" s="256">
        <v>-11158</v>
      </c>
      <c r="M15" s="257">
        <v>-11366</v>
      </c>
      <c r="N15" s="258">
        <v>-1.8</v>
      </c>
    </row>
    <row r="16" spans="1:16" x14ac:dyDescent="0.15">
      <c r="A16" s="240"/>
      <c r="B16" s="236"/>
      <c r="C16" s="236"/>
      <c r="D16" s="236"/>
      <c r="E16" s="236"/>
      <c r="F16" s="236"/>
      <c r="G16" s="1074" t="s">
        <v>134</v>
      </c>
      <c r="H16" s="1075"/>
      <c r="I16" s="1075"/>
      <c r="J16" s="1076"/>
      <c r="K16" s="256">
        <v>177964740</v>
      </c>
      <c r="L16" s="256">
        <v>126746</v>
      </c>
      <c r="M16" s="257">
        <v>125234</v>
      </c>
      <c r="N16" s="258">
        <v>1.2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450</v>
      </c>
      <c r="H19" s="236"/>
      <c r="I19" s="236"/>
      <c r="J19" s="236"/>
      <c r="K19" s="236"/>
      <c r="L19" s="236"/>
      <c r="M19" s="236"/>
      <c r="N19" s="236"/>
    </row>
    <row r="20" spans="1:16" x14ac:dyDescent="0.15">
      <c r="A20" s="240"/>
      <c r="B20" s="236"/>
      <c r="C20" s="236"/>
      <c r="D20" s="236"/>
      <c r="E20" s="236"/>
      <c r="F20" s="236"/>
      <c r="G20" s="263"/>
      <c r="H20" s="264"/>
      <c r="I20" s="264"/>
      <c r="J20" s="265"/>
      <c r="K20" s="266" t="s">
        <v>451</v>
      </c>
      <c r="L20" s="267" t="s">
        <v>452</v>
      </c>
      <c r="M20" s="268" t="s">
        <v>453</v>
      </c>
      <c r="N20" s="269"/>
    </row>
    <row r="21" spans="1:16" s="275" customFormat="1" x14ac:dyDescent="0.15">
      <c r="A21" s="270"/>
      <c r="B21" s="241"/>
      <c r="C21" s="241"/>
      <c r="D21" s="241"/>
      <c r="E21" s="241"/>
      <c r="F21" s="241"/>
      <c r="G21" s="1085" t="s">
        <v>454</v>
      </c>
      <c r="H21" s="1086"/>
      <c r="I21" s="1086"/>
      <c r="J21" s="1087"/>
      <c r="K21" s="271">
        <v>1425.32</v>
      </c>
      <c r="L21" s="272">
        <v>1420.92</v>
      </c>
      <c r="M21" s="273">
        <v>4.4000000000000004</v>
      </c>
      <c r="N21" s="241"/>
      <c r="O21" s="274"/>
      <c r="P21" s="270"/>
    </row>
    <row r="22" spans="1:16" s="275" customFormat="1" x14ac:dyDescent="0.15">
      <c r="A22" s="270"/>
      <c r="B22" s="241"/>
      <c r="C22" s="241"/>
      <c r="D22" s="241"/>
      <c r="E22" s="241"/>
      <c r="F22" s="241"/>
      <c r="G22" s="1085" t="s">
        <v>455</v>
      </c>
      <c r="H22" s="1086"/>
      <c r="I22" s="1086"/>
      <c r="J22" s="1087"/>
      <c r="K22" s="276">
        <v>98.5</v>
      </c>
      <c r="L22" s="277">
        <v>99.4</v>
      </c>
      <c r="M22" s="278">
        <v>-0.9</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88" t="s">
        <v>437</v>
      </c>
      <c r="L30" s="246"/>
      <c r="M30" s="247" t="s">
        <v>438</v>
      </c>
      <c r="N30" s="248"/>
    </row>
    <row r="31" spans="1:16" x14ac:dyDescent="0.15">
      <c r="A31" s="240"/>
      <c r="B31" s="236"/>
      <c r="C31" s="236"/>
      <c r="D31" s="236"/>
      <c r="E31" s="236"/>
      <c r="F31" s="236"/>
      <c r="G31" s="249"/>
      <c r="H31" s="250"/>
      <c r="I31" s="250"/>
      <c r="J31" s="251"/>
      <c r="K31" s="1089"/>
      <c r="L31" s="252" t="s">
        <v>439</v>
      </c>
      <c r="M31" s="253" t="s">
        <v>440</v>
      </c>
      <c r="N31" s="254" t="s">
        <v>441</v>
      </c>
    </row>
    <row r="32" spans="1:16" ht="27" customHeight="1" x14ac:dyDescent="0.15">
      <c r="A32" s="240"/>
      <c r="B32" s="236"/>
      <c r="C32" s="236"/>
      <c r="D32" s="236"/>
      <c r="E32" s="236"/>
      <c r="F32" s="236"/>
      <c r="G32" s="1071" t="s">
        <v>459</v>
      </c>
      <c r="H32" s="1072"/>
      <c r="I32" s="1072"/>
      <c r="J32" s="1073"/>
      <c r="K32" s="256">
        <v>109406308</v>
      </c>
      <c r="L32" s="256">
        <v>77919</v>
      </c>
      <c r="M32" s="257">
        <v>76366</v>
      </c>
      <c r="N32" s="258">
        <v>2</v>
      </c>
    </row>
    <row r="33" spans="1:16" ht="13.5" customHeight="1" x14ac:dyDescent="0.15">
      <c r="A33" s="240"/>
      <c r="B33" s="236"/>
      <c r="C33" s="236"/>
      <c r="D33" s="236"/>
      <c r="E33" s="236"/>
      <c r="F33" s="236"/>
      <c r="G33" s="1071" t="s">
        <v>460</v>
      </c>
      <c r="H33" s="1072"/>
      <c r="I33" s="1072"/>
      <c r="J33" s="1073"/>
      <c r="K33" s="256" t="s">
        <v>446</v>
      </c>
      <c r="L33" s="256" t="s">
        <v>446</v>
      </c>
      <c r="M33" s="257" t="s">
        <v>446</v>
      </c>
      <c r="N33" s="258" t="s">
        <v>446</v>
      </c>
    </row>
    <row r="34" spans="1:16" ht="27" customHeight="1" x14ac:dyDescent="0.15">
      <c r="A34" s="240"/>
      <c r="B34" s="236"/>
      <c r="C34" s="236"/>
      <c r="D34" s="236"/>
      <c r="E34" s="236"/>
      <c r="F34" s="236"/>
      <c r="G34" s="1071" t="s">
        <v>461</v>
      </c>
      <c r="H34" s="1072"/>
      <c r="I34" s="1072"/>
      <c r="J34" s="1073"/>
      <c r="K34" s="256">
        <v>1333333</v>
      </c>
      <c r="L34" s="256">
        <v>950</v>
      </c>
      <c r="M34" s="257">
        <v>4754</v>
      </c>
      <c r="N34" s="258">
        <v>-80</v>
      </c>
    </row>
    <row r="35" spans="1:16" ht="27" customHeight="1" x14ac:dyDescent="0.15">
      <c r="A35" s="240"/>
      <c r="B35" s="236"/>
      <c r="C35" s="236"/>
      <c r="D35" s="236"/>
      <c r="E35" s="236"/>
      <c r="F35" s="236"/>
      <c r="G35" s="1071" t="s">
        <v>462</v>
      </c>
      <c r="H35" s="1072"/>
      <c r="I35" s="1072"/>
      <c r="J35" s="1073"/>
      <c r="K35" s="256">
        <v>487464</v>
      </c>
      <c r="L35" s="256">
        <v>347</v>
      </c>
      <c r="M35" s="257">
        <v>1996</v>
      </c>
      <c r="N35" s="258">
        <v>-82.6</v>
      </c>
    </row>
    <row r="36" spans="1:16" ht="27" customHeight="1" x14ac:dyDescent="0.15">
      <c r="A36" s="240"/>
      <c r="B36" s="236"/>
      <c r="C36" s="236"/>
      <c r="D36" s="236"/>
      <c r="E36" s="236"/>
      <c r="F36" s="236"/>
      <c r="G36" s="1071" t="s">
        <v>463</v>
      </c>
      <c r="H36" s="1072"/>
      <c r="I36" s="1072"/>
      <c r="J36" s="1073"/>
      <c r="K36" s="256">
        <v>857603</v>
      </c>
      <c r="L36" s="256">
        <v>611</v>
      </c>
      <c r="M36" s="257">
        <v>128</v>
      </c>
      <c r="N36" s="258">
        <v>377.3</v>
      </c>
    </row>
    <row r="37" spans="1:16" ht="13.5" customHeight="1" x14ac:dyDescent="0.15">
      <c r="A37" s="240"/>
      <c r="B37" s="236"/>
      <c r="C37" s="236"/>
      <c r="D37" s="236"/>
      <c r="E37" s="236"/>
      <c r="F37" s="236"/>
      <c r="G37" s="1071" t="s">
        <v>464</v>
      </c>
      <c r="H37" s="1072"/>
      <c r="I37" s="1072"/>
      <c r="J37" s="1073"/>
      <c r="K37" s="256">
        <v>700398</v>
      </c>
      <c r="L37" s="256">
        <v>499</v>
      </c>
      <c r="M37" s="257">
        <v>1225</v>
      </c>
      <c r="N37" s="258">
        <v>-59.3</v>
      </c>
    </row>
    <row r="38" spans="1:16" ht="27" customHeight="1" x14ac:dyDescent="0.15">
      <c r="A38" s="240"/>
      <c r="B38" s="236"/>
      <c r="C38" s="236"/>
      <c r="D38" s="236"/>
      <c r="E38" s="236"/>
      <c r="F38" s="236"/>
      <c r="G38" s="1068" t="s">
        <v>465</v>
      </c>
      <c r="H38" s="1069"/>
      <c r="I38" s="1069"/>
      <c r="J38" s="1070"/>
      <c r="K38" s="285" t="s">
        <v>446</v>
      </c>
      <c r="L38" s="285" t="s">
        <v>446</v>
      </c>
      <c r="M38" s="286">
        <v>6</v>
      </c>
      <c r="N38" s="287" t="s">
        <v>446</v>
      </c>
      <c r="O38" s="284"/>
    </row>
    <row r="39" spans="1:16" x14ac:dyDescent="0.15">
      <c r="A39" s="240"/>
      <c r="B39" s="236"/>
      <c r="C39" s="236"/>
      <c r="D39" s="236"/>
      <c r="E39" s="236"/>
      <c r="F39" s="236"/>
      <c r="G39" s="1068" t="s">
        <v>466</v>
      </c>
      <c r="H39" s="1069"/>
      <c r="I39" s="1069"/>
      <c r="J39" s="1070"/>
      <c r="K39" s="255">
        <v>-4132979</v>
      </c>
      <c r="L39" s="255">
        <v>-2944</v>
      </c>
      <c r="M39" s="288">
        <v>-3036</v>
      </c>
      <c r="N39" s="289">
        <v>-3</v>
      </c>
      <c r="O39" s="284"/>
    </row>
    <row r="40" spans="1:16" ht="27" customHeight="1" x14ac:dyDescent="0.15">
      <c r="A40" s="240"/>
      <c r="B40" s="236"/>
      <c r="C40" s="236"/>
      <c r="D40" s="236"/>
      <c r="E40" s="236"/>
      <c r="F40" s="236"/>
      <c r="G40" s="1071" t="s">
        <v>467</v>
      </c>
      <c r="H40" s="1072"/>
      <c r="I40" s="1072"/>
      <c r="J40" s="1073"/>
      <c r="K40" s="255">
        <v>-65585124</v>
      </c>
      <c r="L40" s="255">
        <v>-46710</v>
      </c>
      <c r="M40" s="288">
        <v>-50412</v>
      </c>
      <c r="N40" s="289">
        <v>-7.3</v>
      </c>
      <c r="O40" s="284"/>
    </row>
    <row r="41" spans="1:16" x14ac:dyDescent="0.15">
      <c r="A41" s="240"/>
      <c r="B41" s="236"/>
      <c r="C41" s="236"/>
      <c r="D41" s="236"/>
      <c r="E41" s="236"/>
      <c r="F41" s="236"/>
      <c r="G41" s="1074" t="s">
        <v>468</v>
      </c>
      <c r="H41" s="1075"/>
      <c r="I41" s="1075"/>
      <c r="J41" s="1076"/>
      <c r="K41" s="256">
        <v>43067003</v>
      </c>
      <c r="L41" s="255">
        <v>30672</v>
      </c>
      <c r="M41" s="288">
        <v>31028</v>
      </c>
      <c r="N41" s="289">
        <v>-1.1000000000000001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077" t="s">
        <v>437</v>
      </c>
      <c r="J49" s="1079" t="s">
        <v>471</v>
      </c>
      <c r="K49" s="1080"/>
      <c r="L49" s="1080"/>
      <c r="M49" s="1080"/>
      <c r="N49" s="1081"/>
    </row>
    <row r="50" spans="1:14" x14ac:dyDescent="0.15">
      <c r="A50" s="240"/>
      <c r="B50" s="236"/>
      <c r="C50" s="236"/>
      <c r="D50" s="236"/>
      <c r="E50" s="236"/>
      <c r="F50" s="236"/>
      <c r="G50" s="298"/>
      <c r="H50" s="299"/>
      <c r="I50" s="1078"/>
      <c r="J50" s="300" t="s">
        <v>472</v>
      </c>
      <c r="K50" s="301" t="s">
        <v>473</v>
      </c>
      <c r="L50" s="302" t="s">
        <v>474</v>
      </c>
      <c r="M50" s="303" t="s">
        <v>475</v>
      </c>
      <c r="N50" s="304" t="s">
        <v>476</v>
      </c>
    </row>
    <row r="51" spans="1:14" x14ac:dyDescent="0.15">
      <c r="A51" s="240"/>
      <c r="B51" s="236"/>
      <c r="C51" s="236"/>
      <c r="D51" s="236"/>
      <c r="E51" s="236"/>
      <c r="F51" s="236"/>
      <c r="G51" s="296" t="s">
        <v>477</v>
      </c>
      <c r="H51" s="297"/>
      <c r="I51" s="305">
        <v>135872421</v>
      </c>
      <c r="J51" s="306">
        <v>94917</v>
      </c>
      <c r="K51" s="307">
        <v>-8.1</v>
      </c>
      <c r="L51" s="308">
        <v>107687</v>
      </c>
      <c r="M51" s="309">
        <v>-3.6</v>
      </c>
      <c r="N51" s="310">
        <v>-4.5</v>
      </c>
    </row>
    <row r="52" spans="1:14" x14ac:dyDescent="0.15">
      <c r="A52" s="240"/>
      <c r="B52" s="236"/>
      <c r="C52" s="236"/>
      <c r="D52" s="236"/>
      <c r="E52" s="236"/>
      <c r="F52" s="236"/>
      <c r="G52" s="311"/>
      <c r="H52" s="312" t="s">
        <v>478</v>
      </c>
      <c r="I52" s="313">
        <v>54470729</v>
      </c>
      <c r="J52" s="314">
        <v>38052</v>
      </c>
      <c r="K52" s="315">
        <v>-13.2</v>
      </c>
      <c r="L52" s="316">
        <v>30833</v>
      </c>
      <c r="M52" s="317">
        <v>-24.4</v>
      </c>
      <c r="N52" s="318">
        <v>11.2</v>
      </c>
    </row>
    <row r="53" spans="1:14" x14ac:dyDescent="0.15">
      <c r="A53" s="240"/>
      <c r="B53" s="236"/>
      <c r="C53" s="236"/>
      <c r="D53" s="236"/>
      <c r="E53" s="236"/>
      <c r="F53" s="236"/>
      <c r="G53" s="296" t="s">
        <v>479</v>
      </c>
      <c r="H53" s="297"/>
      <c r="I53" s="305">
        <v>135461487</v>
      </c>
      <c r="J53" s="306">
        <v>94919</v>
      </c>
      <c r="K53" s="307">
        <v>0</v>
      </c>
      <c r="L53" s="308">
        <v>98957</v>
      </c>
      <c r="M53" s="309">
        <v>-8.1</v>
      </c>
      <c r="N53" s="310">
        <v>8.1</v>
      </c>
    </row>
    <row r="54" spans="1:14" x14ac:dyDescent="0.15">
      <c r="A54" s="240"/>
      <c r="B54" s="236"/>
      <c r="C54" s="236"/>
      <c r="D54" s="236"/>
      <c r="E54" s="236"/>
      <c r="F54" s="236"/>
      <c r="G54" s="311"/>
      <c r="H54" s="312" t="s">
        <v>478</v>
      </c>
      <c r="I54" s="313">
        <v>49637023</v>
      </c>
      <c r="J54" s="314">
        <v>34781</v>
      </c>
      <c r="K54" s="315">
        <v>-8.6</v>
      </c>
      <c r="L54" s="316">
        <v>24884</v>
      </c>
      <c r="M54" s="317">
        <v>-19.3</v>
      </c>
      <c r="N54" s="318">
        <v>10.7</v>
      </c>
    </row>
    <row r="55" spans="1:14" x14ac:dyDescent="0.15">
      <c r="A55" s="240"/>
      <c r="B55" s="236"/>
      <c r="C55" s="236"/>
      <c r="D55" s="236"/>
      <c r="E55" s="236"/>
      <c r="F55" s="236"/>
      <c r="G55" s="296" t="s">
        <v>480</v>
      </c>
      <c r="H55" s="297"/>
      <c r="I55" s="305">
        <v>145370362</v>
      </c>
      <c r="J55" s="306">
        <v>102048</v>
      </c>
      <c r="K55" s="307">
        <v>7.5</v>
      </c>
      <c r="L55" s="308">
        <v>114030</v>
      </c>
      <c r="M55" s="309">
        <v>15.2</v>
      </c>
      <c r="N55" s="310">
        <v>-7.7</v>
      </c>
    </row>
    <row r="56" spans="1:14" x14ac:dyDescent="0.15">
      <c r="A56" s="240"/>
      <c r="B56" s="236"/>
      <c r="C56" s="236"/>
      <c r="D56" s="236"/>
      <c r="E56" s="236"/>
      <c r="F56" s="236"/>
      <c r="G56" s="311"/>
      <c r="H56" s="312" t="s">
        <v>478</v>
      </c>
      <c r="I56" s="313">
        <v>50972277</v>
      </c>
      <c r="J56" s="314">
        <v>35782</v>
      </c>
      <c r="K56" s="315">
        <v>2.9</v>
      </c>
      <c r="L56" s="316">
        <v>24881</v>
      </c>
      <c r="M56" s="317">
        <v>0</v>
      </c>
      <c r="N56" s="318">
        <v>2.9</v>
      </c>
    </row>
    <row r="57" spans="1:14" x14ac:dyDescent="0.15">
      <c r="A57" s="240"/>
      <c r="B57" s="236"/>
      <c r="C57" s="236"/>
      <c r="D57" s="236"/>
      <c r="E57" s="236"/>
      <c r="F57" s="236"/>
      <c r="G57" s="296" t="s">
        <v>481</v>
      </c>
      <c r="H57" s="297"/>
      <c r="I57" s="305">
        <v>140355007</v>
      </c>
      <c r="J57" s="306">
        <v>99320</v>
      </c>
      <c r="K57" s="307">
        <v>-2.7</v>
      </c>
      <c r="L57" s="308">
        <v>94715</v>
      </c>
      <c r="M57" s="309">
        <v>-16.899999999999999</v>
      </c>
      <c r="N57" s="310">
        <v>14.2</v>
      </c>
    </row>
    <row r="58" spans="1:14" x14ac:dyDescent="0.15">
      <c r="A58" s="240"/>
      <c r="B58" s="236"/>
      <c r="C58" s="236"/>
      <c r="D58" s="236"/>
      <c r="E58" s="236"/>
      <c r="F58" s="236"/>
      <c r="G58" s="311"/>
      <c r="H58" s="312" t="s">
        <v>478</v>
      </c>
      <c r="I58" s="313">
        <v>52011584</v>
      </c>
      <c r="J58" s="314">
        <v>36805</v>
      </c>
      <c r="K58" s="315">
        <v>2.9</v>
      </c>
      <c r="L58" s="316">
        <v>24902</v>
      </c>
      <c r="M58" s="317">
        <v>0.1</v>
      </c>
      <c r="N58" s="318">
        <v>2.8</v>
      </c>
    </row>
    <row r="59" spans="1:14" x14ac:dyDescent="0.15">
      <c r="A59" s="240"/>
      <c r="B59" s="236"/>
      <c r="C59" s="236"/>
      <c r="D59" s="236"/>
      <c r="E59" s="236"/>
      <c r="F59" s="236"/>
      <c r="G59" s="296" t="s">
        <v>482</v>
      </c>
      <c r="H59" s="297"/>
      <c r="I59" s="305">
        <v>127367681</v>
      </c>
      <c r="J59" s="306">
        <v>90711</v>
      </c>
      <c r="K59" s="307">
        <v>-8.6999999999999993</v>
      </c>
      <c r="L59" s="308">
        <v>97161</v>
      </c>
      <c r="M59" s="309">
        <v>2.6</v>
      </c>
      <c r="N59" s="310">
        <v>-11.3</v>
      </c>
    </row>
    <row r="60" spans="1:14" x14ac:dyDescent="0.15">
      <c r="A60" s="240"/>
      <c r="B60" s="236"/>
      <c r="C60" s="236"/>
      <c r="D60" s="236"/>
      <c r="E60" s="236"/>
      <c r="F60" s="236"/>
      <c r="G60" s="311"/>
      <c r="H60" s="312" t="s">
        <v>478</v>
      </c>
      <c r="I60" s="319">
        <v>47414854</v>
      </c>
      <c r="J60" s="314">
        <v>33769</v>
      </c>
      <c r="K60" s="315">
        <v>-8.1999999999999993</v>
      </c>
      <c r="L60" s="316">
        <v>26543</v>
      </c>
      <c r="M60" s="317">
        <v>6.6</v>
      </c>
      <c r="N60" s="318">
        <v>-14.8</v>
      </c>
    </row>
    <row r="61" spans="1:14" x14ac:dyDescent="0.15">
      <c r="A61" s="240"/>
      <c r="B61" s="236"/>
      <c r="C61" s="236"/>
      <c r="D61" s="236"/>
      <c r="E61" s="236"/>
      <c r="F61" s="236"/>
      <c r="G61" s="296" t="s">
        <v>483</v>
      </c>
      <c r="H61" s="320"/>
      <c r="I61" s="321">
        <v>136885392</v>
      </c>
      <c r="J61" s="322">
        <v>96383</v>
      </c>
      <c r="K61" s="323">
        <v>-2.4</v>
      </c>
      <c r="L61" s="324">
        <v>102510</v>
      </c>
      <c r="M61" s="325">
        <v>-2.2000000000000002</v>
      </c>
      <c r="N61" s="310">
        <v>-0.2</v>
      </c>
    </row>
    <row r="62" spans="1:14" x14ac:dyDescent="0.15">
      <c r="A62" s="240"/>
      <c r="B62" s="236"/>
      <c r="C62" s="236"/>
      <c r="D62" s="236"/>
      <c r="E62" s="236"/>
      <c r="F62" s="236"/>
      <c r="G62" s="311"/>
      <c r="H62" s="312" t="s">
        <v>478</v>
      </c>
      <c r="I62" s="313">
        <v>50901293</v>
      </c>
      <c r="J62" s="314">
        <v>35838</v>
      </c>
      <c r="K62" s="315">
        <v>-4.8</v>
      </c>
      <c r="L62" s="316">
        <v>26409</v>
      </c>
      <c r="M62" s="317">
        <v>-7.4</v>
      </c>
      <c r="N62" s="318">
        <v>2.6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090" t="s">
        <v>3</v>
      </c>
      <c r="D47" s="1090"/>
      <c r="E47" s="1091"/>
      <c r="F47" s="331">
        <v>2.59</v>
      </c>
      <c r="G47" s="332">
        <v>1.91</v>
      </c>
      <c r="H47" s="332">
        <v>1.96</v>
      </c>
      <c r="I47" s="332">
        <v>1.94</v>
      </c>
      <c r="J47" s="333">
        <v>1.91</v>
      </c>
    </row>
    <row r="48" spans="2:10" ht="57.75" customHeight="1" x14ac:dyDescent="0.15">
      <c r="B48" s="8"/>
      <c r="C48" s="1092" t="s">
        <v>4</v>
      </c>
      <c r="D48" s="1092"/>
      <c r="E48" s="1093"/>
      <c r="F48" s="334">
        <v>0.22</v>
      </c>
      <c r="G48" s="335">
        <v>7.0000000000000007E-2</v>
      </c>
      <c r="H48" s="335">
        <v>0.13</v>
      </c>
      <c r="I48" s="335">
        <v>0.22</v>
      </c>
      <c r="J48" s="336">
        <v>0.28000000000000003</v>
      </c>
    </row>
    <row r="49" spans="2:10" ht="57.75" customHeight="1" thickBot="1" x14ac:dyDescent="0.2">
      <c r="B49" s="9"/>
      <c r="C49" s="1094" t="s">
        <v>5</v>
      </c>
      <c r="D49" s="1094"/>
      <c r="E49" s="1095"/>
      <c r="F49" s="337">
        <v>0.12</v>
      </c>
      <c r="G49" s="338" t="s">
        <v>489</v>
      </c>
      <c r="H49" s="338">
        <v>0.1</v>
      </c>
      <c r="I49" s="338">
        <v>0.08</v>
      </c>
      <c r="J49" s="339">
        <v>7.0000000000000007E-2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02" t="s">
        <v>490</v>
      </c>
      <c r="D34" s="1102"/>
      <c r="E34" s="1103"/>
      <c r="F34" s="20">
        <v>1.79</v>
      </c>
      <c r="G34" s="21">
        <v>1.5</v>
      </c>
      <c r="H34" s="21">
        <v>1.18</v>
      </c>
      <c r="I34" s="21">
        <v>1.31</v>
      </c>
      <c r="J34" s="22">
        <v>1.31</v>
      </c>
      <c r="K34" s="10"/>
      <c r="L34" s="10"/>
      <c r="M34" s="10"/>
      <c r="N34" s="10"/>
      <c r="O34" s="10"/>
      <c r="P34" s="10"/>
    </row>
    <row r="35" spans="1:16" ht="39" customHeight="1" x14ac:dyDescent="0.15">
      <c r="A35" s="10"/>
      <c r="B35" s="23"/>
      <c r="C35" s="1096" t="s">
        <v>491</v>
      </c>
      <c r="D35" s="1097"/>
      <c r="E35" s="1098"/>
      <c r="F35" s="24">
        <v>0.93</v>
      </c>
      <c r="G35" s="25">
        <v>0.95</v>
      </c>
      <c r="H35" s="25">
        <v>0.99</v>
      </c>
      <c r="I35" s="25">
        <v>0.99</v>
      </c>
      <c r="J35" s="26">
        <v>0.98</v>
      </c>
      <c r="K35" s="10"/>
      <c r="L35" s="10"/>
      <c r="M35" s="10"/>
      <c r="N35" s="10"/>
      <c r="O35" s="10"/>
      <c r="P35" s="10"/>
    </row>
    <row r="36" spans="1:16" ht="39" customHeight="1" x14ac:dyDescent="0.15">
      <c r="A36" s="10"/>
      <c r="B36" s="23"/>
      <c r="C36" s="1096" t="s">
        <v>492</v>
      </c>
      <c r="D36" s="1097"/>
      <c r="E36" s="1098"/>
      <c r="F36" s="24">
        <v>0.22</v>
      </c>
      <c r="G36" s="25">
        <v>0.06</v>
      </c>
      <c r="H36" s="25">
        <v>0.13</v>
      </c>
      <c r="I36" s="25">
        <v>0.22</v>
      </c>
      <c r="J36" s="26">
        <v>0.28000000000000003</v>
      </c>
      <c r="K36" s="10"/>
      <c r="L36" s="10"/>
      <c r="M36" s="10"/>
      <c r="N36" s="10"/>
      <c r="O36" s="10"/>
      <c r="P36" s="10"/>
    </row>
    <row r="37" spans="1:16" ht="39" customHeight="1" x14ac:dyDescent="0.15">
      <c r="A37" s="10"/>
      <c r="B37" s="23"/>
      <c r="C37" s="1096" t="s">
        <v>493</v>
      </c>
      <c r="D37" s="1097"/>
      <c r="E37" s="1098"/>
      <c r="F37" s="24">
        <v>0.16</v>
      </c>
      <c r="G37" s="25">
        <v>0.18</v>
      </c>
      <c r="H37" s="25">
        <v>0.08</v>
      </c>
      <c r="I37" s="25">
        <v>7.0000000000000007E-2</v>
      </c>
      <c r="J37" s="26">
        <v>0.06</v>
      </c>
      <c r="K37" s="10"/>
      <c r="L37" s="10"/>
      <c r="M37" s="10"/>
      <c r="N37" s="10"/>
      <c r="O37" s="10"/>
      <c r="P37" s="10"/>
    </row>
    <row r="38" spans="1:16" ht="39" customHeight="1" x14ac:dyDescent="0.15">
      <c r="A38" s="10"/>
      <c r="B38" s="23"/>
      <c r="C38" s="1096" t="s">
        <v>494</v>
      </c>
      <c r="D38" s="1097"/>
      <c r="E38" s="1098"/>
      <c r="F38" s="24">
        <v>0.16</v>
      </c>
      <c r="G38" s="25">
        <v>0.12</v>
      </c>
      <c r="H38" s="25">
        <v>0.11</v>
      </c>
      <c r="I38" s="25">
        <v>0.04</v>
      </c>
      <c r="J38" s="26">
        <v>0.05</v>
      </c>
      <c r="K38" s="10"/>
      <c r="L38" s="10"/>
      <c r="M38" s="10"/>
      <c r="N38" s="10"/>
      <c r="O38" s="10"/>
      <c r="P38" s="10"/>
    </row>
    <row r="39" spans="1:16" ht="39" customHeight="1" x14ac:dyDescent="0.15">
      <c r="A39" s="10"/>
      <c r="B39" s="23"/>
      <c r="C39" s="1096" t="s">
        <v>495</v>
      </c>
      <c r="D39" s="1097"/>
      <c r="E39" s="1098"/>
      <c r="F39" s="24">
        <v>0.09</v>
      </c>
      <c r="G39" s="25">
        <v>0.09</v>
      </c>
      <c r="H39" s="25">
        <v>0</v>
      </c>
      <c r="I39" s="25">
        <v>0</v>
      </c>
      <c r="J39" s="26">
        <v>0.01</v>
      </c>
      <c r="K39" s="10"/>
      <c r="L39" s="10"/>
      <c r="M39" s="10"/>
      <c r="N39" s="10"/>
      <c r="O39" s="10"/>
      <c r="P39" s="10"/>
    </row>
    <row r="40" spans="1:16" ht="39" customHeight="1" x14ac:dyDescent="0.15">
      <c r="A40" s="10"/>
      <c r="B40" s="23"/>
      <c r="C40" s="1096" t="s">
        <v>496</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497</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498</v>
      </c>
      <c r="D42" s="1097"/>
      <c r="E42" s="1098"/>
      <c r="F42" s="24" t="s">
        <v>446</v>
      </c>
      <c r="G42" s="25" t="s">
        <v>446</v>
      </c>
      <c r="H42" s="25" t="s">
        <v>446</v>
      </c>
      <c r="I42" s="25" t="s">
        <v>446</v>
      </c>
      <c r="J42" s="26" t="s">
        <v>446</v>
      </c>
      <c r="K42" s="10"/>
      <c r="L42" s="10"/>
      <c r="M42" s="10"/>
      <c r="N42" s="10"/>
      <c r="O42" s="10"/>
      <c r="P42" s="10"/>
    </row>
    <row r="43" spans="1:16" ht="39" customHeight="1" thickBot="1" x14ac:dyDescent="0.2">
      <c r="A43" s="10"/>
      <c r="B43" s="28"/>
      <c r="C43" s="1099" t="s">
        <v>499</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104192</v>
      </c>
      <c r="L45" s="48">
        <v>103496</v>
      </c>
      <c r="M45" s="48">
        <v>109233</v>
      </c>
      <c r="N45" s="48">
        <v>108276</v>
      </c>
      <c r="O45" s="49">
        <v>109406</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446</v>
      </c>
      <c r="L46" s="52" t="s">
        <v>446</v>
      </c>
      <c r="M46" s="52" t="s">
        <v>446</v>
      </c>
      <c r="N46" s="52" t="s">
        <v>446</v>
      </c>
      <c r="O46" s="53" t="s">
        <v>446</v>
      </c>
      <c r="P46" s="36"/>
      <c r="Q46" s="36"/>
      <c r="R46" s="36"/>
      <c r="S46" s="36"/>
      <c r="T46" s="36"/>
      <c r="U46" s="36"/>
    </row>
    <row r="47" spans="1:21" ht="30.75" customHeight="1" x14ac:dyDescent="0.15">
      <c r="A47" s="36"/>
      <c r="B47" s="1114"/>
      <c r="C47" s="1115"/>
      <c r="D47" s="50"/>
      <c r="E47" s="1106" t="s">
        <v>12</v>
      </c>
      <c r="F47" s="1106"/>
      <c r="G47" s="1106"/>
      <c r="H47" s="1106"/>
      <c r="I47" s="1106"/>
      <c r="J47" s="1107"/>
      <c r="K47" s="51" t="s">
        <v>446</v>
      </c>
      <c r="L47" s="52">
        <v>333</v>
      </c>
      <c r="M47" s="52">
        <v>667</v>
      </c>
      <c r="N47" s="52">
        <v>1000</v>
      </c>
      <c r="O47" s="53">
        <v>1333</v>
      </c>
      <c r="P47" s="36"/>
      <c r="Q47" s="36"/>
      <c r="R47" s="36"/>
      <c r="S47" s="36"/>
      <c r="T47" s="36"/>
      <c r="U47" s="36"/>
    </row>
    <row r="48" spans="1:21" ht="30.75" customHeight="1" x14ac:dyDescent="0.15">
      <c r="A48" s="36"/>
      <c r="B48" s="1114"/>
      <c r="C48" s="1115"/>
      <c r="D48" s="50"/>
      <c r="E48" s="1106" t="s">
        <v>13</v>
      </c>
      <c r="F48" s="1106"/>
      <c r="G48" s="1106"/>
      <c r="H48" s="1106"/>
      <c r="I48" s="1106"/>
      <c r="J48" s="1107"/>
      <c r="K48" s="51">
        <v>467</v>
      </c>
      <c r="L48" s="52">
        <v>435</v>
      </c>
      <c r="M48" s="52">
        <v>483</v>
      </c>
      <c r="N48" s="52">
        <v>430</v>
      </c>
      <c r="O48" s="53">
        <v>487</v>
      </c>
      <c r="P48" s="36"/>
      <c r="Q48" s="36"/>
      <c r="R48" s="36"/>
      <c r="S48" s="36"/>
      <c r="T48" s="36"/>
      <c r="U48" s="36"/>
    </row>
    <row r="49" spans="1:21" ht="30.75" customHeight="1" x14ac:dyDescent="0.15">
      <c r="A49" s="36"/>
      <c r="B49" s="1114"/>
      <c r="C49" s="1115"/>
      <c r="D49" s="50"/>
      <c r="E49" s="1106" t="s">
        <v>14</v>
      </c>
      <c r="F49" s="1106"/>
      <c r="G49" s="1106"/>
      <c r="H49" s="1106"/>
      <c r="I49" s="1106"/>
      <c r="J49" s="1107"/>
      <c r="K49" s="51">
        <v>882</v>
      </c>
      <c r="L49" s="52">
        <v>939</v>
      </c>
      <c r="M49" s="52">
        <v>946</v>
      </c>
      <c r="N49" s="52">
        <v>1011</v>
      </c>
      <c r="O49" s="53">
        <v>858</v>
      </c>
      <c r="P49" s="36"/>
      <c r="Q49" s="36"/>
      <c r="R49" s="36"/>
      <c r="S49" s="36"/>
      <c r="T49" s="36"/>
      <c r="U49" s="36"/>
    </row>
    <row r="50" spans="1:21" ht="30.75" customHeight="1" x14ac:dyDescent="0.15">
      <c r="A50" s="36"/>
      <c r="B50" s="1114"/>
      <c r="C50" s="1115"/>
      <c r="D50" s="50"/>
      <c r="E50" s="1106" t="s">
        <v>15</v>
      </c>
      <c r="F50" s="1106"/>
      <c r="G50" s="1106"/>
      <c r="H50" s="1106"/>
      <c r="I50" s="1106"/>
      <c r="J50" s="1107"/>
      <c r="K50" s="51">
        <v>3467</v>
      </c>
      <c r="L50" s="52">
        <v>3427</v>
      </c>
      <c r="M50" s="52">
        <v>3165</v>
      </c>
      <c r="N50" s="52">
        <v>968</v>
      </c>
      <c r="O50" s="53">
        <v>700</v>
      </c>
      <c r="P50" s="36"/>
      <c r="Q50" s="36"/>
      <c r="R50" s="36"/>
      <c r="S50" s="36"/>
      <c r="T50" s="36"/>
      <c r="U50" s="36"/>
    </row>
    <row r="51" spans="1:21" ht="30.75" customHeight="1" x14ac:dyDescent="0.15">
      <c r="A51" s="36"/>
      <c r="B51" s="1116"/>
      <c r="C51" s="1117"/>
      <c r="D51" s="54"/>
      <c r="E51" s="1106" t="s">
        <v>16</v>
      </c>
      <c r="F51" s="1106"/>
      <c r="G51" s="1106"/>
      <c r="H51" s="1106"/>
      <c r="I51" s="1106"/>
      <c r="J51" s="1107"/>
      <c r="K51" s="51">
        <v>8</v>
      </c>
      <c r="L51" s="52">
        <v>1</v>
      </c>
      <c r="M51" s="52">
        <v>8</v>
      </c>
      <c r="N51" s="52">
        <v>0</v>
      </c>
      <c r="O51" s="53" t="s">
        <v>446</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61265</v>
      </c>
      <c r="L52" s="52">
        <v>63212</v>
      </c>
      <c r="M52" s="52">
        <v>67563</v>
      </c>
      <c r="N52" s="52">
        <v>68469</v>
      </c>
      <c r="O52" s="53">
        <v>69718</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47751</v>
      </c>
      <c r="L53" s="57">
        <v>45419</v>
      </c>
      <c r="M53" s="57">
        <v>46939</v>
      </c>
      <c r="N53" s="57">
        <v>43216</v>
      </c>
      <c r="O53" s="58">
        <v>43066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484</v>
      </c>
      <c r="J40" s="341" t="s">
        <v>485</v>
      </c>
      <c r="K40" s="341" t="s">
        <v>486</v>
      </c>
      <c r="L40" s="341" t="s">
        <v>487</v>
      </c>
      <c r="M40" s="342" t="s">
        <v>488</v>
      </c>
    </row>
    <row r="41" spans="2:13" ht="27.75" customHeight="1" x14ac:dyDescent="0.15">
      <c r="B41" s="1132" t="s">
        <v>21</v>
      </c>
      <c r="C41" s="1133"/>
      <c r="D41" s="66"/>
      <c r="E41" s="1134" t="s">
        <v>22</v>
      </c>
      <c r="F41" s="1134"/>
      <c r="G41" s="1134"/>
      <c r="H41" s="1135"/>
      <c r="I41" s="343">
        <v>1196623</v>
      </c>
      <c r="J41" s="344">
        <v>1223538</v>
      </c>
      <c r="K41" s="344">
        <v>1228889</v>
      </c>
      <c r="L41" s="344">
        <v>1229362</v>
      </c>
      <c r="M41" s="345">
        <v>1229593</v>
      </c>
    </row>
    <row r="42" spans="2:13" ht="27.75" customHeight="1" x14ac:dyDescent="0.15">
      <c r="B42" s="1122"/>
      <c r="C42" s="1123"/>
      <c r="D42" s="67"/>
      <c r="E42" s="1126" t="s">
        <v>23</v>
      </c>
      <c r="F42" s="1126"/>
      <c r="G42" s="1126"/>
      <c r="H42" s="1127"/>
      <c r="I42" s="346">
        <v>9958</v>
      </c>
      <c r="J42" s="347">
        <v>6560</v>
      </c>
      <c r="K42" s="347">
        <v>3369</v>
      </c>
      <c r="L42" s="347">
        <v>2590</v>
      </c>
      <c r="M42" s="348">
        <v>1966</v>
      </c>
    </row>
    <row r="43" spans="2:13" ht="27.75" customHeight="1" x14ac:dyDescent="0.15">
      <c r="B43" s="1122"/>
      <c r="C43" s="1123"/>
      <c r="D43" s="67"/>
      <c r="E43" s="1126" t="s">
        <v>24</v>
      </c>
      <c r="F43" s="1126"/>
      <c r="G43" s="1126"/>
      <c r="H43" s="1127"/>
      <c r="I43" s="346">
        <v>2480</v>
      </c>
      <c r="J43" s="347">
        <v>3551</v>
      </c>
      <c r="K43" s="347">
        <v>3813</v>
      </c>
      <c r="L43" s="347">
        <v>3792</v>
      </c>
      <c r="M43" s="348">
        <v>3698</v>
      </c>
    </row>
    <row r="44" spans="2:13" ht="27.75" customHeight="1" x14ac:dyDescent="0.15">
      <c r="B44" s="1122"/>
      <c r="C44" s="1123"/>
      <c r="D44" s="67"/>
      <c r="E44" s="1126" t="s">
        <v>25</v>
      </c>
      <c r="F44" s="1126"/>
      <c r="G44" s="1126"/>
      <c r="H44" s="1127"/>
      <c r="I44" s="346">
        <v>8633</v>
      </c>
      <c r="J44" s="347">
        <v>8140</v>
      </c>
      <c r="K44" s="347">
        <v>7715</v>
      </c>
      <c r="L44" s="347">
        <v>7766</v>
      </c>
      <c r="M44" s="348">
        <v>8713</v>
      </c>
    </row>
    <row r="45" spans="2:13" ht="27.75" customHeight="1" x14ac:dyDescent="0.15">
      <c r="B45" s="1122"/>
      <c r="C45" s="1123"/>
      <c r="D45" s="67"/>
      <c r="E45" s="1126" t="s">
        <v>26</v>
      </c>
      <c r="F45" s="1126"/>
      <c r="G45" s="1126"/>
      <c r="H45" s="1127"/>
      <c r="I45" s="346">
        <v>205629</v>
      </c>
      <c r="J45" s="347">
        <v>207734</v>
      </c>
      <c r="K45" s="347">
        <v>192847</v>
      </c>
      <c r="L45" s="347">
        <v>181566</v>
      </c>
      <c r="M45" s="348">
        <v>182780</v>
      </c>
    </row>
    <row r="46" spans="2:13" ht="27.75" customHeight="1" x14ac:dyDescent="0.15">
      <c r="B46" s="1122"/>
      <c r="C46" s="1123"/>
      <c r="D46" s="67"/>
      <c r="E46" s="1126" t="s">
        <v>27</v>
      </c>
      <c r="F46" s="1126"/>
      <c r="G46" s="1126"/>
      <c r="H46" s="1127"/>
      <c r="I46" s="346">
        <v>5315</v>
      </c>
      <c r="J46" s="347">
        <v>4277</v>
      </c>
      <c r="K46" s="347">
        <v>3313</v>
      </c>
      <c r="L46" s="347">
        <v>3153</v>
      </c>
      <c r="M46" s="348">
        <v>2990</v>
      </c>
    </row>
    <row r="47" spans="2:13" ht="27.75" customHeight="1" x14ac:dyDescent="0.15">
      <c r="B47" s="1122"/>
      <c r="C47" s="1123"/>
      <c r="D47" s="67"/>
      <c r="E47" s="1126" t="s">
        <v>28</v>
      </c>
      <c r="F47" s="1126"/>
      <c r="G47" s="1126"/>
      <c r="H47" s="1127"/>
      <c r="I47" s="346" t="s">
        <v>446</v>
      </c>
      <c r="J47" s="347" t="s">
        <v>446</v>
      </c>
      <c r="K47" s="347" t="s">
        <v>446</v>
      </c>
      <c r="L47" s="347" t="s">
        <v>446</v>
      </c>
      <c r="M47" s="348" t="s">
        <v>446</v>
      </c>
    </row>
    <row r="48" spans="2:13" ht="27.75" customHeight="1" x14ac:dyDescent="0.15">
      <c r="B48" s="1124"/>
      <c r="C48" s="1125"/>
      <c r="D48" s="67"/>
      <c r="E48" s="1126" t="s">
        <v>29</v>
      </c>
      <c r="F48" s="1126"/>
      <c r="G48" s="1126"/>
      <c r="H48" s="1127"/>
      <c r="I48" s="346" t="s">
        <v>446</v>
      </c>
      <c r="J48" s="347" t="s">
        <v>446</v>
      </c>
      <c r="K48" s="347" t="s">
        <v>446</v>
      </c>
      <c r="L48" s="347" t="s">
        <v>446</v>
      </c>
      <c r="M48" s="348" t="s">
        <v>446</v>
      </c>
    </row>
    <row r="49" spans="2:13" ht="27.75" customHeight="1" x14ac:dyDescent="0.15">
      <c r="B49" s="1120" t="s">
        <v>30</v>
      </c>
      <c r="C49" s="1121"/>
      <c r="D49" s="68"/>
      <c r="E49" s="1126" t="s">
        <v>31</v>
      </c>
      <c r="F49" s="1126"/>
      <c r="G49" s="1126"/>
      <c r="H49" s="1127"/>
      <c r="I49" s="346">
        <v>99044</v>
      </c>
      <c r="J49" s="347">
        <v>90019</v>
      </c>
      <c r="K49" s="347">
        <v>87928</v>
      </c>
      <c r="L49" s="347">
        <v>84754</v>
      </c>
      <c r="M49" s="348">
        <v>80507</v>
      </c>
    </row>
    <row r="50" spans="2:13" ht="27.75" customHeight="1" x14ac:dyDescent="0.15">
      <c r="B50" s="1122"/>
      <c r="C50" s="1123"/>
      <c r="D50" s="67"/>
      <c r="E50" s="1126" t="s">
        <v>32</v>
      </c>
      <c r="F50" s="1126"/>
      <c r="G50" s="1126"/>
      <c r="H50" s="1127"/>
      <c r="I50" s="346">
        <v>12030</v>
      </c>
      <c r="J50" s="347">
        <v>11257</v>
      </c>
      <c r="K50" s="347">
        <v>8293</v>
      </c>
      <c r="L50" s="347">
        <v>7675</v>
      </c>
      <c r="M50" s="348">
        <v>7298</v>
      </c>
    </row>
    <row r="51" spans="2:13" ht="27.75" customHeight="1" x14ac:dyDescent="0.15">
      <c r="B51" s="1124"/>
      <c r="C51" s="1125"/>
      <c r="D51" s="67"/>
      <c r="E51" s="1126" t="s">
        <v>33</v>
      </c>
      <c r="F51" s="1126"/>
      <c r="G51" s="1126"/>
      <c r="H51" s="1127"/>
      <c r="I51" s="346">
        <v>714326</v>
      </c>
      <c r="J51" s="347">
        <v>728518</v>
      </c>
      <c r="K51" s="347">
        <v>757508</v>
      </c>
      <c r="L51" s="347">
        <v>762170</v>
      </c>
      <c r="M51" s="348">
        <v>756326</v>
      </c>
    </row>
    <row r="52" spans="2:13" ht="27.75" customHeight="1" thickBot="1" x14ac:dyDescent="0.2">
      <c r="B52" s="1128" t="s">
        <v>34</v>
      </c>
      <c r="C52" s="1129"/>
      <c r="D52" s="69"/>
      <c r="E52" s="1130" t="s">
        <v>35</v>
      </c>
      <c r="F52" s="1130"/>
      <c r="G52" s="1130"/>
      <c r="H52" s="1131"/>
      <c r="I52" s="349">
        <v>603238</v>
      </c>
      <c r="J52" s="350">
        <v>624005</v>
      </c>
      <c r="K52" s="350">
        <v>586215</v>
      </c>
      <c r="L52" s="350">
        <v>573630</v>
      </c>
      <c r="M52" s="351">
        <v>585609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562</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562</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561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557</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560</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554</v>
      </c>
      <c r="L50" s="1174" t="s">
        <v>553</v>
      </c>
      <c r="M50" s="1173" t="s">
        <v>552</v>
      </c>
      <c r="N50" s="1173" t="s">
        <v>551</v>
      </c>
      <c r="O50" s="1173" t="s">
        <v>550</v>
      </c>
    </row>
    <row r="51" spans="1:17" ht="13.5" x14ac:dyDescent="0.15">
      <c r="B51" s="240"/>
      <c r="C51" s="236"/>
      <c r="D51" s="236"/>
      <c r="E51" s="236"/>
      <c r="F51" s="236"/>
      <c r="G51" s="1143" t="s">
        <v>549</v>
      </c>
      <c r="H51" s="1143"/>
      <c r="I51" s="1172" t="s">
        <v>547</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559</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548</v>
      </c>
      <c r="H55" s="1140"/>
      <c r="I55" s="1140" t="s">
        <v>547</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559</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558</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557</v>
      </c>
      <c r="I64" s="1155"/>
      <c r="J64" s="1155"/>
      <c r="K64" s="1155"/>
      <c r="L64" s="1155"/>
      <c r="M64" s="1155"/>
      <c r="N64" s="1156"/>
      <c r="O64" s="1155"/>
    </row>
    <row r="65" spans="2:30" ht="13.5" x14ac:dyDescent="0.15">
      <c r="B65" s="240"/>
      <c r="C65" s="236"/>
      <c r="D65" s="236"/>
      <c r="E65" s="236"/>
      <c r="F65" s="236"/>
      <c r="G65" s="1154" t="s">
        <v>556</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555</v>
      </c>
      <c r="I71" s="1150"/>
      <c r="J71" s="1149"/>
      <c r="K71" s="1149"/>
      <c r="L71" s="1148"/>
      <c r="M71" s="1149"/>
      <c r="N71" s="1148"/>
      <c r="O71" s="1147"/>
    </row>
    <row r="72" spans="2:30" ht="13.5" x14ac:dyDescent="0.15">
      <c r="B72" s="240"/>
      <c r="C72" s="236"/>
      <c r="D72" s="236"/>
      <c r="E72" s="236"/>
      <c r="F72" s="236"/>
      <c r="G72" s="1140"/>
      <c r="H72" s="1140"/>
      <c r="I72" s="1140"/>
      <c r="J72" s="1140"/>
      <c r="K72" s="1146" t="s">
        <v>554</v>
      </c>
      <c r="L72" s="1146" t="s">
        <v>553</v>
      </c>
      <c r="M72" s="1145" t="s">
        <v>552</v>
      </c>
      <c r="N72" s="1145" t="s">
        <v>551</v>
      </c>
      <c r="O72" s="1145" t="s">
        <v>550</v>
      </c>
    </row>
    <row r="73" spans="2:30" ht="13.5" x14ac:dyDescent="0.15">
      <c r="B73" s="240"/>
      <c r="C73" s="236"/>
      <c r="D73" s="236"/>
      <c r="E73" s="236"/>
      <c r="F73" s="236"/>
      <c r="G73" s="1143" t="s">
        <v>549</v>
      </c>
      <c r="H73" s="1143"/>
      <c r="I73" s="1143" t="s">
        <v>547</v>
      </c>
      <c r="J73" s="1143"/>
      <c r="K73" s="1141">
        <v>185.9</v>
      </c>
      <c r="L73" s="1141">
        <v>192.1</v>
      </c>
      <c r="M73" s="1141">
        <v>183.2</v>
      </c>
      <c r="N73" s="1141">
        <v>179.8</v>
      </c>
      <c r="O73" s="1141">
        <v>179.4</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546</v>
      </c>
      <c r="J75" s="1140"/>
      <c r="K75" s="1144">
        <v>14.2</v>
      </c>
      <c r="L75" s="1144">
        <v>14.3</v>
      </c>
      <c r="M75" s="1144">
        <v>14.4</v>
      </c>
      <c r="N75" s="1144">
        <v>14</v>
      </c>
      <c r="O75" s="1144">
        <v>13.8</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548</v>
      </c>
      <c r="H77" s="1140"/>
      <c r="I77" s="1140" t="s">
        <v>547</v>
      </c>
      <c r="J77" s="1140"/>
      <c r="K77" s="1141">
        <v>195</v>
      </c>
      <c r="L77" s="1141">
        <v>187</v>
      </c>
      <c r="M77" s="1141">
        <v>171.7</v>
      </c>
      <c r="N77" s="1141">
        <v>216</v>
      </c>
      <c r="O77" s="1141">
        <v>169.1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546</v>
      </c>
      <c r="J79" s="1139"/>
      <c r="K79" s="1138">
        <v>15.6</v>
      </c>
      <c r="L79" s="1138">
        <v>15.3</v>
      </c>
      <c r="M79" s="1138">
        <v>14.8</v>
      </c>
      <c r="N79" s="1138">
        <v>16.2</v>
      </c>
      <c r="O79" s="1138">
        <v>14.1</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5ZOZe4CFS8nREDTGyKTq7ErDpsUOmZZOsje9G7xJqqzdZNqaARPkN8hjVBxvM3xX7610F6Tti3puTkITI1j/w==" saltValue="lKHlt7S8e8c3K5OG0rnbDw=="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477</v>
      </c>
      <c r="B3" s="88"/>
      <c r="C3" s="89"/>
      <c r="D3" s="90">
        <v>94917</v>
      </c>
      <c r="E3" s="91"/>
      <c r="F3" s="92">
        <v>107687</v>
      </c>
      <c r="G3" s="93"/>
      <c r="H3" s="94"/>
    </row>
    <row r="4" spans="1:8" x14ac:dyDescent="0.15">
      <c r="A4" s="95"/>
      <c r="B4" s="96"/>
      <c r="C4" s="97"/>
      <c r="D4" s="98">
        <v>38052</v>
      </c>
      <c r="E4" s="99"/>
      <c r="F4" s="100">
        <v>30833</v>
      </c>
      <c r="G4" s="101"/>
      <c r="H4" s="102"/>
    </row>
    <row r="5" spans="1:8" x14ac:dyDescent="0.15">
      <c r="A5" s="83" t="s">
        <v>479</v>
      </c>
      <c r="B5" s="88"/>
      <c r="C5" s="89"/>
      <c r="D5" s="90">
        <v>94919</v>
      </c>
      <c r="E5" s="91"/>
      <c r="F5" s="92">
        <v>98957</v>
      </c>
      <c r="G5" s="93"/>
      <c r="H5" s="94"/>
    </row>
    <row r="6" spans="1:8" x14ac:dyDescent="0.15">
      <c r="A6" s="95"/>
      <c r="B6" s="96"/>
      <c r="C6" s="97"/>
      <c r="D6" s="98">
        <v>34781</v>
      </c>
      <c r="E6" s="99"/>
      <c r="F6" s="100">
        <v>24884</v>
      </c>
      <c r="G6" s="101"/>
      <c r="H6" s="102"/>
    </row>
    <row r="7" spans="1:8" x14ac:dyDescent="0.15">
      <c r="A7" s="83" t="s">
        <v>480</v>
      </c>
      <c r="B7" s="88"/>
      <c r="C7" s="89"/>
      <c r="D7" s="90">
        <v>102048</v>
      </c>
      <c r="E7" s="91"/>
      <c r="F7" s="92">
        <v>114030</v>
      </c>
      <c r="G7" s="93"/>
      <c r="H7" s="94"/>
    </row>
    <row r="8" spans="1:8" x14ac:dyDescent="0.15">
      <c r="A8" s="95"/>
      <c r="B8" s="96"/>
      <c r="C8" s="97"/>
      <c r="D8" s="98">
        <v>35782</v>
      </c>
      <c r="E8" s="99"/>
      <c r="F8" s="100">
        <v>24881</v>
      </c>
      <c r="G8" s="101"/>
      <c r="H8" s="102"/>
    </row>
    <row r="9" spans="1:8" x14ac:dyDescent="0.15">
      <c r="A9" s="83" t="s">
        <v>481</v>
      </c>
      <c r="B9" s="88"/>
      <c r="C9" s="89"/>
      <c r="D9" s="90">
        <v>99320</v>
      </c>
      <c r="E9" s="91"/>
      <c r="F9" s="92">
        <v>94715</v>
      </c>
      <c r="G9" s="93"/>
      <c r="H9" s="94"/>
    </row>
    <row r="10" spans="1:8" x14ac:dyDescent="0.15">
      <c r="A10" s="95"/>
      <c r="B10" s="96"/>
      <c r="C10" s="97"/>
      <c r="D10" s="98">
        <v>36805</v>
      </c>
      <c r="E10" s="99"/>
      <c r="F10" s="100">
        <v>24902</v>
      </c>
      <c r="G10" s="101"/>
      <c r="H10" s="102"/>
    </row>
    <row r="11" spans="1:8" x14ac:dyDescent="0.15">
      <c r="A11" s="83" t="s">
        <v>482</v>
      </c>
      <c r="B11" s="88"/>
      <c r="C11" s="89"/>
      <c r="D11" s="90">
        <v>90711</v>
      </c>
      <c r="E11" s="91"/>
      <c r="F11" s="92">
        <v>97161</v>
      </c>
      <c r="G11" s="93"/>
      <c r="H11" s="94"/>
    </row>
    <row r="12" spans="1:8" x14ac:dyDescent="0.15">
      <c r="A12" s="95"/>
      <c r="B12" s="96"/>
      <c r="C12" s="103"/>
      <c r="D12" s="98">
        <v>33769</v>
      </c>
      <c r="E12" s="99"/>
      <c r="F12" s="100">
        <v>26543</v>
      </c>
      <c r="G12" s="101"/>
      <c r="H12" s="102"/>
    </row>
    <row r="13" spans="1:8" x14ac:dyDescent="0.15">
      <c r="A13" s="83"/>
      <c r="B13" s="88"/>
      <c r="C13" s="104"/>
      <c r="D13" s="105">
        <v>96383</v>
      </c>
      <c r="E13" s="106"/>
      <c r="F13" s="107">
        <v>102510</v>
      </c>
      <c r="G13" s="108"/>
      <c r="H13" s="94"/>
    </row>
    <row r="14" spans="1:8" x14ac:dyDescent="0.15">
      <c r="A14" s="95"/>
      <c r="B14" s="96"/>
      <c r="C14" s="97"/>
      <c r="D14" s="98">
        <v>35838</v>
      </c>
      <c r="E14" s="99"/>
      <c r="F14" s="100">
        <v>26409</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0.22</v>
      </c>
      <c r="C19" s="109">
        <f>ROUND(VALUE(SUBSTITUTE(実質収支比率等に係る経年分析!G$48,"▲","-")),2)</f>
        <v>7.0000000000000007E-2</v>
      </c>
      <c r="D19" s="109">
        <f>ROUND(VALUE(SUBSTITUTE(実質収支比率等に係る経年分析!H$48,"▲","-")),2)</f>
        <v>0.13</v>
      </c>
      <c r="E19" s="109">
        <f>ROUND(VALUE(SUBSTITUTE(実質収支比率等に係る経年分析!I$48,"▲","-")),2)</f>
        <v>0.22</v>
      </c>
      <c r="F19" s="109">
        <f>ROUND(VALUE(SUBSTITUTE(実質収支比率等に係る経年分析!J$48,"▲","-")),2)</f>
        <v>0.28000000000000003</v>
      </c>
    </row>
    <row r="20" spans="1:11" x14ac:dyDescent="0.15">
      <c r="A20" s="109" t="s">
        <v>40</v>
      </c>
      <c r="B20" s="109">
        <f>ROUND(VALUE(SUBSTITUTE(実質収支比率等に係る経年分析!F$47,"▲","-")),2)</f>
        <v>2.59</v>
      </c>
      <c r="C20" s="109">
        <f>ROUND(VALUE(SUBSTITUTE(実質収支比率等に係る経年分析!G$47,"▲","-")),2)</f>
        <v>1.91</v>
      </c>
      <c r="D20" s="109">
        <f>ROUND(VALUE(SUBSTITUTE(実質収支比率等に係る経年分析!H$47,"▲","-")),2)</f>
        <v>1.96</v>
      </c>
      <c r="E20" s="109">
        <f>ROUND(VALUE(SUBSTITUTE(実質収支比率等に係る経年分析!I$47,"▲","-")),2)</f>
        <v>1.94</v>
      </c>
      <c r="F20" s="109">
        <f>ROUND(VALUE(SUBSTITUTE(実質収支比率等に係る経年分析!J$47,"▲","-")),2)</f>
        <v>1.91</v>
      </c>
    </row>
    <row r="21" spans="1:11" x14ac:dyDescent="0.15">
      <c r="A21" s="109" t="s">
        <v>41</v>
      </c>
      <c r="B21" s="109">
        <f>IF(ISNUMBER(VALUE(SUBSTITUTE(実質収支比率等に係る経年分析!F$49,"▲","-"))),ROUND(VALUE(SUBSTITUTE(実質収支比率等に係る経年分析!F$49,"▲","-")),2),NA())</f>
        <v>0.12</v>
      </c>
      <c r="C21" s="109">
        <f>IF(ISNUMBER(VALUE(SUBSTITUTE(実質収支比率等に係る経年分析!G$49,"▲","-"))),ROUND(VALUE(SUBSTITUTE(実質収支比率等に係る経年分析!G$49,"▲","-")),2),NA())</f>
        <v>-0.82</v>
      </c>
      <c r="D21" s="109">
        <f>IF(ISNUMBER(VALUE(SUBSTITUTE(実質収支比率等に係る経年分析!H$49,"▲","-"))),ROUND(VALUE(SUBSTITUTE(実質収支比率等に係る経年分析!H$49,"▲","-")),2),NA())</f>
        <v>0.1</v>
      </c>
      <c r="E21" s="109">
        <f>IF(ISNUMBER(VALUE(SUBSTITUTE(実質収支比率等に係る経年分析!I$49,"▲","-"))),ROUND(VALUE(SUBSTITUTE(実質収支比率等に係る経年分析!I$49,"▲","-")),2),NA())</f>
        <v>0.08</v>
      </c>
      <c r="F21" s="109">
        <f>IF(ISNUMBER(VALUE(SUBSTITUTE(実質収支比率等に係る経年分析!J$49,"▲","-"))),ROUND(VALUE(SUBSTITUTE(実質収支比率等に係る経年分析!J$49,"▲","-")),2),NA())</f>
        <v>7.0000000000000007E-2</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県営林特別会計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用地特別会計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庁用管理特別会計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交通事業会計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0.05</v>
      </c>
    </row>
    <row r="33" spans="1:16" x14ac:dyDescent="0.15">
      <c r="A33" s="110" t="str">
        <f>IF(連結実質赤字比率に係る赤字・黒字の構成分析!C$37="",NA(),連結実質赤字比率に係る赤字・黒字の構成分析!C$37)</f>
        <v>流域下水道特別会計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0.06</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0.28000000000000003</v>
      </c>
    </row>
    <row r="35" spans="1:16" x14ac:dyDescent="0.15">
      <c r="A35" s="110" t="str">
        <f>IF(連結実質赤字比率に係る赤字・黒字の構成分析!C$35="",NA(),連結実質赤字比率に係る赤字・黒字の構成分析!C$35)</f>
        <v>港湾施設整備特別会計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0.93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0.98</v>
      </c>
    </row>
    <row r="36" spans="1:16" x14ac:dyDescent="0.15">
      <c r="A36" s="110" t="str">
        <f>IF(連結実質赤字比率に係る赤字・黒字の構成分析!C$34="",NA(),連結実質赤字比率に係る赤字・黒字の構成分析!C$34)</f>
        <v>港湾整備事業会計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1.79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1.18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1.31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1.31</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61265</v>
      </c>
      <c r="E42" s="111"/>
      <c r="F42" s="111"/>
      <c r="G42" s="111">
        <f>'実質公債費比率（分子）の構造'!L$52</f>
        <v>63212</v>
      </c>
      <c r="H42" s="111"/>
      <c r="I42" s="111"/>
      <c r="J42" s="111">
        <f>'実質公債費比率（分子）の構造'!M$52</f>
        <v>67563</v>
      </c>
      <c r="K42" s="111"/>
      <c r="L42" s="111"/>
      <c r="M42" s="111">
        <f>'実質公債費比率（分子）の構造'!N$52</f>
        <v>68469</v>
      </c>
      <c r="N42" s="111"/>
      <c r="O42" s="111"/>
      <c r="P42" s="111">
        <f>'実質公債費比率（分子）の構造'!O$52</f>
        <v>69718</v>
      </c>
    </row>
    <row r="43" spans="1:16" x14ac:dyDescent="0.15">
      <c r="A43" s="111" t="s">
        <v>16</v>
      </c>
      <c r="B43" s="111">
        <f>'実質公債費比率（分子）の構造'!K$51</f>
        <v>8</v>
      </c>
      <c r="C43" s="111"/>
      <c r="D43" s="111"/>
      <c r="E43" s="111">
        <f>'実質公債費比率（分子）の構造'!L$51</f>
        <v>1</v>
      </c>
      <c r="F43" s="111"/>
      <c r="G43" s="111"/>
      <c r="H43" s="111">
        <f>'実質公債費比率（分子）の構造'!M$51</f>
        <v>8</v>
      </c>
      <c r="I43" s="111"/>
      <c r="J43" s="111"/>
      <c r="K43" s="111">
        <f>'実質公債費比率（分子）の構造'!N$51</f>
        <v>0</v>
      </c>
      <c r="L43" s="111"/>
      <c r="M43" s="111"/>
      <c r="N43" s="111" t="str">
        <f>'実質公債費比率（分子）の構造'!O$51</f>
        <v>-</v>
      </c>
      <c r="O43" s="111"/>
      <c r="P43" s="111"/>
    </row>
    <row r="44" spans="1:16" x14ac:dyDescent="0.15">
      <c r="A44" s="111" t="s">
        <v>49</v>
      </c>
      <c r="B44" s="111">
        <f>'実質公債費比率（分子）の構造'!K$50</f>
        <v>3467</v>
      </c>
      <c r="C44" s="111"/>
      <c r="D44" s="111"/>
      <c r="E44" s="111">
        <f>'実質公債費比率（分子）の構造'!L$50</f>
        <v>3427</v>
      </c>
      <c r="F44" s="111"/>
      <c r="G44" s="111"/>
      <c r="H44" s="111">
        <f>'実質公債費比率（分子）の構造'!M$50</f>
        <v>3165</v>
      </c>
      <c r="I44" s="111"/>
      <c r="J44" s="111"/>
      <c r="K44" s="111">
        <f>'実質公債費比率（分子）の構造'!N$50</f>
        <v>968</v>
      </c>
      <c r="L44" s="111"/>
      <c r="M44" s="111"/>
      <c r="N44" s="111">
        <f>'実質公債費比率（分子）の構造'!O$50</f>
        <v>700</v>
      </c>
      <c r="O44" s="111"/>
      <c r="P44" s="111"/>
    </row>
    <row r="45" spans="1:16" x14ac:dyDescent="0.15">
      <c r="A45" s="111" t="s">
        <v>50</v>
      </c>
      <c r="B45" s="111">
        <f>'実質公債費比率（分子）の構造'!K$49</f>
        <v>882</v>
      </c>
      <c r="C45" s="111"/>
      <c r="D45" s="111"/>
      <c r="E45" s="111">
        <f>'実質公債費比率（分子）の構造'!L$49</f>
        <v>939</v>
      </c>
      <c r="F45" s="111"/>
      <c r="G45" s="111"/>
      <c r="H45" s="111">
        <f>'実質公債費比率（分子）の構造'!M$49</f>
        <v>946</v>
      </c>
      <c r="I45" s="111"/>
      <c r="J45" s="111"/>
      <c r="K45" s="111">
        <f>'実質公債費比率（分子）の構造'!N$49</f>
        <v>1011</v>
      </c>
      <c r="L45" s="111"/>
      <c r="M45" s="111"/>
      <c r="N45" s="111">
        <f>'実質公債費比率（分子）の構造'!O$49</f>
        <v>858</v>
      </c>
      <c r="O45" s="111"/>
      <c r="P45" s="111"/>
    </row>
    <row r="46" spans="1:16" x14ac:dyDescent="0.15">
      <c r="A46" s="111" t="s">
        <v>51</v>
      </c>
      <c r="B46" s="111">
        <f>'実質公債費比率（分子）の構造'!K$48</f>
        <v>467</v>
      </c>
      <c r="C46" s="111"/>
      <c r="D46" s="111"/>
      <c r="E46" s="111">
        <f>'実質公債費比率（分子）の構造'!L$48</f>
        <v>435</v>
      </c>
      <c r="F46" s="111"/>
      <c r="G46" s="111"/>
      <c r="H46" s="111">
        <f>'実質公債費比率（分子）の構造'!M$48</f>
        <v>483</v>
      </c>
      <c r="I46" s="111"/>
      <c r="J46" s="111"/>
      <c r="K46" s="111">
        <f>'実質公債費比率（分子）の構造'!N$48</f>
        <v>430</v>
      </c>
      <c r="L46" s="111"/>
      <c r="M46" s="111"/>
      <c r="N46" s="111">
        <f>'実質公債費比率（分子）の構造'!O$48</f>
        <v>487</v>
      </c>
      <c r="O46" s="111"/>
      <c r="P46" s="111"/>
    </row>
    <row r="47" spans="1:16" x14ac:dyDescent="0.15">
      <c r="A47" s="111" t="s">
        <v>12</v>
      </c>
      <c r="B47" s="111" t="str">
        <f>'実質公債費比率（分子）の構造'!K$47</f>
        <v>-</v>
      </c>
      <c r="C47" s="111"/>
      <c r="D47" s="111"/>
      <c r="E47" s="111">
        <f>'実質公債費比率（分子）の構造'!L$47</f>
        <v>333</v>
      </c>
      <c r="F47" s="111"/>
      <c r="G47" s="111"/>
      <c r="H47" s="111">
        <f>'実質公債費比率（分子）の構造'!M$47</f>
        <v>667</v>
      </c>
      <c r="I47" s="111"/>
      <c r="J47" s="111"/>
      <c r="K47" s="111">
        <f>'実質公債費比率（分子）の構造'!N$47</f>
        <v>1000</v>
      </c>
      <c r="L47" s="111"/>
      <c r="M47" s="111"/>
      <c r="N47" s="111">
        <f>'実質公債費比率（分子）の構造'!O$47</f>
        <v>1333</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104192</v>
      </c>
      <c r="C49" s="111"/>
      <c r="D49" s="111"/>
      <c r="E49" s="111">
        <f>'実質公債費比率（分子）の構造'!L$45</f>
        <v>103496</v>
      </c>
      <c r="F49" s="111"/>
      <c r="G49" s="111"/>
      <c r="H49" s="111">
        <f>'実質公債費比率（分子）の構造'!M$45</f>
        <v>109233</v>
      </c>
      <c r="I49" s="111"/>
      <c r="J49" s="111"/>
      <c r="K49" s="111">
        <f>'実質公債費比率（分子）の構造'!N$45</f>
        <v>108276</v>
      </c>
      <c r="L49" s="111"/>
      <c r="M49" s="111"/>
      <c r="N49" s="111">
        <f>'実質公債費比率（分子）の構造'!O$45</f>
        <v>109406</v>
      </c>
      <c r="O49" s="111"/>
      <c r="P49" s="111"/>
    </row>
    <row r="50" spans="1:16" x14ac:dyDescent="0.15">
      <c r="A50" s="111" t="s">
        <v>53</v>
      </c>
      <c r="B50" s="111" t="e">
        <f>NA()</f>
        <v>#N/A</v>
      </c>
      <c r="C50" s="111">
        <f>IF(ISNUMBER('実質公債費比率（分子）の構造'!K$53),'実質公債費比率（分子）の構造'!K$53,NA())</f>
        <v>47751</v>
      </c>
      <c r="D50" s="111" t="e">
        <f>NA()</f>
        <v>#N/A</v>
      </c>
      <c r="E50" s="111" t="e">
        <f>NA()</f>
        <v>#N/A</v>
      </c>
      <c r="F50" s="111">
        <f>IF(ISNUMBER('実質公債費比率（分子）の構造'!L$53),'実質公債費比率（分子）の構造'!L$53,NA())</f>
        <v>45419</v>
      </c>
      <c r="G50" s="111" t="e">
        <f>NA()</f>
        <v>#N/A</v>
      </c>
      <c r="H50" s="111" t="e">
        <f>NA()</f>
        <v>#N/A</v>
      </c>
      <c r="I50" s="111">
        <f>IF(ISNUMBER('実質公債費比率（分子）の構造'!M$53),'実質公債費比率（分子）の構造'!M$53,NA())</f>
        <v>46939</v>
      </c>
      <c r="J50" s="111" t="e">
        <f>NA()</f>
        <v>#N/A</v>
      </c>
      <c r="K50" s="111" t="e">
        <f>NA()</f>
        <v>#N/A</v>
      </c>
      <c r="L50" s="111">
        <f>IF(ISNUMBER('実質公債費比率（分子）の構造'!N$53),'実質公債費比率（分子）の構造'!N$53,NA())</f>
        <v>43216</v>
      </c>
      <c r="M50" s="111" t="e">
        <f>NA()</f>
        <v>#N/A</v>
      </c>
      <c r="N50" s="111" t="e">
        <f>NA()</f>
        <v>#N/A</v>
      </c>
      <c r="O50" s="111">
        <f>IF(ISNUMBER('実質公債費比率（分子）の構造'!O$53),'実質公債費比率（分子）の構造'!O$53,NA())</f>
        <v>43066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714326</v>
      </c>
      <c r="E56" s="110"/>
      <c r="F56" s="110"/>
      <c r="G56" s="110">
        <f>'将来負担比率（分子）の構造'!J$51</f>
        <v>728518</v>
      </c>
      <c r="H56" s="110"/>
      <c r="I56" s="110"/>
      <c r="J56" s="110">
        <f>'将来負担比率（分子）の構造'!K$51</f>
        <v>757508</v>
      </c>
      <c r="K56" s="110"/>
      <c r="L56" s="110"/>
      <c r="M56" s="110">
        <f>'将来負担比率（分子）の構造'!L$51</f>
        <v>762170</v>
      </c>
      <c r="N56" s="110"/>
      <c r="O56" s="110"/>
      <c r="P56" s="110">
        <f>'将来負担比率（分子）の構造'!M$51</f>
        <v>756326</v>
      </c>
    </row>
    <row r="57" spans="1:16" x14ac:dyDescent="0.15">
      <c r="A57" s="110" t="s">
        <v>32</v>
      </c>
      <c r="B57" s="110"/>
      <c r="C57" s="110"/>
      <c r="D57" s="110">
        <f>'将来負担比率（分子）の構造'!I$50</f>
        <v>12030</v>
      </c>
      <c r="E57" s="110"/>
      <c r="F57" s="110"/>
      <c r="G57" s="110">
        <f>'将来負担比率（分子）の構造'!J$50</f>
        <v>11257</v>
      </c>
      <c r="H57" s="110"/>
      <c r="I57" s="110"/>
      <c r="J57" s="110">
        <f>'将来負担比率（分子）の構造'!K$50</f>
        <v>8293</v>
      </c>
      <c r="K57" s="110"/>
      <c r="L57" s="110"/>
      <c r="M57" s="110">
        <f>'将来負担比率（分子）の構造'!L$50</f>
        <v>7675</v>
      </c>
      <c r="N57" s="110"/>
      <c r="O57" s="110"/>
      <c r="P57" s="110">
        <f>'将来負担比率（分子）の構造'!M$50</f>
        <v>7298</v>
      </c>
    </row>
    <row r="58" spans="1:16" x14ac:dyDescent="0.15">
      <c r="A58" s="110" t="s">
        <v>31</v>
      </c>
      <c r="B58" s="110"/>
      <c r="C58" s="110"/>
      <c r="D58" s="110">
        <f>'将来負担比率（分子）の構造'!I$49</f>
        <v>99044</v>
      </c>
      <c r="E58" s="110"/>
      <c r="F58" s="110"/>
      <c r="G58" s="110">
        <f>'将来負担比率（分子）の構造'!J$49</f>
        <v>90019</v>
      </c>
      <c r="H58" s="110"/>
      <c r="I58" s="110"/>
      <c r="J58" s="110">
        <f>'将来負担比率（分子）の構造'!K$49</f>
        <v>87928</v>
      </c>
      <c r="K58" s="110"/>
      <c r="L58" s="110"/>
      <c r="M58" s="110">
        <f>'将来負担比率（分子）の構造'!L$49</f>
        <v>84754</v>
      </c>
      <c r="N58" s="110"/>
      <c r="O58" s="110"/>
      <c r="P58" s="110">
        <f>'将来負担比率（分子）の構造'!M$49</f>
        <v>80507</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5315</v>
      </c>
      <c r="C61" s="110"/>
      <c r="D61" s="110"/>
      <c r="E61" s="110">
        <f>'将来負担比率（分子）の構造'!J$46</f>
        <v>4277</v>
      </c>
      <c r="F61" s="110"/>
      <c r="G61" s="110"/>
      <c r="H61" s="110">
        <f>'将来負担比率（分子）の構造'!K$46</f>
        <v>3313</v>
      </c>
      <c r="I61" s="110"/>
      <c r="J61" s="110"/>
      <c r="K61" s="110">
        <f>'将来負担比率（分子）の構造'!L$46</f>
        <v>3153</v>
      </c>
      <c r="L61" s="110"/>
      <c r="M61" s="110"/>
      <c r="N61" s="110">
        <f>'将来負担比率（分子）の構造'!M$46</f>
        <v>2990</v>
      </c>
      <c r="O61" s="110"/>
      <c r="P61" s="110"/>
    </row>
    <row r="62" spans="1:16" x14ac:dyDescent="0.15">
      <c r="A62" s="110" t="s">
        <v>26</v>
      </c>
      <c r="B62" s="110">
        <f>'将来負担比率（分子）の構造'!I$45</f>
        <v>205629</v>
      </c>
      <c r="C62" s="110"/>
      <c r="D62" s="110"/>
      <c r="E62" s="110">
        <f>'将来負担比率（分子）の構造'!J$45</f>
        <v>207734</v>
      </c>
      <c r="F62" s="110"/>
      <c r="G62" s="110"/>
      <c r="H62" s="110">
        <f>'将来負担比率（分子）の構造'!K$45</f>
        <v>192847</v>
      </c>
      <c r="I62" s="110"/>
      <c r="J62" s="110"/>
      <c r="K62" s="110">
        <f>'将来負担比率（分子）の構造'!L$45</f>
        <v>181566</v>
      </c>
      <c r="L62" s="110"/>
      <c r="M62" s="110"/>
      <c r="N62" s="110">
        <f>'将来負担比率（分子）の構造'!M$45</f>
        <v>182780</v>
      </c>
      <c r="O62" s="110"/>
      <c r="P62" s="110"/>
    </row>
    <row r="63" spans="1:16" x14ac:dyDescent="0.15">
      <c r="A63" s="110" t="s">
        <v>25</v>
      </c>
      <c r="B63" s="110">
        <f>'将来負担比率（分子）の構造'!I$44</f>
        <v>8633</v>
      </c>
      <c r="C63" s="110"/>
      <c r="D63" s="110"/>
      <c r="E63" s="110">
        <f>'将来負担比率（分子）の構造'!J$44</f>
        <v>8140</v>
      </c>
      <c r="F63" s="110"/>
      <c r="G63" s="110"/>
      <c r="H63" s="110">
        <f>'将来負担比率（分子）の構造'!K$44</f>
        <v>7715</v>
      </c>
      <c r="I63" s="110"/>
      <c r="J63" s="110"/>
      <c r="K63" s="110">
        <f>'将来負担比率（分子）の構造'!L$44</f>
        <v>7766</v>
      </c>
      <c r="L63" s="110"/>
      <c r="M63" s="110"/>
      <c r="N63" s="110">
        <f>'将来負担比率（分子）の構造'!M$44</f>
        <v>8713</v>
      </c>
      <c r="O63" s="110"/>
      <c r="P63" s="110"/>
    </row>
    <row r="64" spans="1:16" x14ac:dyDescent="0.15">
      <c r="A64" s="110" t="s">
        <v>24</v>
      </c>
      <c r="B64" s="110">
        <f>'将来負担比率（分子）の構造'!I$43</f>
        <v>2480</v>
      </c>
      <c r="C64" s="110"/>
      <c r="D64" s="110"/>
      <c r="E64" s="110">
        <f>'将来負担比率（分子）の構造'!J$43</f>
        <v>3551</v>
      </c>
      <c r="F64" s="110"/>
      <c r="G64" s="110"/>
      <c r="H64" s="110">
        <f>'将来負担比率（分子）の構造'!K$43</f>
        <v>3813</v>
      </c>
      <c r="I64" s="110"/>
      <c r="J64" s="110"/>
      <c r="K64" s="110">
        <f>'将来負担比率（分子）の構造'!L$43</f>
        <v>3792</v>
      </c>
      <c r="L64" s="110"/>
      <c r="M64" s="110"/>
      <c r="N64" s="110">
        <f>'将来負担比率（分子）の構造'!M$43</f>
        <v>3698</v>
      </c>
      <c r="O64" s="110"/>
      <c r="P64" s="110"/>
    </row>
    <row r="65" spans="1:16" x14ac:dyDescent="0.15">
      <c r="A65" s="110" t="s">
        <v>23</v>
      </c>
      <c r="B65" s="110">
        <f>'将来負担比率（分子）の構造'!I$42</f>
        <v>9958</v>
      </c>
      <c r="C65" s="110"/>
      <c r="D65" s="110"/>
      <c r="E65" s="110">
        <f>'将来負担比率（分子）の構造'!J$42</f>
        <v>6560</v>
      </c>
      <c r="F65" s="110"/>
      <c r="G65" s="110"/>
      <c r="H65" s="110">
        <f>'将来負担比率（分子）の構造'!K$42</f>
        <v>3369</v>
      </c>
      <c r="I65" s="110"/>
      <c r="J65" s="110"/>
      <c r="K65" s="110">
        <f>'将来負担比率（分子）の構造'!L$42</f>
        <v>2590</v>
      </c>
      <c r="L65" s="110"/>
      <c r="M65" s="110"/>
      <c r="N65" s="110">
        <f>'将来負担比率（分子）の構造'!M$42</f>
        <v>1966</v>
      </c>
      <c r="O65" s="110"/>
      <c r="P65" s="110"/>
    </row>
    <row r="66" spans="1:16" x14ac:dyDescent="0.15">
      <c r="A66" s="110" t="s">
        <v>22</v>
      </c>
      <c r="B66" s="110">
        <f>'将来負担比率（分子）の構造'!I$41</f>
        <v>1196623</v>
      </c>
      <c r="C66" s="110"/>
      <c r="D66" s="110"/>
      <c r="E66" s="110">
        <f>'将来負担比率（分子）の構造'!J$41</f>
        <v>1223538</v>
      </c>
      <c r="F66" s="110"/>
      <c r="G66" s="110"/>
      <c r="H66" s="110">
        <f>'将来負担比率（分子）の構造'!K$41</f>
        <v>1228889</v>
      </c>
      <c r="I66" s="110"/>
      <c r="J66" s="110"/>
      <c r="K66" s="110">
        <f>'将来負担比率（分子）の構造'!L$41</f>
        <v>1229362</v>
      </c>
      <c r="L66" s="110"/>
      <c r="M66" s="110"/>
      <c r="N66" s="110">
        <f>'将来負担比率（分子）の構造'!M$41</f>
        <v>1229593</v>
      </c>
      <c r="O66" s="110"/>
      <c r="P66" s="110"/>
    </row>
    <row r="67" spans="1:16" x14ac:dyDescent="0.15">
      <c r="A67" s="110" t="s">
        <v>57</v>
      </c>
      <c r="B67" s="110" t="e">
        <f>NA()</f>
        <v>#N/A</v>
      </c>
      <c r="C67" s="110">
        <f>IF(ISNUMBER('将来負担比率（分子）の構造'!I$52), IF('将来負担比率（分子）の構造'!I$52 &lt; 0, 0, '将来負担比率（分子）の構造'!I$52), NA())</f>
        <v>603238</v>
      </c>
      <c r="D67" s="110" t="e">
        <f>NA()</f>
        <v>#N/A</v>
      </c>
      <c r="E67" s="110" t="e">
        <f>NA()</f>
        <v>#N/A</v>
      </c>
      <c r="F67" s="110">
        <f>IF(ISNUMBER('将来負担比率（分子）の構造'!J$52), IF('将来負担比率（分子）の構造'!J$52 &lt; 0, 0, '将来負担比率（分子）の構造'!J$52), NA())</f>
        <v>624005</v>
      </c>
      <c r="G67" s="110" t="e">
        <f>NA()</f>
        <v>#N/A</v>
      </c>
      <c r="H67" s="110" t="e">
        <f>NA()</f>
        <v>#N/A</v>
      </c>
      <c r="I67" s="110">
        <f>IF(ISNUMBER('将来負担比率（分子）の構造'!K$52), IF('将来負担比率（分子）の構造'!K$52 &lt; 0, 0, '将来負担比率（分子）の構造'!K$52), NA())</f>
        <v>586215</v>
      </c>
      <c r="J67" s="110" t="e">
        <f>NA()</f>
        <v>#N/A</v>
      </c>
      <c r="K67" s="110" t="e">
        <f>NA()</f>
        <v>#N/A</v>
      </c>
      <c r="L67" s="110">
        <f>IF(ISNUMBER('将来負担比率（分子）の構造'!L$52), IF('将来負担比率（分子）の構造'!L$52 &lt; 0, 0, '将来負担比率（分子）の構造'!L$52), NA())</f>
        <v>573630</v>
      </c>
      <c r="M67" s="110" t="e">
        <f>NA()</f>
        <v>#N/A</v>
      </c>
      <c r="N67" s="110" t="e">
        <f>NA()</f>
        <v>#N/A</v>
      </c>
      <c r="O67" s="110">
        <f>IF(ISNUMBER('将来負担比率（分子）の構造'!M$52), IF('将来負担比率（分子）の構造'!M$52 &lt; 0, 0, '将来負担比率（分子）の構造'!M$52), NA())</f>
        <v>585609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2017-03-14T01:09:25Z</cp:lastPrinted>
  <dcterms:created xsi:type="dcterms:W3CDTF">2017-01-25T01:09:02Z</dcterms:created>
  <dcterms:modified xsi:type="dcterms:W3CDTF">2017-05-09T00:57:36Z</dcterms:modified>
  <cp:category/>
</cp:coreProperties>
</file>