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1570" windowHeight="7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BG33" i="9"/>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AM34" i="9" s="1"/>
  <c r="BE31" i="9"/>
  <c r="BE32" i="9" s="1"/>
  <c r="BE33" i="9" s="1"/>
  <c r="BE34" i="9" s="1"/>
  <c r="CO31" i="9" l="1"/>
  <c r="CO32" i="9" s="1"/>
  <c r="CO33" i="9" s="1"/>
  <c r="CO34" i="9" s="1"/>
  <c r="CO35" i="9" s="1"/>
  <c r="CO36" i="9" s="1"/>
  <c r="CO37" i="9" s="1"/>
  <c r="CO38" i="9" s="1"/>
  <c r="CO39" i="9" s="1"/>
  <c r="CO40" i="9" s="1"/>
  <c r="BW31" i="9"/>
</calcChain>
</file>

<file path=xl/sharedStrings.xml><?xml version="1.0" encoding="utf-8"?>
<sst xmlns="http://schemas.openxmlformats.org/spreadsheetml/2006/main" count="1159" uniqueCount="567">
  <si>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</si>
  <si>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</si>
  <si>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</si>
  <si>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</si>
  <si>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</si>
  <si>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</si>
  <si>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</si>
  <si>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</si>
  <si>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</si>
  <si>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</si>
  <si>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</si>
  <si>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</si>
  <si>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</si>
  <si>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</si>
  <si>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</si>
  <si>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</si>
  <si>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</si>
  <si>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</si>
  <si>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</si>
  <si>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</si>
  <si>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</si>
  <si>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</si>
  <si>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</si>
  <si>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</si>
  <si>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</si>
  <si>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</si>
  <si>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</si>
  <si>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</si>
  <si>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</si>
  <si>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</si>
  <si>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</si>
  <si>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</si>
  <si>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</si>
  <si>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</si>
  <si>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</si>
  <si>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</si>
  <si>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</si>
  <si>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</si>
  <si>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</si>
  <si>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</si>
  <si>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</si>
  <si>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</si>
  <si>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</si>
  <si>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</si>
  <si>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</si>
  <si>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</si>
  <si>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</si>
  <si>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</si>
  <si>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</si>
  <si>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</si>
  <si>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</si>
  <si>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</si>
  <si>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</si>
  <si>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</si>
  <si>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</si>
  <si>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</si>
  <si>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</si>
  <si>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</si>
  <si>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</si>
  <si>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</si>
  <si>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</si>
  <si>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</si>
  <si>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</si>
  <si>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</si>
  <si>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</si>
  <si>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</si>
  <si>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</si>
  <si>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</si>
  <si>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</si>
  <si>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</si>
  <si>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</si>
  <si>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</si>
  <si>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</si>
  <si>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</si>
  <si>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</si>
  <si>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</si>
  <si>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</si>
  <si>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</si>
  <si>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</si>
  <si>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</si>
  <si>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</si>
  <si>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</si>
  <si>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</si>
  <si>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</si>
  <si>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</si>
  <si>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</si>
  <si>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</si>
  <si>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</si>
  <si>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</si>
  <si>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</si>
  <si>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</si>
  <si>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</si>
  <si>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</si>
  <si>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</si>
  <si>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</si>
  <si>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</si>
  <si>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</si>
  <si>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</si>
  <si>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</si>
  <si>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</si>
  <si>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</si>
  <si>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</si>
  <si>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</si>
  <si>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</si>
  <si>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</si>
  <si>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</si>
  <si>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</si>
  <si>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</si>
  <si>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</si>
  <si>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</si>
  <si>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</si>
  <si>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</si>
  <si>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</si>
  <si>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</si>
  <si>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</si>
  <si>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</si>
  <si>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</si>
  <si>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</si>
  <si>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</si>
  <si>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</si>
  <si>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</si>
  <si>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</si>
  <si>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</si>
  <si>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</si>
  <si>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</si>
  <si>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</si>
  <si>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</si>
  <si>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</si>
  <si>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</si>
  <si>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</si>
  <si>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</si>
  <si>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</si>
  <si>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</si>
  <si>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</si>
  <si>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</si>
  <si>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</si>
  <si>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</si>
  <si>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</si>
  <si>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</si>
  <si>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</si>
  <si>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</si>
  <si>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</si>
  <si>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</si>
  <si>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</si>
  <si>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</si>
  <si>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</si>
  <si>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</si>
  <si>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</si>
  <si>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</si>
  <si>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</si>
  <si>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</si>
  <si>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</si>
  <si>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</si>
  <si>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</si>
  <si>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</si>
  <si>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</si>
  <si>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</si>
  <si>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</si>
  <si>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</si>
  <si>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</si>
  <si>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</si>
  <si>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</si>
  <si>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</si>
  <si>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</si>
  <si>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</si>
  <si>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</si>
  <si>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</si>
  <si>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</si>
  <si>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</si>
  <si>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</si>
  <si>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</si>
  <si>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</si>
  <si>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</si>
  <si>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</si>
  <si>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</si>
  <si>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</si>
  <si>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</si>
  <si>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</si>
  <si>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</si>
  <si>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</si>
  <si>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</si>
  <si>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</si>
  <si>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</si>
  <si>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</si>
  <si>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</si>
  <si>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</si>
  <si>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</si>
  <si>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</si>
  <si>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</si>
  <si>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</si>
  <si>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</si>
  <si>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</si>
  <si>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</si>
  <si>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</si>
  <si>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</si>
  <si>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</si>
  <si>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</si>
  <si>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</si>
  <si>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</si>
  <si>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</si>
  <si>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</si>
  <si>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</si>
  <si>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</si>
  <si>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</si>
  <si>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</si>
  <si>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</si>
  <si>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</si>
  <si>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</si>
  <si>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</si>
  <si>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</si>
  <si>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</si>
  <si>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</si>
  <si>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</si>
  <si>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</si>
  <si>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</si>
  <si>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</si>
  <si>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</si>
  <si>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</si>
  <si>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</si>
  <si>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</si>
  <si>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</si>
  <si>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</si>
  <si>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</si>
  <si>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</si>
  <si>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</si>
  <si>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</si>
  <si>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</si>
  <si>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</si>
  <si>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</si>
  <si>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</si>
  <si>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</si>
  <si>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</si>
  <si>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</si>
  <si>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</si>
  <si>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</si>
  <si>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</si>
  <si>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</si>
  <si>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</si>
  <si>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</si>
  <si>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</si>
  <si>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</si>
  <si>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</si>
  <si>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</si>
  <si>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</si>
  <si>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</si>
  <si>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</si>
  <si>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</si>
  <si>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</si>
  <si>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</si>
  <si>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</si>
  <si>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</si>
  <si>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</si>
  <si>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</si>
  <si>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</si>
  <si>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</si>
  <si>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</si>
  <si>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</si>
  <si>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</si>
  <si>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</si>
  <si>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</si>
  <si>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</si>
  <si>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</si>
  <si>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</si>
  <si>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</si>
  <si>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</si>
  <si>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</si>
  <si>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</si>
  <si>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</si>
  <si>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</si>
  <si>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</si>
  <si>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</si>
  <si>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</si>
  <si>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</si>
  <si>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</si>
  <si>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</si>
  <si>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</si>
  <si>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</si>
  <si>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</si>
  <si>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</si>
  <si>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</si>
  <si>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</si>
  <si>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</si>
  <si>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</si>
  <si>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</si>
  <si>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</si>
  <si>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</si>
  <si>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</si>
  <si>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</si>
  <si>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</si>
  <si>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</si>
  <si>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</si>
  <si>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</si>
  <si>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</si>
  <si>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</si>
  <si>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</si>
  <si>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</si>
  <si>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</si>
  <si>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</si>
  <si>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</si>
  <si>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</si>
  <si>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</si>
  <si>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</si>
  <si>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</si>
  <si>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</si>
  <si>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</si>
  <si>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</si>
  <si>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</si>
  <si>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</si>
  <si>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</si>
  <si>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熊本県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</si>
  <si>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</si>
  <si>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</si>
  <si>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</si>
  <si>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</si>
  <si>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</si>
  <si>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</si>
  <si>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</si>
  <si>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</si>
  <si>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</si>
  <si>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</si>
  <si>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</si>
  <si>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</si>
  <si>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</si>
  <si>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</si>
  <si>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</si>
  <si>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</si>
  <si>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</si>
  <si>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</si>
  <si>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</si>
  <si>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</si>
  <si>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中小企業振興資金特別会計</t>
    <phoneticPr fontId="5"/>
  </si>
  <si>
    <t>母子父子寡婦福祉資金特別会計</t>
    <phoneticPr fontId="5"/>
  </si>
  <si>
    <t>収入証紙特別会計</t>
    <phoneticPr fontId="5"/>
  </si>
  <si>
    <t>県立高等学校実習資金特別会計</t>
    <phoneticPr fontId="5"/>
  </si>
  <si>
    <t>育英資金等貸与特別会計</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</si>
  <si>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</si>
  <si>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</si>
  <si>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</si>
  <si>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</si>
  <si>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公債管理特別会計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</si>
  <si>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</si>
  <si>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</si>
  <si>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</si>
  <si>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</si>
  <si>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</si>
  <si>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</si>
  <si>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</si>
  <si>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</si>
  <si>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</si>
  <si>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</si>
  <si>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</si>
  <si>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</si>
  <si>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</si>
  <si>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</si>
  <si>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</si>
  <si>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工業用水道事業会計</t>
    <phoneticPr fontId="5"/>
  </si>
  <si>
    <t>有料駐車場事業会計</t>
    <phoneticPr fontId="5"/>
  </si>
  <si>
    <t>病院事業会計</t>
    <phoneticPr fontId="5"/>
  </si>
  <si>
    <t>港湾整備事業特別会計</t>
    <phoneticPr fontId="5"/>
  </si>
  <si>
    <t>流域下水道事業特別会計</t>
    <phoneticPr fontId="5"/>
  </si>
  <si>
    <t>臨海工業用地造成事業特別会計</t>
    <phoneticPr fontId="5"/>
  </si>
  <si>
    <t>高度技術研究開発基盤整備事業等特別会計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</si>
  <si>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</si>
  <si>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</si>
  <si>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</si>
  <si>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</si>
  <si>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</si>
  <si>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</si>
  <si>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</si>
  <si>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</si>
  <si>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</si>
  <si>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</si>
  <si>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</si>
  <si>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</si>
  <si>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</si>
  <si>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</si>
  <si>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</si>
  <si>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</si>
  <si>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</si>
  <si>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</si>
  <si>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</si>
  <si>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</si>
  <si>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</si>
  <si>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</si>
  <si>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</si>
  <si>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</si>
  <si>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</si>
  <si>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</si>
  <si>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</si>
  <si>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</si>
  <si>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</si>
  <si>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</si>
  <si>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</si>
  <si>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</si>
  <si>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</si>
  <si>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</si>
  <si>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</si>
  <si>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</si>
  <si>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</si>
  <si>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</si>
  <si>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</si>
  <si>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</si>
  <si>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</si>
  <si>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</si>
  <si>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</si>
  <si>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</si>
  <si>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</si>
  <si>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</si>
  <si>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</si>
  <si>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</si>
  <si>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</si>
  <si>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</si>
  <si>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</si>
  <si>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</si>
  <si>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</si>
  <si>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</si>
  <si>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</si>
  <si>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</si>
  <si>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</si>
  <si>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</si>
  <si>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</si>
  <si>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</si>
  <si>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</si>
  <si>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</si>
  <si>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</si>
  <si>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</si>
  <si>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</si>
  <si>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</si>
  <si>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</si>
  <si>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</si>
  <si>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</si>
  <si>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</si>
  <si>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</si>
  <si>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</si>
  <si>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</si>
  <si>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</si>
  <si>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</si>
  <si>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</si>
  <si>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</si>
  <si>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</si>
  <si>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</si>
  <si>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</si>
  <si>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</si>
  <si>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</si>
  <si>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</si>
  <si>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</si>
  <si>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</si>
  <si>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</si>
  <si>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</si>
  <si>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</si>
  <si>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</si>
  <si>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</si>
  <si>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</si>
  <si>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</si>
  <si>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</si>
  <si>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</si>
  <si>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</si>
  <si>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</si>
  <si>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</si>
  <si>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</si>
  <si>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</si>
  <si>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</si>
  <si>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</si>
  <si>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</si>
  <si>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</si>
  <si>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</si>
  <si>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</si>
  <si>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</si>
  <si>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</si>
  <si>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</si>
  <si>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</si>
  <si>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</si>
  <si>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</si>
  <si>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</si>
  <si>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</si>
  <si>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</si>
  <si>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</si>
  <si>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</si>
  <si>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</si>
  <si>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</si>
  <si>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</si>
  <si>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</si>
  <si>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</si>
  <si>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</si>
  <si>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</si>
  <si>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</si>
  <si>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</si>
  <si>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</si>
  <si>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</si>
  <si>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</si>
  <si>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</si>
  <si>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</si>
  <si>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</si>
  <si>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0.65</t>
  </si>
  <si>
    <t>▲ 0.07</t>
  </si>
  <si>
    <t>▲ 0.66</t>
  </si>
  <si>
    <t>一般会計</t>
  </si>
  <si>
    <t>電気事業会計</t>
  </si>
  <si>
    <t>市町村振興資金貸付事業特別会計</t>
  </si>
  <si>
    <t>臨海工業用地造成事業特別会計</t>
  </si>
  <si>
    <t>病院事業会計</t>
  </si>
  <si>
    <t>工業用水道事業会計</t>
  </si>
  <si>
    <t>有料駐車場事業会計</t>
  </si>
  <si>
    <t>流域下水道事業特別会計</t>
  </si>
  <si>
    <t>その他会計（赤字）</t>
  </si>
  <si>
    <t>その他会計（黒字）</t>
  </si>
  <si>
    <t>-</t>
    <phoneticPr fontId="5"/>
  </si>
  <si>
    <t>法適用企業</t>
    <phoneticPr fontId="5"/>
  </si>
  <si>
    <t>法非適用企業</t>
    <phoneticPr fontId="5"/>
  </si>
  <si>
    <t>有明海自動車航送船組合</t>
    <rPh sb="0" eb="3">
      <t>アリアケカイ</t>
    </rPh>
    <rPh sb="3" eb="6">
      <t>ジドウシャ</t>
    </rPh>
    <rPh sb="6" eb="8">
      <t>コウソウ</t>
    </rPh>
    <rPh sb="8" eb="9">
      <t>セン</t>
    </rPh>
    <rPh sb="9" eb="11">
      <t>クミアイ</t>
    </rPh>
    <phoneticPr fontId="3"/>
  </si>
  <si>
    <t>法適用企業</t>
  </si>
  <si>
    <t>フィッシャリーナ天草</t>
  </si>
  <si>
    <t>-</t>
    <phoneticPr fontId="2"/>
  </si>
  <si>
    <t>熊本県立劇場</t>
    <rPh sb="0" eb="2">
      <t>クマモト</t>
    </rPh>
    <phoneticPr fontId="31"/>
  </si>
  <si>
    <t>熊本空港ビルディング</t>
    <rPh sb="0" eb="2">
      <t>クマモト</t>
    </rPh>
    <rPh sb="2" eb="4">
      <t>クウコウ</t>
    </rPh>
    <phoneticPr fontId="31"/>
  </si>
  <si>
    <t>天草エアライン</t>
    <rPh sb="0" eb="2">
      <t>アマクサ</t>
    </rPh>
    <phoneticPr fontId="31"/>
  </si>
  <si>
    <t>肥薩おれんじ鉄道</t>
    <rPh sb="0" eb="8">
      <t>ヒ</t>
    </rPh>
    <phoneticPr fontId="31"/>
  </si>
  <si>
    <t>-</t>
    <phoneticPr fontId="2"/>
  </si>
  <si>
    <t>豊肥本線高速鉄道保有</t>
    <rPh sb="0" eb="2">
      <t>ホウヒ</t>
    </rPh>
    <rPh sb="2" eb="4">
      <t>ホンセン</t>
    </rPh>
    <rPh sb="4" eb="6">
      <t>コウソク</t>
    </rPh>
    <rPh sb="6" eb="8">
      <t>テツドウ</t>
    </rPh>
    <rPh sb="8" eb="10">
      <t>ホユウ</t>
    </rPh>
    <phoneticPr fontId="31"/>
  </si>
  <si>
    <t>熊本県移植医療推進財団</t>
  </si>
  <si>
    <t>熊本県総合保健センター</t>
  </si>
  <si>
    <t>熊本さわやか長寿財団</t>
  </si>
  <si>
    <t>熊本県生活衛生営業指導センター</t>
  </si>
  <si>
    <t>水俣・芦北地域振興財団</t>
    <rPh sb="0" eb="2">
      <t>ミナマタ</t>
    </rPh>
    <rPh sb="3" eb="5">
      <t>アシキタ</t>
    </rPh>
    <rPh sb="5" eb="7">
      <t>チイキ</t>
    </rPh>
    <rPh sb="7" eb="9">
      <t>シンコウ</t>
    </rPh>
    <rPh sb="9" eb="11">
      <t>ザイダン</t>
    </rPh>
    <phoneticPr fontId="31"/>
  </si>
  <si>
    <t>熊本県伝統工芸館</t>
    <rPh sb="0" eb="3">
      <t>クマモトケン</t>
    </rPh>
    <rPh sb="3" eb="5">
      <t>デントウ</t>
    </rPh>
    <rPh sb="5" eb="8">
      <t>コウゲイカン</t>
    </rPh>
    <phoneticPr fontId="31"/>
  </si>
  <si>
    <t>くまもと産業支援財団</t>
  </si>
  <si>
    <t>テクノインキュベーションセンター</t>
  </si>
  <si>
    <t>熊本県起業化支援センター</t>
    <rPh sb="0" eb="3">
      <t>クマモトケン</t>
    </rPh>
    <rPh sb="3" eb="5">
      <t>キギョウ</t>
    </rPh>
    <rPh sb="5" eb="6">
      <t>カ</t>
    </rPh>
    <rPh sb="6" eb="8">
      <t>シエン</t>
    </rPh>
    <phoneticPr fontId="31"/>
  </si>
  <si>
    <t>熊本テルサ</t>
    <rPh sb="0" eb="2">
      <t>クマモト</t>
    </rPh>
    <phoneticPr fontId="31"/>
  </si>
  <si>
    <t>熊本県雇用環境整備協会</t>
    <rPh sb="0" eb="3">
      <t>クマモトケン</t>
    </rPh>
    <rPh sb="3" eb="5">
      <t>コヨウ</t>
    </rPh>
    <rPh sb="5" eb="7">
      <t>カンキョウ</t>
    </rPh>
    <rPh sb="7" eb="9">
      <t>セイビ</t>
    </rPh>
    <rPh sb="9" eb="11">
      <t>キョウカイ</t>
    </rPh>
    <phoneticPr fontId="31"/>
  </si>
  <si>
    <t>希望の里ホンダ</t>
    <rPh sb="0" eb="2">
      <t>キボウ</t>
    </rPh>
    <rPh sb="3" eb="4">
      <t>サト</t>
    </rPh>
    <phoneticPr fontId="31"/>
  </si>
  <si>
    <t>熊本県野菜価格安定資金協会</t>
  </si>
  <si>
    <t>熊本県果実生産出荷安定基金協会</t>
    <rPh sb="0" eb="15">
      <t>キキン</t>
    </rPh>
    <phoneticPr fontId="31"/>
  </si>
  <si>
    <t>-</t>
    <phoneticPr fontId="2"/>
  </si>
  <si>
    <t>熊本畜産流通センター</t>
    <rPh sb="0" eb="2">
      <t>クマモト</t>
    </rPh>
    <rPh sb="2" eb="4">
      <t>チクサン</t>
    </rPh>
    <rPh sb="4" eb="6">
      <t>リュウツウ</t>
    </rPh>
    <phoneticPr fontId="31"/>
  </si>
  <si>
    <t>熊本県林業公社</t>
    <rPh sb="0" eb="3">
      <t>クマモトケン</t>
    </rPh>
    <rPh sb="3" eb="5">
      <t>リンギョウ</t>
    </rPh>
    <rPh sb="5" eb="7">
      <t>コウシャ</t>
    </rPh>
    <phoneticPr fontId="31"/>
  </si>
  <si>
    <t>熊本県林業従事者育成基金</t>
  </si>
  <si>
    <t>くまもと里海づくり協会</t>
    <rPh sb="4" eb="6">
      <t>サトウミ</t>
    </rPh>
    <rPh sb="9" eb="11">
      <t>キョウカイ</t>
    </rPh>
    <phoneticPr fontId="31"/>
  </si>
  <si>
    <t>熊本県住宅供給公社</t>
    <rPh sb="0" eb="3">
      <t>クマモトケン</t>
    </rPh>
    <rPh sb="3" eb="5">
      <t>ジュウタク</t>
    </rPh>
    <rPh sb="5" eb="7">
      <t>キョウキュウ</t>
    </rPh>
    <rPh sb="7" eb="9">
      <t>コウシャ</t>
    </rPh>
    <phoneticPr fontId="31"/>
  </si>
  <si>
    <t>熊本県道路公社</t>
    <rPh sb="0" eb="3">
      <t>クマモトケン</t>
    </rPh>
    <rPh sb="3" eb="5">
      <t>ドウロ</t>
    </rPh>
    <rPh sb="5" eb="7">
      <t>コウシャ</t>
    </rPh>
    <phoneticPr fontId="31"/>
  </si>
  <si>
    <t>熊本県建築住宅センター</t>
    <rPh sb="0" eb="3">
      <t>クマモトケン</t>
    </rPh>
    <rPh sb="3" eb="5">
      <t>ケンチク</t>
    </rPh>
    <rPh sb="5" eb="7">
      <t>ジュウタク</t>
    </rPh>
    <phoneticPr fontId="31"/>
  </si>
  <si>
    <t>白川水源地域対策基金</t>
    <rPh sb="0" eb="2">
      <t>シラカワ</t>
    </rPh>
    <rPh sb="2" eb="4">
      <t>スイゲン</t>
    </rPh>
    <rPh sb="4" eb="6">
      <t>チイキ</t>
    </rPh>
    <rPh sb="6" eb="8">
      <t>タイサク</t>
    </rPh>
    <rPh sb="8" eb="10">
      <t>キキン</t>
    </rPh>
    <phoneticPr fontId="31"/>
  </si>
  <si>
    <t>熊本県武道振興会</t>
    <rPh sb="0" eb="3">
      <t>クマモトケン</t>
    </rPh>
    <rPh sb="3" eb="5">
      <t>ブドウ</t>
    </rPh>
    <rPh sb="5" eb="8">
      <t>シンコウカイ</t>
    </rPh>
    <phoneticPr fontId="31"/>
  </si>
  <si>
    <t>公立大学法人熊本県立大学</t>
    <rPh sb="0" eb="2">
      <t>コウリツ</t>
    </rPh>
    <rPh sb="2" eb="4">
      <t>ダイガク</t>
    </rPh>
    <rPh sb="4" eb="6">
      <t>ホウジン</t>
    </rPh>
    <rPh sb="6" eb="8">
      <t>クマモト</t>
    </rPh>
    <rPh sb="8" eb="10">
      <t>ケンリツ</t>
    </rPh>
    <rPh sb="10" eb="12">
      <t>ダイガク</t>
    </rPh>
    <phoneticPr fontId="31"/>
  </si>
  <si>
    <t>熊本県畜産協会</t>
    <rPh sb="0" eb="3">
      <t>クマモトケン</t>
    </rPh>
    <rPh sb="3" eb="5">
      <t>チクサン</t>
    </rPh>
    <rPh sb="5" eb="7">
      <t>キョウカイ</t>
    </rPh>
    <phoneticPr fontId="31"/>
  </si>
  <si>
    <t>熊本県農業公社</t>
  </si>
  <si>
    <t>熊本県環境整備事業団</t>
    <rPh sb="0" eb="3">
      <t>クマモトケン</t>
    </rPh>
    <rPh sb="3" eb="5">
      <t>カンキョウ</t>
    </rPh>
    <rPh sb="5" eb="7">
      <t>セイビ</t>
    </rPh>
    <rPh sb="7" eb="10">
      <t>ジギョウダン</t>
    </rPh>
    <phoneticPr fontId="31"/>
  </si>
  <si>
    <t>熊本県暴力追放運動推進センター</t>
    <rPh sb="0" eb="3">
      <t>クマモトケン</t>
    </rPh>
    <rPh sb="3" eb="5">
      <t>ボウリョク</t>
    </rPh>
    <rPh sb="5" eb="7">
      <t>ツイホウ</t>
    </rPh>
    <rPh sb="7" eb="9">
      <t>ウンドウ</t>
    </rPh>
    <rPh sb="9" eb="11">
      <t>スイシン</t>
    </rPh>
    <phoneticPr fontId="31"/>
  </si>
  <si>
    <t>○</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</si>
  <si>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</si>
  <si>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</si>
  <si>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</si>
  <si>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</si>
  <si>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</si>
  <si>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</si>
  <si>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</si>
  <si>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</si>
  <si>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</si>
  <si>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</si>
  <si>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類似団体平均値と比較して、H26年度までは両比率とも下回っていたが、H27年度は実質公債費比率は低くなっているものの、将来負担比率は高くなっている。
　両比率とも、累次にわたる財政健全化の取組み（H21年2月に策定した熊本県財政再建戦略に基づく投資的経費等の見直しによる通常県債残高を増加させない財政運営の実施）により、実質公債費比率はH23年度、将来負担比率はH20年度をピークに減少してきたところであるが、今後本格化していく熊本地震関連事業に係る県債発行及び元利償還額の増加（比率の悪化）が見込まれることから、引き続き、事務事業見直しによる通常経費の抑制等に努め、将来的な財政の健全性と熊本地震からの復旧・復興の推進を両立させる財政運営を果たしていく。</t>
    <rPh sb="1" eb="3">
      <t>ルイジ</t>
    </rPh>
    <rPh sb="3" eb="5">
      <t>ダンタイ</t>
    </rPh>
    <rPh sb="5" eb="7">
      <t>ヘイキン</t>
    </rPh>
    <rPh sb="7" eb="8">
      <t>チ</t>
    </rPh>
    <rPh sb="9" eb="11">
      <t>ヒカク</t>
    </rPh>
    <rPh sb="17" eb="18">
      <t>ネン</t>
    </rPh>
    <rPh sb="18" eb="19">
      <t>ド</t>
    </rPh>
    <rPh sb="22" eb="23">
      <t>リョウ</t>
    </rPh>
    <rPh sb="23" eb="25">
      <t>ヒリツ</t>
    </rPh>
    <rPh sb="27" eb="29">
      <t>シタマワ</t>
    </rPh>
    <rPh sb="38" eb="39">
      <t>ネン</t>
    </rPh>
    <rPh sb="39" eb="40">
      <t>ド</t>
    </rPh>
    <rPh sb="41" eb="43">
      <t>ジッシツ</t>
    </rPh>
    <rPh sb="43" eb="46">
      <t>コウサイヒ</t>
    </rPh>
    <rPh sb="46" eb="48">
      <t>ヒリツ</t>
    </rPh>
    <rPh sb="49" eb="50">
      <t>ヒク</t>
    </rPh>
    <rPh sb="60" eb="62">
      <t>ショウライ</t>
    </rPh>
    <rPh sb="62" eb="64">
      <t>フタン</t>
    </rPh>
    <rPh sb="64" eb="66">
      <t>ヒリツ</t>
    </rPh>
    <rPh sb="67" eb="68">
      <t>タカ</t>
    </rPh>
    <rPh sb="77" eb="78">
      <t>リョウ</t>
    </rPh>
    <rPh sb="78" eb="80">
      <t>ヒリツ</t>
    </rPh>
    <rPh sb="83" eb="85">
      <t>ルイジ</t>
    </rPh>
    <rPh sb="89" eb="91">
      <t>ザイセイ</t>
    </rPh>
    <rPh sb="91" eb="94">
      <t>ケンゼンカ</t>
    </rPh>
    <rPh sb="95" eb="97">
      <t>トリク</t>
    </rPh>
    <rPh sb="102" eb="103">
      <t>ネン</t>
    </rPh>
    <rPh sb="104" eb="105">
      <t>ガツ</t>
    </rPh>
    <rPh sb="106" eb="108">
      <t>サクテイ</t>
    </rPh>
    <rPh sb="110" eb="113">
      <t>クマモトケン</t>
    </rPh>
    <rPh sb="113" eb="115">
      <t>ザイセイ</t>
    </rPh>
    <rPh sb="115" eb="117">
      <t>サイケン</t>
    </rPh>
    <rPh sb="117" eb="119">
      <t>センリャク</t>
    </rPh>
    <rPh sb="120" eb="121">
      <t>モト</t>
    </rPh>
    <rPh sb="123" eb="126">
      <t>トウシテキ</t>
    </rPh>
    <rPh sb="126" eb="128">
      <t>ケイヒ</t>
    </rPh>
    <rPh sb="128" eb="129">
      <t>ナド</t>
    </rPh>
    <rPh sb="130" eb="132">
      <t>ミナオ</t>
    </rPh>
    <rPh sb="136" eb="138">
      <t>ツウジョウ</t>
    </rPh>
    <rPh sb="138" eb="140">
      <t>ケンサイ</t>
    </rPh>
    <rPh sb="140" eb="142">
      <t>ザンダカ</t>
    </rPh>
    <rPh sb="143" eb="145">
      <t>ゾウカ</t>
    </rPh>
    <rPh sb="149" eb="151">
      <t>ザイセイ</t>
    </rPh>
    <rPh sb="151" eb="153">
      <t>ウンエイ</t>
    </rPh>
    <rPh sb="154" eb="156">
      <t>ジッシ</t>
    </rPh>
    <rPh sb="161" eb="163">
      <t>ジッシツ</t>
    </rPh>
    <rPh sb="163" eb="166">
      <t>コウサイヒ</t>
    </rPh>
    <rPh sb="166" eb="168">
      <t>ヒリツ</t>
    </rPh>
    <rPh sb="172" eb="173">
      <t>ネン</t>
    </rPh>
    <rPh sb="173" eb="174">
      <t>ド</t>
    </rPh>
    <rPh sb="175" eb="177">
      <t>ショウライ</t>
    </rPh>
    <rPh sb="177" eb="179">
      <t>フタン</t>
    </rPh>
    <rPh sb="179" eb="181">
      <t>ヒリツ</t>
    </rPh>
    <rPh sb="185" eb="186">
      <t>ネン</t>
    </rPh>
    <rPh sb="186" eb="187">
      <t>ド</t>
    </rPh>
    <rPh sb="192" eb="194">
      <t>ゲンショウ</t>
    </rPh>
    <rPh sb="206" eb="208">
      <t>コンゴ</t>
    </rPh>
    <rPh sb="208" eb="211">
      <t>ホンカクカ</t>
    </rPh>
    <rPh sb="215" eb="217">
      <t>クマモト</t>
    </rPh>
    <rPh sb="217" eb="219">
      <t>ジシン</t>
    </rPh>
    <rPh sb="219" eb="221">
      <t>カンレン</t>
    </rPh>
    <rPh sb="221" eb="223">
      <t>ジギョウ</t>
    </rPh>
    <rPh sb="224" eb="225">
      <t>カカ</t>
    </rPh>
    <rPh sb="226" eb="227">
      <t>ケン</t>
    </rPh>
    <rPh sb="227" eb="228">
      <t>サイ</t>
    </rPh>
    <rPh sb="228" eb="230">
      <t>ハッコウ</t>
    </rPh>
    <rPh sb="230" eb="231">
      <t>オヨ</t>
    </rPh>
    <rPh sb="232" eb="234">
      <t>ガンリ</t>
    </rPh>
    <rPh sb="234" eb="236">
      <t>ショウカン</t>
    </rPh>
    <rPh sb="236" eb="237">
      <t>ガク</t>
    </rPh>
    <rPh sb="238" eb="240">
      <t>ゾウカ</t>
    </rPh>
    <rPh sb="241" eb="243">
      <t>ヒリツ</t>
    </rPh>
    <rPh sb="244" eb="246">
      <t>アッカ</t>
    </rPh>
    <rPh sb="248" eb="250">
      <t>ミコ</t>
    </rPh>
    <rPh sb="258" eb="259">
      <t>ヒ</t>
    </rPh>
    <rPh sb="260" eb="261">
      <t>ツヅ</t>
    </rPh>
    <rPh sb="263" eb="265">
      <t>ジム</t>
    </rPh>
    <rPh sb="265" eb="267">
      <t>ジギョウ</t>
    </rPh>
    <rPh sb="267" eb="269">
      <t>ミナオ</t>
    </rPh>
    <rPh sb="273" eb="275">
      <t>ツウジョウ</t>
    </rPh>
    <rPh sb="275" eb="277">
      <t>ケイヒ</t>
    </rPh>
    <rPh sb="278" eb="280">
      <t>ヨクセイ</t>
    </rPh>
    <rPh sb="280" eb="281">
      <t>トウ</t>
    </rPh>
    <rPh sb="282" eb="283">
      <t>ツト</t>
    </rPh>
    <rPh sb="285" eb="288">
      <t>ショウライテキ</t>
    </rPh>
    <rPh sb="289" eb="291">
      <t>ザイセイ</t>
    </rPh>
    <rPh sb="292" eb="295">
      <t>ケンゼンセイ</t>
    </rPh>
    <rPh sb="296" eb="298">
      <t>クマモト</t>
    </rPh>
    <rPh sb="298" eb="300">
      <t>ジシン</t>
    </rPh>
    <rPh sb="303" eb="305">
      <t>フッキュウ</t>
    </rPh>
    <rPh sb="306" eb="308">
      <t>フッコウ</t>
    </rPh>
    <rPh sb="309" eb="311">
      <t>スイシン</t>
    </rPh>
    <rPh sb="312" eb="314">
      <t>リョウリツ</t>
    </rPh>
    <rPh sb="317" eb="319">
      <t>ザイセイ</t>
    </rPh>
    <rPh sb="319" eb="321">
      <t>ウンエイ</t>
    </rPh>
    <rPh sb="322" eb="323">
      <t>ハ</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</si>
  <si>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</si>
  <si>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</si>
  <si>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</si>
  <si>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H23</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</si>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</sst>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60"/>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05" xfId="32" applyNumberFormat="1" applyFont="1" applyFill="1" applyBorder="1" applyAlignment="1" applyProtection="1">
      <alignment horizontal="right" vertical="center" shrinkToFit="1"/>
      <protection locked="0"/>
    </xf>
    <xf numFmtId="178" fontId="25" fillId="0" borderId="106" xfId="32" applyNumberFormat="1" applyFont="1" applyFill="1" applyBorder="1" applyAlignment="1" applyProtection="1">
      <alignment horizontal="right" vertical="center" shrinkToFit="1"/>
      <protection locked="0"/>
    </xf>
    <xf numFmtId="178" fontId="25" fillId="0" borderId="107"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Fill="1" applyBorder="1" applyAlignment="1" applyProtection="1">
      <alignment horizontal="right" vertical="center" shrinkToFit="1"/>
      <protection locked="0"/>
    </xf>
    <xf numFmtId="178" fontId="25" fillId="0" borderId="92" xfId="32" applyNumberFormat="1" applyFont="1" applyFill="1" applyBorder="1" applyAlignment="1" applyProtection="1">
      <alignment horizontal="right" vertical="center" shrinkToFit="1"/>
      <protection locked="0"/>
    </xf>
    <xf numFmtId="178" fontId="25" fillId="0" borderId="93" xfId="32" applyNumberFormat="1" applyFont="1" applyFill="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3"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2"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49" fontId="34" fillId="5" borderId="34" xfId="34" applyNumberFormat="1" applyFont="1" applyFill="1" applyBorder="1" applyAlignment="1">
      <alignment horizontal="center" vertical="center" wrapText="1"/>
    </xf>
    <xf numFmtId="0" fontId="34" fillId="0" borderId="34" xfId="33" applyFont="1" applyFill="1" applyBorder="1" applyAlignment="1">
      <alignment horizontal="center" vertical="center"/>
    </xf>
    <xf numFmtId="0" fontId="34" fillId="0" borderId="0" xfId="33" applyFont="1" applyFill="1">
      <alignment vertical="center"/>
    </xf>
    <xf numFmtId="180" fontId="34" fillId="5" borderId="0" xfId="34" applyNumberFormat="1" applyFont="1" applyFill="1" applyBorder="1" applyAlignment="1">
      <alignment vertical="center" wrapText="1"/>
    </xf>
    <xf numFmtId="0" fontId="34" fillId="0" borderId="0" xfId="33" applyFont="1" applyFill="1" applyBorder="1">
      <alignment vertical="center"/>
    </xf>
    <xf numFmtId="0" fontId="34" fillId="0" borderId="34" xfId="33" applyFont="1" applyFill="1" applyBorder="1" applyAlignment="1" applyProtection="1">
      <alignment horizontal="left" vertical="top"/>
      <protection locked="0"/>
    </xf>
    <xf numFmtId="179" fontId="34"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68397</c:v>
                </c:pt>
                <c:pt idx="1">
                  <c:v>67393</c:v>
                </c:pt>
                <c:pt idx="2">
                  <c:v>93449</c:v>
                </c:pt>
                <c:pt idx="3">
                  <c:v>86570</c:v>
                </c:pt>
                <c:pt idx="4">
                  <c:v>68411</c:v>
                </c:pt>
              </c:numCache>
            </c:numRef>
          </c:val>
          <c:smooth val="0"/>
        </c:ser>
        <c:dLbls>
          <c:showLegendKey val="0"/>
          <c:showVal val="0"/>
          <c:showCatName val="0"/>
          <c:showSerName val="0"/>
          <c:showPercent val="0"/>
          <c:showBubbleSize val="0"/>
        </c:dLbls>
        <c:marker val="1"/>
        <c:smooth val="0"/>
        <c:axId val="83151488"/>
        <c:axId val="83157760"/>
      </c:lineChart>
      <c:catAx>
        <c:axId val="8315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57760"/>
        <c:crosses val="autoZero"/>
        <c:auto val="1"/>
        <c:lblAlgn val="ctr"/>
        <c:lblOffset val="100"/>
        <c:tickLblSkip val="1"/>
        <c:tickMarkSkip val="1"/>
        <c:noMultiLvlLbl val="0"/>
      </c:catAx>
      <c:valAx>
        <c:axId val="83157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5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2.75</c:v>
                </c:pt>
                <c:pt idx="1">
                  <c:v>2.67</c:v>
                </c:pt>
                <c:pt idx="2">
                  <c:v>3.56</c:v>
                </c:pt>
                <c:pt idx="3">
                  <c:v>3.71</c:v>
                </c:pt>
                <c:pt idx="4">
                  <c:v>2.94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0.41</c:v>
                </c:pt>
                <c:pt idx="1">
                  <c:v>0.4</c:v>
                </c:pt>
                <c:pt idx="2">
                  <c:v>0.4</c:v>
                </c:pt>
                <c:pt idx="3">
                  <c:v>0.4</c:v>
                </c:pt>
                <c:pt idx="4">
                  <c:v>0.39</c:v>
                </c:pt>
              </c:numCache>
            </c:numRef>
          </c:val>
        </c:ser>
        <c:dLbls>
          <c:showLegendKey val="0"/>
          <c:showVal val="0"/>
          <c:showCatName val="0"/>
          <c:showSerName val="0"/>
          <c:showPercent val="0"/>
          <c:showBubbleSize val="0"/>
        </c:dLbls>
        <c:gapWidth val="250"/>
        <c:overlap val="100"/>
        <c:axId val="130265856"/>
        <c:axId val="13026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-0.65</c:v>
                </c:pt>
                <c:pt idx="1">
                  <c:v>-7.0000000000000007E-2</c:v>
                </c:pt>
                <c:pt idx="2">
                  <c:v>0.88</c:v>
                </c:pt>
                <c:pt idx="3">
                  <c:v>0.19</c:v>
                </c:pt>
                <c:pt idx="4">
                  <c:v>-0.66</c:v>
                </c:pt>
              </c:numCache>
            </c:numRef>
          </c:val>
          <c:smooth val="0"/>
        </c:ser>
        <c:dLbls>
          <c:showLegendKey val="0"/>
          <c:showVal val="0"/>
          <c:showCatName val="0"/>
          <c:showSerName val="0"/>
          <c:showPercent val="0"/>
          <c:showBubbleSize val="0"/>
        </c:dLbls>
        <c:marker val="1"/>
        <c:smooth val="0"/>
        <c:axId val="130265856"/>
        <c:axId val="130267776"/>
      </c:lineChart>
      <c:catAx>
        <c:axId val="1302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267776"/>
        <c:crosses val="autoZero"/>
        <c:auto val="1"/>
        <c:lblAlgn val="ctr"/>
        <c:lblOffset val="100"/>
        <c:tickLblSkip val="1"/>
        <c:tickMarkSkip val="1"/>
        <c:noMultiLvlLbl val="0"/>
      </c:catAx>
      <c:valAx>
        <c:axId val="13026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6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0.73</c:v>
                </c:pt>
                <c:pt idx="2">
                  <c:v>#N/A</c:v>
                </c:pt>
                <c:pt idx="3">
                  <c:v>0.52</c:v>
                </c:pt>
                <c:pt idx="4">
                  <c:v>#N/A</c:v>
                </c:pt>
                <c:pt idx="5">
                  <c:v>0.31</c:v>
                </c:pt>
                <c:pt idx="6">
                  <c:v>#N/A</c:v>
                </c:pt>
                <c:pt idx="7">
                  <c:v>0.17</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0.31</c:v>
                </c:pt>
                <c:pt idx="2">
                  <c:v>#N/A</c:v>
                </c:pt>
                <c:pt idx="3">
                  <c:v>0.18</c:v>
                </c:pt>
                <c:pt idx="4">
                  <c:v>#N/A</c:v>
                </c:pt>
                <c:pt idx="5">
                  <c:v>0.16</c:v>
                </c:pt>
                <c:pt idx="6">
                  <c:v>#N/A</c:v>
                </c:pt>
                <c:pt idx="7">
                  <c:v>0.14000000000000001</c:v>
                </c:pt>
                <c:pt idx="8">
                  <c:v>#N/A</c:v>
                </c:pt>
                <c:pt idx="9">
                  <c:v>0.13</c:v>
                </c:pt>
              </c:numCache>
            </c:numRef>
          </c:val>
        </c:ser>
        <c:ser>
          <c:idx val="3"/>
          <c:order val="3"/>
          <c:tx>
            <c:strRef>
              <c:f>データシート!$A$30</c:f>
              <c:strCache>
                <c:ptCount val="1"/>
                <c:pt idx="0">
                  <c:v>有料駐車場事業会計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0.19</c:v>
                </c:pt>
                <c:pt idx="4">
                  <c:v>#N/A</c:v>
                </c:pt>
                <c:pt idx="5">
                  <c:v>0.21</c:v>
                </c:pt>
                <c:pt idx="6">
                  <c:v>#N/A</c:v>
                </c:pt>
                <c:pt idx="7">
                  <c:v>0.22</c:v>
                </c:pt>
                <c:pt idx="8">
                  <c:v>#N/A</c:v>
                </c:pt>
                <c:pt idx="9">
                  <c:v>0.2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0.27</c:v>
                </c:pt>
                <c:pt idx="2">
                  <c:v>#N/A</c:v>
                </c:pt>
                <c:pt idx="3">
                  <c:v>0.28000000000000003</c:v>
                </c:pt>
                <c:pt idx="4">
                  <c:v>#N/A</c:v>
                </c:pt>
                <c:pt idx="5">
                  <c:v>0.33</c:v>
                </c:pt>
                <c:pt idx="6">
                  <c:v>#N/A</c:v>
                </c:pt>
                <c:pt idx="7">
                  <c:v>0.21</c:v>
                </c:pt>
                <c:pt idx="8">
                  <c:v>#N/A</c:v>
                </c:pt>
                <c:pt idx="9">
                  <c:v>0.23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0.49</c:v>
                </c:pt>
                <c:pt idx="2">
                  <c:v>#N/A</c:v>
                </c:pt>
                <c:pt idx="3">
                  <c:v>0.49</c:v>
                </c:pt>
                <c:pt idx="4">
                  <c:v>#N/A</c:v>
                </c:pt>
                <c:pt idx="5">
                  <c:v>0.5</c:v>
                </c:pt>
                <c:pt idx="6">
                  <c:v>#N/A</c:v>
                </c:pt>
                <c:pt idx="7">
                  <c:v>0.5</c:v>
                </c:pt>
                <c:pt idx="8">
                  <c:v>#N/A</c:v>
                </c:pt>
                <c:pt idx="9">
                  <c:v>0.49</c:v>
                </c:pt>
              </c:numCache>
            </c:numRef>
          </c:val>
        </c:ser>
        <c:ser>
          <c:idx val="6"/>
          <c:order val="6"/>
          <c:tx>
            <c:strRef>
              <c:f>データシート!$A$33</c:f>
              <c:strCache>
                <c:ptCount val="1"/>
                <c:pt idx="0">
                  <c:v>臨海工業用地造成事業特別会計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0.67</c:v>
                </c:pt>
                <c:pt idx="2">
                  <c:v>#N/A</c:v>
                </c:pt>
                <c:pt idx="3">
                  <c:v>0.68</c:v>
                </c:pt>
                <c:pt idx="4">
                  <c:v>#N/A</c:v>
                </c:pt>
                <c:pt idx="5">
                  <c:v>0.63</c:v>
                </c:pt>
                <c:pt idx="6">
                  <c:v>#N/A</c:v>
                </c:pt>
                <c:pt idx="7">
                  <c:v>0.59</c:v>
                </c:pt>
                <c:pt idx="8">
                  <c:v>#N/A</c:v>
                </c:pt>
                <c:pt idx="9">
                  <c:v>0.53</c:v>
                </c:pt>
              </c:numCache>
            </c:numRef>
          </c:val>
        </c:ser>
        <c:ser>
          <c:idx val="7"/>
          <c:order val="7"/>
          <c:tx>
            <c:strRef>
              <c:f>データシート!$A$34</c:f>
              <c:strCache>
                <c:ptCount val="1"/>
                <c:pt idx="0">
                  <c:v>市町村振興資金貸付事業特別会計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0.48</c:v>
                </c:pt>
                <c:pt idx="4">
                  <c:v>#N/A</c:v>
                </c:pt>
                <c:pt idx="5">
                  <c:v>0.56000000000000005</c:v>
                </c:pt>
                <c:pt idx="6">
                  <c:v>#N/A</c:v>
                </c:pt>
                <c:pt idx="7">
                  <c:v>0.62</c:v>
                </c:pt>
                <c:pt idx="8">
                  <c:v>#N/A</c:v>
                </c:pt>
                <c:pt idx="9">
                  <c:v>0.59</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1.49</c:v>
                </c:pt>
                <c:pt idx="2">
                  <c:v>#N/A</c:v>
                </c:pt>
                <c:pt idx="3">
                  <c:v>1.4</c:v>
                </c:pt>
                <c:pt idx="4">
                  <c:v>#N/A</c:v>
                </c:pt>
                <c:pt idx="5">
                  <c:v>1.3</c:v>
                </c:pt>
                <c:pt idx="6">
                  <c:v>#N/A</c:v>
                </c:pt>
                <c:pt idx="7">
                  <c:v>1.25</c:v>
                </c:pt>
                <c:pt idx="8">
                  <c:v>#N/A</c:v>
                </c:pt>
                <c:pt idx="9">
                  <c:v>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2.39</c:v>
                </c:pt>
                <c:pt idx="2">
                  <c:v>#N/A</c:v>
                </c:pt>
                <c:pt idx="3">
                  <c:v>2.1800000000000002</c:v>
                </c:pt>
                <c:pt idx="4">
                  <c:v>#N/A</c:v>
                </c:pt>
                <c:pt idx="5">
                  <c:v>2.99</c:v>
                </c:pt>
                <c:pt idx="6">
                  <c:v>#N/A</c:v>
                </c:pt>
                <c:pt idx="7">
                  <c:v>3.07</c:v>
                </c:pt>
                <c:pt idx="8">
                  <c:v>#N/A</c:v>
                </c:pt>
                <c:pt idx="9">
                  <c:v>2.3199999999999998</c:v>
                </c:pt>
              </c:numCache>
            </c:numRef>
          </c:val>
        </c:ser>
        <c:dLbls>
          <c:showLegendKey val="0"/>
          <c:showVal val="0"/>
          <c:showCatName val="0"/>
          <c:showSerName val="0"/>
          <c:showPercent val="0"/>
          <c:showBubbleSize val="0"/>
        </c:dLbls>
        <c:gapWidth val="150"/>
        <c:overlap val="100"/>
        <c:axId val="130513152"/>
        <c:axId val="130519040"/>
      </c:barChart>
      <c:catAx>
        <c:axId val="1305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19040"/>
        <c:crosses val="autoZero"/>
        <c:auto val="1"/>
        <c:lblAlgn val="ctr"/>
        <c:lblOffset val="100"/>
        <c:tickLblSkip val="1"/>
        <c:tickMarkSkip val="1"/>
        <c:noMultiLvlLbl val="0"/>
      </c:catAx>
      <c:valAx>
        <c:axId val="13051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13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74608</c:v>
                </c:pt>
                <c:pt idx="5">
                  <c:v>77584</c:v>
                </c:pt>
                <c:pt idx="8">
                  <c:v>79742</c:v>
                </c:pt>
                <c:pt idx="11">
                  <c:v>82820</c:v>
                </c:pt>
                <c:pt idx="14">
                  <c:v>84033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6</c:v>
                </c:pt>
                <c:pt idx="6">
                  <c:v>4</c:v>
                </c:pt>
                <c:pt idx="9">
                  <c:v>4</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2753</c:v>
                </c:pt>
                <c:pt idx="3">
                  <c:v>2504</c:v>
                </c:pt>
                <c:pt idx="6">
                  <c:v>2380</c:v>
                </c:pt>
                <c:pt idx="9">
                  <c:v>2061</c:v>
                </c:pt>
                <c:pt idx="12">
                  <c:v>1546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2084</c:v>
                </c:pt>
                <c:pt idx="3">
                  <c:v>1949</c:v>
                </c:pt>
                <c:pt idx="6">
                  <c:v>2000</c:v>
                </c:pt>
                <c:pt idx="9">
                  <c:v>1925</c:v>
                </c:pt>
                <c:pt idx="12">
                  <c:v>1634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15369</c:v>
                </c:pt>
                <c:pt idx="3">
                  <c:v>16977</c:v>
                </c:pt>
                <c:pt idx="6">
                  <c:v>18402</c:v>
                </c:pt>
                <c:pt idx="9">
                  <c:v>20218</c:v>
                </c:pt>
                <c:pt idx="12">
                  <c:v>22135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109051</c:v>
                </c:pt>
                <c:pt idx="3">
                  <c:v>106232</c:v>
                </c:pt>
                <c:pt idx="6">
                  <c:v>103888</c:v>
                </c:pt>
                <c:pt idx="9">
                  <c:v>103256</c:v>
                </c:pt>
                <c:pt idx="12">
                  <c:v>101594</c:v>
                </c:pt>
              </c:numCache>
            </c:numRef>
          </c:val>
        </c:ser>
        <c:dLbls>
          <c:showLegendKey val="0"/>
          <c:showVal val="0"/>
          <c:showCatName val="0"/>
          <c:showSerName val="0"/>
          <c:showPercent val="0"/>
          <c:showBubbleSize val="0"/>
        </c:dLbls>
        <c:gapWidth val="100"/>
        <c:overlap val="100"/>
        <c:axId val="130696704"/>
        <c:axId val="13069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54652</c:v>
                </c:pt>
                <c:pt idx="2">
                  <c:v>#N/A</c:v>
                </c:pt>
                <c:pt idx="3">
                  <c:v>#N/A</c:v>
                </c:pt>
                <c:pt idx="4">
                  <c:v>50084</c:v>
                </c:pt>
                <c:pt idx="5">
                  <c:v>#N/A</c:v>
                </c:pt>
                <c:pt idx="6">
                  <c:v>#N/A</c:v>
                </c:pt>
                <c:pt idx="7">
                  <c:v>46932</c:v>
                </c:pt>
                <c:pt idx="8">
                  <c:v>#N/A</c:v>
                </c:pt>
                <c:pt idx="9">
                  <c:v>#N/A</c:v>
                </c:pt>
                <c:pt idx="10">
                  <c:v>44644</c:v>
                </c:pt>
                <c:pt idx="11">
                  <c:v>#N/A</c:v>
                </c:pt>
                <c:pt idx="12">
                  <c:v>#N/A</c:v>
                </c:pt>
                <c:pt idx="13">
                  <c:v>42882</c:v>
                </c:pt>
                <c:pt idx="14">
                  <c:v>#N/A</c:v>
                </c:pt>
              </c:numCache>
            </c:numRef>
          </c:val>
          <c:smooth val="0"/>
        </c:ser>
        <c:dLbls>
          <c:showLegendKey val="0"/>
          <c:showVal val="0"/>
          <c:showCatName val="0"/>
          <c:showSerName val="0"/>
          <c:showPercent val="0"/>
          <c:showBubbleSize val="0"/>
        </c:dLbls>
        <c:marker val="1"/>
        <c:smooth val="0"/>
        <c:axId val="130696704"/>
        <c:axId val="130698624"/>
      </c:lineChart>
      <c:catAx>
        <c:axId val="1306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98624"/>
        <c:crosses val="autoZero"/>
        <c:auto val="1"/>
        <c:lblAlgn val="ctr"/>
        <c:lblOffset val="100"/>
        <c:tickLblSkip val="1"/>
        <c:tickMarkSkip val="1"/>
        <c:noMultiLvlLbl val="0"/>
      </c:catAx>
      <c:valAx>
        <c:axId val="13069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817014</c:v>
                </c:pt>
                <c:pt idx="5">
                  <c:v>836096</c:v>
                </c:pt>
                <c:pt idx="8">
                  <c:v>860333</c:v>
                </c:pt>
                <c:pt idx="11">
                  <c:v>863621</c:v>
                </c:pt>
                <c:pt idx="14">
                  <c:v>860130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68524</c:v>
                </c:pt>
                <c:pt idx="5">
                  <c:v>87661</c:v>
                </c:pt>
                <c:pt idx="8">
                  <c:v>78442</c:v>
                </c:pt>
                <c:pt idx="11">
                  <c:v>69067</c:v>
                </c:pt>
                <c:pt idx="14">
                  <c:v>59938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84344</c:v>
                </c:pt>
                <c:pt idx="5">
                  <c:v>99691</c:v>
                </c:pt>
                <c:pt idx="8">
                  <c:v>117325</c:v>
                </c:pt>
                <c:pt idx="11">
                  <c:v>138390</c:v>
                </c:pt>
                <c:pt idx="14">
                  <c:v>153081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7570</c:v>
                </c:pt>
                <c:pt idx="3">
                  <c:v>7644</c:v>
                </c:pt>
                <c:pt idx="6">
                  <c:v>7017</c:v>
                </c:pt>
                <c:pt idx="9">
                  <c:v>6757</c:v>
                </c:pt>
                <c:pt idx="12">
                  <c:v>6672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216437</c:v>
                </c:pt>
                <c:pt idx="3">
                  <c:v>212309</c:v>
                </c:pt>
                <c:pt idx="6">
                  <c:v>198805</c:v>
                </c:pt>
                <c:pt idx="9">
                  <c:v>186836</c:v>
                </c:pt>
                <c:pt idx="12">
                  <c:v>184033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26546</c:v>
                </c:pt>
                <c:pt idx="3">
                  <c:v>24863</c:v>
                </c:pt>
                <c:pt idx="6">
                  <c:v>23248</c:v>
                </c:pt>
                <c:pt idx="9">
                  <c:v>21311</c:v>
                </c:pt>
                <c:pt idx="12">
                  <c:v>19167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13671</c:v>
                </c:pt>
                <c:pt idx="3">
                  <c:v>11260</c:v>
                </c:pt>
                <c:pt idx="6">
                  <c:v>8999</c:v>
                </c:pt>
                <c:pt idx="9">
                  <c:v>7054</c:v>
                </c:pt>
                <c:pt idx="12">
                  <c:v>5650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1473470</c:v>
                </c:pt>
                <c:pt idx="3">
                  <c:v>1500402</c:v>
                </c:pt>
                <c:pt idx="6">
                  <c:v>1534438</c:v>
                </c:pt>
                <c:pt idx="9">
                  <c:v>1551112</c:v>
                </c:pt>
                <c:pt idx="12">
                  <c:v>1560739</c:v>
                </c:pt>
              </c:numCache>
            </c:numRef>
          </c:val>
        </c:ser>
        <c:dLbls>
          <c:showLegendKey val="0"/>
          <c:showVal val="0"/>
          <c:showCatName val="0"/>
          <c:showSerName val="0"/>
          <c:showPercent val="0"/>
          <c:showBubbleSize val="0"/>
        </c:dLbls>
        <c:gapWidth val="100"/>
        <c:overlap val="100"/>
        <c:axId val="130919424"/>
        <c:axId val="13092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767811</c:v>
                </c:pt>
                <c:pt idx="2">
                  <c:v>#N/A</c:v>
                </c:pt>
                <c:pt idx="3">
                  <c:v>#N/A</c:v>
                </c:pt>
                <c:pt idx="4">
                  <c:v>733029</c:v>
                </c:pt>
                <c:pt idx="5">
                  <c:v>#N/A</c:v>
                </c:pt>
                <c:pt idx="6">
                  <c:v>#N/A</c:v>
                </c:pt>
                <c:pt idx="7">
                  <c:v>716405</c:v>
                </c:pt>
                <c:pt idx="8">
                  <c:v>#N/A</c:v>
                </c:pt>
                <c:pt idx="9">
                  <c:v>#N/A</c:v>
                </c:pt>
                <c:pt idx="10">
                  <c:v>701993</c:v>
                </c:pt>
                <c:pt idx="11">
                  <c:v>#N/A</c:v>
                </c:pt>
                <c:pt idx="12">
                  <c:v>#N/A</c:v>
                </c:pt>
                <c:pt idx="13">
                  <c:v>703112</c:v>
                </c:pt>
                <c:pt idx="14">
                  <c:v>#N/A</c:v>
                </c:pt>
              </c:numCache>
            </c:numRef>
          </c:val>
          <c:smooth val="0"/>
        </c:ser>
        <c:dLbls>
          <c:showLegendKey val="0"/>
          <c:showVal val="0"/>
          <c:showCatName val="0"/>
          <c:showSerName val="0"/>
          <c:showPercent val="0"/>
          <c:showBubbleSize val="0"/>
        </c:dLbls>
        <c:marker val="1"/>
        <c:smooth val="0"/>
        <c:axId val="130919424"/>
        <c:axId val="130929792"/>
      </c:lineChart>
      <c:catAx>
        <c:axId val="13091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29792"/>
        <c:crosses val="autoZero"/>
        <c:auto val="1"/>
        <c:lblAlgn val="ctr"/>
        <c:lblOffset val="100"/>
        <c:tickLblSkip val="1"/>
        <c:tickMarkSkip val="1"/>
        <c:noMultiLvlLbl val="0"/>
      </c:catAx>
      <c:valAx>
        <c:axId val="1309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1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{05EBABD5-EED2-45B7-8060-158717E50244}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{4E96D172-0588-4EEF-8396-CB0E1A8C1EA7}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{6558AD91-9854-4AFC-B163-80F3240E19AC}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{E11FB0E0-D95B-427A-8C8B-533D9A231AA8}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{2AFAEE1B-21E3-45E9-8BCD-9DD112F0ED6B}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{DE73E624-717C-4D51-8A8B-41F071E2EB8E}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{3C0F5F94-9D27-4B71-A6D3-EE929DD1F048}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{B42AD3D1-68CC-4F2B-8796-A0705ED644E5}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{1591D638-EB85-4371-9FCE-040F354A2557}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{24218334-6A7D-42C0-A5A9-3C319FDEC9C2}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002304"/>
        <c:axId val="150033152"/>
      </c:scatterChart>
      <c:valAx>
        <c:axId val="150002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033152"/>
        <c:crosses val="autoZero"/>
        <c:crossBetween val="midCat"/>
      </c:valAx>
      <c:valAx>
        <c:axId val="150033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00230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{04BB34EF-D96F-400A-8BE3-190F18E4CFA4}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{096251CC-199E-49BB-B785-EA74715B0E8F}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{677B0554-E37F-40BC-B308-C6AB4DC087FA}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{47036DD5-B66B-4BC3-A7AC-404EA95A362F}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{080A1C4E-C134-4147-9B01-AE01AB52B0BF}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14.6</c:v>
                </c:pt>
                <c:pt idx="2">
                  <c:v>13.9</c:v>
                </c:pt>
                <c:pt idx="3">
                  <c:v>13</c:v>
                </c:pt>
                <c:pt idx="4">
                  <c:v>12.3</c:v>
                </c:pt>
              </c:numCache>
            </c:numRef>
          </c:xVal>
          <c:yVal>
            <c:numRef>
              <c:f>公会計指標分析・財政指標組合せ分析表!$K$73:$O$73</c:f>
              <c:numCache>
                <c:formatCode>#,##0.0;"▲ "#,##0.0</c:formatCode>
                <c:ptCount val="5"/>
                <c:pt idx="0">
                  <c:v>211.3</c:v>
                </c:pt>
                <c:pt idx="1">
                  <c:v>201.1</c:v>
                </c:pt>
                <c:pt idx="2">
                  <c:v>198.9</c:v>
                </c:pt>
                <c:pt idx="3">
                  <c:v>194.2</c:v>
                </c:pt>
                <c:pt idx="4">
                  <c:v>189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{90E9225D-B691-4F93-BB28-E9051745AE09}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{48F17A44-DE4F-42DF-A5B7-B6AABFC79CD3}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{DAA3923C-823D-493B-9A15-1F5CD00493EF}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{AE014EE9-8C5E-48D0-9287-B4D9F2A3D891}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{1A26DA96-B990-46B1-BFFA-6C9B3A3DF2DC}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14.1</c:v>
                </c:pt>
              </c:numCache>
            </c:numRef>
          </c:xVal>
          <c:yVal>
            <c:numRef>
              <c:f>公会計指標分析・財政指標組合せ分析表!$K$77:$O$77</c:f>
              <c:numCache>
                <c:formatCode>#,##0.0;"▲ "#,##0.0</c:formatCode>
                <c:ptCount val="5"/>
                <c:pt idx="0">
                  <c:v>241.2</c:v>
                </c:pt>
                <c:pt idx="1">
                  <c:v>239.7</c:v>
                </c:pt>
                <c:pt idx="2">
                  <c:v>233.9</c:v>
                </c:pt>
                <c:pt idx="3">
                  <c:v>216</c:v>
                </c:pt>
                <c:pt idx="4">
                  <c:v>169.1</c:v>
                </c:pt>
              </c:numCache>
            </c:numRef>
          </c:yVal>
          <c:smooth val="0"/>
        </c:ser>
        <c:dLbls>
          <c:showLegendKey val="0"/>
          <c:showVal val="1"/>
          <c:showCatName val="0"/>
          <c:showSerName val="0"/>
          <c:showPercent val="0"/>
          <c:showBubbleSize val="0"/>
        </c:dLbls>
        <c:axId val="150083840"/>
        <c:axId val="150647168"/>
      </c:scatterChart>
      <c:valAx>
        <c:axId val="150083840"/>
        <c:scaling>
          <c:orientation val="minMax"/>
          <c:max val="18.400000000000002"/>
          <c:min val="1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647168"/>
        <c:crosses val="autoZero"/>
        <c:crossBetween val="midCat"/>
      </c:valAx>
      <c:valAx>
        <c:axId val="150647168"/>
        <c:scaling>
          <c:orientation val="minMax"/>
          <c:max val="254"/>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08384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実質公債費比率の分子は、平成２２年度をピークに減少基調にある。</a:t>
          </a:r>
        </a:p>
        <a:p>
          <a:r>
            <a:rPr kumimoji="1" lang="ja-JP" altLang="en-US" sz="1400">
              <a:latin typeface="ＭＳ ゴシック" pitchFamily="49" charset="-128"/>
              <a:ea typeface="ＭＳ ゴシック" pitchFamily="49" charset="-128"/>
            </a:rPr>
            <a:t>　満期一括償還地方債に係る年度割相当額は増加しているものの、元利償還金については、臨時財政対策債を除く県債残高の減少や、近年の低金利による利子支払いの減少等に伴って減少傾向にある。</a:t>
          </a:r>
        </a:p>
        <a:p>
          <a:r>
            <a:rPr kumimoji="1" lang="ja-JP" altLang="en-US" sz="1400">
              <a:latin typeface="ＭＳ ゴシック" pitchFamily="49" charset="-128"/>
              <a:ea typeface="ＭＳ ゴシック" pitchFamily="49" charset="-128"/>
            </a:rPr>
            <a:t>　債務負担行為に基づく支出額は、国営土地改良事業負担金等の支出額の減少により、近年は減少傾向にある。</a:t>
          </a:r>
        </a:p>
        <a:p>
          <a:r>
            <a:rPr kumimoji="1" lang="ja-JP" altLang="en-US" sz="1400">
              <a:latin typeface="ＭＳ ゴシック" pitchFamily="49" charset="-128"/>
              <a:ea typeface="ＭＳ ゴシック" pitchFamily="49" charset="-128"/>
            </a:rPr>
            <a:t>　算入公債費等は、臨時財政対策債に係る元利償還額の伸びに伴い、増加傾向にある。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債務負担行為に基づく支出予定額は、国営土地改良事業に係る負担金等の債務負担行為を設定した平成２０年度をピークに、近年は減少傾向にある。</a:t>
          </a:r>
        </a:p>
        <a:p>
          <a:r>
            <a:rPr kumimoji="1" lang="ja-JP" altLang="en-US" sz="1400">
              <a:latin typeface="ＭＳ ゴシック" pitchFamily="49" charset="-128"/>
              <a:ea typeface="ＭＳ ゴシック" pitchFamily="49" charset="-128"/>
            </a:rPr>
            <a:t>　公営企業債等繰入見込額は、港湾整備事業等企業債残高の減少に伴い、近年は減少傾向にある。</a:t>
          </a:r>
        </a:p>
        <a:p>
          <a:r>
            <a:rPr kumimoji="1" lang="ja-JP" altLang="en-US" sz="1400">
              <a:latin typeface="ＭＳ ゴシック" pitchFamily="49" charset="-128"/>
              <a:ea typeface="ＭＳ ゴシック" pitchFamily="49" charset="-128"/>
            </a:rPr>
            <a:t>　退職手当負担見込額は、職員数の削減により減少傾向にある。</a:t>
          </a:r>
        </a:p>
        <a:p>
          <a:r>
            <a:rPr kumimoji="1" lang="ja-JP" altLang="en-US" sz="1400">
              <a:latin typeface="ＭＳ ゴシック" pitchFamily="49" charset="-128"/>
              <a:ea typeface="ＭＳ ゴシック" pitchFamily="49" charset="-128"/>
            </a:rPr>
            <a:t>　地方債の現在高は、臨時財政対策債の発行により増加が見込まれるが、償還財源が地方交付税により全額措置されることとなっており、基準財政需要額算入見込額も増加傾向となる。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u="none">
              <a:latin typeface="ＭＳ Ｐゴシック"/>
            </a:rPr>
            <a:t>　三位一体改革による税源移譲等に伴い、Ｈ２１年度には０．３９まで上昇したが、世界同時不況以降の基準財政収入額（県税収入等）の落ち込みにより、Ｈ２４年度に０．３５まで下落。景気回復に伴う県税収入の増などにより上昇し、Ｈ２７年度は０．３９となった。</a:t>
          </a:r>
        </a:p>
        <a:p>
          <a:r>
            <a:rPr kumimoji="1" lang="ja-JP" altLang="en-US" sz="1200" u="none">
              <a:latin typeface="ＭＳ Ｐゴシック"/>
            </a:rPr>
            <a:t>　今後、熊本復旧・復興４カ年戦略のもと、熊本の復旧・復興と更なる発展に向けた取組みを進めることで、税収増につなげ、当該比率の改善につなげていく。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74083</xdr:rowOff>
    </xdr:to>
    <xdr:cxnSp macro="">
      <xdr:nvCxnSpPr>
        <xdr:cNvPr id="61" name="直線コネクタ 60"/>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4"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5" name="直線コネクタ 64"/>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39</xdr:row>
      <xdr:rowOff>97367</xdr:rowOff>
    </xdr:to>
    <xdr:cxnSp macro="">
      <xdr:nvCxnSpPr>
        <xdr:cNvPr id="66" name="直線コネクタ 65"/>
        <xdr:cNvCxnSpPr/>
      </xdr:nvCxnSpPr>
      <xdr:spPr>
        <a:xfrm flipV="1">
          <a:off x="4114800" y="638175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7"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8" name="フローチャート : 判断 67"/>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40</xdr:row>
      <xdr:rowOff>127000</xdr:rowOff>
    </xdr:to>
    <xdr:cxnSp macro="">
      <xdr:nvCxnSpPr>
        <xdr:cNvPr id="69" name="直線コネクタ 68"/>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2" name="直線コネクタ 71"/>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156633</xdr:rowOff>
    </xdr:to>
    <xdr:cxnSp macro="">
      <xdr:nvCxnSpPr>
        <xdr:cNvPr id="75" name="直線コネクタ 74"/>
        <xdr:cNvCxnSpPr/>
      </xdr:nvCxnSpPr>
      <xdr:spPr>
        <a:xfrm>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7" name="テキスト ボックス 76"/>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79" name="テキスト ボックス 78"/>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5" name="円/楕円 84"/>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80027</xdr:rowOff>
    </xdr:from>
    <xdr:ext cx="762000" cy="259045"/>
    <xdr:sp macro="" textlink="">
      <xdr:nvSpPr>
        <xdr:cNvPr id="86" name="財政力該当値テキスト"/>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7" name="円/楕円 86"/>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8" name="テキスト ボックス 87"/>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2" name="テキスト ボックス 91"/>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u="none">
              <a:latin typeface="ＭＳ Ｐゴシック"/>
            </a:rPr>
            <a:t>　Ｈ２０年度には９９．８％だった当該比率は、財政再建戦略による職員数の削減、職員給与費の抑制や、地方交付税等（臨時財政対策債を含む）の増加により、Ｈ２２年度には９０．８％まで改善。その後、Ｈ２４年からの４年間の職員削減（知事部局で▲１９７人）や、国の要請等を踏まえた給与削減による人件費の減により、</a:t>
          </a:r>
          <a:r>
            <a:rPr kumimoji="1" lang="ja-JP" altLang="ja-JP" sz="1200" u="none">
              <a:solidFill>
                <a:schemeClr val="dk1"/>
              </a:solidFill>
              <a:effectLst/>
              <a:latin typeface="+mn-lt"/>
              <a:ea typeface="+mn-ea"/>
              <a:cs typeface="+mn-cs"/>
            </a:rPr>
            <a:t>Ｈ２５年度</a:t>
          </a:r>
          <a:r>
            <a:rPr kumimoji="1" lang="ja-JP" altLang="en-US" sz="1200" u="none">
              <a:solidFill>
                <a:schemeClr val="dk1"/>
              </a:solidFill>
              <a:effectLst/>
              <a:latin typeface="+mn-lt"/>
              <a:ea typeface="+mn-ea"/>
              <a:cs typeface="+mn-cs"/>
            </a:rPr>
            <a:t>には</a:t>
          </a:r>
          <a:r>
            <a:rPr kumimoji="1" lang="ja-JP" altLang="en-US" sz="1200" u="none">
              <a:latin typeface="ＭＳ Ｐゴシック"/>
            </a:rPr>
            <a:t>一時的に改善したものの、</a:t>
          </a:r>
          <a:r>
            <a:rPr kumimoji="1" lang="ja-JP" altLang="ja-JP" sz="1200" u="none">
              <a:solidFill>
                <a:schemeClr val="dk1"/>
              </a:solidFill>
              <a:effectLst/>
              <a:latin typeface="+mn-lt"/>
              <a:ea typeface="+mn-ea"/>
              <a:cs typeface="+mn-cs"/>
            </a:rPr>
            <a:t>社会保障関係経費の増等により</a:t>
          </a:r>
          <a:r>
            <a:rPr kumimoji="1" lang="ja-JP" altLang="en-US" sz="1200" u="none">
              <a:solidFill>
                <a:schemeClr val="dk1"/>
              </a:solidFill>
              <a:effectLst/>
              <a:latin typeface="+mn-lt"/>
              <a:ea typeface="+mn-ea"/>
              <a:cs typeface="+mn-cs"/>
            </a:rPr>
            <a:t>悪化</a:t>
          </a:r>
          <a:r>
            <a:rPr kumimoji="1" lang="ja-JP" altLang="ja-JP" sz="1200" u="none">
              <a:solidFill>
                <a:schemeClr val="dk1"/>
              </a:solidFill>
              <a:effectLst/>
              <a:latin typeface="+mn-lt"/>
              <a:ea typeface="+mn-ea"/>
              <a:cs typeface="+mn-cs"/>
            </a:rPr>
            <a:t>傾向にあり、</a:t>
          </a:r>
          <a:r>
            <a:rPr kumimoji="1" lang="ja-JP" altLang="en-US" sz="1200" u="none">
              <a:latin typeface="ＭＳ Ｐゴシック"/>
            </a:rPr>
            <a:t>Ｈ２７年度には９４．５％に悪化した。</a:t>
          </a:r>
        </a:p>
        <a:p>
          <a:r>
            <a:rPr kumimoji="1" lang="ja-JP" altLang="en-US" sz="1200" u="none">
              <a:latin typeface="ＭＳ Ｐゴシック"/>
            </a:rPr>
            <a:t>　引き続き、地方交付税等の一般財源の確保を国に要望するとともに、熊本地震に伴う事業見直しによる経常経費の抑制</a:t>
          </a:r>
          <a:r>
            <a:rPr kumimoji="1" lang="ja-JP" altLang="ja-JP" sz="1200" u="none">
              <a:solidFill>
                <a:schemeClr val="dk1"/>
              </a:solidFill>
              <a:effectLst/>
              <a:latin typeface="+mn-lt"/>
              <a:ea typeface="+mn-ea"/>
              <a:cs typeface="+mn-cs"/>
            </a:rPr>
            <a:t>等</a:t>
          </a:r>
          <a:r>
            <a:rPr kumimoji="1" lang="ja-JP" altLang="en-US" sz="1200" u="none">
              <a:latin typeface="ＭＳ Ｐゴシック"/>
            </a:rPr>
            <a:t>により、当該比率の改善を図る。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94192</xdr:rowOff>
    </xdr:to>
    <xdr:cxnSp macro="">
      <xdr:nvCxnSpPr>
        <xdr:cNvPr id="127" name="直線コネクタ 126"/>
        <xdr:cNvCxnSpPr/>
      </xdr:nvCxnSpPr>
      <xdr:spPr>
        <a:xfrm>
          <a:off x="4114800" y="108352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59919</xdr:rowOff>
    </xdr:from>
    <xdr:ext cx="762000" cy="259045"/>
    <xdr:sp macro="" textlink="">
      <xdr:nvSpPr>
        <xdr:cNvPr id="128" name="財政構造の弾力性平均値テキスト"/>
        <xdr:cNvSpPr txBox="1"/>
      </xdr:nvSpPr>
      <xdr:spPr>
        <a:xfrm>
          <a:off x="5041900" y="1068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33867</xdr:rowOff>
    </xdr:to>
    <xdr:cxnSp macro="">
      <xdr:nvCxnSpPr>
        <xdr:cNvPr id="130" name="直線コネクタ 129"/>
        <xdr:cNvCxnSpPr/>
      </xdr:nvCxnSpPr>
      <xdr:spPr>
        <a:xfrm>
          <a:off x="3225800" y="1079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2" name="テキスト ボックス 13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23283</xdr:rowOff>
    </xdr:to>
    <xdr:cxnSp macro="">
      <xdr:nvCxnSpPr>
        <xdr:cNvPr id="133" name="直線コネクタ 132"/>
        <xdr:cNvCxnSpPr/>
      </xdr:nvCxnSpPr>
      <xdr:spPr>
        <a:xfrm flipV="1">
          <a:off x="2336800" y="1079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4" name="フローチャート : 判断 133"/>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35" name="テキスト ボックス 134"/>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64</xdr:row>
      <xdr:rowOff>23283</xdr:rowOff>
    </xdr:to>
    <xdr:cxnSp macro="">
      <xdr:nvCxnSpPr>
        <xdr:cNvPr id="136" name="直線コネクタ 135"/>
        <xdr:cNvCxnSpPr/>
      </xdr:nvCxnSpPr>
      <xdr:spPr>
        <a:xfrm>
          <a:off x="1447800" y="10614025"/>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7" name="フローチャート : 判断 136"/>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38" name="テキスト ボックス 137"/>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0" name="テキスト ボックス 13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46" name="円/楕円 145"/>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15469</xdr:rowOff>
    </xdr:from>
    <xdr:ext cx="762000" cy="259045"/>
    <xdr:sp macro="" textlink="">
      <xdr:nvSpPr>
        <xdr:cNvPr id="147"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48" name="円/楕円 147"/>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49" name="テキスト ボックス 148"/>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0" name="円/楕円 149"/>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1" name="テキスト ボックス 150"/>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2" name="円/楕円 151"/>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3" name="テキスト ボックス 15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54" name="円/楕円 153"/>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55" name="テキスト ボックス 154"/>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[122,037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latin typeface="ＭＳ Ｐゴシック"/>
            </a:rPr>
            <a:t>　　財政再建戦略を踏まえた財政健全化の取組みにより、Ｈ２０年４月からＨ２４年４月までの４年間で１，２８８人削減。平成２５年度以降も、定員管理計画に基づき、知事部局において、４年間で▲１９７人削減した。（Ｈ２４年度：▲７５人、Ｈ２５年度：▲１８人、Ｈ２６年度：▲４８人、Ｈ２７年度：▲５６人）</a:t>
          </a:r>
        </a:p>
        <a:p>
          <a:r>
            <a:rPr kumimoji="1" lang="ja-JP" altLang="en-US" sz="1100" u="none">
              <a:latin typeface="ＭＳ Ｐゴシック"/>
            </a:rPr>
            <a:t>　人口１人当たり人件費・物件費等決算額は類似団体と比較し低水準で推移している。</a:t>
          </a:r>
          <a:endParaRPr kumimoji="1" lang="en-US" altLang="ja-JP" sz="1100" u="none">
            <a:latin typeface="ＭＳ Ｐゴシック"/>
          </a:endParaRPr>
        </a:p>
        <a:p>
          <a:r>
            <a:rPr kumimoji="1" lang="ja-JP" altLang="en-US" sz="1100" u="none">
              <a:latin typeface="ＭＳ Ｐゴシック"/>
            </a:rPr>
            <a:t>　Ｈ２８年度以降は、熊本地震関連事業により人件費・物件費とも決算額が増加することが見込まれるが、事業見直しによる通常経費の抑制等も行い、健全な財政運営に努める。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64030</xdr:rowOff>
    </xdr:from>
    <xdr:to>
      <xdr:col>7</xdr:col>
      <xdr:colOff>152400</xdr:colOff>
      <xdr:row>80</xdr:row>
      <xdr:rowOff>97433</xdr:rowOff>
    </xdr:to>
    <xdr:cxnSp macro="">
      <xdr:nvCxnSpPr>
        <xdr:cNvPr id="190" name="直線コネクタ 189"/>
        <xdr:cNvCxnSpPr/>
      </xdr:nvCxnSpPr>
      <xdr:spPr>
        <a:xfrm>
          <a:off x="4114800" y="13780030"/>
          <a:ext cx="838200" cy="3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34482</xdr:rowOff>
    </xdr:from>
    <xdr:ext cx="762000" cy="259045"/>
    <xdr:sp macro="" textlink="">
      <xdr:nvSpPr>
        <xdr:cNvPr id="191" name="人件費・物件費等の状況平均値テキスト"/>
        <xdr:cNvSpPr txBox="1"/>
      </xdr:nvSpPr>
      <xdr:spPr>
        <a:xfrm>
          <a:off x="5041900" y="1460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106040</xdr:rowOff>
    </xdr:from>
    <xdr:to>
      <xdr:col>6</xdr:col>
      <xdr:colOff>0</xdr:colOff>
      <xdr:row>80</xdr:row>
      <xdr:rowOff>64030</xdr:rowOff>
    </xdr:to>
    <xdr:cxnSp macro="">
      <xdr:nvCxnSpPr>
        <xdr:cNvPr id="193" name="直線コネクタ 192"/>
        <xdr:cNvCxnSpPr/>
      </xdr:nvCxnSpPr>
      <xdr:spPr>
        <a:xfrm>
          <a:off x="3225800" y="13650590"/>
          <a:ext cx="889000" cy="1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166721</xdr:rowOff>
    </xdr:from>
    <xdr:ext cx="736600" cy="259045"/>
    <xdr:sp macro="" textlink="">
      <xdr:nvSpPr>
        <xdr:cNvPr id="195" name="テキスト ボックス 194"/>
        <xdr:cNvSpPr txBox="1"/>
      </xdr:nvSpPr>
      <xdr:spPr>
        <a:xfrm>
          <a:off x="3733800" y="14397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106040</xdr:rowOff>
    </xdr:from>
    <xdr:to>
      <xdr:col>4</xdr:col>
      <xdr:colOff>482600</xdr:colOff>
      <xdr:row>80</xdr:row>
      <xdr:rowOff>83541</xdr:rowOff>
    </xdr:to>
    <xdr:cxnSp macro="">
      <xdr:nvCxnSpPr>
        <xdr:cNvPr id="196" name="直線コネクタ 195"/>
        <xdr:cNvCxnSpPr/>
      </xdr:nvCxnSpPr>
      <xdr:spPr>
        <a:xfrm flipV="1">
          <a:off x="2336800" y="13650590"/>
          <a:ext cx="889000" cy="14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161158</xdr:rowOff>
    </xdr:from>
    <xdr:to>
      <xdr:col>4</xdr:col>
      <xdr:colOff>533400</xdr:colOff>
      <xdr:row>82</xdr:row>
      <xdr:rowOff>91308</xdr:rowOff>
    </xdr:to>
    <xdr:sp macro="" textlink="">
      <xdr:nvSpPr>
        <xdr:cNvPr id="197" name="フローチャート : 判断 196"/>
        <xdr:cNvSpPr/>
      </xdr:nvSpPr>
      <xdr:spPr>
        <a:xfrm>
          <a:off x="3175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76085</xdr:rowOff>
    </xdr:from>
    <xdr:ext cx="762000" cy="259045"/>
    <xdr:sp macro="" textlink="">
      <xdr:nvSpPr>
        <xdr:cNvPr id="198" name="テキスト ボックス 197"/>
        <xdr:cNvSpPr txBox="1"/>
      </xdr:nvSpPr>
      <xdr:spPr>
        <a:xfrm>
          <a:off x="2844800" y="1413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83541</xdr:rowOff>
    </xdr:from>
    <xdr:to>
      <xdr:col>3</xdr:col>
      <xdr:colOff>279400</xdr:colOff>
      <xdr:row>80</xdr:row>
      <xdr:rowOff>137454</xdr:rowOff>
    </xdr:to>
    <xdr:cxnSp macro="">
      <xdr:nvCxnSpPr>
        <xdr:cNvPr id="199" name="直線コネクタ 198"/>
        <xdr:cNvCxnSpPr/>
      </xdr:nvCxnSpPr>
      <xdr:spPr>
        <a:xfrm flipV="1">
          <a:off x="1447800" y="13799541"/>
          <a:ext cx="889000" cy="5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73025</xdr:rowOff>
    </xdr:from>
    <xdr:to>
      <xdr:col>3</xdr:col>
      <xdr:colOff>330200</xdr:colOff>
      <xdr:row>83</xdr:row>
      <xdr:rowOff>3175</xdr:rowOff>
    </xdr:to>
    <xdr:sp macro="" textlink="">
      <xdr:nvSpPr>
        <xdr:cNvPr id="200" name="フローチャート : 判断 199"/>
        <xdr:cNvSpPr/>
      </xdr:nvSpPr>
      <xdr:spPr>
        <a:xfrm>
          <a:off x="2286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159402</xdr:rowOff>
    </xdr:from>
    <xdr:ext cx="762000" cy="259045"/>
    <xdr:sp macro="" textlink="">
      <xdr:nvSpPr>
        <xdr:cNvPr id="201" name="テキスト ボックス 200"/>
        <xdr:cNvSpPr txBox="1"/>
      </xdr:nvSpPr>
      <xdr:spPr>
        <a:xfrm>
          <a:off x="19558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2" name="フローチャート : 判断 201"/>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167583</xdr:rowOff>
    </xdr:from>
    <xdr:ext cx="762000" cy="259045"/>
    <xdr:sp macro="" textlink="">
      <xdr:nvSpPr>
        <xdr:cNvPr id="203" name="テキスト ボックス 202"/>
        <xdr:cNvSpPr txBox="1"/>
      </xdr:nvSpPr>
      <xdr:spPr>
        <a:xfrm>
          <a:off x="1066800" y="143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46633</xdr:rowOff>
    </xdr:from>
    <xdr:to>
      <xdr:col>7</xdr:col>
      <xdr:colOff>203200</xdr:colOff>
      <xdr:row>80</xdr:row>
      <xdr:rowOff>148233</xdr:rowOff>
    </xdr:to>
    <xdr:sp macro="" textlink="">
      <xdr:nvSpPr>
        <xdr:cNvPr id="209" name="円/楕円 208"/>
        <xdr:cNvSpPr/>
      </xdr:nvSpPr>
      <xdr:spPr>
        <a:xfrm>
          <a:off x="4902200" y="137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139360</xdr:rowOff>
    </xdr:from>
    <xdr:ext cx="762000" cy="259045"/>
    <xdr:sp macro="" textlink="">
      <xdr:nvSpPr>
        <xdr:cNvPr id="210" name="人件費・物件費等の状況該当値テキスト"/>
        <xdr:cNvSpPr txBox="1"/>
      </xdr:nvSpPr>
      <xdr:spPr>
        <a:xfrm>
          <a:off x="5041900" y="1368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122,037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13230</xdr:rowOff>
    </xdr:from>
    <xdr:to>
      <xdr:col>6</xdr:col>
      <xdr:colOff>50800</xdr:colOff>
      <xdr:row>80</xdr:row>
      <xdr:rowOff>114830</xdr:rowOff>
    </xdr:to>
    <xdr:sp macro="" textlink="">
      <xdr:nvSpPr>
        <xdr:cNvPr id="211" name="円/楕円 210"/>
        <xdr:cNvSpPr/>
      </xdr:nvSpPr>
      <xdr:spPr>
        <a:xfrm>
          <a:off x="4064000" y="137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125007</xdr:rowOff>
    </xdr:from>
    <xdr:ext cx="736600" cy="259045"/>
    <xdr:sp macro="" textlink="">
      <xdr:nvSpPr>
        <xdr:cNvPr id="212" name="テキスト ボックス 211"/>
        <xdr:cNvSpPr txBox="1"/>
      </xdr:nvSpPr>
      <xdr:spPr>
        <a:xfrm>
          <a:off x="3733800" y="1349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121,068</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55240</xdr:rowOff>
    </xdr:from>
    <xdr:to>
      <xdr:col>4</xdr:col>
      <xdr:colOff>533400</xdr:colOff>
      <xdr:row>79</xdr:row>
      <xdr:rowOff>156840</xdr:rowOff>
    </xdr:to>
    <xdr:sp macro="" textlink="">
      <xdr:nvSpPr>
        <xdr:cNvPr id="213" name="円/楕円 212"/>
        <xdr:cNvSpPr/>
      </xdr:nvSpPr>
      <xdr:spPr>
        <a:xfrm>
          <a:off x="3175000" y="135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77</xdr:row>
      <xdr:rowOff>167017</xdr:rowOff>
    </xdr:from>
    <xdr:ext cx="762000" cy="259045"/>
    <xdr:sp macro="" textlink="">
      <xdr:nvSpPr>
        <xdr:cNvPr id="214" name="テキスト ボックス 213"/>
        <xdr:cNvSpPr txBox="1"/>
      </xdr:nvSpPr>
      <xdr:spPr>
        <a:xfrm>
          <a:off x="2844800" y="1336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32741</xdr:rowOff>
    </xdr:from>
    <xdr:to>
      <xdr:col>3</xdr:col>
      <xdr:colOff>330200</xdr:colOff>
      <xdr:row>80</xdr:row>
      <xdr:rowOff>134341</xdr:rowOff>
    </xdr:to>
    <xdr:sp macro="" textlink="">
      <xdr:nvSpPr>
        <xdr:cNvPr id="215" name="円/楕円 214"/>
        <xdr:cNvSpPr/>
      </xdr:nvSpPr>
      <xdr:spPr>
        <a:xfrm>
          <a:off x="2286000" y="13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144518</xdr:rowOff>
    </xdr:from>
    <xdr:ext cx="762000" cy="259045"/>
    <xdr:sp macro="" textlink="">
      <xdr:nvSpPr>
        <xdr:cNvPr id="216" name="テキスト ボックス 215"/>
        <xdr:cNvSpPr txBox="1"/>
      </xdr:nvSpPr>
      <xdr:spPr>
        <a:xfrm>
          <a:off x="1955800" y="1351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86654</xdr:rowOff>
    </xdr:from>
    <xdr:to>
      <xdr:col>2</xdr:col>
      <xdr:colOff>127000</xdr:colOff>
      <xdr:row>81</xdr:row>
      <xdr:rowOff>16804</xdr:rowOff>
    </xdr:to>
    <xdr:sp macro="" textlink="">
      <xdr:nvSpPr>
        <xdr:cNvPr id="217" name="円/楕円 216"/>
        <xdr:cNvSpPr/>
      </xdr:nvSpPr>
      <xdr:spPr>
        <a:xfrm>
          <a:off x="1397000" y="138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26981</xdr:rowOff>
    </xdr:from>
    <xdr:ext cx="762000" cy="259045"/>
    <xdr:sp macro="" textlink="">
      <xdr:nvSpPr>
        <xdr:cNvPr id="218" name="テキスト ボックス 217"/>
        <xdr:cNvSpPr txBox="1"/>
      </xdr:nvSpPr>
      <xdr:spPr>
        <a:xfrm>
          <a:off x="1066800" y="135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再建戦略に基づく職員給与の抑制がＨ２４年３月に終了したことと、国家公務員給与が臨時特例的に削減されたことに伴い、Ｈ２４年度のラスパイレス指数は１０８．８となったが、国家公務員の給与削減措置の終了、昇給回復措置等の影響により、Ｈ２５年度のラスパイレス指数は、－８．３ポイントの１００．５となった。</a:t>
          </a:r>
        </a:p>
        <a:p>
          <a:r>
            <a:rPr kumimoji="1" lang="ja-JP" altLang="en-US" sz="1100">
              <a:latin typeface="ＭＳ Ｐゴシック"/>
            </a:rPr>
            <a:t>　Ｈ２６年度に給料表の改定（独自の水準調整＋０．２９％を含む）を行った結果、Ｈ２６年度のラスパイレス指数は＋０．３ポイントの１００．８となった。</a:t>
          </a:r>
        </a:p>
        <a:p>
          <a:r>
            <a:rPr kumimoji="1" lang="ja-JP" altLang="en-US" sz="1100">
              <a:latin typeface="ＭＳ Ｐゴシック"/>
            </a:rPr>
            <a:t>　給与制度の総合的見直しについて本県はＨ２８年４月に実施したが、Ｈ２７年４月に実施した国と比較し、Ｈ２８年１月の昇給の影響により、Ｈ２７年度のラスパイレス指数は１０１．８となった。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84</xdr:row>
      <xdr:rowOff>7862</xdr:rowOff>
    </xdr:to>
    <xdr:cxnSp macro="">
      <xdr:nvCxnSpPr>
        <xdr:cNvPr id="247" name="直線コネクタ 246"/>
        <xdr:cNvCxnSpPr/>
      </xdr:nvCxnSpPr>
      <xdr:spPr>
        <a:xfrm flipV="1">
          <a:off x="17018000" y="13835138"/>
          <a:ext cx="0" cy="574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151389</xdr:rowOff>
    </xdr:from>
    <xdr:ext cx="762000" cy="259045"/>
    <xdr:sp macro="" textlink="">
      <xdr:nvSpPr>
        <xdr:cNvPr id="248" name="給与水準   （国との比較）最小値テキスト"/>
        <xdr:cNvSpPr txBox="1"/>
      </xdr:nvSpPr>
      <xdr:spPr>
        <a:xfrm>
          <a:off x="17106900" y="143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84</xdr:row>
      <xdr:rowOff>7862</xdr:rowOff>
    </xdr:from>
    <xdr:to>
      <xdr:col>24</xdr:col>
      <xdr:colOff>647700</xdr:colOff>
      <xdr:row>84</xdr:row>
      <xdr:rowOff>7862</xdr:rowOff>
    </xdr:to>
    <xdr:cxnSp macro="">
      <xdr:nvCxnSpPr>
        <xdr:cNvPr id="249" name="直線コネクタ 248"/>
        <xdr:cNvCxnSpPr/>
      </xdr:nvCxnSpPr>
      <xdr:spPr>
        <a:xfrm>
          <a:off x="16929100" y="1440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0"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1" name="直線コネクタ 250"/>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84</xdr:row>
      <xdr:rowOff>7862</xdr:rowOff>
    </xdr:to>
    <xdr:cxnSp macro="">
      <xdr:nvCxnSpPr>
        <xdr:cNvPr id="252" name="直線コネクタ 251"/>
        <xdr:cNvCxnSpPr/>
      </xdr:nvCxnSpPr>
      <xdr:spPr>
        <a:xfrm>
          <a:off x="16179800" y="142947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40718</xdr:rowOff>
    </xdr:from>
    <xdr:ext cx="762000" cy="259045"/>
    <xdr:sp macro="" textlink="">
      <xdr:nvSpPr>
        <xdr:cNvPr id="253" name="給与水準   （国との比較）平均値テキスト"/>
        <xdr:cNvSpPr txBox="1"/>
      </xdr:nvSpPr>
      <xdr:spPr>
        <a:xfrm>
          <a:off x="17106900" y="13928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54" name="フローチャート : 判断 253"/>
        <xdr:cNvSpPr/>
      </xdr:nvSpPr>
      <xdr:spPr>
        <a:xfrm>
          <a:off x="16967200" y="1408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64407</xdr:rowOff>
    </xdr:to>
    <xdr:cxnSp macro="">
      <xdr:nvCxnSpPr>
        <xdr:cNvPr id="255" name="直線コネクタ 254"/>
        <xdr:cNvCxnSpPr/>
      </xdr:nvCxnSpPr>
      <xdr:spPr>
        <a:xfrm>
          <a:off x="15290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138188</xdr:rowOff>
    </xdr:from>
    <xdr:to>
      <xdr:col>23</xdr:col>
      <xdr:colOff>457200</xdr:colOff>
      <xdr:row>82</xdr:row>
      <xdr:rowOff>68338</xdr:rowOff>
    </xdr:to>
    <xdr:sp macro="" textlink="">
      <xdr:nvSpPr>
        <xdr:cNvPr id="256" name="フローチャート : 判断 255"/>
        <xdr:cNvSpPr/>
      </xdr:nvSpPr>
      <xdr:spPr>
        <a:xfrm>
          <a:off x="16129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57" name="テキスト ボックス 256"/>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126395</xdr:rowOff>
    </xdr:to>
    <xdr:cxnSp macro="">
      <xdr:nvCxnSpPr>
        <xdr:cNvPr id="258" name="直線コネクタ 257"/>
        <xdr:cNvCxnSpPr/>
      </xdr:nvCxnSpPr>
      <xdr:spPr>
        <a:xfrm flipV="1">
          <a:off x="14401800" y="142602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35682</xdr:rowOff>
    </xdr:from>
    <xdr:to>
      <xdr:col>22</xdr:col>
      <xdr:colOff>254000</xdr:colOff>
      <xdr:row>82</xdr:row>
      <xdr:rowOff>137282</xdr:rowOff>
    </xdr:to>
    <xdr:sp macro="" textlink="">
      <xdr:nvSpPr>
        <xdr:cNvPr id="259" name="フローチャート : 判断 258"/>
        <xdr:cNvSpPr/>
      </xdr:nvSpPr>
      <xdr:spPr>
        <a:xfrm>
          <a:off x="15240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60" name="テキスト ボックス 259"/>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88</xdr:row>
      <xdr:rowOff>149377</xdr:rowOff>
    </xdr:to>
    <xdr:cxnSp macro="">
      <xdr:nvCxnSpPr>
        <xdr:cNvPr id="261" name="直線コネクタ 260"/>
        <xdr:cNvCxnSpPr/>
      </xdr:nvCxnSpPr>
      <xdr:spPr>
        <a:xfrm flipV="1">
          <a:off x="13512800" y="152139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109159</xdr:rowOff>
    </xdr:from>
    <xdr:to>
      <xdr:col>21</xdr:col>
      <xdr:colOff>50800</xdr:colOff>
      <xdr:row>88</xdr:row>
      <xdr:rowOff>39309</xdr:rowOff>
    </xdr:to>
    <xdr:sp macro="" textlink="">
      <xdr:nvSpPr>
        <xdr:cNvPr id="262" name="フローチャート : 判断 261"/>
        <xdr:cNvSpPr/>
      </xdr:nvSpPr>
      <xdr:spPr>
        <a:xfrm>
          <a:off x="14351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63" name="テキスト ボックス 262"/>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1" name="円/楕円 270"/>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24389</xdr:rowOff>
    </xdr:from>
    <xdr:ext cx="762000" cy="259045"/>
    <xdr:sp macro="" textlink="">
      <xdr:nvSpPr>
        <xdr:cNvPr id="272" name="給与水準   （国との比較）該当値テキスト"/>
        <xdr:cNvSpPr txBox="1"/>
      </xdr:nvSpPr>
      <xdr:spPr>
        <a:xfrm>
          <a:off x="17106900" y="142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3" name="円/楕円 272"/>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74" name="テキスト ボックス 273"/>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5" name="円/楕円 274"/>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65513</xdr:rowOff>
    </xdr:from>
    <xdr:ext cx="762000" cy="259045"/>
    <xdr:sp macro="" textlink="">
      <xdr:nvSpPr>
        <xdr:cNvPr id="276" name="テキスト ボックス 275"/>
        <xdr:cNvSpPr txBox="1"/>
      </xdr:nvSpPr>
      <xdr:spPr>
        <a:xfrm>
          <a:off x="14909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77" name="円/楕円 276"/>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78" name="テキスト ボックス 277"/>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9" name="円/楕円 278"/>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0" name="テキスト ボックス 279"/>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[1,203.14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財政再建戦略に基づき、Ｈ２０年４月からＨ２４年４月までの４年間で１，２８８人を削減。</a:t>
          </a:r>
        </a:p>
        <a:p>
          <a:r>
            <a:rPr kumimoji="1" lang="ja-JP" altLang="en-US" sz="1100">
              <a:latin typeface="ＭＳ Ｐゴシック"/>
            </a:rPr>
            <a:t>　Ｈ２５年度以降も、定員管理計画に基づき、知事部局において、４年間で▲１９７人を削減。（Ｈ２４年度：▲７５人、Ｈ２５年度：▲１８人、Ｈ２６年度：▲４８人、Ｈ２７年度：▲５６人を削減）</a:t>
          </a:r>
        </a:p>
        <a:p>
          <a:r>
            <a:rPr kumimoji="1" lang="ja-JP" altLang="en-US" sz="1100">
              <a:latin typeface="ＭＳ Ｐゴシック"/>
            </a:rPr>
            <a:t> 　なお、Ｈ２５年度以降は、熊本広域大水害（Ｈ２４年７月）への対応のため、任期付総合土木職の採用（Ｈ２５：２３人）も行っている。</a:t>
          </a:r>
        </a:p>
        <a:p>
          <a:r>
            <a:rPr kumimoji="1" lang="ja-JP" altLang="en-US" sz="1100">
              <a:latin typeface="ＭＳ Ｐゴシック"/>
            </a:rPr>
            <a:t>　また、国際スポーツ大会など短期的な行政需要に対しても、将来の体制を考慮し、任期付職員などを活用することとしている。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8" name="直線コネクタ 307"/>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9"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10" name="直線コネクタ 309"/>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11"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2" name="直線コネクタ 311"/>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55696</xdr:rowOff>
    </xdr:from>
    <xdr:to>
      <xdr:col>24</xdr:col>
      <xdr:colOff>558800</xdr:colOff>
      <xdr:row>58</xdr:row>
      <xdr:rowOff>59195</xdr:rowOff>
    </xdr:to>
    <xdr:cxnSp macro="">
      <xdr:nvCxnSpPr>
        <xdr:cNvPr id="313" name="直線コネクタ 312"/>
        <xdr:cNvCxnSpPr/>
      </xdr:nvCxnSpPr>
      <xdr:spPr>
        <a:xfrm>
          <a:off x="16179800" y="9999796"/>
          <a:ext cx="8382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170511</xdr:rowOff>
    </xdr:from>
    <xdr:ext cx="762000" cy="259045"/>
    <xdr:sp macro="" textlink="">
      <xdr:nvSpPr>
        <xdr:cNvPr id="314" name="定員管理の状況平均値テキスト"/>
        <xdr:cNvSpPr txBox="1"/>
      </xdr:nvSpPr>
      <xdr:spPr>
        <a:xfrm>
          <a:off x="17106900" y="10800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5" name="フローチャート : 判断 314"/>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55696</xdr:rowOff>
    </xdr:from>
    <xdr:to>
      <xdr:col>23</xdr:col>
      <xdr:colOff>406400</xdr:colOff>
      <xdr:row>58</xdr:row>
      <xdr:rowOff>71179</xdr:rowOff>
    </xdr:to>
    <xdr:cxnSp macro="">
      <xdr:nvCxnSpPr>
        <xdr:cNvPr id="316" name="直線コネクタ 315"/>
        <xdr:cNvCxnSpPr/>
      </xdr:nvCxnSpPr>
      <xdr:spPr>
        <a:xfrm flipV="1">
          <a:off x="15290800" y="9999796"/>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7" name="フローチャート : 判断 316"/>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109224</xdr:rowOff>
    </xdr:from>
    <xdr:ext cx="736600" cy="259045"/>
    <xdr:sp macro="" textlink="">
      <xdr:nvSpPr>
        <xdr:cNvPr id="318" name="テキスト ボックス 317"/>
        <xdr:cNvSpPr txBox="1"/>
      </xdr:nvSpPr>
      <xdr:spPr>
        <a:xfrm>
          <a:off x="15798800" y="1073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66112</xdr:rowOff>
    </xdr:from>
    <xdr:to>
      <xdr:col>22</xdr:col>
      <xdr:colOff>203200</xdr:colOff>
      <xdr:row>58</xdr:row>
      <xdr:rowOff>71179</xdr:rowOff>
    </xdr:to>
    <xdr:cxnSp macro="">
      <xdr:nvCxnSpPr>
        <xdr:cNvPr id="319" name="直線コネクタ 318"/>
        <xdr:cNvCxnSpPr/>
      </xdr:nvCxnSpPr>
      <xdr:spPr>
        <a:xfrm>
          <a:off x="14401800" y="1001021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20" name="フローチャート : 判断 319"/>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100503</xdr:rowOff>
    </xdr:from>
    <xdr:ext cx="762000" cy="259045"/>
    <xdr:sp macro="" textlink="">
      <xdr:nvSpPr>
        <xdr:cNvPr id="321" name="テキスト ボックス 320"/>
        <xdr:cNvSpPr txBox="1"/>
      </xdr:nvSpPr>
      <xdr:spPr>
        <a:xfrm>
          <a:off x="14909800" y="105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66112</xdr:rowOff>
    </xdr:from>
    <xdr:to>
      <xdr:col>21</xdr:col>
      <xdr:colOff>0</xdr:colOff>
      <xdr:row>58</xdr:row>
      <xdr:rowOff>95349</xdr:rowOff>
    </xdr:to>
    <xdr:cxnSp macro="">
      <xdr:nvCxnSpPr>
        <xdr:cNvPr id="322" name="直線コネクタ 321"/>
        <xdr:cNvCxnSpPr/>
      </xdr:nvCxnSpPr>
      <xdr:spPr>
        <a:xfrm flipV="1">
          <a:off x="13512800" y="10010212"/>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169410</xdr:rowOff>
    </xdr:from>
    <xdr:to>
      <xdr:col>21</xdr:col>
      <xdr:colOff>50800</xdr:colOff>
      <xdr:row>61</xdr:row>
      <xdr:rowOff>99560</xdr:rowOff>
    </xdr:to>
    <xdr:sp macro="" textlink="">
      <xdr:nvSpPr>
        <xdr:cNvPr id="323" name="フローチャート : 判断 322"/>
        <xdr:cNvSpPr/>
      </xdr:nvSpPr>
      <xdr:spPr>
        <a:xfrm>
          <a:off x="14351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84337</xdr:rowOff>
    </xdr:from>
    <xdr:ext cx="762000" cy="259045"/>
    <xdr:sp macro="" textlink="">
      <xdr:nvSpPr>
        <xdr:cNvPr id="324" name="テキスト ボックス 323"/>
        <xdr:cNvSpPr txBox="1"/>
      </xdr:nvSpPr>
      <xdr:spPr>
        <a:xfrm>
          <a:off x="14020800" y="1054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5" name="フローチャート : 判断 324"/>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69088</xdr:rowOff>
    </xdr:from>
    <xdr:ext cx="762000" cy="259045"/>
    <xdr:sp macro="" textlink="">
      <xdr:nvSpPr>
        <xdr:cNvPr id="326" name="テキスト ボックス 325"/>
        <xdr:cNvSpPr txBox="1"/>
      </xdr:nvSpPr>
      <xdr:spPr>
        <a:xfrm>
          <a:off x="13131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8395</xdr:rowOff>
    </xdr:from>
    <xdr:to>
      <xdr:col>24</xdr:col>
      <xdr:colOff>609600</xdr:colOff>
      <xdr:row>58</xdr:row>
      <xdr:rowOff>109995</xdr:rowOff>
    </xdr:to>
    <xdr:sp macro="" textlink="">
      <xdr:nvSpPr>
        <xdr:cNvPr id="332" name="円/楕円 331"/>
        <xdr:cNvSpPr/>
      </xdr:nvSpPr>
      <xdr:spPr>
        <a:xfrm>
          <a:off x="16967200" y="99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101122</xdr:rowOff>
    </xdr:from>
    <xdr:ext cx="762000" cy="259045"/>
    <xdr:sp macro="" textlink="">
      <xdr:nvSpPr>
        <xdr:cNvPr id="333" name="定員管理の状況該当値テキスト"/>
        <xdr:cNvSpPr txBox="1"/>
      </xdr:nvSpPr>
      <xdr:spPr>
        <a:xfrm>
          <a:off x="17106900" y="98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1,203.14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4896</xdr:rowOff>
    </xdr:from>
    <xdr:to>
      <xdr:col>23</xdr:col>
      <xdr:colOff>457200</xdr:colOff>
      <xdr:row>58</xdr:row>
      <xdr:rowOff>106496</xdr:rowOff>
    </xdr:to>
    <xdr:sp macro="" textlink="">
      <xdr:nvSpPr>
        <xdr:cNvPr id="334" name="円/楕円 333"/>
        <xdr:cNvSpPr/>
      </xdr:nvSpPr>
      <xdr:spPr>
        <a:xfrm>
          <a:off x="16129000" y="99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116673</xdr:rowOff>
    </xdr:from>
    <xdr:ext cx="736600" cy="259045"/>
    <xdr:sp macro="" textlink="">
      <xdr:nvSpPr>
        <xdr:cNvPr id="335" name="テキスト ボックス 334"/>
        <xdr:cNvSpPr txBox="1"/>
      </xdr:nvSpPr>
      <xdr:spPr>
        <a:xfrm>
          <a:off x="15798800" y="9717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20379</xdr:rowOff>
    </xdr:from>
    <xdr:to>
      <xdr:col>22</xdr:col>
      <xdr:colOff>254000</xdr:colOff>
      <xdr:row>58</xdr:row>
      <xdr:rowOff>121979</xdr:rowOff>
    </xdr:to>
    <xdr:sp macro="" textlink="">
      <xdr:nvSpPr>
        <xdr:cNvPr id="336" name="円/楕円 335"/>
        <xdr:cNvSpPr/>
      </xdr:nvSpPr>
      <xdr:spPr>
        <a:xfrm>
          <a:off x="15240000" y="9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132156</xdr:rowOff>
    </xdr:from>
    <xdr:ext cx="762000" cy="259045"/>
    <xdr:sp macro="" textlink="">
      <xdr:nvSpPr>
        <xdr:cNvPr id="337" name="テキスト ボックス 336"/>
        <xdr:cNvSpPr txBox="1"/>
      </xdr:nvSpPr>
      <xdr:spPr>
        <a:xfrm>
          <a:off x="14909800" y="973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15312</xdr:rowOff>
    </xdr:from>
    <xdr:to>
      <xdr:col>21</xdr:col>
      <xdr:colOff>50800</xdr:colOff>
      <xdr:row>58</xdr:row>
      <xdr:rowOff>116912</xdr:rowOff>
    </xdr:to>
    <xdr:sp macro="" textlink="">
      <xdr:nvSpPr>
        <xdr:cNvPr id="338" name="円/楕円 337"/>
        <xdr:cNvSpPr/>
      </xdr:nvSpPr>
      <xdr:spPr>
        <a:xfrm>
          <a:off x="14351000" y="995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127089</xdr:rowOff>
    </xdr:from>
    <xdr:ext cx="762000" cy="259045"/>
    <xdr:sp macro="" textlink="">
      <xdr:nvSpPr>
        <xdr:cNvPr id="339" name="テキスト ボックス 338"/>
        <xdr:cNvSpPr txBox="1"/>
      </xdr:nvSpPr>
      <xdr:spPr>
        <a:xfrm>
          <a:off x="14020800" y="97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44549</xdr:rowOff>
    </xdr:from>
    <xdr:to>
      <xdr:col>19</xdr:col>
      <xdr:colOff>533400</xdr:colOff>
      <xdr:row>58</xdr:row>
      <xdr:rowOff>146149</xdr:rowOff>
    </xdr:to>
    <xdr:sp macro="" textlink="">
      <xdr:nvSpPr>
        <xdr:cNvPr id="340" name="円/楕円 339"/>
        <xdr:cNvSpPr/>
      </xdr:nvSpPr>
      <xdr:spPr>
        <a:xfrm>
          <a:off x="13462000" y="99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156326</xdr:rowOff>
    </xdr:from>
    <xdr:ext cx="762000" cy="259045"/>
    <xdr:sp macro="" textlink="">
      <xdr:nvSpPr>
        <xdr:cNvPr id="341" name="テキスト ボックス 340"/>
        <xdr:cNvSpPr txBox="1"/>
      </xdr:nvSpPr>
      <xdr:spPr>
        <a:xfrm>
          <a:off x="13131800" y="975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１３．７％と高かったＨ２４年度の単年度比率が除外され、前年度より０．９ポイント減の１１．５％と改善されたＨ２７年度の単年度比率が算入されたことにより、３カ年分の指標の平均である当該比率が０．７ポイント改善した。</a:t>
          </a:r>
        </a:p>
        <a:p>
          <a:r>
            <a:rPr lang="ja-JP" altLang="en-US" sz="1100">
              <a:effectLst/>
            </a:rPr>
            <a:t>　なお、Ｈ２７年度の単年度比率が改善した主な要因は、県債の元利償還金が減少したことなどによる。</a:t>
          </a:r>
        </a:p>
        <a:p>
          <a:r>
            <a:rPr lang="ja-JP" altLang="en-US" sz="1100">
              <a:effectLst/>
            </a:rPr>
            <a:t>　なお、同比率は累次にわたる財政健全化の取組みにより、Ｈ２３年度をピークに減少してきたが、今後本格化していく熊本地震関連事業に係る県債の元利償還のピークを迎える時期には、比率の悪化が見込まれるため、引き続き、事業見直しによる通常経費の抑制等を行うことで、健全な財政運営に努めていく。</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71" name="直線コネクタ 370"/>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2"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3" name="直線コネクタ 372"/>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5" name="直線コネクタ 37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4535</xdr:rowOff>
    </xdr:from>
    <xdr:to>
      <xdr:col>24</xdr:col>
      <xdr:colOff>558800</xdr:colOff>
      <xdr:row>38</xdr:row>
      <xdr:rowOff>125185</xdr:rowOff>
    </xdr:to>
    <xdr:cxnSp macro="">
      <xdr:nvCxnSpPr>
        <xdr:cNvPr id="376" name="直線コネクタ 375"/>
        <xdr:cNvCxnSpPr/>
      </xdr:nvCxnSpPr>
      <xdr:spPr>
        <a:xfrm flipV="1">
          <a:off x="16179800" y="651963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64605</xdr:rowOff>
    </xdr:from>
    <xdr:ext cx="762000" cy="259045"/>
    <xdr:sp macro="" textlink="">
      <xdr:nvSpPr>
        <xdr:cNvPr id="377" name="公債費負担の状況平均値テキスト"/>
        <xdr:cNvSpPr txBox="1"/>
      </xdr:nvSpPr>
      <xdr:spPr>
        <a:xfrm>
          <a:off x="17106900" y="67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8" name="フローチャート : 判断 377"/>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108857</xdr:rowOff>
    </xdr:to>
    <xdr:cxnSp macro="">
      <xdr:nvCxnSpPr>
        <xdr:cNvPr id="379" name="直線コネクタ 378"/>
        <xdr:cNvCxnSpPr/>
      </xdr:nvCxnSpPr>
      <xdr:spPr>
        <a:xfrm flipV="1">
          <a:off x="15290800" y="66402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80" name="フローチャート : 判断 379"/>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81" name="テキスト ボックス 38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108857</xdr:rowOff>
    </xdr:from>
    <xdr:to>
      <xdr:col>22</xdr:col>
      <xdr:colOff>203200</xdr:colOff>
      <xdr:row>40</xdr:row>
      <xdr:rowOff>58057</xdr:rowOff>
    </xdr:to>
    <xdr:cxnSp macro="">
      <xdr:nvCxnSpPr>
        <xdr:cNvPr id="382" name="直線コネクタ 381"/>
        <xdr:cNvCxnSpPr/>
      </xdr:nvCxnSpPr>
      <xdr:spPr>
        <a:xfrm flipV="1">
          <a:off x="14401800" y="679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83" name="フローチャート : 判断 382"/>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384" name="テキスト ボックス 383"/>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58057</xdr:rowOff>
    </xdr:from>
    <xdr:to>
      <xdr:col>21</xdr:col>
      <xdr:colOff>0</xdr:colOff>
      <xdr:row>41</xdr:row>
      <xdr:rowOff>24493</xdr:rowOff>
    </xdr:to>
    <xdr:cxnSp macro="">
      <xdr:nvCxnSpPr>
        <xdr:cNvPr id="385" name="直線コネクタ 384"/>
        <xdr:cNvCxnSpPr/>
      </xdr:nvCxnSpPr>
      <xdr:spPr>
        <a:xfrm flipV="1">
          <a:off x="13512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6" name="フローチャート : 判断 385"/>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7" name="テキスト ボックス 38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8" name="フローチャート : 判断 387"/>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148062</xdr:rowOff>
    </xdr:from>
    <xdr:ext cx="762000" cy="259045"/>
    <xdr:sp macro="" textlink="">
      <xdr:nvSpPr>
        <xdr:cNvPr id="389" name="テキスト ボックス 388"/>
        <xdr:cNvSpPr txBox="1"/>
      </xdr:nvSpPr>
      <xdr:spPr>
        <a:xfrm>
          <a:off x="13131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125186</xdr:rowOff>
    </xdr:from>
    <xdr:to>
      <xdr:col>24</xdr:col>
      <xdr:colOff>609600</xdr:colOff>
      <xdr:row>38</xdr:row>
      <xdr:rowOff>55336</xdr:rowOff>
    </xdr:to>
    <xdr:sp macro="" textlink="">
      <xdr:nvSpPr>
        <xdr:cNvPr id="395" name="円/楕円 394"/>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141713</xdr:rowOff>
    </xdr:from>
    <xdr:ext cx="762000" cy="259045"/>
    <xdr:sp macro="" textlink="">
      <xdr:nvSpPr>
        <xdr:cNvPr id="396"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397" name="円/楕円 396"/>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398" name="テキスト ボックス 397"/>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58057</xdr:rowOff>
    </xdr:from>
    <xdr:to>
      <xdr:col>22</xdr:col>
      <xdr:colOff>254000</xdr:colOff>
      <xdr:row>39</xdr:row>
      <xdr:rowOff>159657</xdr:rowOff>
    </xdr:to>
    <xdr:sp macro="" textlink="">
      <xdr:nvSpPr>
        <xdr:cNvPr id="399" name="円/楕円 398"/>
        <xdr:cNvSpPr/>
      </xdr:nvSpPr>
      <xdr:spPr>
        <a:xfrm>
          <a:off x="15240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169834</xdr:rowOff>
    </xdr:from>
    <xdr:ext cx="762000" cy="259045"/>
    <xdr:sp macro="" textlink="">
      <xdr:nvSpPr>
        <xdr:cNvPr id="400" name="テキスト ボックス 399"/>
        <xdr:cNvSpPr txBox="1"/>
      </xdr:nvSpPr>
      <xdr:spPr>
        <a:xfrm>
          <a:off x="14909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7257</xdr:rowOff>
    </xdr:from>
    <xdr:to>
      <xdr:col>21</xdr:col>
      <xdr:colOff>50800</xdr:colOff>
      <xdr:row>40</xdr:row>
      <xdr:rowOff>108857</xdr:rowOff>
    </xdr:to>
    <xdr:sp macro="" textlink="">
      <xdr:nvSpPr>
        <xdr:cNvPr id="401" name="円/楕円 400"/>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402" name="テキスト ボックス 401"/>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03" name="円/楕円 402"/>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04" name="テキスト ボックス 40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定員管理計画に基づく職員の減（▲５６人）に伴う退職手当負担見込額の減少や、国営土地改良事業直轄事業負担金などの債務負担行為に基づく支出予定額が減少したことなどにより、５．２ポイント改善した。</a:t>
          </a:r>
        </a:p>
        <a:p>
          <a:r>
            <a:rPr kumimoji="1" lang="ja-JP" altLang="en-US" sz="1200">
              <a:solidFill>
                <a:schemeClr val="dk1"/>
              </a:solidFill>
              <a:effectLst/>
              <a:latin typeface="+mn-lt"/>
              <a:ea typeface="+mn-ea"/>
              <a:cs typeface="+mn-cs"/>
            </a:rPr>
            <a:t>　なお、同比率は累次にわたる財政健全化の取組みにより、平成２０年度をピークに減少してきた。</a:t>
          </a:r>
        </a:p>
        <a:p>
          <a:r>
            <a:rPr kumimoji="1" lang="ja-JP" altLang="en-US" sz="1200">
              <a:solidFill>
                <a:schemeClr val="dk1"/>
              </a:solidFill>
              <a:effectLst/>
              <a:latin typeface="+mn-lt"/>
              <a:ea typeface="+mn-ea"/>
              <a:cs typeface="+mn-cs"/>
            </a:rPr>
            <a:t>　ただ、今後本格化していく熊本地震関連事業に係る県債発行に伴い、将来負担額の増加（比率の悪化）が見込まれるが、引き続き、事業見直しによる経常経費の抑制等を行うことで、健全な財政運営に努め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0" name="テキスト ボックス 42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2" name="直線コネクタ 431"/>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3"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4" name="直線コネクタ 433"/>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6" name="直線コネクタ 43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59690</xdr:rowOff>
    </xdr:from>
    <xdr:to>
      <xdr:col>24</xdr:col>
      <xdr:colOff>558800</xdr:colOff>
      <xdr:row>20</xdr:row>
      <xdr:rowOff>101516</xdr:rowOff>
    </xdr:to>
    <xdr:cxnSp macro="">
      <xdr:nvCxnSpPr>
        <xdr:cNvPr id="437" name="直線コネクタ 436"/>
        <xdr:cNvCxnSpPr/>
      </xdr:nvCxnSpPr>
      <xdr:spPr>
        <a:xfrm flipV="1">
          <a:off x="16179800" y="3488690"/>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36805</xdr:rowOff>
    </xdr:from>
    <xdr:ext cx="762000" cy="259045"/>
    <xdr:sp macro="" textlink="">
      <xdr:nvSpPr>
        <xdr:cNvPr id="438" name="将来負担の状況平均値テキスト"/>
        <xdr:cNvSpPr txBox="1"/>
      </xdr:nvSpPr>
      <xdr:spPr>
        <a:xfrm>
          <a:off x="17106900" y="3122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9" name="フローチャート : 判断 438"/>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101516</xdr:rowOff>
    </xdr:from>
    <xdr:to>
      <xdr:col>23</xdr:col>
      <xdr:colOff>406400</xdr:colOff>
      <xdr:row>20</xdr:row>
      <xdr:rowOff>139319</xdr:rowOff>
    </xdr:to>
    <xdr:cxnSp macro="">
      <xdr:nvCxnSpPr>
        <xdr:cNvPr id="440" name="直線コネクタ 439"/>
        <xdr:cNvCxnSpPr/>
      </xdr:nvCxnSpPr>
      <xdr:spPr>
        <a:xfrm flipV="1">
          <a:off x="15290800" y="3530516"/>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41" name="フローチャート : 判断 440"/>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2" name="テキスト ボックス 441"/>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139319</xdr:rowOff>
    </xdr:from>
    <xdr:to>
      <xdr:col>22</xdr:col>
      <xdr:colOff>203200</xdr:colOff>
      <xdr:row>20</xdr:row>
      <xdr:rowOff>157014</xdr:rowOff>
    </xdr:to>
    <xdr:cxnSp macro="">
      <xdr:nvCxnSpPr>
        <xdr:cNvPr id="443" name="直線コネクタ 442"/>
        <xdr:cNvCxnSpPr/>
      </xdr:nvCxnSpPr>
      <xdr:spPr>
        <a:xfrm flipV="1">
          <a:off x="14401800" y="356831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22</xdr:row>
      <xdr:rowOff>27136</xdr:rowOff>
    </xdr:from>
    <xdr:to>
      <xdr:col>22</xdr:col>
      <xdr:colOff>254000</xdr:colOff>
      <xdr:row>22</xdr:row>
      <xdr:rowOff>128736</xdr:rowOff>
    </xdr:to>
    <xdr:sp macro="" textlink="">
      <xdr:nvSpPr>
        <xdr:cNvPr id="444" name="フローチャート : 判断 443"/>
        <xdr:cNvSpPr/>
      </xdr:nvSpPr>
      <xdr:spPr>
        <a:xfrm>
          <a:off x="15240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113513</xdr:rowOff>
    </xdr:from>
    <xdr:ext cx="762000" cy="259045"/>
    <xdr:sp macro="" textlink="">
      <xdr:nvSpPr>
        <xdr:cNvPr id="445" name="テキスト ボックス 444"/>
        <xdr:cNvSpPr txBox="1"/>
      </xdr:nvSpPr>
      <xdr:spPr>
        <a:xfrm>
          <a:off x="14909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157014</xdr:rowOff>
    </xdr:from>
    <xdr:to>
      <xdr:col>21</xdr:col>
      <xdr:colOff>0</xdr:colOff>
      <xdr:row>21</xdr:row>
      <xdr:rowOff>67606</xdr:rowOff>
    </xdr:to>
    <xdr:cxnSp macro="">
      <xdr:nvCxnSpPr>
        <xdr:cNvPr id="446" name="直線コネクタ 445"/>
        <xdr:cNvCxnSpPr/>
      </xdr:nvCxnSpPr>
      <xdr:spPr>
        <a:xfrm flipV="1">
          <a:off x="13512800" y="35860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73787</xdr:rowOff>
    </xdr:from>
    <xdr:to>
      <xdr:col>21</xdr:col>
      <xdr:colOff>50800</xdr:colOff>
      <xdr:row>23</xdr:row>
      <xdr:rowOff>3937</xdr:rowOff>
    </xdr:to>
    <xdr:sp macro="" textlink="">
      <xdr:nvSpPr>
        <xdr:cNvPr id="447" name="フローチャート : 判断 446"/>
        <xdr:cNvSpPr/>
      </xdr:nvSpPr>
      <xdr:spPr>
        <a:xfrm>
          <a:off x="14351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160164</xdr:rowOff>
    </xdr:from>
    <xdr:ext cx="762000" cy="259045"/>
    <xdr:sp macro="" textlink="">
      <xdr:nvSpPr>
        <xdr:cNvPr id="448" name="テキスト ボックス 447"/>
        <xdr:cNvSpPr txBox="1"/>
      </xdr:nvSpPr>
      <xdr:spPr>
        <a:xfrm>
          <a:off x="14020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9" name="フローチャート : 判断 448"/>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50" name="テキスト ボックス 449"/>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8890</xdr:rowOff>
    </xdr:from>
    <xdr:to>
      <xdr:col>24</xdr:col>
      <xdr:colOff>609600</xdr:colOff>
      <xdr:row>20</xdr:row>
      <xdr:rowOff>110490</xdr:rowOff>
    </xdr:to>
    <xdr:sp macro="" textlink="">
      <xdr:nvSpPr>
        <xdr:cNvPr id="456" name="円/楕円 455"/>
        <xdr:cNvSpPr/>
      </xdr:nvSpPr>
      <xdr:spPr>
        <a:xfrm>
          <a:off x="169672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152417</xdr:rowOff>
    </xdr:from>
    <xdr:ext cx="762000" cy="259045"/>
    <xdr:sp macro="" textlink="">
      <xdr:nvSpPr>
        <xdr:cNvPr id="457" name="将来負担の状況該当値テキスト"/>
        <xdr:cNvSpPr txBox="1"/>
      </xdr:nvSpPr>
      <xdr:spPr>
        <a:xfrm>
          <a:off x="17106900" y="34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50716</xdr:rowOff>
    </xdr:from>
    <xdr:to>
      <xdr:col>23</xdr:col>
      <xdr:colOff>457200</xdr:colOff>
      <xdr:row>20</xdr:row>
      <xdr:rowOff>152316</xdr:rowOff>
    </xdr:to>
    <xdr:sp macro="" textlink="">
      <xdr:nvSpPr>
        <xdr:cNvPr id="458" name="円/楕円 457"/>
        <xdr:cNvSpPr/>
      </xdr:nvSpPr>
      <xdr:spPr>
        <a:xfrm>
          <a:off x="16129000" y="3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162493</xdr:rowOff>
    </xdr:from>
    <xdr:ext cx="736600" cy="259045"/>
    <xdr:sp macro="" textlink="">
      <xdr:nvSpPr>
        <xdr:cNvPr id="459" name="テキスト ボックス 458"/>
        <xdr:cNvSpPr txBox="1"/>
      </xdr:nvSpPr>
      <xdr:spPr>
        <a:xfrm>
          <a:off x="15798800" y="324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88519</xdr:rowOff>
    </xdr:from>
    <xdr:to>
      <xdr:col>22</xdr:col>
      <xdr:colOff>254000</xdr:colOff>
      <xdr:row>21</xdr:row>
      <xdr:rowOff>18669</xdr:rowOff>
    </xdr:to>
    <xdr:sp macro="" textlink="">
      <xdr:nvSpPr>
        <xdr:cNvPr id="460" name="円/楕円 459"/>
        <xdr:cNvSpPr/>
      </xdr:nvSpPr>
      <xdr:spPr>
        <a:xfrm>
          <a:off x="15240000" y="35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28846</xdr:rowOff>
    </xdr:from>
    <xdr:ext cx="762000" cy="259045"/>
    <xdr:sp macro="" textlink="">
      <xdr:nvSpPr>
        <xdr:cNvPr id="461" name="テキスト ボックス 460"/>
        <xdr:cNvSpPr txBox="1"/>
      </xdr:nvSpPr>
      <xdr:spPr>
        <a:xfrm>
          <a:off x="14909800" y="328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106214</xdr:rowOff>
    </xdr:from>
    <xdr:to>
      <xdr:col>21</xdr:col>
      <xdr:colOff>50800</xdr:colOff>
      <xdr:row>21</xdr:row>
      <xdr:rowOff>36364</xdr:rowOff>
    </xdr:to>
    <xdr:sp macro="" textlink="">
      <xdr:nvSpPr>
        <xdr:cNvPr id="462" name="円/楕円 461"/>
        <xdr:cNvSpPr/>
      </xdr:nvSpPr>
      <xdr:spPr>
        <a:xfrm>
          <a:off x="14351000" y="35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46541</xdr:rowOff>
    </xdr:from>
    <xdr:ext cx="762000" cy="259045"/>
    <xdr:sp macro="" textlink="">
      <xdr:nvSpPr>
        <xdr:cNvPr id="463" name="テキスト ボックス 462"/>
        <xdr:cNvSpPr txBox="1"/>
      </xdr:nvSpPr>
      <xdr:spPr>
        <a:xfrm>
          <a:off x="14020800" y="330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16806</xdr:rowOff>
    </xdr:from>
    <xdr:to>
      <xdr:col>19</xdr:col>
      <xdr:colOff>533400</xdr:colOff>
      <xdr:row>21</xdr:row>
      <xdr:rowOff>118406</xdr:rowOff>
    </xdr:to>
    <xdr:sp macro="" textlink="">
      <xdr:nvSpPr>
        <xdr:cNvPr id="464" name="円/楕円 463"/>
        <xdr:cNvSpPr/>
      </xdr:nvSpPr>
      <xdr:spPr>
        <a:xfrm>
          <a:off x="13462000" y="36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128583</xdr:rowOff>
    </xdr:from>
    <xdr:ext cx="762000" cy="259045"/>
    <xdr:sp macro="" textlink="">
      <xdr:nvSpPr>
        <xdr:cNvPr id="465" name="テキスト ボックス 464"/>
        <xdr:cNvSpPr txBox="1"/>
      </xdr:nvSpPr>
      <xdr:spPr>
        <a:xfrm>
          <a:off x="13131800" y="338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財政再建戦略に基づき、Ｈ２０年４月からＨ２４年４月までの４年間で１，２８８人を削減。</a:t>
          </a:r>
        </a:p>
        <a:p>
          <a:r>
            <a:rPr kumimoji="1" lang="ja-JP" altLang="en-US" sz="1050">
              <a:latin typeface="ＭＳ Ｐゴシック"/>
            </a:rPr>
            <a:t>　Ｈ２５年度以降も、定員管理計画に基づき、知事部局において、４年間で▲１９７人を削減。（Ｈ２４年度：▲７５人、Ｈ２５年度：▲１８人、Ｈ２６年度：▲４８人、Ｈ２７年度：▲５６人を削減）</a:t>
          </a:r>
        </a:p>
        <a:p>
          <a:r>
            <a:rPr kumimoji="1" lang="ja-JP" altLang="en-US" sz="1050">
              <a:latin typeface="ＭＳ Ｐゴシック"/>
            </a:rPr>
            <a:t> 　なお、Ｈ２５年度以降は、熊本広域大水害（Ｈ２４年７月）への対応のため、任期付総合土木職の採用（Ｈ２５：２３人）も行っている。</a:t>
          </a:r>
        </a:p>
        <a:p>
          <a:r>
            <a:rPr kumimoji="1" lang="ja-JP" altLang="en-US" sz="1050">
              <a:latin typeface="ＭＳ Ｐゴシック"/>
            </a:rPr>
            <a:t>　また、国際スポーツ大会など短期的な行政需要に対しても、将来の体制を考慮し、任期付職員などを活用することとしている。</a:t>
          </a: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50800</xdr:rowOff>
    </xdr:from>
    <xdr:to>
      <xdr:col>7</xdr:col>
      <xdr:colOff>15875</xdr:colOff>
      <xdr:row>38</xdr:row>
      <xdr:rowOff>88900</xdr:rowOff>
    </xdr:to>
    <xdr:cxnSp macro="">
      <xdr:nvCxnSpPr>
        <xdr:cNvPr id="65" name="直線コネクタ 64"/>
        <xdr:cNvCxnSpPr/>
      </xdr:nvCxnSpPr>
      <xdr:spPr>
        <a:xfrm flipV="1">
          <a:off x="3987800" y="63944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88900</xdr:rowOff>
    </xdr:to>
    <xdr:cxnSp macro="">
      <xdr:nvCxnSpPr>
        <xdr:cNvPr id="68" name="直線コネクタ 67"/>
        <xdr:cNvCxnSpPr/>
      </xdr:nvCxnSpPr>
      <xdr:spPr>
        <a:xfrm>
          <a:off x="3098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39</xdr:row>
      <xdr:rowOff>69850</xdr:rowOff>
    </xdr:to>
    <xdr:cxnSp macro="">
      <xdr:nvCxnSpPr>
        <xdr:cNvPr id="71" name="直線コネクタ 70"/>
        <xdr:cNvCxnSpPr/>
      </xdr:nvCxnSpPr>
      <xdr:spPr>
        <a:xfrm flipV="1">
          <a:off x="2209800" y="6489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73" name="テキスト ボックス 72"/>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146050</xdr:rowOff>
    </xdr:from>
    <xdr:to>
      <xdr:col>3</xdr:col>
      <xdr:colOff>142875</xdr:colOff>
      <xdr:row>39</xdr:row>
      <xdr:rowOff>69850</xdr:rowOff>
    </xdr:to>
    <xdr:cxnSp macro="">
      <xdr:nvCxnSpPr>
        <xdr:cNvPr id="74" name="直線コネクタ 73"/>
        <xdr:cNvCxnSpPr/>
      </xdr:nvCxnSpPr>
      <xdr:spPr>
        <a:xfrm>
          <a:off x="1320800" y="666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6" name="テキスト ボックス 75"/>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84" name="円/楕円 83"/>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16527</xdr:rowOff>
    </xdr:from>
    <xdr:ext cx="762000" cy="259045"/>
    <xdr:sp macro="" textlink="">
      <xdr:nvSpPr>
        <xdr:cNvPr id="85" name="人件費該当値テキスト"/>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6" name="円/楕円 85"/>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7" name="テキスト ボックス 86"/>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8" name="円/楕円 87"/>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9" name="テキスト ボックス 88"/>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0" name="円/楕円 89"/>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1" name="テキスト ボックス 90"/>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95250</xdr:rowOff>
    </xdr:from>
    <xdr:to>
      <xdr:col>1</xdr:col>
      <xdr:colOff>676275</xdr:colOff>
      <xdr:row>39</xdr:row>
      <xdr:rowOff>25400</xdr:rowOff>
    </xdr:to>
    <xdr:sp macro="" textlink="">
      <xdr:nvSpPr>
        <xdr:cNvPr id="92" name="円/楕円 91"/>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10177</xdr:rowOff>
    </xdr:from>
    <xdr:ext cx="762000" cy="259045"/>
    <xdr:sp macro="" textlink="">
      <xdr:nvSpPr>
        <xdr:cNvPr id="93" name="テキスト ボックス 92"/>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各年度において事業費の増減はあるものの、</a:t>
          </a:r>
          <a:r>
            <a:rPr lang="ja-JP" altLang="ja-JP" sz="1200" b="0" i="0" baseline="0">
              <a:solidFill>
                <a:schemeClr val="dk1"/>
              </a:solidFill>
              <a:effectLst/>
              <a:latin typeface="+mn-lt"/>
              <a:ea typeface="+mn-ea"/>
              <a:cs typeface="+mn-cs"/>
            </a:rPr>
            <a:t>累次にわたる財政健全化の取組みにより経常物件費全体を抑制しており、グループ内での当該比率は、最も低い水準を維持している。</a:t>
          </a:r>
          <a:endParaRPr lang="ja-JP" altLang="ja-JP" sz="16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115570</xdr:rowOff>
    </xdr:from>
    <xdr:to>
      <xdr:col>24</xdr:col>
      <xdr:colOff>22225</xdr:colOff>
      <xdr:row>13</xdr:row>
      <xdr:rowOff>115570</xdr:rowOff>
    </xdr:to>
    <xdr:cxnSp macro="">
      <xdr:nvCxnSpPr>
        <xdr:cNvPr id="122" name="直線コネクタ 121"/>
        <xdr:cNvCxnSpPr/>
      </xdr:nvCxnSpPr>
      <xdr:spPr>
        <a:xfrm>
          <a:off x="15671800" y="234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115570</xdr:rowOff>
    </xdr:from>
    <xdr:to>
      <xdr:col>22</xdr:col>
      <xdr:colOff>555625</xdr:colOff>
      <xdr:row>13</xdr:row>
      <xdr:rowOff>115570</xdr:rowOff>
    </xdr:to>
    <xdr:cxnSp macro="">
      <xdr:nvCxnSpPr>
        <xdr:cNvPr id="125" name="直線コネクタ 124"/>
        <xdr:cNvCxnSpPr/>
      </xdr:nvCxnSpPr>
      <xdr:spPr>
        <a:xfrm>
          <a:off x="14782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13987</xdr:rowOff>
    </xdr:from>
    <xdr:ext cx="736600" cy="259045"/>
    <xdr:sp macro="" textlink="">
      <xdr:nvSpPr>
        <xdr:cNvPr id="127" name="テキスト ボックス 12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115570</xdr:rowOff>
    </xdr:from>
    <xdr:to>
      <xdr:col>21</xdr:col>
      <xdr:colOff>352425</xdr:colOff>
      <xdr:row>13</xdr:row>
      <xdr:rowOff>115570</xdr:rowOff>
    </xdr:to>
    <xdr:cxnSp macro="">
      <xdr:nvCxnSpPr>
        <xdr:cNvPr id="128" name="直線コネクタ 127"/>
        <xdr:cNvCxnSpPr/>
      </xdr:nvCxnSpPr>
      <xdr:spPr>
        <a:xfrm>
          <a:off x="13893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30" name="テキスト ボックス 129"/>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13</xdr:row>
      <xdr:rowOff>115570</xdr:rowOff>
    </xdr:to>
    <xdr:cxnSp macro="">
      <xdr:nvCxnSpPr>
        <xdr:cNvPr id="131" name="直線コネクタ 130"/>
        <xdr:cNvCxnSpPr/>
      </xdr:nvCxnSpPr>
      <xdr:spPr>
        <a:xfrm>
          <a:off x="13004800" y="229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3" name="テキスト ボックス 13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139717</xdr:rowOff>
    </xdr:from>
    <xdr:ext cx="762000" cy="259045"/>
    <xdr:sp macro="" textlink="">
      <xdr:nvSpPr>
        <xdr:cNvPr id="135" name="テキスト ボックス 13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13</xdr:row>
      <xdr:rowOff>64770</xdr:rowOff>
    </xdr:from>
    <xdr:to>
      <xdr:col>24</xdr:col>
      <xdr:colOff>73025</xdr:colOff>
      <xdr:row>13</xdr:row>
      <xdr:rowOff>166370</xdr:rowOff>
    </xdr:to>
    <xdr:sp macro="" textlink="">
      <xdr:nvSpPr>
        <xdr:cNvPr id="141" name="円/楕円 140"/>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144797</xdr:rowOff>
    </xdr:from>
    <xdr:ext cx="762000" cy="259045"/>
    <xdr:sp macro="" textlink="">
      <xdr:nvSpPr>
        <xdr:cNvPr id="142"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64770</xdr:rowOff>
    </xdr:from>
    <xdr:to>
      <xdr:col>22</xdr:col>
      <xdr:colOff>606425</xdr:colOff>
      <xdr:row>13</xdr:row>
      <xdr:rowOff>166370</xdr:rowOff>
    </xdr:to>
    <xdr:sp macro="" textlink="">
      <xdr:nvSpPr>
        <xdr:cNvPr id="143" name="円/楕円 142"/>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5097</xdr:rowOff>
    </xdr:from>
    <xdr:ext cx="736600" cy="259045"/>
    <xdr:sp macro="" textlink="">
      <xdr:nvSpPr>
        <xdr:cNvPr id="144" name="テキスト ボックス 143"/>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64770</xdr:rowOff>
    </xdr:from>
    <xdr:to>
      <xdr:col>21</xdr:col>
      <xdr:colOff>403225</xdr:colOff>
      <xdr:row>13</xdr:row>
      <xdr:rowOff>166370</xdr:rowOff>
    </xdr:to>
    <xdr:sp macro="" textlink="">
      <xdr:nvSpPr>
        <xdr:cNvPr id="145" name="円/楕円 144"/>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5097</xdr:rowOff>
    </xdr:from>
    <xdr:ext cx="762000" cy="259045"/>
    <xdr:sp macro="" textlink="">
      <xdr:nvSpPr>
        <xdr:cNvPr id="146" name="テキスト ボックス 145"/>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64770</xdr:rowOff>
    </xdr:from>
    <xdr:to>
      <xdr:col>20</xdr:col>
      <xdr:colOff>200025</xdr:colOff>
      <xdr:row>13</xdr:row>
      <xdr:rowOff>166370</xdr:rowOff>
    </xdr:to>
    <xdr:sp macro="" textlink="">
      <xdr:nvSpPr>
        <xdr:cNvPr id="147" name="円/楕円 146"/>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5097</xdr:rowOff>
    </xdr:from>
    <xdr:ext cx="762000" cy="259045"/>
    <xdr:sp macro="" textlink="">
      <xdr:nvSpPr>
        <xdr:cNvPr id="148" name="テキスト ボックス 147"/>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19050</xdr:rowOff>
    </xdr:from>
    <xdr:to>
      <xdr:col>18</xdr:col>
      <xdr:colOff>682625</xdr:colOff>
      <xdr:row>13</xdr:row>
      <xdr:rowOff>120650</xdr:rowOff>
    </xdr:to>
    <xdr:sp macro="" textlink="">
      <xdr:nvSpPr>
        <xdr:cNvPr id="149" name="円/楕円 148"/>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130827</xdr:rowOff>
    </xdr:from>
    <xdr:ext cx="762000" cy="259045"/>
    <xdr:sp macro="" textlink="">
      <xdr:nvSpPr>
        <xdr:cNvPr id="150" name="テキスト ボックス 149"/>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少子高齢化に伴う社会保障関係経費の増加とともに、本県の特殊事情である水俣病総合対策（新救済策推進費）経費により当該比率は高い傾向にある。Ｈ２７年度も少子高齢化による自然増等により扶助費は伸びており、支出に占める割合としては、同程度の水準で推移し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12700</xdr:rowOff>
    </xdr:to>
    <xdr:cxnSp macro="">
      <xdr:nvCxnSpPr>
        <xdr:cNvPr id="177" name="直線コネクタ 176"/>
        <xdr:cNvCxnSpPr/>
      </xdr:nvCxnSpPr>
      <xdr:spPr>
        <a:xfrm>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58</xdr:row>
      <xdr:rowOff>12700</xdr:rowOff>
    </xdr:to>
    <xdr:cxnSp macro="">
      <xdr:nvCxnSpPr>
        <xdr:cNvPr id="180" name="直線コネクタ 179"/>
        <xdr:cNvCxnSpPr/>
      </xdr:nvCxnSpPr>
      <xdr:spPr>
        <a:xfrm flipV="1">
          <a:off x="3098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82" name="テキスト ボックス 181"/>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83" name="直線コネクタ 182"/>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73677</xdr:rowOff>
    </xdr:from>
    <xdr:ext cx="762000" cy="259045"/>
    <xdr:sp macro="" textlink="">
      <xdr:nvSpPr>
        <xdr:cNvPr id="185" name="テキスト ボックス 184"/>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127000</xdr:rowOff>
    </xdr:to>
    <xdr:cxnSp macro="">
      <xdr:nvCxnSpPr>
        <xdr:cNvPr id="186" name="直線コネクタ 185"/>
        <xdr:cNvCxnSpPr/>
      </xdr:nvCxnSpPr>
      <xdr:spPr>
        <a:xfrm flipV="1">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88" name="テキスト ボックス 18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130827</xdr:rowOff>
    </xdr:from>
    <xdr:ext cx="762000" cy="259045"/>
    <xdr:sp macro="" textlink="">
      <xdr:nvSpPr>
        <xdr:cNvPr id="190" name="テキスト ボックス 189"/>
        <xdr:cNvSpPr txBox="1"/>
      </xdr:nvSpPr>
      <xdr:spPr>
        <a:xfrm>
          <a:off x="939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6" name="円/楕円 195"/>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197"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198" name="円/楕円 197"/>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9" name="テキスト ボックス 198"/>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0" name="円/楕円 199"/>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1" name="テキスト ボックス 200"/>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02" name="円/楕円 201"/>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03" name="テキスト ボックス 202"/>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04" name="円/楕円 203"/>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05" name="テキスト ボックス 204"/>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当該比率は維持補修費と貸付金に係るものであるが、毎年貸付金は増加傾向にあるものの、</a:t>
          </a:r>
          <a:r>
            <a:rPr kumimoji="1" lang="ja-JP" altLang="ja-JP" sz="1100">
              <a:solidFill>
                <a:schemeClr val="dk1"/>
              </a:solidFill>
              <a:effectLst/>
              <a:latin typeface="+mn-lt"/>
              <a:ea typeface="+mn-ea"/>
              <a:cs typeface="+mn-cs"/>
            </a:rPr>
            <a:t>　財政再建戦略（Ｈ２０年４月からＨ２４年４月までの４年間）をはじめとした</a:t>
          </a:r>
          <a:r>
            <a:rPr lang="ja-JP" altLang="ja-JP" sz="1100" b="0" i="0" baseline="0">
              <a:solidFill>
                <a:schemeClr val="dk1"/>
              </a:solidFill>
              <a:effectLst/>
              <a:latin typeface="+mn-lt"/>
              <a:ea typeface="+mn-ea"/>
              <a:cs typeface="+mn-cs"/>
            </a:rPr>
            <a:t>累次にわたる財政健全化の取組みにより維持補修費を抑制しており、グループ内平均値より低い水準で推移している。</a:t>
          </a:r>
          <a:endParaRPr lang="ja-JP" altLang="ja-JP" sz="1400">
            <a:effectLst/>
          </a:endParaRP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12700</xdr:rowOff>
    </xdr:from>
    <xdr:to>
      <xdr:col>24</xdr:col>
      <xdr:colOff>22225</xdr:colOff>
      <xdr:row>56</xdr:row>
      <xdr:rowOff>58420</xdr:rowOff>
    </xdr:to>
    <xdr:cxnSp macro="">
      <xdr:nvCxnSpPr>
        <xdr:cNvPr id="233" name="直線コネクタ 232"/>
        <xdr:cNvCxnSpPr/>
      </xdr:nvCxnSpPr>
      <xdr:spPr>
        <a:xfrm>
          <a:off x="15671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138430</xdr:rowOff>
    </xdr:from>
    <xdr:to>
      <xdr:col>22</xdr:col>
      <xdr:colOff>555625</xdr:colOff>
      <xdr:row>56</xdr:row>
      <xdr:rowOff>12700</xdr:rowOff>
    </xdr:to>
    <xdr:cxnSp macro="">
      <xdr:nvCxnSpPr>
        <xdr:cNvPr id="236" name="直線コネクタ 235"/>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138430</xdr:rowOff>
    </xdr:from>
    <xdr:to>
      <xdr:col>21</xdr:col>
      <xdr:colOff>352425</xdr:colOff>
      <xdr:row>56</xdr:row>
      <xdr:rowOff>58420</xdr:rowOff>
    </xdr:to>
    <xdr:cxnSp macro="">
      <xdr:nvCxnSpPr>
        <xdr:cNvPr id="239" name="直線コネクタ 238"/>
        <xdr:cNvCxnSpPr/>
      </xdr:nvCxnSpPr>
      <xdr:spPr>
        <a:xfrm flipV="1">
          <a:off x="13893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1" name="テキスト ボックス 24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58420</xdr:rowOff>
    </xdr:to>
    <xdr:cxnSp macro="">
      <xdr:nvCxnSpPr>
        <xdr:cNvPr id="242" name="直線コネクタ 241"/>
        <xdr:cNvCxnSpPr/>
      </xdr:nvCxnSpPr>
      <xdr:spPr>
        <a:xfrm>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3" name="フローチャート : 判断 24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4" name="テキスト ボックス 24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46" name="テキスト ボックス 24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52" name="円/楕円 25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24147</xdr:rowOff>
    </xdr:from>
    <xdr:ext cx="762000" cy="259045"/>
    <xdr:sp macro="" textlink="">
      <xdr:nvSpPr>
        <xdr:cNvPr id="253"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133350</xdr:rowOff>
    </xdr:from>
    <xdr:to>
      <xdr:col>22</xdr:col>
      <xdr:colOff>606425</xdr:colOff>
      <xdr:row>56</xdr:row>
      <xdr:rowOff>63500</xdr:rowOff>
    </xdr:to>
    <xdr:sp macro="" textlink="">
      <xdr:nvSpPr>
        <xdr:cNvPr id="254" name="円/楕円 25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55" name="テキスト ボックス 25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87630</xdr:rowOff>
    </xdr:from>
    <xdr:to>
      <xdr:col>21</xdr:col>
      <xdr:colOff>403225</xdr:colOff>
      <xdr:row>56</xdr:row>
      <xdr:rowOff>17780</xdr:rowOff>
    </xdr:to>
    <xdr:sp macro="" textlink="">
      <xdr:nvSpPr>
        <xdr:cNvPr id="256" name="円/楕円 25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27957</xdr:rowOff>
    </xdr:from>
    <xdr:ext cx="762000" cy="259045"/>
    <xdr:sp macro="" textlink="">
      <xdr:nvSpPr>
        <xdr:cNvPr id="257" name="テキスト ボックス 256"/>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8" name="円/楕円 25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60" name="円/楕円 25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61" name="テキスト ボックス 26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再建戦略（Ｈ２０年４月からＨ２４年４月までの４年間）をはじめとした累次にわたる財政健全化の取組みにより抑制を図っているものの、少子高齢化の進展に伴う社会保障関係経費の増加などにより、当該比率は高い水準で推移している。</a:t>
          </a:r>
        </a:p>
        <a:p>
          <a:r>
            <a:rPr kumimoji="1" lang="ja-JP" altLang="en-US" sz="1100">
              <a:latin typeface="ＭＳ Ｐゴシック"/>
            </a:rPr>
            <a:t>　なお、Ｈ２３年度は赤潮被害対策実証試験支援事業費の増、Ｈ２４年度は熊本市の政令市移行に伴う軽油引取税交付金の増、Ｈ２６年度は水俣病一時金関係残余金の国庫返納金の増、</a:t>
          </a:r>
          <a:r>
            <a:rPr kumimoji="1" lang="ja-JP" altLang="en-US" sz="1100" u="none">
              <a:latin typeface="ＭＳ Ｐゴシック"/>
            </a:rPr>
            <a:t>Ｈ２７年度は子ども子育て支援新制度移行に伴う施設型給付費補助金の増</a:t>
          </a:r>
          <a:r>
            <a:rPr kumimoji="1" lang="ja-JP" altLang="en-US" sz="1100">
              <a:latin typeface="ＭＳ Ｐゴシック"/>
            </a:rPr>
            <a:t>等により、更に比率が高くなっている。</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50800</xdr:rowOff>
    </xdr:from>
    <xdr:to>
      <xdr:col>24</xdr:col>
      <xdr:colOff>22225</xdr:colOff>
      <xdr:row>41</xdr:row>
      <xdr:rowOff>146050</xdr:rowOff>
    </xdr:to>
    <xdr:cxnSp macro="">
      <xdr:nvCxnSpPr>
        <xdr:cNvPr id="292" name="直線コネクタ 291"/>
        <xdr:cNvCxnSpPr/>
      </xdr:nvCxnSpPr>
      <xdr:spPr>
        <a:xfrm>
          <a:off x="15671800" y="69088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31750</xdr:rowOff>
    </xdr:from>
    <xdr:to>
      <xdr:col>22</xdr:col>
      <xdr:colOff>555625</xdr:colOff>
      <xdr:row>40</xdr:row>
      <xdr:rowOff>50800</xdr:rowOff>
    </xdr:to>
    <xdr:cxnSp macro="">
      <xdr:nvCxnSpPr>
        <xdr:cNvPr id="295" name="直線コネクタ 294"/>
        <xdr:cNvCxnSpPr/>
      </xdr:nvCxnSpPr>
      <xdr:spPr>
        <a:xfrm>
          <a:off x="14782800" y="6889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16527</xdr:rowOff>
    </xdr:from>
    <xdr:ext cx="736600" cy="259045"/>
    <xdr:sp macro="" textlink="">
      <xdr:nvSpPr>
        <xdr:cNvPr id="297" name="テキスト ボックス 296"/>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39</xdr:row>
      <xdr:rowOff>107950</xdr:rowOff>
    </xdr:from>
    <xdr:to>
      <xdr:col>21</xdr:col>
      <xdr:colOff>352425</xdr:colOff>
      <xdr:row>40</xdr:row>
      <xdr:rowOff>31750</xdr:rowOff>
    </xdr:to>
    <xdr:cxnSp macro="">
      <xdr:nvCxnSpPr>
        <xdr:cNvPr id="298" name="直線コネクタ 297"/>
        <xdr:cNvCxnSpPr/>
      </xdr:nvCxnSpPr>
      <xdr:spPr>
        <a:xfrm>
          <a:off x="13893800" y="679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0" name="テキスト ボックス 29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127000</xdr:rowOff>
    </xdr:from>
    <xdr:to>
      <xdr:col>20</xdr:col>
      <xdr:colOff>149225</xdr:colOff>
      <xdr:row>39</xdr:row>
      <xdr:rowOff>107950</xdr:rowOff>
    </xdr:to>
    <xdr:cxnSp macro="">
      <xdr:nvCxnSpPr>
        <xdr:cNvPr id="301" name="直線コネクタ 300"/>
        <xdr:cNvCxnSpPr/>
      </xdr:nvCxnSpPr>
      <xdr:spPr>
        <a:xfrm>
          <a:off x="13004800" y="6470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114300</xdr:rowOff>
    </xdr:from>
    <xdr:to>
      <xdr:col>20</xdr:col>
      <xdr:colOff>200025</xdr:colOff>
      <xdr:row>36</xdr:row>
      <xdr:rowOff>44450</xdr:rowOff>
    </xdr:to>
    <xdr:sp macro="" textlink="">
      <xdr:nvSpPr>
        <xdr:cNvPr id="302" name="フローチャート : 判断 30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54627</xdr:rowOff>
    </xdr:from>
    <xdr:ext cx="762000" cy="259045"/>
    <xdr:sp macro="" textlink="">
      <xdr:nvSpPr>
        <xdr:cNvPr id="303" name="テキスト ボックス 30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05" name="テキスト ボックス 30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41</xdr:row>
      <xdr:rowOff>95250</xdr:rowOff>
    </xdr:from>
    <xdr:to>
      <xdr:col>24</xdr:col>
      <xdr:colOff>73025</xdr:colOff>
      <xdr:row>42</xdr:row>
      <xdr:rowOff>25400</xdr:rowOff>
    </xdr:to>
    <xdr:sp macro="" textlink="">
      <xdr:nvSpPr>
        <xdr:cNvPr id="311" name="円/楕円 310"/>
        <xdr:cNvSpPr/>
      </xdr:nvSpPr>
      <xdr:spPr>
        <a:xfrm>
          <a:off x="16459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41</xdr:row>
      <xdr:rowOff>3827</xdr:rowOff>
    </xdr:from>
    <xdr:ext cx="762000" cy="259045"/>
    <xdr:sp macro="" textlink="">
      <xdr:nvSpPr>
        <xdr:cNvPr id="312" name="補助費等該当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0</xdr:rowOff>
    </xdr:from>
    <xdr:to>
      <xdr:col>22</xdr:col>
      <xdr:colOff>606425</xdr:colOff>
      <xdr:row>40</xdr:row>
      <xdr:rowOff>101600</xdr:rowOff>
    </xdr:to>
    <xdr:sp macro="" textlink="">
      <xdr:nvSpPr>
        <xdr:cNvPr id="313" name="円/楕円 312"/>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86377</xdr:rowOff>
    </xdr:from>
    <xdr:ext cx="736600" cy="259045"/>
    <xdr:sp macro="" textlink="">
      <xdr:nvSpPr>
        <xdr:cNvPr id="314" name="テキスト ボックス 313"/>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152400</xdr:rowOff>
    </xdr:from>
    <xdr:to>
      <xdr:col>21</xdr:col>
      <xdr:colOff>403225</xdr:colOff>
      <xdr:row>40</xdr:row>
      <xdr:rowOff>82550</xdr:rowOff>
    </xdr:to>
    <xdr:sp macro="" textlink="">
      <xdr:nvSpPr>
        <xdr:cNvPr id="315" name="円/楕円 314"/>
        <xdr:cNvSpPr/>
      </xdr:nvSpPr>
      <xdr:spPr>
        <a:xfrm>
          <a:off x="14732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40</xdr:row>
      <xdr:rowOff>67327</xdr:rowOff>
    </xdr:from>
    <xdr:ext cx="762000" cy="259045"/>
    <xdr:sp macro="" textlink="">
      <xdr:nvSpPr>
        <xdr:cNvPr id="316" name="テキスト ボックス 315"/>
        <xdr:cNvSpPr txBox="1"/>
      </xdr:nvSpPr>
      <xdr:spPr>
        <a:xfrm>
          <a:off x="14401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98425</xdr:colOff>
      <xdr:row>39</xdr:row>
      <xdr:rowOff>57150</xdr:rowOff>
    </xdr:from>
    <xdr:to>
      <xdr:col>20</xdr:col>
      <xdr:colOff>200025</xdr:colOff>
      <xdr:row>39</xdr:row>
      <xdr:rowOff>158750</xdr:rowOff>
    </xdr:to>
    <xdr:sp macro="" textlink="">
      <xdr:nvSpPr>
        <xdr:cNvPr id="317" name="円/楕円 316"/>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143527</xdr:rowOff>
    </xdr:from>
    <xdr:ext cx="762000" cy="259045"/>
    <xdr:sp macro="" textlink="">
      <xdr:nvSpPr>
        <xdr:cNvPr id="318" name="テキスト ボックス 317"/>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76200</xdr:rowOff>
    </xdr:from>
    <xdr:to>
      <xdr:col>18</xdr:col>
      <xdr:colOff>682625</xdr:colOff>
      <xdr:row>38</xdr:row>
      <xdr:rowOff>6350</xdr:rowOff>
    </xdr:to>
    <xdr:sp macro="" textlink="">
      <xdr:nvSpPr>
        <xdr:cNvPr id="319" name="円/楕円 318"/>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162577</xdr:rowOff>
    </xdr:from>
    <xdr:ext cx="762000" cy="259045"/>
    <xdr:sp macro="" textlink="">
      <xdr:nvSpPr>
        <xdr:cNvPr id="320" name="テキスト ボックス 319"/>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再建戦略（Ｈ２０年４月からＨ２４年４月までの４年間）をはじめとした累次にわたる財政健全化の取組みにより、投資的経費を抑制するとともに、公債費の償還期間を２０年から３０年に延長する等により、公債費総額を抑制しているため、グルーブ内での当該比率は低い水準となっている。</a:t>
          </a:r>
        </a:p>
        <a:p>
          <a:r>
            <a:rPr kumimoji="1" lang="ja-JP" altLang="en-US" sz="1100">
              <a:latin typeface="ＭＳ Ｐゴシック"/>
            </a:rPr>
            <a:t>　Ｈ２３年度は臨時財政対策債に係る償還額の減、Ｈ２４年度以降は、一般単独事業債や公共事業等債に係る償還額の減により低水準を保っている。</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37193</xdr:rowOff>
    </xdr:from>
    <xdr:to>
      <xdr:col>7</xdr:col>
      <xdr:colOff>15875</xdr:colOff>
      <xdr:row>77</xdr:row>
      <xdr:rowOff>58964</xdr:rowOff>
    </xdr:to>
    <xdr:cxnSp macro="">
      <xdr:nvCxnSpPr>
        <xdr:cNvPr id="353" name="直線コネクタ 352"/>
        <xdr:cNvCxnSpPr/>
      </xdr:nvCxnSpPr>
      <xdr:spPr>
        <a:xfrm flipV="1">
          <a:off x="3987800" y="13238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54"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58964</xdr:rowOff>
    </xdr:from>
    <xdr:to>
      <xdr:col>5</xdr:col>
      <xdr:colOff>549275</xdr:colOff>
      <xdr:row>77</xdr:row>
      <xdr:rowOff>113393</xdr:rowOff>
    </xdr:to>
    <xdr:cxnSp macro="">
      <xdr:nvCxnSpPr>
        <xdr:cNvPr id="356" name="直線コネクタ 355"/>
        <xdr:cNvCxnSpPr/>
      </xdr:nvCxnSpPr>
      <xdr:spPr>
        <a:xfrm flipV="1">
          <a:off x="3098800" y="1326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45556</xdr:rowOff>
    </xdr:from>
    <xdr:ext cx="736600" cy="259045"/>
    <xdr:sp macro="" textlink="">
      <xdr:nvSpPr>
        <xdr:cNvPr id="358" name="テキスト ボックス 357"/>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102507</xdr:rowOff>
    </xdr:from>
    <xdr:to>
      <xdr:col>4</xdr:col>
      <xdr:colOff>346075</xdr:colOff>
      <xdr:row>77</xdr:row>
      <xdr:rowOff>113393</xdr:rowOff>
    </xdr:to>
    <xdr:cxnSp macro="">
      <xdr:nvCxnSpPr>
        <xdr:cNvPr id="359" name="直線コネクタ 358"/>
        <xdr:cNvCxnSpPr/>
      </xdr:nvCxnSpPr>
      <xdr:spPr>
        <a:xfrm>
          <a:off x="2209800" y="1330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46264</xdr:rowOff>
    </xdr:from>
    <xdr:to>
      <xdr:col>4</xdr:col>
      <xdr:colOff>396875</xdr:colOff>
      <xdr:row>79</xdr:row>
      <xdr:rowOff>147864</xdr:rowOff>
    </xdr:to>
    <xdr:sp macro="" textlink="">
      <xdr:nvSpPr>
        <xdr:cNvPr id="360" name="フローチャート : 判断 359"/>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132641</xdr:rowOff>
    </xdr:from>
    <xdr:ext cx="762000" cy="259045"/>
    <xdr:sp macro="" textlink="">
      <xdr:nvSpPr>
        <xdr:cNvPr id="361" name="テキスト ボックス 360"/>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102507</xdr:rowOff>
    </xdr:from>
    <xdr:to>
      <xdr:col>3</xdr:col>
      <xdr:colOff>142875</xdr:colOff>
      <xdr:row>77</xdr:row>
      <xdr:rowOff>135164</xdr:rowOff>
    </xdr:to>
    <xdr:cxnSp macro="">
      <xdr:nvCxnSpPr>
        <xdr:cNvPr id="362" name="直線コネクタ 361"/>
        <xdr:cNvCxnSpPr/>
      </xdr:nvCxnSpPr>
      <xdr:spPr>
        <a:xfrm flipV="1">
          <a:off x="1320800" y="13304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2721</xdr:rowOff>
    </xdr:from>
    <xdr:to>
      <xdr:col>3</xdr:col>
      <xdr:colOff>193675</xdr:colOff>
      <xdr:row>79</xdr:row>
      <xdr:rowOff>104321</xdr:rowOff>
    </xdr:to>
    <xdr:sp macro="" textlink="">
      <xdr:nvSpPr>
        <xdr:cNvPr id="363" name="フローチャート : 判断 36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89098</xdr:rowOff>
    </xdr:from>
    <xdr:ext cx="762000" cy="259045"/>
    <xdr:sp macro="" textlink="">
      <xdr:nvSpPr>
        <xdr:cNvPr id="364" name="テキスト ボックス 36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5" name="フローチャート : 判断 364"/>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132641</xdr:rowOff>
    </xdr:from>
    <xdr:ext cx="762000" cy="259045"/>
    <xdr:sp macro="" textlink="">
      <xdr:nvSpPr>
        <xdr:cNvPr id="366" name="テキスト ボックス 365"/>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157843</xdr:rowOff>
    </xdr:from>
    <xdr:to>
      <xdr:col>7</xdr:col>
      <xdr:colOff>66675</xdr:colOff>
      <xdr:row>77</xdr:row>
      <xdr:rowOff>87993</xdr:rowOff>
    </xdr:to>
    <xdr:sp macro="" textlink="">
      <xdr:nvSpPr>
        <xdr:cNvPr id="372" name="円/楕円 371"/>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2920</xdr:rowOff>
    </xdr:from>
    <xdr:ext cx="762000" cy="259045"/>
    <xdr:sp macro="" textlink="">
      <xdr:nvSpPr>
        <xdr:cNvPr id="373"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8164</xdr:rowOff>
    </xdr:from>
    <xdr:to>
      <xdr:col>5</xdr:col>
      <xdr:colOff>600075</xdr:colOff>
      <xdr:row>77</xdr:row>
      <xdr:rowOff>109764</xdr:rowOff>
    </xdr:to>
    <xdr:sp macro="" textlink="">
      <xdr:nvSpPr>
        <xdr:cNvPr id="374" name="円/楕円 373"/>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119941</xdr:rowOff>
    </xdr:from>
    <xdr:ext cx="736600" cy="259045"/>
    <xdr:sp macro="" textlink="">
      <xdr:nvSpPr>
        <xdr:cNvPr id="375" name="テキスト ボックス 374"/>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62593</xdr:rowOff>
    </xdr:from>
    <xdr:to>
      <xdr:col>4</xdr:col>
      <xdr:colOff>396875</xdr:colOff>
      <xdr:row>77</xdr:row>
      <xdr:rowOff>164193</xdr:rowOff>
    </xdr:to>
    <xdr:sp macro="" textlink="">
      <xdr:nvSpPr>
        <xdr:cNvPr id="376" name="円/楕円 375"/>
        <xdr:cNvSpPr/>
      </xdr:nvSpPr>
      <xdr:spPr>
        <a:xfrm>
          <a:off x="3048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2920</xdr:rowOff>
    </xdr:from>
    <xdr:ext cx="762000" cy="259045"/>
    <xdr:sp macro="" textlink="">
      <xdr:nvSpPr>
        <xdr:cNvPr id="377" name="テキスト ボックス 376"/>
        <xdr:cNvSpPr txBox="1"/>
      </xdr:nvSpPr>
      <xdr:spPr>
        <a:xfrm>
          <a:off x="2717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51707</xdr:rowOff>
    </xdr:from>
    <xdr:to>
      <xdr:col>3</xdr:col>
      <xdr:colOff>193675</xdr:colOff>
      <xdr:row>77</xdr:row>
      <xdr:rowOff>153307</xdr:rowOff>
    </xdr:to>
    <xdr:sp macro="" textlink="">
      <xdr:nvSpPr>
        <xdr:cNvPr id="378" name="円/楕円 377"/>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79" name="テキスト ボックス 378"/>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380" name="円/楕円 379"/>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24691</xdr:rowOff>
    </xdr:from>
    <xdr:ext cx="762000" cy="259045"/>
    <xdr:sp macro="" textlink="">
      <xdr:nvSpPr>
        <xdr:cNvPr id="381" name="テキスト ボックス 380"/>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再建戦略（Ｈ２０年４月からＨ２４年４月までの４年間）をはじめとした累次にわたる財政健全化の取組みと、地方交付税等（臨時財政対策債を含む）の増等に伴う経常一般財源の増などの要因により、Ｈ２２年度には６５．８％に改善。その後、臨時財政対策債の減等により低下傾向。Ｈ２５年度は地方税等の一般財源の増に併せ、国の要請等を踏まえた給与削減による人件費の減により一時的に改善したものの、Ｈ２７年度</a:t>
          </a:r>
          <a:r>
            <a:rPr kumimoji="1" lang="ja-JP" altLang="en-US" sz="1100" u="none">
              <a:latin typeface="ＭＳ Ｐゴシック"/>
            </a:rPr>
            <a:t>は、社会保障関係経費の増等により、６９．３％となった。</a:t>
          </a: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56243</xdr:rowOff>
    </xdr:from>
    <xdr:to>
      <xdr:col>24</xdr:col>
      <xdr:colOff>22225</xdr:colOff>
      <xdr:row>76</xdr:row>
      <xdr:rowOff>110671</xdr:rowOff>
    </xdr:to>
    <xdr:cxnSp macro="">
      <xdr:nvCxnSpPr>
        <xdr:cNvPr id="414" name="直線コネクタ 413"/>
        <xdr:cNvCxnSpPr/>
      </xdr:nvCxnSpPr>
      <xdr:spPr>
        <a:xfrm>
          <a:off x="15671800" y="13086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62792</xdr:rowOff>
    </xdr:from>
    <xdr:ext cx="762000" cy="259045"/>
    <xdr:sp macro="" textlink="">
      <xdr:nvSpPr>
        <xdr:cNvPr id="415" name="公債費以外平均値テキスト"/>
        <xdr:cNvSpPr txBox="1"/>
      </xdr:nvSpPr>
      <xdr:spPr>
        <a:xfrm>
          <a:off x="16598900" y="12750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151493</xdr:rowOff>
    </xdr:from>
    <xdr:to>
      <xdr:col>22</xdr:col>
      <xdr:colOff>555625</xdr:colOff>
      <xdr:row>76</xdr:row>
      <xdr:rowOff>56243</xdr:rowOff>
    </xdr:to>
    <xdr:cxnSp macro="">
      <xdr:nvCxnSpPr>
        <xdr:cNvPr id="417" name="直線コネクタ 416"/>
        <xdr:cNvCxnSpPr/>
      </xdr:nvCxnSpPr>
      <xdr:spPr>
        <a:xfrm>
          <a:off x="14782800" y="1301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38299</xdr:rowOff>
    </xdr:from>
    <xdr:ext cx="736600" cy="259045"/>
    <xdr:sp macro="" textlink="">
      <xdr:nvSpPr>
        <xdr:cNvPr id="419" name="テキスト ボックス 418"/>
        <xdr:cNvSpPr txBox="1"/>
      </xdr:nvSpPr>
      <xdr:spPr>
        <a:xfrm>
          <a:off x="15290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151493</xdr:rowOff>
    </xdr:from>
    <xdr:to>
      <xdr:col>21</xdr:col>
      <xdr:colOff>352425</xdr:colOff>
      <xdr:row>76</xdr:row>
      <xdr:rowOff>99786</xdr:rowOff>
    </xdr:to>
    <xdr:cxnSp macro="">
      <xdr:nvCxnSpPr>
        <xdr:cNvPr id="420" name="直線コネクタ 419"/>
        <xdr:cNvCxnSpPr/>
      </xdr:nvCxnSpPr>
      <xdr:spPr>
        <a:xfrm flipV="1">
          <a:off x="13893800" y="13010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21" name="フローチャート : 判断 420"/>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152599</xdr:rowOff>
    </xdr:from>
    <xdr:ext cx="762000" cy="259045"/>
    <xdr:sp macro="" textlink="">
      <xdr:nvSpPr>
        <xdr:cNvPr id="422" name="テキスト ボックス 421"/>
        <xdr:cNvSpPr txBox="1"/>
      </xdr:nvSpPr>
      <xdr:spPr>
        <a:xfrm>
          <a:off x="14401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31750</xdr:rowOff>
    </xdr:from>
    <xdr:to>
      <xdr:col>20</xdr:col>
      <xdr:colOff>149225</xdr:colOff>
      <xdr:row>76</xdr:row>
      <xdr:rowOff>99786</xdr:rowOff>
    </xdr:to>
    <xdr:cxnSp macro="">
      <xdr:nvCxnSpPr>
        <xdr:cNvPr id="423" name="直線コネクタ 422"/>
        <xdr:cNvCxnSpPr/>
      </xdr:nvCxnSpPr>
      <xdr:spPr>
        <a:xfrm>
          <a:off x="13004800" y="128905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24" name="フローチャート : 判断 423"/>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90005</xdr:rowOff>
    </xdr:from>
    <xdr:ext cx="762000" cy="259045"/>
    <xdr:sp macro="" textlink="">
      <xdr:nvSpPr>
        <xdr:cNvPr id="425" name="テキスト ボックス 424"/>
        <xdr:cNvSpPr txBox="1"/>
      </xdr:nvSpPr>
      <xdr:spPr>
        <a:xfrm>
          <a:off x="13512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6" name="フローチャート : 判断 425"/>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46462</xdr:rowOff>
    </xdr:from>
    <xdr:ext cx="762000" cy="259045"/>
    <xdr:sp macro="" textlink="">
      <xdr:nvSpPr>
        <xdr:cNvPr id="427" name="テキスト ボックス 426"/>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76</xdr:row>
      <xdr:rowOff>59871</xdr:rowOff>
    </xdr:from>
    <xdr:to>
      <xdr:col>24</xdr:col>
      <xdr:colOff>73025</xdr:colOff>
      <xdr:row>76</xdr:row>
      <xdr:rowOff>161471</xdr:rowOff>
    </xdr:to>
    <xdr:sp macro="" textlink="">
      <xdr:nvSpPr>
        <xdr:cNvPr id="433" name="円/楕円 432"/>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31948</xdr:rowOff>
    </xdr:from>
    <xdr:ext cx="762000" cy="259045"/>
    <xdr:sp macro="" textlink="">
      <xdr:nvSpPr>
        <xdr:cNvPr id="434" name="公債費以外該当値テキスト"/>
        <xdr:cNvSpPr txBox="1"/>
      </xdr:nvSpPr>
      <xdr:spPr>
        <a:xfrm>
          <a:off x="16598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5443</xdr:rowOff>
    </xdr:from>
    <xdr:to>
      <xdr:col>22</xdr:col>
      <xdr:colOff>606425</xdr:colOff>
      <xdr:row>76</xdr:row>
      <xdr:rowOff>107043</xdr:rowOff>
    </xdr:to>
    <xdr:sp macro="" textlink="">
      <xdr:nvSpPr>
        <xdr:cNvPr id="435" name="円/楕円 434"/>
        <xdr:cNvSpPr/>
      </xdr:nvSpPr>
      <xdr:spPr>
        <a:xfrm>
          <a:off x="15621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91820</xdr:rowOff>
    </xdr:from>
    <xdr:ext cx="736600" cy="259045"/>
    <xdr:sp macro="" textlink="">
      <xdr:nvSpPr>
        <xdr:cNvPr id="436" name="テキスト ボックス 435"/>
        <xdr:cNvSpPr txBox="1"/>
      </xdr:nvSpPr>
      <xdr:spPr>
        <a:xfrm>
          <a:off x="15290800" y="1312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100693</xdr:rowOff>
    </xdr:from>
    <xdr:to>
      <xdr:col>21</xdr:col>
      <xdr:colOff>403225</xdr:colOff>
      <xdr:row>76</xdr:row>
      <xdr:rowOff>30843</xdr:rowOff>
    </xdr:to>
    <xdr:sp macro="" textlink="">
      <xdr:nvSpPr>
        <xdr:cNvPr id="437" name="円/楕円 436"/>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15620</xdr:rowOff>
    </xdr:from>
    <xdr:ext cx="762000" cy="259045"/>
    <xdr:sp macro="" textlink="">
      <xdr:nvSpPr>
        <xdr:cNvPr id="438" name="テキスト ボックス 437"/>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48986</xdr:rowOff>
    </xdr:from>
    <xdr:to>
      <xdr:col>20</xdr:col>
      <xdr:colOff>200025</xdr:colOff>
      <xdr:row>76</xdr:row>
      <xdr:rowOff>150586</xdr:rowOff>
    </xdr:to>
    <xdr:sp macro="" textlink="">
      <xdr:nvSpPr>
        <xdr:cNvPr id="439" name="円/楕円 438"/>
        <xdr:cNvSpPr/>
      </xdr:nvSpPr>
      <xdr:spPr>
        <a:xfrm>
          <a:off x="13843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135363</xdr:rowOff>
    </xdr:from>
    <xdr:ext cx="762000" cy="259045"/>
    <xdr:sp macro="" textlink="">
      <xdr:nvSpPr>
        <xdr:cNvPr id="440" name="テキスト ボックス 439"/>
        <xdr:cNvSpPr txBox="1"/>
      </xdr:nvSpPr>
      <xdr:spPr>
        <a:xfrm>
          <a:off x="13512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152400</xdr:rowOff>
    </xdr:from>
    <xdr:to>
      <xdr:col>18</xdr:col>
      <xdr:colOff>682625</xdr:colOff>
      <xdr:row>75</xdr:row>
      <xdr:rowOff>82550</xdr:rowOff>
    </xdr:to>
    <xdr:sp macro="" textlink="">
      <xdr:nvSpPr>
        <xdr:cNvPr id="441" name="円/楕円 440"/>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67327</xdr:rowOff>
    </xdr:from>
    <xdr:ext cx="762000" cy="259045"/>
    <xdr:sp macro="" textlink="">
      <xdr:nvSpPr>
        <xdr:cNvPr id="442" name="テキスト ボックス 441"/>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144374</xdr:rowOff>
    </xdr:from>
    <xdr:to>
      <xdr:col>4</xdr:col>
      <xdr:colOff>1117600</xdr:colOff>
      <xdr:row>18</xdr:row>
      <xdr:rowOff>170091</xdr:rowOff>
    </xdr:to>
    <xdr:cxnSp macro="">
      <xdr:nvCxnSpPr>
        <xdr:cNvPr id="50" name="直線コネクタ 49"/>
        <xdr:cNvCxnSpPr/>
      </xdr:nvCxnSpPr>
      <xdr:spPr bwMode="auto">
        <a:xfrm flipV="1">
          <a:off x="5003800" y="3278099"/>
          <a:ext cx="6477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112387</xdr:rowOff>
    </xdr:from>
    <xdr:ext cx="762000" cy="259045"/>
    <xdr:sp macro="" textlink="">
      <xdr:nvSpPr>
        <xdr:cNvPr id="51" name="人口1人当たり決算額の推移平均値テキスト130"/>
        <xdr:cNvSpPr txBox="1"/>
      </xdr:nvSpPr>
      <xdr:spPr>
        <a:xfrm>
          <a:off x="5740400" y="2388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170091</xdr:rowOff>
    </xdr:from>
    <xdr:to>
      <xdr:col>4</xdr:col>
      <xdr:colOff>469900</xdr:colOff>
      <xdr:row>19</xdr:row>
      <xdr:rowOff>140526</xdr:rowOff>
    </xdr:to>
    <xdr:cxnSp macro="">
      <xdr:nvCxnSpPr>
        <xdr:cNvPr id="53" name="直線コネクタ 52"/>
        <xdr:cNvCxnSpPr/>
      </xdr:nvCxnSpPr>
      <xdr:spPr bwMode="auto">
        <a:xfrm flipV="1">
          <a:off x="4305300" y="3303816"/>
          <a:ext cx="698500" cy="14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82669</xdr:rowOff>
    </xdr:from>
    <xdr:ext cx="736600" cy="259045"/>
    <xdr:sp macro="" textlink="">
      <xdr:nvSpPr>
        <xdr:cNvPr id="55" name="テキスト ボックス 54"/>
        <xdr:cNvSpPr txBox="1"/>
      </xdr:nvSpPr>
      <xdr:spPr>
        <a:xfrm>
          <a:off x="4622800" y="253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159080</xdr:rowOff>
    </xdr:from>
    <xdr:to>
      <xdr:col>3</xdr:col>
      <xdr:colOff>904875</xdr:colOff>
      <xdr:row>19</xdr:row>
      <xdr:rowOff>140526</xdr:rowOff>
    </xdr:to>
    <xdr:cxnSp macro="">
      <xdr:nvCxnSpPr>
        <xdr:cNvPr id="56" name="直線コネクタ 55"/>
        <xdr:cNvCxnSpPr/>
      </xdr:nvCxnSpPr>
      <xdr:spPr bwMode="auto">
        <a:xfrm>
          <a:off x="3606800" y="3292805"/>
          <a:ext cx="698500" cy="15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22242</xdr:rowOff>
    </xdr:from>
    <xdr:ext cx="762000" cy="259045"/>
    <xdr:sp macro="" textlink="">
      <xdr:nvSpPr>
        <xdr:cNvPr id="58" name="テキスト ボックス 57"/>
        <xdr:cNvSpPr txBox="1"/>
      </xdr:nvSpPr>
      <xdr:spPr>
        <a:xfrm>
          <a:off x="3924300" y="281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145783</xdr:rowOff>
    </xdr:from>
    <xdr:to>
      <xdr:col>3</xdr:col>
      <xdr:colOff>206375</xdr:colOff>
      <xdr:row>18</xdr:row>
      <xdr:rowOff>159080</xdr:rowOff>
    </xdr:to>
    <xdr:cxnSp macro="">
      <xdr:nvCxnSpPr>
        <xdr:cNvPr id="59" name="直線コネクタ 58"/>
        <xdr:cNvCxnSpPr/>
      </xdr:nvCxnSpPr>
      <xdr:spPr bwMode="auto">
        <a:xfrm>
          <a:off x="2908300" y="3279508"/>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137617</xdr:rowOff>
    </xdr:from>
    <xdr:to>
      <xdr:col>3</xdr:col>
      <xdr:colOff>257175</xdr:colOff>
      <xdr:row>17</xdr:row>
      <xdr:rowOff>67767</xdr:rowOff>
    </xdr:to>
    <xdr:sp macro="" textlink="">
      <xdr:nvSpPr>
        <xdr:cNvPr id="60" name="フローチャート : 判断 59"/>
        <xdr:cNvSpPr/>
      </xdr:nvSpPr>
      <xdr:spPr bwMode="auto">
        <a:xfrm>
          <a:off x="35560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77944</xdr:rowOff>
    </xdr:from>
    <xdr:ext cx="762000" cy="259045"/>
    <xdr:sp macro="" textlink="">
      <xdr:nvSpPr>
        <xdr:cNvPr id="61" name="テキスト ボックス 60"/>
        <xdr:cNvSpPr txBox="1"/>
      </xdr:nvSpPr>
      <xdr:spPr>
        <a:xfrm>
          <a:off x="32258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105529</xdr:rowOff>
    </xdr:from>
    <xdr:ext cx="762000" cy="259045"/>
    <xdr:sp macro="" textlink="">
      <xdr:nvSpPr>
        <xdr:cNvPr id="63" name="テキスト ボックス 62"/>
        <xdr:cNvSpPr txBox="1"/>
      </xdr:nvSpPr>
      <xdr:spPr>
        <a:xfrm>
          <a:off x="2527300" y="25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93574</xdr:rowOff>
    </xdr:from>
    <xdr:to>
      <xdr:col>5</xdr:col>
      <xdr:colOff>34925</xdr:colOff>
      <xdr:row>19</xdr:row>
      <xdr:rowOff>23723</xdr:rowOff>
    </xdr:to>
    <xdr:sp macro="" textlink="">
      <xdr:nvSpPr>
        <xdr:cNvPr id="69" name="円/楕円 68"/>
        <xdr:cNvSpPr/>
      </xdr:nvSpPr>
      <xdr:spPr bwMode="auto">
        <a:xfrm>
          <a:off x="5600700" y="32272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2151</xdr:rowOff>
    </xdr:from>
    <xdr:ext cx="762000" cy="259045"/>
    <xdr:sp macro="" textlink="">
      <xdr:nvSpPr>
        <xdr:cNvPr id="70" name="人口1人当たり決算額の推移該当値テキスト130"/>
        <xdr:cNvSpPr txBox="1"/>
      </xdr:nvSpPr>
      <xdr:spPr>
        <a:xfrm>
          <a:off x="5740400" y="31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119291</xdr:rowOff>
    </xdr:from>
    <xdr:to>
      <xdr:col>4</xdr:col>
      <xdr:colOff>520700</xdr:colOff>
      <xdr:row>19</xdr:row>
      <xdr:rowOff>49441</xdr:rowOff>
    </xdr:to>
    <xdr:sp macro="" textlink="">
      <xdr:nvSpPr>
        <xdr:cNvPr id="71" name="円/楕円 70"/>
        <xdr:cNvSpPr/>
      </xdr:nvSpPr>
      <xdr:spPr bwMode="auto">
        <a:xfrm>
          <a:off x="4953000" y="325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34218</xdr:rowOff>
    </xdr:from>
    <xdr:ext cx="736600" cy="259045"/>
    <xdr:sp macro="" textlink="">
      <xdr:nvSpPr>
        <xdr:cNvPr id="72" name="テキスト ボックス 71"/>
        <xdr:cNvSpPr txBox="1"/>
      </xdr:nvSpPr>
      <xdr:spPr>
        <a:xfrm>
          <a:off x="4622800" y="33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89726</xdr:rowOff>
    </xdr:from>
    <xdr:to>
      <xdr:col>3</xdr:col>
      <xdr:colOff>955675</xdr:colOff>
      <xdr:row>20</xdr:row>
      <xdr:rowOff>19876</xdr:rowOff>
    </xdr:to>
    <xdr:sp macro="" textlink="">
      <xdr:nvSpPr>
        <xdr:cNvPr id="73" name="円/楕円 72"/>
        <xdr:cNvSpPr/>
      </xdr:nvSpPr>
      <xdr:spPr bwMode="auto">
        <a:xfrm>
          <a:off x="4254500" y="33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4653</xdr:rowOff>
    </xdr:from>
    <xdr:ext cx="762000" cy="259045"/>
    <xdr:sp macro="" textlink="">
      <xdr:nvSpPr>
        <xdr:cNvPr id="74" name="テキスト ボックス 73"/>
        <xdr:cNvSpPr txBox="1"/>
      </xdr:nvSpPr>
      <xdr:spPr>
        <a:xfrm>
          <a:off x="3924300" y="348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108280</xdr:rowOff>
    </xdr:from>
    <xdr:to>
      <xdr:col>3</xdr:col>
      <xdr:colOff>257175</xdr:colOff>
      <xdr:row>19</xdr:row>
      <xdr:rowOff>38430</xdr:rowOff>
    </xdr:to>
    <xdr:sp macro="" textlink="">
      <xdr:nvSpPr>
        <xdr:cNvPr id="75" name="円/楕円 74"/>
        <xdr:cNvSpPr/>
      </xdr:nvSpPr>
      <xdr:spPr bwMode="auto">
        <a:xfrm>
          <a:off x="3556000" y="32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23207</xdr:rowOff>
    </xdr:from>
    <xdr:ext cx="762000" cy="259045"/>
    <xdr:sp macro="" textlink="">
      <xdr:nvSpPr>
        <xdr:cNvPr id="76" name="テキスト ボックス 75"/>
        <xdr:cNvSpPr txBox="1"/>
      </xdr:nvSpPr>
      <xdr:spPr>
        <a:xfrm>
          <a:off x="3225800" y="33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94983</xdr:rowOff>
    </xdr:from>
    <xdr:to>
      <xdr:col>2</xdr:col>
      <xdr:colOff>692150</xdr:colOff>
      <xdr:row>19</xdr:row>
      <xdr:rowOff>25133</xdr:rowOff>
    </xdr:to>
    <xdr:sp macro="" textlink="">
      <xdr:nvSpPr>
        <xdr:cNvPr id="77" name="円/楕円 76"/>
        <xdr:cNvSpPr/>
      </xdr:nvSpPr>
      <xdr:spPr bwMode="auto">
        <a:xfrm>
          <a:off x="2857500" y="322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9910</xdr:rowOff>
    </xdr:from>
    <xdr:ext cx="762000" cy="259045"/>
    <xdr:sp macro="" textlink="">
      <xdr:nvSpPr>
        <xdr:cNvPr id="78" name="テキスト ボックス 77"/>
        <xdr:cNvSpPr txBox="1"/>
      </xdr:nvSpPr>
      <xdr:spPr>
        <a:xfrm>
          <a:off x="2527300" y="331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147482</xdr:rowOff>
    </xdr:from>
    <xdr:to>
      <xdr:col>4</xdr:col>
      <xdr:colOff>1117600</xdr:colOff>
      <xdr:row>37</xdr:row>
      <xdr:rowOff>187030</xdr:rowOff>
    </xdr:to>
    <xdr:cxnSp macro="">
      <xdr:nvCxnSpPr>
        <xdr:cNvPr id="111" name="直線コネクタ 110"/>
        <xdr:cNvCxnSpPr/>
      </xdr:nvCxnSpPr>
      <xdr:spPr bwMode="auto">
        <a:xfrm>
          <a:off x="5003800" y="7272182"/>
          <a:ext cx="6477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160027</xdr:rowOff>
    </xdr:from>
    <xdr:ext cx="762000" cy="259045"/>
    <xdr:sp macro="" textlink="">
      <xdr:nvSpPr>
        <xdr:cNvPr id="112" name="人口1人当たり決算額の推移平均値テキスト445"/>
        <xdr:cNvSpPr txBox="1"/>
      </xdr:nvSpPr>
      <xdr:spPr>
        <a:xfrm>
          <a:off x="5740400" y="677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94721</xdr:rowOff>
    </xdr:from>
    <xdr:to>
      <xdr:col>4</xdr:col>
      <xdr:colOff>469900</xdr:colOff>
      <xdr:row>37</xdr:row>
      <xdr:rowOff>147482</xdr:rowOff>
    </xdr:to>
    <xdr:cxnSp macro="">
      <xdr:nvCxnSpPr>
        <xdr:cNvPr id="114" name="直線コネクタ 113"/>
        <xdr:cNvCxnSpPr/>
      </xdr:nvCxnSpPr>
      <xdr:spPr bwMode="auto">
        <a:xfrm>
          <a:off x="4305300" y="7219421"/>
          <a:ext cx="698500" cy="5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6" name="テキスト ボックス 115"/>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15535</xdr:rowOff>
    </xdr:from>
    <xdr:to>
      <xdr:col>3</xdr:col>
      <xdr:colOff>904875</xdr:colOff>
      <xdr:row>37</xdr:row>
      <xdr:rowOff>94721</xdr:rowOff>
    </xdr:to>
    <xdr:cxnSp macro="">
      <xdr:nvCxnSpPr>
        <xdr:cNvPr id="117" name="直線コネクタ 116"/>
        <xdr:cNvCxnSpPr/>
      </xdr:nvCxnSpPr>
      <xdr:spPr bwMode="auto">
        <a:xfrm>
          <a:off x="3606800" y="7140235"/>
          <a:ext cx="698500" cy="7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8" name="フローチャート : 判断 117"/>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191223</xdr:rowOff>
    </xdr:from>
    <xdr:ext cx="762000" cy="259045"/>
    <xdr:sp macro="" textlink="">
      <xdr:nvSpPr>
        <xdr:cNvPr id="119" name="テキスト ボックス 118"/>
        <xdr:cNvSpPr txBox="1"/>
      </xdr:nvSpPr>
      <xdr:spPr>
        <a:xfrm>
          <a:off x="3924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70262</xdr:rowOff>
    </xdr:from>
    <xdr:to>
      <xdr:col>3</xdr:col>
      <xdr:colOff>206375</xdr:colOff>
      <xdr:row>37</xdr:row>
      <xdr:rowOff>15535</xdr:rowOff>
    </xdr:to>
    <xdr:cxnSp macro="">
      <xdr:nvCxnSpPr>
        <xdr:cNvPr id="120" name="直線コネクタ 119"/>
        <xdr:cNvCxnSpPr/>
      </xdr:nvCxnSpPr>
      <xdr:spPr bwMode="auto">
        <a:xfrm>
          <a:off x="2908300" y="7023512"/>
          <a:ext cx="698500" cy="11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21" name="フローチャート : 判断 120"/>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192915</xdr:rowOff>
    </xdr:from>
    <xdr:ext cx="762000" cy="259045"/>
    <xdr:sp macro="" textlink="">
      <xdr:nvSpPr>
        <xdr:cNvPr id="122" name="テキスト ボックス 121"/>
        <xdr:cNvSpPr txBox="1"/>
      </xdr:nvSpPr>
      <xdr:spPr>
        <a:xfrm>
          <a:off x="32258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85290</xdr:rowOff>
    </xdr:from>
    <xdr:ext cx="762000" cy="259045"/>
    <xdr:sp macro="" textlink="">
      <xdr:nvSpPr>
        <xdr:cNvPr id="124" name="テキスト ボックス 123"/>
        <xdr:cNvSpPr txBox="1"/>
      </xdr:nvSpPr>
      <xdr:spPr>
        <a:xfrm>
          <a:off x="2527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136230</xdr:rowOff>
    </xdr:from>
    <xdr:to>
      <xdr:col>5</xdr:col>
      <xdr:colOff>34925</xdr:colOff>
      <xdr:row>37</xdr:row>
      <xdr:rowOff>237830</xdr:rowOff>
    </xdr:to>
    <xdr:sp macro="" textlink="">
      <xdr:nvSpPr>
        <xdr:cNvPr id="130" name="円/楕円 129"/>
        <xdr:cNvSpPr/>
      </xdr:nvSpPr>
      <xdr:spPr bwMode="auto">
        <a:xfrm>
          <a:off x="5600700" y="726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44807</xdr:rowOff>
    </xdr:from>
    <xdr:ext cx="762000" cy="259045"/>
    <xdr:sp macro="" textlink="">
      <xdr:nvSpPr>
        <xdr:cNvPr id="131" name="人口1人当たり決算額の推移該当値テキスト445"/>
        <xdr:cNvSpPr txBox="1"/>
      </xdr:nvSpPr>
      <xdr:spPr>
        <a:xfrm>
          <a:off x="5740400" y="716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96682</xdr:rowOff>
    </xdr:from>
    <xdr:to>
      <xdr:col>4</xdr:col>
      <xdr:colOff>520700</xdr:colOff>
      <xdr:row>37</xdr:row>
      <xdr:rowOff>198282</xdr:rowOff>
    </xdr:to>
    <xdr:sp macro="" textlink="">
      <xdr:nvSpPr>
        <xdr:cNvPr id="132" name="円/楕円 131"/>
        <xdr:cNvSpPr/>
      </xdr:nvSpPr>
      <xdr:spPr bwMode="auto">
        <a:xfrm>
          <a:off x="4953000" y="722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183059</xdr:rowOff>
    </xdr:from>
    <xdr:ext cx="736600" cy="259045"/>
    <xdr:sp macro="" textlink="">
      <xdr:nvSpPr>
        <xdr:cNvPr id="133" name="テキスト ボックス 132"/>
        <xdr:cNvSpPr txBox="1"/>
      </xdr:nvSpPr>
      <xdr:spPr>
        <a:xfrm>
          <a:off x="4622800" y="730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43921</xdr:rowOff>
    </xdr:from>
    <xdr:to>
      <xdr:col>3</xdr:col>
      <xdr:colOff>955675</xdr:colOff>
      <xdr:row>37</xdr:row>
      <xdr:rowOff>145521</xdr:rowOff>
    </xdr:to>
    <xdr:sp macro="" textlink="">
      <xdr:nvSpPr>
        <xdr:cNvPr id="134" name="円/楕円 133"/>
        <xdr:cNvSpPr/>
      </xdr:nvSpPr>
      <xdr:spPr bwMode="auto">
        <a:xfrm>
          <a:off x="4254500" y="716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130298</xdr:rowOff>
    </xdr:from>
    <xdr:ext cx="762000" cy="259045"/>
    <xdr:sp macro="" textlink="">
      <xdr:nvSpPr>
        <xdr:cNvPr id="135" name="テキスト ボックス 134"/>
        <xdr:cNvSpPr txBox="1"/>
      </xdr:nvSpPr>
      <xdr:spPr>
        <a:xfrm>
          <a:off x="3924300" y="725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136185</xdr:rowOff>
    </xdr:from>
    <xdr:to>
      <xdr:col>3</xdr:col>
      <xdr:colOff>257175</xdr:colOff>
      <xdr:row>37</xdr:row>
      <xdr:rowOff>66335</xdr:rowOff>
    </xdr:to>
    <xdr:sp macro="" textlink="">
      <xdr:nvSpPr>
        <xdr:cNvPr id="136" name="円/楕円 135"/>
        <xdr:cNvSpPr/>
      </xdr:nvSpPr>
      <xdr:spPr bwMode="auto">
        <a:xfrm>
          <a:off x="3556000" y="708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51112</xdr:rowOff>
    </xdr:from>
    <xdr:ext cx="762000" cy="259045"/>
    <xdr:sp macro="" textlink="">
      <xdr:nvSpPr>
        <xdr:cNvPr id="137" name="テキスト ボックス 136"/>
        <xdr:cNvSpPr txBox="1"/>
      </xdr:nvSpPr>
      <xdr:spPr>
        <a:xfrm>
          <a:off x="3225800" y="717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19462</xdr:rowOff>
    </xdr:from>
    <xdr:to>
      <xdr:col>2</xdr:col>
      <xdr:colOff>692150</xdr:colOff>
      <xdr:row>36</xdr:row>
      <xdr:rowOff>121062</xdr:rowOff>
    </xdr:to>
    <xdr:sp macro="" textlink="">
      <xdr:nvSpPr>
        <xdr:cNvPr id="138" name="円/楕円 137"/>
        <xdr:cNvSpPr/>
      </xdr:nvSpPr>
      <xdr:spPr bwMode="auto">
        <a:xfrm>
          <a:off x="2857500" y="697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105839</xdr:rowOff>
    </xdr:from>
    <xdr:ext cx="762000" cy="259045"/>
    <xdr:sp macro="" textlink="">
      <xdr:nvSpPr>
        <xdr:cNvPr id="139" name="テキスト ボックス 138"/>
        <xdr:cNvSpPr txBox="1"/>
      </xdr:nvSpPr>
      <xdr:spPr>
        <a:xfrm>
          <a:off x="2527300" y="705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13170</xdr:rowOff>
    </xdr:from>
    <xdr:to>
      <xdr:col>6</xdr:col>
      <xdr:colOff>511175</xdr:colOff>
      <xdr:row>38</xdr:row>
      <xdr:rowOff>39725</xdr:rowOff>
    </xdr:to>
    <xdr:cxnSp macro="">
      <xdr:nvCxnSpPr>
        <xdr:cNvPr id="61" name="直線コネクタ 60"/>
        <xdr:cNvCxnSpPr/>
      </xdr:nvCxnSpPr>
      <xdr:spPr>
        <a:xfrm flipV="1">
          <a:off x="3797300" y="6528270"/>
          <a:ext cx="8382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160774</xdr:rowOff>
    </xdr:from>
    <xdr:ext cx="599010" cy="259045"/>
    <xdr:sp macro="" textlink="">
      <xdr:nvSpPr>
        <xdr:cNvPr id="62" name="人件費平均値テキスト"/>
        <xdr:cNvSpPr txBox="1"/>
      </xdr:nvSpPr>
      <xdr:spPr>
        <a:xfrm>
          <a:off x="4686300" y="564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39725</xdr:rowOff>
    </xdr:from>
    <xdr:to>
      <xdr:col>5</xdr:col>
      <xdr:colOff>358775</xdr:colOff>
      <xdr:row>39</xdr:row>
      <xdr:rowOff>14618</xdr:rowOff>
    </xdr:to>
    <xdr:cxnSp macro="">
      <xdr:nvCxnSpPr>
        <xdr:cNvPr id="64" name="直線コネクタ 63"/>
        <xdr:cNvCxnSpPr/>
      </xdr:nvCxnSpPr>
      <xdr:spPr>
        <a:xfrm flipV="1">
          <a:off x="2908300" y="6554825"/>
          <a:ext cx="889000" cy="14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149077</xdr:rowOff>
    </xdr:from>
    <xdr:ext cx="599010" cy="259045"/>
    <xdr:sp macro="" textlink="">
      <xdr:nvSpPr>
        <xdr:cNvPr id="66" name="テキスト ボックス 65"/>
        <xdr:cNvSpPr txBox="1"/>
      </xdr:nvSpPr>
      <xdr:spPr>
        <a:xfrm>
          <a:off x="3485094" y="58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18161</xdr:rowOff>
    </xdr:from>
    <xdr:to>
      <xdr:col>4</xdr:col>
      <xdr:colOff>155575</xdr:colOff>
      <xdr:row>39</xdr:row>
      <xdr:rowOff>14618</xdr:rowOff>
    </xdr:to>
    <xdr:cxnSp macro="">
      <xdr:nvCxnSpPr>
        <xdr:cNvPr id="67" name="直線コネクタ 66"/>
        <xdr:cNvCxnSpPr/>
      </xdr:nvCxnSpPr>
      <xdr:spPr>
        <a:xfrm>
          <a:off x="2019300" y="6533261"/>
          <a:ext cx="889000" cy="16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60151</xdr:rowOff>
    </xdr:from>
    <xdr:ext cx="599010" cy="259045"/>
    <xdr:sp macro="" textlink="">
      <xdr:nvSpPr>
        <xdr:cNvPr id="69" name="テキスト ボックス 68"/>
        <xdr:cNvSpPr txBox="1"/>
      </xdr:nvSpPr>
      <xdr:spPr>
        <a:xfrm>
          <a:off x="2608794" y="606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150406</xdr:rowOff>
    </xdr:from>
    <xdr:to>
      <xdr:col>2</xdr:col>
      <xdr:colOff>638175</xdr:colOff>
      <xdr:row>38</xdr:row>
      <xdr:rowOff>18161</xdr:rowOff>
    </xdr:to>
    <xdr:cxnSp macro="">
      <xdr:nvCxnSpPr>
        <xdr:cNvPr id="70" name="直線コネクタ 69"/>
        <xdr:cNvCxnSpPr/>
      </xdr:nvCxnSpPr>
      <xdr:spPr>
        <a:xfrm>
          <a:off x="1130300" y="6494056"/>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129134</xdr:rowOff>
    </xdr:from>
    <xdr:to>
      <xdr:col>3</xdr:col>
      <xdr:colOff>3175</xdr:colOff>
      <xdr:row>36</xdr:row>
      <xdr:rowOff>59284</xdr:rowOff>
    </xdr:to>
    <xdr:sp macro="" textlink="">
      <xdr:nvSpPr>
        <xdr:cNvPr id="71" name="フローチャート : 判断 70"/>
        <xdr:cNvSpPr/>
      </xdr:nvSpPr>
      <xdr:spPr>
        <a:xfrm>
          <a:off x="1968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75811</xdr:rowOff>
    </xdr:from>
    <xdr:ext cx="599010" cy="259045"/>
    <xdr:sp macro="" textlink="">
      <xdr:nvSpPr>
        <xdr:cNvPr id="72" name="テキスト ボックス 71"/>
        <xdr:cNvSpPr txBox="1"/>
      </xdr:nvSpPr>
      <xdr:spPr>
        <a:xfrm>
          <a:off x="1719794" y="590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113530</xdr:rowOff>
    </xdr:from>
    <xdr:ext cx="599010" cy="259045"/>
    <xdr:sp macro="" textlink="">
      <xdr:nvSpPr>
        <xdr:cNvPr id="74" name="テキスト ボックス 73"/>
        <xdr:cNvSpPr txBox="1"/>
      </xdr:nvSpPr>
      <xdr:spPr>
        <a:xfrm>
          <a:off x="830794" y="57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133820</xdr:rowOff>
    </xdr:from>
    <xdr:to>
      <xdr:col>6</xdr:col>
      <xdr:colOff>561975</xdr:colOff>
      <xdr:row>38</xdr:row>
      <xdr:rowOff>63970</xdr:rowOff>
    </xdr:to>
    <xdr:sp macro="" textlink="">
      <xdr:nvSpPr>
        <xdr:cNvPr id="80" name="円/楕円 79"/>
        <xdr:cNvSpPr/>
      </xdr:nvSpPr>
      <xdr:spPr>
        <a:xfrm>
          <a:off x="4584700" y="64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48747</xdr:rowOff>
    </xdr:from>
    <xdr:ext cx="599010" cy="259045"/>
    <xdr:sp macro="" textlink="">
      <xdr:nvSpPr>
        <xdr:cNvPr id="81" name="人件費該当値テキスト"/>
        <xdr:cNvSpPr txBox="1"/>
      </xdr:nvSpPr>
      <xdr:spPr>
        <a:xfrm>
          <a:off x="4686300" y="639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160375</xdr:rowOff>
    </xdr:from>
    <xdr:to>
      <xdr:col>5</xdr:col>
      <xdr:colOff>409575</xdr:colOff>
      <xdr:row>38</xdr:row>
      <xdr:rowOff>90525</xdr:rowOff>
    </xdr:to>
    <xdr:sp macro="" textlink="">
      <xdr:nvSpPr>
        <xdr:cNvPr id="82" name="円/楕円 81"/>
        <xdr:cNvSpPr/>
      </xdr:nvSpPr>
      <xdr:spPr>
        <a:xfrm>
          <a:off x="3746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38</xdr:row>
      <xdr:rowOff>81652</xdr:rowOff>
    </xdr:from>
    <xdr:ext cx="599010" cy="259045"/>
    <xdr:sp macro="" textlink="">
      <xdr:nvSpPr>
        <xdr:cNvPr id="83" name="テキスト ボックス 82"/>
        <xdr:cNvSpPr txBox="1"/>
      </xdr:nvSpPr>
      <xdr:spPr>
        <a:xfrm>
          <a:off x="3485094" y="659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135268</xdr:rowOff>
    </xdr:from>
    <xdr:to>
      <xdr:col>4</xdr:col>
      <xdr:colOff>206375</xdr:colOff>
      <xdr:row>39</xdr:row>
      <xdr:rowOff>65418</xdr:rowOff>
    </xdr:to>
    <xdr:sp macro="" textlink="">
      <xdr:nvSpPr>
        <xdr:cNvPr id="84" name="円/楕円 83"/>
        <xdr:cNvSpPr/>
      </xdr:nvSpPr>
      <xdr:spPr>
        <a:xfrm>
          <a:off x="2857500" y="66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56545</xdr:rowOff>
    </xdr:from>
    <xdr:ext cx="599010" cy="259045"/>
    <xdr:sp macro="" textlink="">
      <xdr:nvSpPr>
        <xdr:cNvPr id="85" name="テキスト ボックス 84"/>
        <xdr:cNvSpPr txBox="1"/>
      </xdr:nvSpPr>
      <xdr:spPr>
        <a:xfrm>
          <a:off x="2608794" y="674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138811</xdr:rowOff>
    </xdr:from>
    <xdr:to>
      <xdr:col>3</xdr:col>
      <xdr:colOff>3175</xdr:colOff>
      <xdr:row>38</xdr:row>
      <xdr:rowOff>68961</xdr:rowOff>
    </xdr:to>
    <xdr:sp macro="" textlink="">
      <xdr:nvSpPr>
        <xdr:cNvPr id="86" name="円/楕円 85"/>
        <xdr:cNvSpPr/>
      </xdr:nvSpPr>
      <xdr:spPr>
        <a:xfrm>
          <a:off x="1968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60088</xdr:rowOff>
    </xdr:from>
    <xdr:ext cx="599010" cy="259045"/>
    <xdr:sp macro="" textlink="">
      <xdr:nvSpPr>
        <xdr:cNvPr id="87" name="テキスト ボックス 86"/>
        <xdr:cNvSpPr txBox="1"/>
      </xdr:nvSpPr>
      <xdr:spPr>
        <a:xfrm>
          <a:off x="1719794" y="65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115,190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99606</xdr:rowOff>
    </xdr:from>
    <xdr:to>
      <xdr:col>1</xdr:col>
      <xdr:colOff>485775</xdr:colOff>
      <xdr:row>38</xdr:row>
      <xdr:rowOff>29756</xdr:rowOff>
    </xdr:to>
    <xdr:sp macro="" textlink="">
      <xdr:nvSpPr>
        <xdr:cNvPr id="88" name="円/楕円 87"/>
        <xdr:cNvSpPr/>
      </xdr:nvSpPr>
      <xdr:spPr>
        <a:xfrm>
          <a:off x="1079500" y="64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20883</xdr:rowOff>
    </xdr:from>
    <xdr:ext cx="599010" cy="259045"/>
    <xdr:sp macro="" textlink="">
      <xdr:nvSpPr>
        <xdr:cNvPr id="89" name="テキスト ボックス 88"/>
        <xdr:cNvSpPr txBox="1"/>
      </xdr:nvSpPr>
      <xdr:spPr>
        <a:xfrm>
          <a:off x="830794" y="653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148616</xdr:rowOff>
    </xdr:from>
    <xdr:to>
      <xdr:col>6</xdr:col>
      <xdr:colOff>510540</xdr:colOff>
      <xdr:row>57</xdr:row>
      <xdr:rowOff>89580</xdr:rowOff>
    </xdr:to>
    <xdr:cxnSp macro="">
      <xdr:nvCxnSpPr>
        <xdr:cNvPr id="108" name="直線コネクタ 107"/>
        <xdr:cNvCxnSpPr/>
      </xdr:nvCxnSpPr>
      <xdr:spPr>
        <a:xfrm flipV="1">
          <a:off x="4633595" y="8721116"/>
          <a:ext cx="1270" cy="1141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93407</xdr:rowOff>
    </xdr:from>
    <xdr:ext cx="534377" cy="259045"/>
    <xdr:sp macro="" textlink="">
      <xdr:nvSpPr>
        <xdr:cNvPr id="109" name="物件費最小値テキスト"/>
        <xdr:cNvSpPr txBox="1"/>
      </xdr:nvSpPr>
      <xdr:spPr>
        <a:xfrm>
          <a:off x="4686300" y="9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57</xdr:row>
      <xdr:rowOff>89580</xdr:rowOff>
    </xdr:from>
    <xdr:to>
      <xdr:col>6</xdr:col>
      <xdr:colOff>600075</xdr:colOff>
      <xdr:row>57</xdr:row>
      <xdr:rowOff>89580</xdr:rowOff>
    </xdr:to>
    <xdr:cxnSp macro="">
      <xdr:nvCxnSpPr>
        <xdr:cNvPr id="110" name="直線コネクタ 109"/>
        <xdr:cNvCxnSpPr/>
      </xdr:nvCxnSpPr>
      <xdr:spPr>
        <a:xfrm>
          <a:off x="4546600" y="986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95293</xdr:rowOff>
    </xdr:from>
    <xdr:ext cx="534377" cy="259045"/>
    <xdr:sp macro="" textlink="">
      <xdr:nvSpPr>
        <xdr:cNvPr id="111" name="物件費最大値テキスト"/>
        <xdr:cNvSpPr txBox="1"/>
      </xdr:nvSpPr>
      <xdr:spPr>
        <a:xfrm>
          <a:off x="4686300" y="84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50</xdr:row>
      <xdr:rowOff>148616</xdr:rowOff>
    </xdr:from>
    <xdr:to>
      <xdr:col>6</xdr:col>
      <xdr:colOff>600075</xdr:colOff>
      <xdr:row>50</xdr:row>
      <xdr:rowOff>148616</xdr:rowOff>
    </xdr:to>
    <xdr:cxnSp macro="">
      <xdr:nvCxnSpPr>
        <xdr:cNvPr id="112" name="直線コネクタ 111"/>
        <xdr:cNvCxnSpPr/>
      </xdr:nvCxnSpPr>
      <xdr:spPr>
        <a:xfrm>
          <a:off x="4546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89580</xdr:rowOff>
    </xdr:from>
    <xdr:to>
      <xdr:col>6</xdr:col>
      <xdr:colOff>511175</xdr:colOff>
      <xdr:row>57</xdr:row>
      <xdr:rowOff>97637</xdr:rowOff>
    </xdr:to>
    <xdr:cxnSp macro="">
      <xdr:nvCxnSpPr>
        <xdr:cNvPr id="113" name="直線コネクタ 112"/>
        <xdr:cNvCxnSpPr/>
      </xdr:nvCxnSpPr>
      <xdr:spPr>
        <a:xfrm flipV="1">
          <a:off x="3797300" y="9862230"/>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27824</xdr:rowOff>
    </xdr:from>
    <xdr:ext cx="534377" cy="259045"/>
    <xdr:sp macro="" textlink="">
      <xdr:nvSpPr>
        <xdr:cNvPr id="114" name="物件費平均値テキスト"/>
        <xdr:cNvSpPr txBox="1"/>
      </xdr:nvSpPr>
      <xdr:spPr>
        <a:xfrm>
          <a:off x="4686300" y="9286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4947</xdr:rowOff>
    </xdr:from>
    <xdr:to>
      <xdr:col>6</xdr:col>
      <xdr:colOff>561975</xdr:colOff>
      <xdr:row>55</xdr:row>
      <xdr:rowOff>106547</xdr:rowOff>
    </xdr:to>
    <xdr:sp macro="" textlink="">
      <xdr:nvSpPr>
        <xdr:cNvPr id="115" name="フローチャート : 判断 114"/>
        <xdr:cNvSpPr/>
      </xdr:nvSpPr>
      <xdr:spPr>
        <a:xfrm>
          <a:off x="45847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96095</xdr:rowOff>
    </xdr:from>
    <xdr:to>
      <xdr:col>5</xdr:col>
      <xdr:colOff>358775</xdr:colOff>
      <xdr:row>57</xdr:row>
      <xdr:rowOff>97637</xdr:rowOff>
    </xdr:to>
    <xdr:cxnSp macro="">
      <xdr:nvCxnSpPr>
        <xdr:cNvPr id="116" name="直線コネクタ 115"/>
        <xdr:cNvCxnSpPr/>
      </xdr:nvCxnSpPr>
      <xdr:spPr>
        <a:xfrm>
          <a:off x="2908300" y="986874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43580</xdr:rowOff>
    </xdr:from>
    <xdr:to>
      <xdr:col>5</xdr:col>
      <xdr:colOff>409575</xdr:colOff>
      <xdr:row>56</xdr:row>
      <xdr:rowOff>145180</xdr:rowOff>
    </xdr:to>
    <xdr:sp macro="" textlink="">
      <xdr:nvSpPr>
        <xdr:cNvPr id="117" name="フローチャート : 判断 116"/>
        <xdr:cNvSpPr/>
      </xdr:nvSpPr>
      <xdr:spPr>
        <a:xfrm>
          <a:off x="3746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161707</xdr:rowOff>
    </xdr:from>
    <xdr:ext cx="534377" cy="259045"/>
    <xdr:sp macro="" textlink="">
      <xdr:nvSpPr>
        <xdr:cNvPr id="118" name="テキスト ボックス 117"/>
        <xdr:cNvSpPr txBox="1"/>
      </xdr:nvSpPr>
      <xdr:spPr>
        <a:xfrm>
          <a:off x="3517411" y="94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96095</xdr:rowOff>
    </xdr:from>
    <xdr:to>
      <xdr:col>4</xdr:col>
      <xdr:colOff>155575</xdr:colOff>
      <xdr:row>57</xdr:row>
      <xdr:rowOff>99238</xdr:rowOff>
    </xdr:to>
    <xdr:cxnSp macro="">
      <xdr:nvCxnSpPr>
        <xdr:cNvPr id="119" name="直線コネクタ 118"/>
        <xdr:cNvCxnSpPr/>
      </xdr:nvCxnSpPr>
      <xdr:spPr>
        <a:xfrm flipV="1">
          <a:off x="2019300" y="9868745"/>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68040</xdr:rowOff>
    </xdr:from>
    <xdr:to>
      <xdr:col>4</xdr:col>
      <xdr:colOff>206375</xdr:colOff>
      <xdr:row>56</xdr:row>
      <xdr:rowOff>169640</xdr:rowOff>
    </xdr:to>
    <xdr:sp macro="" textlink="">
      <xdr:nvSpPr>
        <xdr:cNvPr id="120" name="フローチャート : 判断 119"/>
        <xdr:cNvSpPr/>
      </xdr:nvSpPr>
      <xdr:spPr>
        <a:xfrm>
          <a:off x="2857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14717</xdr:rowOff>
    </xdr:from>
    <xdr:ext cx="534377" cy="259045"/>
    <xdr:sp macro="" textlink="">
      <xdr:nvSpPr>
        <xdr:cNvPr id="121" name="テキスト ボックス 120"/>
        <xdr:cNvSpPr txBox="1"/>
      </xdr:nvSpPr>
      <xdr:spPr>
        <a:xfrm>
          <a:off x="2641111" y="9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29229</xdr:rowOff>
    </xdr:from>
    <xdr:to>
      <xdr:col>2</xdr:col>
      <xdr:colOff>638175</xdr:colOff>
      <xdr:row>57</xdr:row>
      <xdr:rowOff>99238</xdr:rowOff>
    </xdr:to>
    <xdr:cxnSp macro="">
      <xdr:nvCxnSpPr>
        <xdr:cNvPr id="122" name="直線コネクタ 121"/>
        <xdr:cNvCxnSpPr/>
      </xdr:nvCxnSpPr>
      <xdr:spPr>
        <a:xfrm>
          <a:off x="1130300" y="9801879"/>
          <a:ext cx="8890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86328</xdr:rowOff>
    </xdr:from>
    <xdr:to>
      <xdr:col>3</xdr:col>
      <xdr:colOff>3175</xdr:colOff>
      <xdr:row>57</xdr:row>
      <xdr:rowOff>16478</xdr:rowOff>
    </xdr:to>
    <xdr:sp macro="" textlink="">
      <xdr:nvSpPr>
        <xdr:cNvPr id="123" name="フローチャート : 判断 122"/>
        <xdr:cNvSpPr/>
      </xdr:nvSpPr>
      <xdr:spPr>
        <a:xfrm>
          <a:off x="1968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33005</xdr:rowOff>
    </xdr:from>
    <xdr:ext cx="534377" cy="259045"/>
    <xdr:sp macro="" textlink="">
      <xdr:nvSpPr>
        <xdr:cNvPr id="124" name="テキスト ボックス 123"/>
        <xdr:cNvSpPr txBox="1"/>
      </xdr:nvSpPr>
      <xdr:spPr>
        <a:xfrm>
          <a:off x="1752111" y="94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16205</xdr:rowOff>
    </xdr:from>
    <xdr:to>
      <xdr:col>1</xdr:col>
      <xdr:colOff>485775</xdr:colOff>
      <xdr:row>56</xdr:row>
      <xdr:rowOff>117805</xdr:rowOff>
    </xdr:to>
    <xdr:sp macro="" textlink="">
      <xdr:nvSpPr>
        <xdr:cNvPr id="125" name="フローチャート : 判断 124"/>
        <xdr:cNvSpPr/>
      </xdr:nvSpPr>
      <xdr:spPr>
        <a:xfrm>
          <a:off x="1079500" y="96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134332</xdr:rowOff>
    </xdr:from>
    <xdr:ext cx="534377" cy="259045"/>
    <xdr:sp macro="" textlink="">
      <xdr:nvSpPr>
        <xdr:cNvPr id="126" name="テキスト ボックス 125"/>
        <xdr:cNvSpPr txBox="1"/>
      </xdr:nvSpPr>
      <xdr:spPr>
        <a:xfrm>
          <a:off x="863111" y="93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38780</xdr:rowOff>
    </xdr:from>
    <xdr:to>
      <xdr:col>6</xdr:col>
      <xdr:colOff>561975</xdr:colOff>
      <xdr:row>57</xdr:row>
      <xdr:rowOff>140380</xdr:rowOff>
    </xdr:to>
    <xdr:sp macro="" textlink="">
      <xdr:nvSpPr>
        <xdr:cNvPr id="132" name="円/楕円 131"/>
        <xdr:cNvSpPr/>
      </xdr:nvSpPr>
      <xdr:spPr>
        <a:xfrm>
          <a:off x="4584700" y="9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125157</xdr:rowOff>
    </xdr:from>
    <xdr:ext cx="534377" cy="259045"/>
    <xdr:sp macro="" textlink="">
      <xdr:nvSpPr>
        <xdr:cNvPr id="133" name="物件費該当値テキスト"/>
        <xdr:cNvSpPr txBox="1"/>
      </xdr:nvSpPr>
      <xdr:spPr>
        <a:xfrm>
          <a:off x="4686300" y="97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46837</xdr:rowOff>
    </xdr:from>
    <xdr:to>
      <xdr:col>5</xdr:col>
      <xdr:colOff>409575</xdr:colOff>
      <xdr:row>57</xdr:row>
      <xdr:rowOff>148437</xdr:rowOff>
    </xdr:to>
    <xdr:sp macro="" textlink="">
      <xdr:nvSpPr>
        <xdr:cNvPr id="134" name="円/楕円 133"/>
        <xdr:cNvSpPr/>
      </xdr:nvSpPr>
      <xdr:spPr>
        <a:xfrm>
          <a:off x="3746500" y="9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139564</xdr:rowOff>
    </xdr:from>
    <xdr:ext cx="534377" cy="259045"/>
    <xdr:sp macro="" textlink="">
      <xdr:nvSpPr>
        <xdr:cNvPr id="135" name="テキスト ボックス 134"/>
        <xdr:cNvSpPr txBox="1"/>
      </xdr:nvSpPr>
      <xdr:spPr>
        <a:xfrm>
          <a:off x="3517411"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45295</xdr:rowOff>
    </xdr:from>
    <xdr:to>
      <xdr:col>4</xdr:col>
      <xdr:colOff>206375</xdr:colOff>
      <xdr:row>57</xdr:row>
      <xdr:rowOff>146895</xdr:rowOff>
    </xdr:to>
    <xdr:sp macro="" textlink="">
      <xdr:nvSpPr>
        <xdr:cNvPr id="136" name="円/楕円 135"/>
        <xdr:cNvSpPr/>
      </xdr:nvSpPr>
      <xdr:spPr>
        <a:xfrm>
          <a:off x="2857500" y="98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138022</xdr:rowOff>
    </xdr:from>
    <xdr:ext cx="534377" cy="259045"/>
    <xdr:sp macro="" textlink="">
      <xdr:nvSpPr>
        <xdr:cNvPr id="137" name="テキスト ボックス 136"/>
        <xdr:cNvSpPr txBox="1"/>
      </xdr:nvSpPr>
      <xdr:spPr>
        <a:xfrm>
          <a:off x="2641111" y="9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48438</xdr:rowOff>
    </xdr:from>
    <xdr:to>
      <xdr:col>3</xdr:col>
      <xdr:colOff>3175</xdr:colOff>
      <xdr:row>57</xdr:row>
      <xdr:rowOff>150038</xdr:rowOff>
    </xdr:to>
    <xdr:sp macro="" textlink="">
      <xdr:nvSpPr>
        <xdr:cNvPr id="138" name="円/楕円 137"/>
        <xdr:cNvSpPr/>
      </xdr:nvSpPr>
      <xdr:spPr>
        <a:xfrm>
          <a:off x="1968500" y="98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141165</xdr:rowOff>
    </xdr:from>
    <xdr:ext cx="534377" cy="259045"/>
    <xdr:sp macro="" textlink="">
      <xdr:nvSpPr>
        <xdr:cNvPr id="139" name="テキスト ボックス 138"/>
        <xdr:cNvSpPr txBox="1"/>
      </xdr:nvSpPr>
      <xdr:spPr>
        <a:xfrm>
          <a:off x="1752111" y="99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149879</xdr:rowOff>
    </xdr:from>
    <xdr:to>
      <xdr:col>1</xdr:col>
      <xdr:colOff>485775</xdr:colOff>
      <xdr:row>57</xdr:row>
      <xdr:rowOff>80029</xdr:rowOff>
    </xdr:to>
    <xdr:sp macro="" textlink="">
      <xdr:nvSpPr>
        <xdr:cNvPr id="140" name="円/楕円 139"/>
        <xdr:cNvSpPr/>
      </xdr:nvSpPr>
      <xdr:spPr>
        <a:xfrm>
          <a:off x="1079500" y="97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71156</xdr:rowOff>
    </xdr:from>
    <xdr:ext cx="534377" cy="259045"/>
    <xdr:sp macro="" textlink="">
      <xdr:nvSpPr>
        <xdr:cNvPr id="141" name="テキスト ボックス 140"/>
        <xdr:cNvSpPr txBox="1"/>
      </xdr:nvSpPr>
      <xdr:spPr>
        <a:xfrm>
          <a:off x="863111" y="98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0" name="テキスト ボックス 14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1" name="直線コネクタ 15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2" name="テキスト ボックス 15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3" name="直線コネクタ 15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4" name="テキスト ボックス 15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5" name="直線コネクタ 15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6" name="テキスト ボックス 155"/>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7" name="直線コネクタ 15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8" name="テキスト ボックス 157"/>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9" name="直線コネクタ 15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0" name="テキスト ボックス 15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1" name="直線コネクタ 16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2" name="テキスト ボックス 16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66" name="直線コネクタ 165"/>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67"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68" name="直線コネクタ 167"/>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69"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0" name="直線コネクタ 169"/>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79121</xdr:rowOff>
    </xdr:from>
    <xdr:to>
      <xdr:col>6</xdr:col>
      <xdr:colOff>511175</xdr:colOff>
      <xdr:row>78</xdr:row>
      <xdr:rowOff>120433</xdr:rowOff>
    </xdr:to>
    <xdr:cxnSp macro="">
      <xdr:nvCxnSpPr>
        <xdr:cNvPr id="171" name="直線コネクタ 170"/>
        <xdr:cNvCxnSpPr/>
      </xdr:nvCxnSpPr>
      <xdr:spPr>
        <a:xfrm flipV="1">
          <a:off x="3797300" y="13452221"/>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2"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3" name="フローチャート : 判断 172"/>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120433</xdr:rowOff>
    </xdr:from>
    <xdr:to>
      <xdr:col>5</xdr:col>
      <xdr:colOff>358775</xdr:colOff>
      <xdr:row>78</xdr:row>
      <xdr:rowOff>134801</xdr:rowOff>
    </xdr:to>
    <xdr:cxnSp macro="">
      <xdr:nvCxnSpPr>
        <xdr:cNvPr id="174" name="直線コネクタ 173"/>
        <xdr:cNvCxnSpPr/>
      </xdr:nvCxnSpPr>
      <xdr:spPr>
        <a:xfrm flipV="1">
          <a:off x="2908300" y="13493533"/>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75" name="フローチャート : 判断 174"/>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99912</xdr:rowOff>
    </xdr:from>
    <xdr:ext cx="469744" cy="259045"/>
    <xdr:sp macro="" textlink="">
      <xdr:nvSpPr>
        <xdr:cNvPr id="176" name="テキスト ボックス 175"/>
        <xdr:cNvSpPr txBox="1"/>
      </xdr:nvSpPr>
      <xdr:spPr>
        <a:xfrm>
          <a:off x="3549727"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80263</xdr:rowOff>
    </xdr:from>
    <xdr:to>
      <xdr:col>4</xdr:col>
      <xdr:colOff>155575</xdr:colOff>
      <xdr:row>78</xdr:row>
      <xdr:rowOff>134801</xdr:rowOff>
    </xdr:to>
    <xdr:cxnSp macro="">
      <xdr:nvCxnSpPr>
        <xdr:cNvPr id="177" name="直線コネクタ 176"/>
        <xdr:cNvCxnSpPr/>
      </xdr:nvCxnSpPr>
      <xdr:spPr>
        <a:xfrm>
          <a:off x="2019300" y="13453363"/>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78" name="フローチャート : 判断 177"/>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36557</xdr:rowOff>
    </xdr:from>
    <xdr:ext cx="469744" cy="259045"/>
    <xdr:sp macro="" textlink="">
      <xdr:nvSpPr>
        <xdr:cNvPr id="179" name="テキスト ボックス 178"/>
        <xdr:cNvSpPr txBox="1"/>
      </xdr:nvSpPr>
      <xdr:spPr>
        <a:xfrm>
          <a:off x="2673427" y="128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80263</xdr:rowOff>
    </xdr:from>
    <xdr:to>
      <xdr:col>2</xdr:col>
      <xdr:colOff>638175</xdr:colOff>
      <xdr:row>78</xdr:row>
      <xdr:rowOff>81897</xdr:rowOff>
    </xdr:to>
    <xdr:cxnSp macro="">
      <xdr:nvCxnSpPr>
        <xdr:cNvPr id="180" name="直線コネクタ 179"/>
        <xdr:cNvCxnSpPr/>
      </xdr:nvCxnSpPr>
      <xdr:spPr>
        <a:xfrm flipV="1">
          <a:off x="1130300" y="1345336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150295</xdr:rowOff>
    </xdr:from>
    <xdr:to>
      <xdr:col>3</xdr:col>
      <xdr:colOff>3175</xdr:colOff>
      <xdr:row>77</xdr:row>
      <xdr:rowOff>80445</xdr:rowOff>
    </xdr:to>
    <xdr:sp macro="" textlink="">
      <xdr:nvSpPr>
        <xdr:cNvPr id="181" name="フローチャート : 判断 180"/>
        <xdr:cNvSpPr/>
      </xdr:nvSpPr>
      <xdr:spPr>
        <a:xfrm>
          <a:off x="1968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96972</xdr:rowOff>
    </xdr:from>
    <xdr:ext cx="469744" cy="259045"/>
    <xdr:sp macro="" textlink="">
      <xdr:nvSpPr>
        <xdr:cNvPr id="182" name="テキスト ボックス 181"/>
        <xdr:cNvSpPr txBox="1"/>
      </xdr:nvSpPr>
      <xdr:spPr>
        <a:xfrm>
          <a:off x="1784427" y="129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3" name="フローチャート : 判断 182"/>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54355</xdr:rowOff>
    </xdr:from>
    <xdr:ext cx="469744" cy="259045"/>
    <xdr:sp macro="" textlink="">
      <xdr:nvSpPr>
        <xdr:cNvPr id="184" name="テキスト ボックス 183"/>
        <xdr:cNvSpPr txBox="1"/>
      </xdr:nvSpPr>
      <xdr:spPr>
        <a:xfrm>
          <a:off x="895427" y="129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28321</xdr:rowOff>
    </xdr:from>
    <xdr:to>
      <xdr:col>6</xdr:col>
      <xdr:colOff>561975</xdr:colOff>
      <xdr:row>78</xdr:row>
      <xdr:rowOff>129921</xdr:rowOff>
    </xdr:to>
    <xdr:sp macro="" textlink="">
      <xdr:nvSpPr>
        <xdr:cNvPr id="190" name="円/楕円 189"/>
        <xdr:cNvSpPr/>
      </xdr:nvSpPr>
      <xdr:spPr>
        <a:xfrm>
          <a:off x="4584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6748</xdr:rowOff>
    </xdr:from>
    <xdr:ext cx="469744" cy="259045"/>
    <xdr:sp macro="" textlink="">
      <xdr:nvSpPr>
        <xdr:cNvPr id="191" name="維持補修費該当値テキスト"/>
        <xdr:cNvSpPr txBox="1"/>
      </xdr:nvSpPr>
      <xdr:spPr>
        <a:xfrm>
          <a:off x="4686300"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69633</xdr:rowOff>
    </xdr:from>
    <xdr:to>
      <xdr:col>5</xdr:col>
      <xdr:colOff>409575</xdr:colOff>
      <xdr:row>78</xdr:row>
      <xdr:rowOff>171233</xdr:rowOff>
    </xdr:to>
    <xdr:sp macro="" textlink="">
      <xdr:nvSpPr>
        <xdr:cNvPr id="192" name="円/楕円 191"/>
        <xdr:cNvSpPr/>
      </xdr:nvSpPr>
      <xdr:spPr>
        <a:xfrm>
          <a:off x="3746500" y="134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162360</xdr:rowOff>
    </xdr:from>
    <xdr:ext cx="469744" cy="259045"/>
    <xdr:sp macro="" textlink="">
      <xdr:nvSpPr>
        <xdr:cNvPr id="193" name="テキスト ボックス 192"/>
        <xdr:cNvSpPr txBox="1"/>
      </xdr:nvSpPr>
      <xdr:spPr>
        <a:xfrm>
          <a:off x="3549727" y="1353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84001</xdr:rowOff>
    </xdr:from>
    <xdr:to>
      <xdr:col>4</xdr:col>
      <xdr:colOff>206375</xdr:colOff>
      <xdr:row>79</xdr:row>
      <xdr:rowOff>14151</xdr:rowOff>
    </xdr:to>
    <xdr:sp macro="" textlink="">
      <xdr:nvSpPr>
        <xdr:cNvPr id="194" name="円/楕円 193"/>
        <xdr:cNvSpPr/>
      </xdr:nvSpPr>
      <xdr:spPr>
        <a:xfrm>
          <a:off x="2857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5278</xdr:rowOff>
    </xdr:from>
    <xdr:ext cx="469744" cy="259045"/>
    <xdr:sp macro="" textlink="">
      <xdr:nvSpPr>
        <xdr:cNvPr id="195" name="テキスト ボックス 194"/>
        <xdr:cNvSpPr txBox="1"/>
      </xdr:nvSpPr>
      <xdr:spPr>
        <a:xfrm>
          <a:off x="2673427"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29463</xdr:rowOff>
    </xdr:from>
    <xdr:to>
      <xdr:col>3</xdr:col>
      <xdr:colOff>3175</xdr:colOff>
      <xdr:row>78</xdr:row>
      <xdr:rowOff>131063</xdr:rowOff>
    </xdr:to>
    <xdr:sp macro="" textlink="">
      <xdr:nvSpPr>
        <xdr:cNvPr id="196" name="円/楕円 195"/>
        <xdr:cNvSpPr/>
      </xdr:nvSpPr>
      <xdr:spPr>
        <a:xfrm>
          <a:off x="1968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122190</xdr:rowOff>
    </xdr:from>
    <xdr:ext cx="469744" cy="259045"/>
    <xdr:sp macro="" textlink="">
      <xdr:nvSpPr>
        <xdr:cNvPr id="197" name="テキスト ボックス 196"/>
        <xdr:cNvSpPr txBox="1"/>
      </xdr:nvSpPr>
      <xdr:spPr>
        <a:xfrm>
          <a:off x="1784427"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31097</xdr:rowOff>
    </xdr:from>
    <xdr:to>
      <xdr:col>1</xdr:col>
      <xdr:colOff>485775</xdr:colOff>
      <xdr:row>78</xdr:row>
      <xdr:rowOff>132697</xdr:rowOff>
    </xdr:to>
    <xdr:sp macro="" textlink="">
      <xdr:nvSpPr>
        <xdr:cNvPr id="198" name="円/楕円 197"/>
        <xdr:cNvSpPr/>
      </xdr:nvSpPr>
      <xdr:spPr>
        <a:xfrm>
          <a:off x="10795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123824</xdr:rowOff>
    </xdr:from>
    <xdr:ext cx="469744" cy="259045"/>
    <xdr:sp macro="" textlink="">
      <xdr:nvSpPr>
        <xdr:cNvPr id="199" name="テキスト ボックス 198"/>
        <xdr:cNvSpPr txBox="1"/>
      </xdr:nvSpPr>
      <xdr:spPr>
        <a:xfrm>
          <a:off x="895427" y="134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0" name="テキスト ボックス 209"/>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2" name="テキスト ボックス 211"/>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2" name="直線コネクタ 221"/>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3"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24" name="直線コネクタ 223"/>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25"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26" name="直線コネクタ 225"/>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89788</xdr:rowOff>
    </xdr:from>
    <xdr:to>
      <xdr:col>6</xdr:col>
      <xdr:colOff>511175</xdr:colOff>
      <xdr:row>93</xdr:row>
      <xdr:rowOff>157480</xdr:rowOff>
    </xdr:to>
    <xdr:cxnSp macro="">
      <xdr:nvCxnSpPr>
        <xdr:cNvPr id="227" name="直線コネクタ 226"/>
        <xdr:cNvCxnSpPr/>
      </xdr:nvCxnSpPr>
      <xdr:spPr>
        <a:xfrm flipV="1">
          <a:off x="3797300" y="16034638"/>
          <a:ext cx="8382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134256</xdr:rowOff>
    </xdr:from>
    <xdr:ext cx="534377" cy="259045"/>
    <xdr:sp macro="" textlink="">
      <xdr:nvSpPr>
        <xdr:cNvPr id="228" name="扶助費平均値テキスト"/>
        <xdr:cNvSpPr txBox="1"/>
      </xdr:nvSpPr>
      <xdr:spPr>
        <a:xfrm>
          <a:off x="4686300" y="160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29" name="フローチャート : 判断 228"/>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157480</xdr:rowOff>
    </xdr:from>
    <xdr:to>
      <xdr:col>5</xdr:col>
      <xdr:colOff>358775</xdr:colOff>
      <xdr:row>94</xdr:row>
      <xdr:rowOff>50673</xdr:rowOff>
    </xdr:to>
    <xdr:cxnSp macro="">
      <xdr:nvCxnSpPr>
        <xdr:cNvPr id="230" name="直線コネクタ 229"/>
        <xdr:cNvCxnSpPr/>
      </xdr:nvCxnSpPr>
      <xdr:spPr>
        <a:xfrm flipV="1">
          <a:off x="2908300" y="16102330"/>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1" name="フローチャート : 判断 230"/>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160417</xdr:rowOff>
    </xdr:from>
    <xdr:ext cx="534377" cy="259045"/>
    <xdr:sp macro="" textlink="">
      <xdr:nvSpPr>
        <xdr:cNvPr id="232" name="テキスト ボックス 231"/>
        <xdr:cNvSpPr txBox="1"/>
      </xdr:nvSpPr>
      <xdr:spPr>
        <a:xfrm>
          <a:off x="35174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50673</xdr:rowOff>
    </xdr:from>
    <xdr:to>
      <xdr:col>4</xdr:col>
      <xdr:colOff>155575</xdr:colOff>
      <xdr:row>94</xdr:row>
      <xdr:rowOff>121793</xdr:rowOff>
    </xdr:to>
    <xdr:cxnSp macro="">
      <xdr:nvCxnSpPr>
        <xdr:cNvPr id="233" name="直線コネクタ 232"/>
        <xdr:cNvCxnSpPr/>
      </xdr:nvCxnSpPr>
      <xdr:spPr>
        <a:xfrm flipV="1">
          <a:off x="2019300" y="16166973"/>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34" name="フローチャート : 判断 233"/>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54754</xdr:rowOff>
    </xdr:from>
    <xdr:ext cx="534377" cy="259045"/>
    <xdr:sp macro="" textlink="">
      <xdr:nvSpPr>
        <xdr:cNvPr id="235" name="テキスト ボックス 234"/>
        <xdr:cNvSpPr txBox="1"/>
      </xdr:nvSpPr>
      <xdr:spPr>
        <a:xfrm>
          <a:off x="2641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126237</xdr:rowOff>
    </xdr:from>
    <xdr:to>
      <xdr:col>2</xdr:col>
      <xdr:colOff>638175</xdr:colOff>
      <xdr:row>94</xdr:row>
      <xdr:rowOff>121793</xdr:rowOff>
    </xdr:to>
    <xdr:cxnSp macro="">
      <xdr:nvCxnSpPr>
        <xdr:cNvPr id="236" name="直線コネクタ 235"/>
        <xdr:cNvCxnSpPr/>
      </xdr:nvCxnSpPr>
      <xdr:spPr>
        <a:xfrm>
          <a:off x="1130300" y="16071087"/>
          <a:ext cx="889000" cy="16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134238</xdr:rowOff>
    </xdr:from>
    <xdr:to>
      <xdr:col>3</xdr:col>
      <xdr:colOff>3175</xdr:colOff>
      <xdr:row>96</xdr:row>
      <xdr:rowOff>64388</xdr:rowOff>
    </xdr:to>
    <xdr:sp macro="" textlink="">
      <xdr:nvSpPr>
        <xdr:cNvPr id="237" name="フローチャート : 判断 236"/>
        <xdr:cNvSpPr/>
      </xdr:nvSpPr>
      <xdr:spPr>
        <a:xfrm>
          <a:off x="1968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55515</xdr:rowOff>
    </xdr:from>
    <xdr:ext cx="534377" cy="259045"/>
    <xdr:sp macro="" textlink="">
      <xdr:nvSpPr>
        <xdr:cNvPr id="238" name="テキスト ボックス 237"/>
        <xdr:cNvSpPr txBox="1"/>
      </xdr:nvSpPr>
      <xdr:spPr>
        <a:xfrm>
          <a:off x="1752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39" name="フローチャート : 判断 238"/>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35323</xdr:rowOff>
    </xdr:from>
    <xdr:ext cx="534377" cy="259045"/>
    <xdr:sp macro="" textlink="">
      <xdr:nvSpPr>
        <xdr:cNvPr id="240" name="テキスト ボックス 239"/>
        <xdr:cNvSpPr txBox="1"/>
      </xdr:nvSpPr>
      <xdr:spPr>
        <a:xfrm>
          <a:off x="863111" y="16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38988</xdr:rowOff>
    </xdr:from>
    <xdr:to>
      <xdr:col>6</xdr:col>
      <xdr:colOff>561975</xdr:colOff>
      <xdr:row>93</xdr:row>
      <xdr:rowOff>140588</xdr:rowOff>
    </xdr:to>
    <xdr:sp macro="" textlink="">
      <xdr:nvSpPr>
        <xdr:cNvPr id="246" name="円/楕円 245"/>
        <xdr:cNvSpPr/>
      </xdr:nvSpPr>
      <xdr:spPr>
        <a:xfrm>
          <a:off x="4584700" y="159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61865</xdr:rowOff>
    </xdr:from>
    <xdr:ext cx="534377" cy="259045"/>
    <xdr:sp macro="" textlink="">
      <xdr:nvSpPr>
        <xdr:cNvPr id="247" name="扶助費該当値テキスト"/>
        <xdr:cNvSpPr txBox="1"/>
      </xdr:nvSpPr>
      <xdr:spPr>
        <a:xfrm>
          <a:off x="4686300" y="158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106680</xdr:rowOff>
    </xdr:from>
    <xdr:to>
      <xdr:col>5</xdr:col>
      <xdr:colOff>409575</xdr:colOff>
      <xdr:row>94</xdr:row>
      <xdr:rowOff>36830</xdr:rowOff>
    </xdr:to>
    <xdr:sp macro="" textlink="">
      <xdr:nvSpPr>
        <xdr:cNvPr id="248" name="円/楕円 247"/>
        <xdr:cNvSpPr/>
      </xdr:nvSpPr>
      <xdr:spPr>
        <a:xfrm>
          <a:off x="374650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53357</xdr:rowOff>
    </xdr:from>
    <xdr:ext cx="534377" cy="259045"/>
    <xdr:sp macro="" textlink="">
      <xdr:nvSpPr>
        <xdr:cNvPr id="249" name="テキスト ボックス 248"/>
        <xdr:cNvSpPr txBox="1"/>
      </xdr:nvSpPr>
      <xdr:spPr>
        <a:xfrm>
          <a:off x="3517411" y="1582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171323</xdr:rowOff>
    </xdr:from>
    <xdr:to>
      <xdr:col>4</xdr:col>
      <xdr:colOff>206375</xdr:colOff>
      <xdr:row>94</xdr:row>
      <xdr:rowOff>101473</xdr:rowOff>
    </xdr:to>
    <xdr:sp macro="" textlink="">
      <xdr:nvSpPr>
        <xdr:cNvPr id="250" name="円/楕円 249"/>
        <xdr:cNvSpPr/>
      </xdr:nvSpPr>
      <xdr:spPr>
        <a:xfrm>
          <a:off x="2857500" y="161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118000</xdr:rowOff>
    </xdr:from>
    <xdr:ext cx="534377" cy="259045"/>
    <xdr:sp macro="" textlink="">
      <xdr:nvSpPr>
        <xdr:cNvPr id="251" name="テキスト ボックス 250"/>
        <xdr:cNvSpPr txBox="1"/>
      </xdr:nvSpPr>
      <xdr:spPr>
        <a:xfrm>
          <a:off x="2641111" y="158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70993</xdr:rowOff>
    </xdr:from>
    <xdr:to>
      <xdr:col>3</xdr:col>
      <xdr:colOff>3175</xdr:colOff>
      <xdr:row>95</xdr:row>
      <xdr:rowOff>1143</xdr:rowOff>
    </xdr:to>
    <xdr:sp macro="" textlink="">
      <xdr:nvSpPr>
        <xdr:cNvPr id="252" name="円/楕円 251"/>
        <xdr:cNvSpPr/>
      </xdr:nvSpPr>
      <xdr:spPr>
        <a:xfrm>
          <a:off x="1968500" y="161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17670</xdr:rowOff>
    </xdr:from>
    <xdr:ext cx="534377" cy="259045"/>
    <xdr:sp macro="" textlink="">
      <xdr:nvSpPr>
        <xdr:cNvPr id="253" name="テキスト ボックス 252"/>
        <xdr:cNvSpPr txBox="1"/>
      </xdr:nvSpPr>
      <xdr:spPr>
        <a:xfrm>
          <a:off x="1752111" y="159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75437</xdr:rowOff>
    </xdr:from>
    <xdr:to>
      <xdr:col>1</xdr:col>
      <xdr:colOff>485775</xdr:colOff>
      <xdr:row>94</xdr:row>
      <xdr:rowOff>5587</xdr:rowOff>
    </xdr:to>
    <xdr:sp macro="" textlink="">
      <xdr:nvSpPr>
        <xdr:cNvPr id="254" name="円/楕円 253"/>
        <xdr:cNvSpPr/>
      </xdr:nvSpPr>
      <xdr:spPr>
        <a:xfrm>
          <a:off x="1079500" y="160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22114</xdr:rowOff>
    </xdr:from>
    <xdr:ext cx="534377" cy="259045"/>
    <xdr:sp macro="" textlink="">
      <xdr:nvSpPr>
        <xdr:cNvPr id="255" name="テキスト ボックス 254"/>
        <xdr:cNvSpPr txBox="1"/>
      </xdr:nvSpPr>
      <xdr:spPr>
        <a:xfrm>
          <a:off x="863111" y="15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6" name="テキスト ボックス 265"/>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76" name="直線コネクタ 275"/>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77"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78" name="直線コネクタ 277"/>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79"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0" name="直線コネクタ 279"/>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124109</xdr:rowOff>
    </xdr:from>
    <xdr:to>
      <xdr:col>15</xdr:col>
      <xdr:colOff>180975</xdr:colOff>
      <xdr:row>37</xdr:row>
      <xdr:rowOff>40648</xdr:rowOff>
    </xdr:to>
    <xdr:cxnSp macro="">
      <xdr:nvCxnSpPr>
        <xdr:cNvPr id="281" name="直線コネクタ 280"/>
        <xdr:cNvCxnSpPr/>
      </xdr:nvCxnSpPr>
      <xdr:spPr>
        <a:xfrm flipV="1">
          <a:off x="9639300" y="6124859"/>
          <a:ext cx="838200" cy="2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2"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3" name="フローチャート : 判断 282"/>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40648</xdr:rowOff>
    </xdr:from>
    <xdr:to>
      <xdr:col>14</xdr:col>
      <xdr:colOff>28575</xdr:colOff>
      <xdr:row>38</xdr:row>
      <xdr:rowOff>39688</xdr:rowOff>
    </xdr:to>
    <xdr:cxnSp macro="">
      <xdr:nvCxnSpPr>
        <xdr:cNvPr id="284" name="直線コネクタ 283"/>
        <xdr:cNvCxnSpPr/>
      </xdr:nvCxnSpPr>
      <xdr:spPr>
        <a:xfrm flipV="1">
          <a:off x="8750300" y="6384298"/>
          <a:ext cx="889000" cy="17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85" name="フローチャート : 判断 284"/>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35417</xdr:rowOff>
    </xdr:from>
    <xdr:ext cx="534377" cy="259045"/>
    <xdr:sp macro="" textlink="">
      <xdr:nvSpPr>
        <xdr:cNvPr id="286" name="テキスト ボックス 285"/>
        <xdr:cNvSpPr txBox="1"/>
      </xdr:nvSpPr>
      <xdr:spPr>
        <a:xfrm>
          <a:off x="93594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39688</xdr:rowOff>
    </xdr:from>
    <xdr:to>
      <xdr:col>12</xdr:col>
      <xdr:colOff>511175</xdr:colOff>
      <xdr:row>38</xdr:row>
      <xdr:rowOff>51826</xdr:rowOff>
    </xdr:to>
    <xdr:cxnSp macro="">
      <xdr:nvCxnSpPr>
        <xdr:cNvPr id="287" name="直線コネクタ 286"/>
        <xdr:cNvCxnSpPr/>
      </xdr:nvCxnSpPr>
      <xdr:spPr>
        <a:xfrm flipV="1">
          <a:off x="7861300" y="6554788"/>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33076</xdr:rowOff>
    </xdr:from>
    <xdr:to>
      <xdr:col>12</xdr:col>
      <xdr:colOff>561975</xdr:colOff>
      <xdr:row>37</xdr:row>
      <xdr:rowOff>134676</xdr:rowOff>
    </xdr:to>
    <xdr:sp macro="" textlink="">
      <xdr:nvSpPr>
        <xdr:cNvPr id="288" name="フローチャート : 判断 287"/>
        <xdr:cNvSpPr/>
      </xdr:nvSpPr>
      <xdr:spPr>
        <a:xfrm>
          <a:off x="8699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151203</xdr:rowOff>
    </xdr:from>
    <xdr:ext cx="534377" cy="259045"/>
    <xdr:sp macro="" textlink="">
      <xdr:nvSpPr>
        <xdr:cNvPr id="289" name="テキスト ボックス 288"/>
        <xdr:cNvSpPr txBox="1"/>
      </xdr:nvSpPr>
      <xdr:spPr>
        <a:xfrm>
          <a:off x="8483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51826</xdr:rowOff>
    </xdr:from>
    <xdr:to>
      <xdr:col>11</xdr:col>
      <xdr:colOff>307975</xdr:colOff>
      <xdr:row>38</xdr:row>
      <xdr:rowOff>129001</xdr:rowOff>
    </xdr:to>
    <xdr:cxnSp macro="">
      <xdr:nvCxnSpPr>
        <xdr:cNvPr id="290" name="直線コネクタ 289"/>
        <xdr:cNvCxnSpPr/>
      </xdr:nvCxnSpPr>
      <xdr:spPr>
        <a:xfrm flipV="1">
          <a:off x="6972300" y="6566926"/>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112675</xdr:rowOff>
    </xdr:from>
    <xdr:to>
      <xdr:col>11</xdr:col>
      <xdr:colOff>358775</xdr:colOff>
      <xdr:row>38</xdr:row>
      <xdr:rowOff>42825</xdr:rowOff>
    </xdr:to>
    <xdr:sp macro="" textlink="">
      <xdr:nvSpPr>
        <xdr:cNvPr id="291" name="フローチャート : 判断 290"/>
        <xdr:cNvSpPr/>
      </xdr:nvSpPr>
      <xdr:spPr>
        <a:xfrm>
          <a:off x="7810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59352</xdr:rowOff>
    </xdr:from>
    <xdr:ext cx="534377" cy="259045"/>
    <xdr:sp macro="" textlink="">
      <xdr:nvSpPr>
        <xdr:cNvPr id="292" name="テキスト ボックス 291"/>
        <xdr:cNvSpPr txBox="1"/>
      </xdr:nvSpPr>
      <xdr:spPr>
        <a:xfrm>
          <a:off x="7594111" y="62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3" name="フローチャート : 判断 292"/>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62666</xdr:rowOff>
    </xdr:from>
    <xdr:ext cx="534377" cy="259045"/>
    <xdr:sp macro="" textlink="">
      <xdr:nvSpPr>
        <xdr:cNvPr id="294" name="テキスト ボックス 293"/>
        <xdr:cNvSpPr txBox="1"/>
      </xdr:nvSpPr>
      <xdr:spPr>
        <a:xfrm>
          <a:off x="6705111" y="62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73309</xdr:rowOff>
    </xdr:from>
    <xdr:to>
      <xdr:col>15</xdr:col>
      <xdr:colOff>231775</xdr:colOff>
      <xdr:row>36</xdr:row>
      <xdr:rowOff>3459</xdr:rowOff>
    </xdr:to>
    <xdr:sp macro="" textlink="">
      <xdr:nvSpPr>
        <xdr:cNvPr id="300" name="円/楕円 299"/>
        <xdr:cNvSpPr/>
      </xdr:nvSpPr>
      <xdr:spPr>
        <a:xfrm>
          <a:off x="10426700" y="60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159686</xdr:rowOff>
    </xdr:from>
    <xdr:ext cx="599010" cy="259045"/>
    <xdr:sp macro="" textlink="">
      <xdr:nvSpPr>
        <xdr:cNvPr id="301" name="補助費等該当値テキスト"/>
        <xdr:cNvSpPr txBox="1"/>
      </xdr:nvSpPr>
      <xdr:spPr>
        <a:xfrm>
          <a:off x="10528300" y="598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161298</xdr:rowOff>
    </xdr:from>
    <xdr:to>
      <xdr:col>14</xdr:col>
      <xdr:colOff>79375</xdr:colOff>
      <xdr:row>37</xdr:row>
      <xdr:rowOff>91448</xdr:rowOff>
    </xdr:to>
    <xdr:sp macro="" textlink="">
      <xdr:nvSpPr>
        <xdr:cNvPr id="302" name="円/楕円 301"/>
        <xdr:cNvSpPr/>
      </xdr:nvSpPr>
      <xdr:spPr>
        <a:xfrm>
          <a:off x="9588500" y="63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82575</xdr:rowOff>
    </xdr:from>
    <xdr:ext cx="534377" cy="259045"/>
    <xdr:sp macro="" textlink="">
      <xdr:nvSpPr>
        <xdr:cNvPr id="303" name="テキスト ボックス 302"/>
        <xdr:cNvSpPr txBox="1"/>
      </xdr:nvSpPr>
      <xdr:spPr>
        <a:xfrm>
          <a:off x="9359411" y="64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160338</xdr:rowOff>
    </xdr:from>
    <xdr:to>
      <xdr:col>12</xdr:col>
      <xdr:colOff>561975</xdr:colOff>
      <xdr:row>38</xdr:row>
      <xdr:rowOff>90488</xdr:rowOff>
    </xdr:to>
    <xdr:sp macro="" textlink="">
      <xdr:nvSpPr>
        <xdr:cNvPr id="304" name="円/楕円 303"/>
        <xdr:cNvSpPr/>
      </xdr:nvSpPr>
      <xdr:spPr>
        <a:xfrm>
          <a:off x="8699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81615</xdr:rowOff>
    </xdr:from>
    <xdr:ext cx="534377" cy="259045"/>
    <xdr:sp macro="" textlink="">
      <xdr:nvSpPr>
        <xdr:cNvPr id="305" name="テキスト ボックス 304"/>
        <xdr:cNvSpPr txBox="1"/>
      </xdr:nvSpPr>
      <xdr:spPr>
        <a:xfrm>
          <a:off x="8483111" y="65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1026</xdr:rowOff>
    </xdr:from>
    <xdr:to>
      <xdr:col>11</xdr:col>
      <xdr:colOff>358775</xdr:colOff>
      <xdr:row>38</xdr:row>
      <xdr:rowOff>102626</xdr:rowOff>
    </xdr:to>
    <xdr:sp macro="" textlink="">
      <xdr:nvSpPr>
        <xdr:cNvPr id="306" name="円/楕円 305"/>
        <xdr:cNvSpPr/>
      </xdr:nvSpPr>
      <xdr:spPr>
        <a:xfrm>
          <a:off x="7810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93753</xdr:rowOff>
    </xdr:from>
    <xdr:ext cx="534377" cy="259045"/>
    <xdr:sp macro="" textlink="">
      <xdr:nvSpPr>
        <xdr:cNvPr id="307" name="テキスト ボックス 306"/>
        <xdr:cNvSpPr txBox="1"/>
      </xdr:nvSpPr>
      <xdr:spPr>
        <a:xfrm>
          <a:off x="7594111" y="66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78201</xdr:rowOff>
    </xdr:from>
    <xdr:to>
      <xdr:col>10</xdr:col>
      <xdr:colOff>155575</xdr:colOff>
      <xdr:row>39</xdr:row>
      <xdr:rowOff>8351</xdr:rowOff>
    </xdr:to>
    <xdr:sp macro="" textlink="">
      <xdr:nvSpPr>
        <xdr:cNvPr id="308" name="円/楕円 307"/>
        <xdr:cNvSpPr/>
      </xdr:nvSpPr>
      <xdr:spPr>
        <a:xfrm>
          <a:off x="6921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170928</xdr:rowOff>
    </xdr:from>
    <xdr:ext cx="534377" cy="259045"/>
    <xdr:sp macro="" textlink="">
      <xdr:nvSpPr>
        <xdr:cNvPr id="309" name="テキスト ボックス 308"/>
        <xdr:cNvSpPr txBox="1"/>
      </xdr:nvSpPr>
      <xdr:spPr>
        <a:xfrm>
          <a:off x="6705111" y="66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6" name="テキスト ボックス 32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2" name="直線コネクタ 331"/>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3"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34" name="直線コネクタ 333"/>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35"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36" name="直線コネクタ 335"/>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52642</xdr:rowOff>
    </xdr:from>
    <xdr:to>
      <xdr:col>15</xdr:col>
      <xdr:colOff>180975</xdr:colOff>
      <xdr:row>58</xdr:row>
      <xdr:rowOff>55670</xdr:rowOff>
    </xdr:to>
    <xdr:cxnSp macro="">
      <xdr:nvCxnSpPr>
        <xdr:cNvPr id="337" name="直線コネクタ 336"/>
        <xdr:cNvCxnSpPr/>
      </xdr:nvCxnSpPr>
      <xdr:spPr>
        <a:xfrm>
          <a:off x="9639300" y="9653842"/>
          <a:ext cx="838200" cy="3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165860</xdr:rowOff>
    </xdr:from>
    <xdr:ext cx="534377" cy="259045"/>
    <xdr:sp macro="" textlink="">
      <xdr:nvSpPr>
        <xdr:cNvPr id="338" name="普通建設事業費平均値テキスト"/>
        <xdr:cNvSpPr txBox="1"/>
      </xdr:nvSpPr>
      <xdr:spPr>
        <a:xfrm>
          <a:off x="10528300" y="9252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39" name="フローチャート : 判断 338"/>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93046</xdr:rowOff>
    </xdr:from>
    <xdr:to>
      <xdr:col>14</xdr:col>
      <xdr:colOff>28575</xdr:colOff>
      <xdr:row>56</xdr:row>
      <xdr:rowOff>52642</xdr:rowOff>
    </xdr:to>
    <xdr:cxnSp macro="">
      <xdr:nvCxnSpPr>
        <xdr:cNvPr id="340" name="直線コネクタ 339"/>
        <xdr:cNvCxnSpPr/>
      </xdr:nvCxnSpPr>
      <xdr:spPr>
        <a:xfrm>
          <a:off x="8750300" y="9522796"/>
          <a:ext cx="889000" cy="1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1" name="フローチャート : 判断 340"/>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136256</xdr:rowOff>
    </xdr:from>
    <xdr:ext cx="534377" cy="259045"/>
    <xdr:sp macro="" textlink="">
      <xdr:nvSpPr>
        <xdr:cNvPr id="342" name="テキスト ボックス 341"/>
        <xdr:cNvSpPr txBox="1"/>
      </xdr:nvSpPr>
      <xdr:spPr>
        <a:xfrm>
          <a:off x="9359411" y="92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93046</xdr:rowOff>
    </xdr:from>
    <xdr:to>
      <xdr:col>12</xdr:col>
      <xdr:colOff>511175</xdr:colOff>
      <xdr:row>58</xdr:row>
      <xdr:rowOff>75064</xdr:rowOff>
    </xdr:to>
    <xdr:cxnSp macro="">
      <xdr:nvCxnSpPr>
        <xdr:cNvPr id="343" name="直線コネクタ 342"/>
        <xdr:cNvCxnSpPr/>
      </xdr:nvCxnSpPr>
      <xdr:spPr>
        <a:xfrm flipV="1">
          <a:off x="7861300" y="9522796"/>
          <a:ext cx="889000" cy="4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44" name="フローチャート : 判断 343"/>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45" name="テキスト ボックス 344"/>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55937</xdr:rowOff>
    </xdr:from>
    <xdr:to>
      <xdr:col>11</xdr:col>
      <xdr:colOff>307975</xdr:colOff>
      <xdr:row>58</xdr:row>
      <xdr:rowOff>75064</xdr:rowOff>
    </xdr:to>
    <xdr:cxnSp macro="">
      <xdr:nvCxnSpPr>
        <xdr:cNvPr id="346" name="直線コネクタ 345"/>
        <xdr:cNvCxnSpPr/>
      </xdr:nvCxnSpPr>
      <xdr:spPr>
        <a:xfrm>
          <a:off x="6972300" y="10000037"/>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149802</xdr:rowOff>
    </xdr:from>
    <xdr:to>
      <xdr:col>11</xdr:col>
      <xdr:colOff>358775</xdr:colOff>
      <xdr:row>57</xdr:row>
      <xdr:rowOff>79952</xdr:rowOff>
    </xdr:to>
    <xdr:sp macro="" textlink="">
      <xdr:nvSpPr>
        <xdr:cNvPr id="347" name="フローチャート : 判断 346"/>
        <xdr:cNvSpPr/>
      </xdr:nvSpPr>
      <xdr:spPr>
        <a:xfrm>
          <a:off x="7810500" y="97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96479</xdr:rowOff>
    </xdr:from>
    <xdr:ext cx="534377" cy="259045"/>
    <xdr:sp macro="" textlink="">
      <xdr:nvSpPr>
        <xdr:cNvPr id="348" name="テキスト ボックス 347"/>
        <xdr:cNvSpPr txBox="1"/>
      </xdr:nvSpPr>
      <xdr:spPr>
        <a:xfrm>
          <a:off x="7594111" y="9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49" name="フローチャート : 判断 348"/>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150334</xdr:rowOff>
    </xdr:from>
    <xdr:ext cx="534377" cy="259045"/>
    <xdr:sp macro="" textlink="">
      <xdr:nvSpPr>
        <xdr:cNvPr id="350" name="テキスト ボックス 349"/>
        <xdr:cNvSpPr txBox="1"/>
      </xdr:nvSpPr>
      <xdr:spPr>
        <a:xfrm>
          <a:off x="6705111" y="940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4870</xdr:rowOff>
    </xdr:from>
    <xdr:to>
      <xdr:col>15</xdr:col>
      <xdr:colOff>231775</xdr:colOff>
      <xdr:row>58</xdr:row>
      <xdr:rowOff>106470</xdr:rowOff>
    </xdr:to>
    <xdr:sp macro="" textlink="">
      <xdr:nvSpPr>
        <xdr:cNvPr id="356" name="円/楕円 355"/>
        <xdr:cNvSpPr/>
      </xdr:nvSpPr>
      <xdr:spPr>
        <a:xfrm>
          <a:off x="104267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91247</xdr:rowOff>
    </xdr:from>
    <xdr:ext cx="534377" cy="259045"/>
    <xdr:sp macro="" textlink="">
      <xdr:nvSpPr>
        <xdr:cNvPr id="357" name="普通建設事業費該当値テキスト"/>
        <xdr:cNvSpPr txBox="1"/>
      </xdr:nvSpPr>
      <xdr:spPr>
        <a:xfrm>
          <a:off x="10528300" y="98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1842</xdr:rowOff>
    </xdr:from>
    <xdr:to>
      <xdr:col>14</xdr:col>
      <xdr:colOff>79375</xdr:colOff>
      <xdr:row>56</xdr:row>
      <xdr:rowOff>103442</xdr:rowOff>
    </xdr:to>
    <xdr:sp macro="" textlink="">
      <xdr:nvSpPr>
        <xdr:cNvPr id="358" name="円/楕円 357"/>
        <xdr:cNvSpPr/>
      </xdr:nvSpPr>
      <xdr:spPr>
        <a:xfrm>
          <a:off x="9588500" y="96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94569</xdr:rowOff>
    </xdr:from>
    <xdr:ext cx="534377" cy="259045"/>
    <xdr:sp macro="" textlink="">
      <xdr:nvSpPr>
        <xdr:cNvPr id="359" name="テキスト ボックス 358"/>
        <xdr:cNvSpPr txBox="1"/>
      </xdr:nvSpPr>
      <xdr:spPr>
        <a:xfrm>
          <a:off x="9359411" y="96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42246</xdr:rowOff>
    </xdr:from>
    <xdr:to>
      <xdr:col>12</xdr:col>
      <xdr:colOff>561975</xdr:colOff>
      <xdr:row>55</xdr:row>
      <xdr:rowOff>143846</xdr:rowOff>
    </xdr:to>
    <xdr:sp macro="" textlink="">
      <xdr:nvSpPr>
        <xdr:cNvPr id="360" name="円/楕円 359"/>
        <xdr:cNvSpPr/>
      </xdr:nvSpPr>
      <xdr:spPr>
        <a:xfrm>
          <a:off x="8699500" y="94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160373</xdr:rowOff>
    </xdr:from>
    <xdr:ext cx="534377" cy="259045"/>
    <xdr:sp macro="" textlink="">
      <xdr:nvSpPr>
        <xdr:cNvPr id="361" name="テキスト ボックス 360"/>
        <xdr:cNvSpPr txBox="1"/>
      </xdr:nvSpPr>
      <xdr:spPr>
        <a:xfrm>
          <a:off x="8483111" y="92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24264</xdr:rowOff>
    </xdr:from>
    <xdr:to>
      <xdr:col>11</xdr:col>
      <xdr:colOff>358775</xdr:colOff>
      <xdr:row>58</xdr:row>
      <xdr:rowOff>125864</xdr:rowOff>
    </xdr:to>
    <xdr:sp macro="" textlink="">
      <xdr:nvSpPr>
        <xdr:cNvPr id="362" name="円/楕円 361"/>
        <xdr:cNvSpPr/>
      </xdr:nvSpPr>
      <xdr:spPr>
        <a:xfrm>
          <a:off x="7810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116991</xdr:rowOff>
    </xdr:from>
    <xdr:ext cx="534377" cy="259045"/>
    <xdr:sp macro="" textlink="">
      <xdr:nvSpPr>
        <xdr:cNvPr id="363" name="テキスト ボックス 362"/>
        <xdr:cNvSpPr txBox="1"/>
      </xdr:nvSpPr>
      <xdr:spPr>
        <a:xfrm>
          <a:off x="7594111" y="100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5137</xdr:rowOff>
    </xdr:from>
    <xdr:to>
      <xdr:col>10</xdr:col>
      <xdr:colOff>155575</xdr:colOff>
      <xdr:row>58</xdr:row>
      <xdr:rowOff>106737</xdr:rowOff>
    </xdr:to>
    <xdr:sp macro="" textlink="">
      <xdr:nvSpPr>
        <xdr:cNvPr id="364" name="円/楕円 363"/>
        <xdr:cNvSpPr/>
      </xdr:nvSpPr>
      <xdr:spPr>
        <a:xfrm>
          <a:off x="6921500" y="99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97864</xdr:rowOff>
    </xdr:from>
    <xdr:ext cx="534377" cy="259045"/>
    <xdr:sp macro="" textlink="">
      <xdr:nvSpPr>
        <xdr:cNvPr id="365" name="テキスト ボックス 364"/>
        <xdr:cNvSpPr txBox="1"/>
      </xdr:nvSpPr>
      <xdr:spPr>
        <a:xfrm>
          <a:off x="6705111" y="100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87" name="直線コネクタ 386"/>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88"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89" name="直線コネクタ 388"/>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0"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1" name="直線コネクタ 390"/>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10503</xdr:rowOff>
    </xdr:from>
    <xdr:to>
      <xdr:col>15</xdr:col>
      <xdr:colOff>180975</xdr:colOff>
      <xdr:row>75</xdr:row>
      <xdr:rowOff>91675</xdr:rowOff>
    </xdr:to>
    <xdr:cxnSp macro="">
      <xdr:nvCxnSpPr>
        <xdr:cNvPr id="392" name="直線コネクタ 391"/>
        <xdr:cNvCxnSpPr/>
      </xdr:nvCxnSpPr>
      <xdr:spPr>
        <a:xfrm>
          <a:off x="9639300" y="12697803"/>
          <a:ext cx="838200" cy="2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143343</xdr:rowOff>
    </xdr:from>
    <xdr:ext cx="534377" cy="259045"/>
    <xdr:sp macro="" textlink="">
      <xdr:nvSpPr>
        <xdr:cNvPr id="393" name="普通建設事業費 （ うち新規整備　）平均値テキスト"/>
        <xdr:cNvSpPr txBox="1"/>
      </xdr:nvSpPr>
      <xdr:spPr>
        <a:xfrm>
          <a:off x="10528300" y="1265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394" name="フローチャート : 判断 393"/>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395" name="フローチャート : 判断 394"/>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396" name="テキスト ボックス 395"/>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40875</xdr:rowOff>
    </xdr:from>
    <xdr:to>
      <xdr:col>15</xdr:col>
      <xdr:colOff>231775</xdr:colOff>
      <xdr:row>75</xdr:row>
      <xdr:rowOff>142475</xdr:rowOff>
    </xdr:to>
    <xdr:sp macro="" textlink="">
      <xdr:nvSpPr>
        <xdr:cNvPr id="402" name="円/楕円 401"/>
        <xdr:cNvSpPr/>
      </xdr:nvSpPr>
      <xdr:spPr>
        <a:xfrm>
          <a:off x="10426700" y="128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19302</xdr:rowOff>
    </xdr:from>
    <xdr:ext cx="534377" cy="259045"/>
    <xdr:sp macro="" textlink="">
      <xdr:nvSpPr>
        <xdr:cNvPr id="403" name="普通建設事業費 （ うち新規整備　）該当値テキスト"/>
        <xdr:cNvSpPr txBox="1"/>
      </xdr:nvSpPr>
      <xdr:spPr>
        <a:xfrm>
          <a:off x="10528300" y="128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131153</xdr:rowOff>
    </xdr:from>
    <xdr:to>
      <xdr:col>14</xdr:col>
      <xdr:colOff>79375</xdr:colOff>
      <xdr:row>74</xdr:row>
      <xdr:rowOff>61303</xdr:rowOff>
    </xdr:to>
    <xdr:sp macro="" textlink="">
      <xdr:nvSpPr>
        <xdr:cNvPr id="404" name="円/楕円 403"/>
        <xdr:cNvSpPr/>
      </xdr:nvSpPr>
      <xdr:spPr>
        <a:xfrm>
          <a:off x="9588500" y="126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77830</xdr:rowOff>
    </xdr:from>
    <xdr:ext cx="534377" cy="259045"/>
    <xdr:sp macro="" textlink="">
      <xdr:nvSpPr>
        <xdr:cNvPr id="405" name="テキスト ボックス 404"/>
        <xdr:cNvSpPr txBox="1"/>
      </xdr:nvSpPr>
      <xdr:spPr>
        <a:xfrm>
          <a:off x="9359411" y="124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4" name="直線コネクタ 41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5" name="テキスト ボックス 41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16" name="直線コネクタ 41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17" name="テキスト ボックス 41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18" name="直線コネクタ 41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19" name="テキスト ボックス 41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0" name="直線コネクタ 41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1" name="テキスト ボックス 42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2" name="直線コネクタ 42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3" name="テキスト ボックス 42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4" name="直線コネクタ 42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25" name="テキスト ボックス 42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27" name="直線コネクタ 426"/>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28"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29" name="直線コネクタ 428"/>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0"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1" name="直線コネクタ 430"/>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107314</xdr:rowOff>
    </xdr:from>
    <xdr:to>
      <xdr:col>15</xdr:col>
      <xdr:colOff>180975</xdr:colOff>
      <xdr:row>97</xdr:row>
      <xdr:rowOff>127527</xdr:rowOff>
    </xdr:to>
    <xdr:cxnSp macro="">
      <xdr:nvCxnSpPr>
        <xdr:cNvPr id="432" name="直線コネクタ 431"/>
        <xdr:cNvCxnSpPr/>
      </xdr:nvCxnSpPr>
      <xdr:spPr>
        <a:xfrm>
          <a:off x="9639300" y="16737964"/>
          <a:ext cx="838200" cy="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20471</xdr:rowOff>
    </xdr:from>
    <xdr:ext cx="534377" cy="259045"/>
    <xdr:sp macro="" textlink="">
      <xdr:nvSpPr>
        <xdr:cNvPr id="433" name="普通建設事業費 （ うち更新整備　）平均値テキスト"/>
        <xdr:cNvSpPr txBox="1"/>
      </xdr:nvSpPr>
      <xdr:spPr>
        <a:xfrm>
          <a:off x="10528300" y="1630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34" name="フローチャート : 判断 433"/>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35" name="フローチャート : 判断 434"/>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32968</xdr:rowOff>
    </xdr:from>
    <xdr:ext cx="534377" cy="259045"/>
    <xdr:sp macro="" textlink="">
      <xdr:nvSpPr>
        <xdr:cNvPr id="436" name="テキスト ボックス 435"/>
        <xdr:cNvSpPr txBox="1"/>
      </xdr:nvSpPr>
      <xdr:spPr>
        <a:xfrm>
          <a:off x="9359411" y="163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7" name="テキスト ボックス 43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38" name="テキスト ボックス 43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39" name="テキスト ボックス 43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0" name="テキスト ボックス 43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1" name="テキスト ボックス 44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76727</xdr:rowOff>
    </xdr:from>
    <xdr:to>
      <xdr:col>15</xdr:col>
      <xdr:colOff>231775</xdr:colOff>
      <xdr:row>98</xdr:row>
      <xdr:rowOff>6877</xdr:rowOff>
    </xdr:to>
    <xdr:sp macro="" textlink="">
      <xdr:nvSpPr>
        <xdr:cNvPr id="442" name="円/楕円 441"/>
        <xdr:cNvSpPr/>
      </xdr:nvSpPr>
      <xdr:spPr>
        <a:xfrm>
          <a:off x="10426700" y="167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163104</xdr:rowOff>
    </xdr:from>
    <xdr:ext cx="534377" cy="259045"/>
    <xdr:sp macro="" textlink="">
      <xdr:nvSpPr>
        <xdr:cNvPr id="443" name="普通建設事業費 （ うち更新整備　）該当値テキスト"/>
        <xdr:cNvSpPr txBox="1"/>
      </xdr:nvSpPr>
      <xdr:spPr>
        <a:xfrm>
          <a:off x="10528300" y="166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56514</xdr:rowOff>
    </xdr:from>
    <xdr:to>
      <xdr:col>14</xdr:col>
      <xdr:colOff>79375</xdr:colOff>
      <xdr:row>97</xdr:row>
      <xdr:rowOff>158114</xdr:rowOff>
    </xdr:to>
    <xdr:sp macro="" textlink="">
      <xdr:nvSpPr>
        <xdr:cNvPr id="444" name="円/楕円 443"/>
        <xdr:cNvSpPr/>
      </xdr:nvSpPr>
      <xdr:spPr>
        <a:xfrm>
          <a:off x="9588500" y="166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149241</xdr:rowOff>
    </xdr:from>
    <xdr:ext cx="534377" cy="259045"/>
    <xdr:sp macro="" textlink="">
      <xdr:nvSpPr>
        <xdr:cNvPr id="445" name="テキスト ボックス 444"/>
        <xdr:cNvSpPr txBox="1"/>
      </xdr:nvSpPr>
      <xdr:spPr>
        <a:xfrm>
          <a:off x="9359411" y="167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6" name="正方形/長方形 44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7" name="正方形/長方形 44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48" name="正方形/長方形 44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49" name="正方形/長方形 44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0" name="正方形/長方形 44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1" name="正方形/長方形 45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2" name="テキスト ボックス 45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3" name="直線コネクタ 45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54" name="直線コネクタ 45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55" name="テキスト ボックス 45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56" name="直線コネクタ 45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57" name="テキスト ボックス 45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58" name="直線コネクタ 45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59" name="テキスト ボックス 45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0" name="直線コネクタ 45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1" name="テキスト ボックス 46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2" name="直線コネクタ 46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3" name="テキスト ボックス 46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65" name="テキスト ボックス 46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67" name="直線コネクタ 466"/>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68"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69" name="直線コネクタ 468"/>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0"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1" name="直線コネクタ 470"/>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167360</xdr:rowOff>
    </xdr:from>
    <xdr:to>
      <xdr:col>23</xdr:col>
      <xdr:colOff>517525</xdr:colOff>
      <xdr:row>39</xdr:row>
      <xdr:rowOff>4197</xdr:rowOff>
    </xdr:to>
    <xdr:cxnSp macro="">
      <xdr:nvCxnSpPr>
        <xdr:cNvPr id="472" name="直線コネクタ 471"/>
        <xdr:cNvCxnSpPr/>
      </xdr:nvCxnSpPr>
      <xdr:spPr>
        <a:xfrm>
          <a:off x="15481300" y="6682460"/>
          <a:ext cx="8382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3"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74" name="フローチャート : 判断 473"/>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109220</xdr:rowOff>
    </xdr:from>
    <xdr:to>
      <xdr:col>22</xdr:col>
      <xdr:colOff>365125</xdr:colOff>
      <xdr:row>38</xdr:row>
      <xdr:rowOff>167360</xdr:rowOff>
    </xdr:to>
    <xdr:cxnSp macro="">
      <xdr:nvCxnSpPr>
        <xdr:cNvPr id="475" name="直線コネクタ 474"/>
        <xdr:cNvCxnSpPr/>
      </xdr:nvCxnSpPr>
      <xdr:spPr>
        <a:xfrm>
          <a:off x="14592300" y="6624320"/>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76" name="フローチャート : 判断 475"/>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77" name="テキスト ボックス 476"/>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109220</xdr:rowOff>
    </xdr:from>
    <xdr:to>
      <xdr:col>21</xdr:col>
      <xdr:colOff>161925</xdr:colOff>
      <xdr:row>38</xdr:row>
      <xdr:rowOff>133718</xdr:rowOff>
    </xdr:to>
    <xdr:cxnSp macro="">
      <xdr:nvCxnSpPr>
        <xdr:cNvPr id="478" name="直線コネクタ 477"/>
        <xdr:cNvCxnSpPr/>
      </xdr:nvCxnSpPr>
      <xdr:spPr>
        <a:xfrm flipV="1">
          <a:off x="13703300" y="6624320"/>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94006</xdr:rowOff>
    </xdr:from>
    <xdr:to>
      <xdr:col>21</xdr:col>
      <xdr:colOff>212725</xdr:colOff>
      <xdr:row>38</xdr:row>
      <xdr:rowOff>24155</xdr:rowOff>
    </xdr:to>
    <xdr:sp macro="" textlink="">
      <xdr:nvSpPr>
        <xdr:cNvPr id="479" name="フローチャート : 判断 478"/>
        <xdr:cNvSpPr/>
      </xdr:nvSpPr>
      <xdr:spPr>
        <a:xfrm>
          <a:off x="14541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40683</xdr:rowOff>
    </xdr:from>
    <xdr:ext cx="534377" cy="259045"/>
    <xdr:sp macro="" textlink="">
      <xdr:nvSpPr>
        <xdr:cNvPr id="480" name="テキスト ボックス 479"/>
        <xdr:cNvSpPr txBox="1"/>
      </xdr:nvSpPr>
      <xdr:spPr>
        <a:xfrm>
          <a:off x="14325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133718</xdr:rowOff>
    </xdr:from>
    <xdr:to>
      <xdr:col>19</xdr:col>
      <xdr:colOff>644525</xdr:colOff>
      <xdr:row>39</xdr:row>
      <xdr:rowOff>27877</xdr:rowOff>
    </xdr:to>
    <xdr:cxnSp macro="">
      <xdr:nvCxnSpPr>
        <xdr:cNvPr id="481" name="直線コネクタ 480"/>
        <xdr:cNvCxnSpPr/>
      </xdr:nvCxnSpPr>
      <xdr:spPr>
        <a:xfrm flipV="1">
          <a:off x="12814300" y="6648818"/>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71507</xdr:rowOff>
    </xdr:from>
    <xdr:to>
      <xdr:col>20</xdr:col>
      <xdr:colOff>9525</xdr:colOff>
      <xdr:row>39</xdr:row>
      <xdr:rowOff>1657</xdr:rowOff>
    </xdr:to>
    <xdr:sp macro="" textlink="">
      <xdr:nvSpPr>
        <xdr:cNvPr id="482" name="フローチャート : 判断 481"/>
        <xdr:cNvSpPr/>
      </xdr:nvSpPr>
      <xdr:spPr>
        <a:xfrm>
          <a:off x="13652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18184</xdr:rowOff>
    </xdr:from>
    <xdr:ext cx="469744" cy="259045"/>
    <xdr:sp macro="" textlink="">
      <xdr:nvSpPr>
        <xdr:cNvPr id="483" name="テキスト ボックス 482"/>
        <xdr:cNvSpPr txBox="1"/>
      </xdr:nvSpPr>
      <xdr:spPr>
        <a:xfrm>
          <a:off x="13468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84" name="フローチャート : 判断 483"/>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50512</xdr:rowOff>
    </xdr:from>
    <xdr:ext cx="469744" cy="259045"/>
    <xdr:sp macro="" textlink="">
      <xdr:nvSpPr>
        <xdr:cNvPr id="485" name="テキスト ボックス 484"/>
        <xdr:cNvSpPr txBox="1"/>
      </xdr:nvSpPr>
      <xdr:spPr>
        <a:xfrm>
          <a:off x="12579427" y="63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124847</xdr:rowOff>
    </xdr:from>
    <xdr:to>
      <xdr:col>23</xdr:col>
      <xdr:colOff>568325</xdr:colOff>
      <xdr:row>39</xdr:row>
      <xdr:rowOff>54997</xdr:rowOff>
    </xdr:to>
    <xdr:sp macro="" textlink="">
      <xdr:nvSpPr>
        <xdr:cNvPr id="491" name="円/楕円 490"/>
        <xdr:cNvSpPr/>
      </xdr:nvSpPr>
      <xdr:spPr>
        <a:xfrm>
          <a:off x="16268700" y="66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39774</xdr:rowOff>
    </xdr:from>
    <xdr:ext cx="469744" cy="259045"/>
    <xdr:sp macro="" textlink="">
      <xdr:nvSpPr>
        <xdr:cNvPr id="492" name="災害復旧事業費該当値テキスト"/>
        <xdr:cNvSpPr txBox="1"/>
      </xdr:nvSpPr>
      <xdr:spPr>
        <a:xfrm>
          <a:off x="16370300" y="65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116560</xdr:rowOff>
    </xdr:from>
    <xdr:to>
      <xdr:col>22</xdr:col>
      <xdr:colOff>415925</xdr:colOff>
      <xdr:row>39</xdr:row>
      <xdr:rowOff>46710</xdr:rowOff>
    </xdr:to>
    <xdr:sp macro="" textlink="">
      <xdr:nvSpPr>
        <xdr:cNvPr id="493" name="円/楕円 492"/>
        <xdr:cNvSpPr/>
      </xdr:nvSpPr>
      <xdr:spPr>
        <a:xfrm>
          <a:off x="154305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37837</xdr:rowOff>
    </xdr:from>
    <xdr:ext cx="469744" cy="259045"/>
    <xdr:sp macro="" textlink="">
      <xdr:nvSpPr>
        <xdr:cNvPr id="494" name="テキスト ボックス 493"/>
        <xdr:cNvSpPr txBox="1"/>
      </xdr:nvSpPr>
      <xdr:spPr>
        <a:xfrm>
          <a:off x="15233727" y="67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58420</xdr:rowOff>
    </xdr:from>
    <xdr:to>
      <xdr:col>21</xdr:col>
      <xdr:colOff>212725</xdr:colOff>
      <xdr:row>38</xdr:row>
      <xdr:rowOff>160020</xdr:rowOff>
    </xdr:to>
    <xdr:sp macro="" textlink="">
      <xdr:nvSpPr>
        <xdr:cNvPr id="495" name="円/楕円 494"/>
        <xdr:cNvSpPr/>
      </xdr:nvSpPr>
      <xdr:spPr>
        <a:xfrm>
          <a:off x="1454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151147</xdr:rowOff>
    </xdr:from>
    <xdr:ext cx="469744" cy="259045"/>
    <xdr:sp macro="" textlink="">
      <xdr:nvSpPr>
        <xdr:cNvPr id="496" name="テキスト ボックス 495"/>
        <xdr:cNvSpPr txBox="1"/>
      </xdr:nvSpPr>
      <xdr:spPr>
        <a:xfrm>
          <a:off x="14357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82918</xdr:rowOff>
    </xdr:from>
    <xdr:to>
      <xdr:col>20</xdr:col>
      <xdr:colOff>9525</xdr:colOff>
      <xdr:row>39</xdr:row>
      <xdr:rowOff>13068</xdr:rowOff>
    </xdr:to>
    <xdr:sp macro="" textlink="">
      <xdr:nvSpPr>
        <xdr:cNvPr id="497" name="円/楕円 496"/>
        <xdr:cNvSpPr/>
      </xdr:nvSpPr>
      <xdr:spPr>
        <a:xfrm>
          <a:off x="13652500" y="65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4195</xdr:rowOff>
    </xdr:from>
    <xdr:ext cx="469744" cy="259045"/>
    <xdr:sp macro="" textlink="">
      <xdr:nvSpPr>
        <xdr:cNvPr id="498" name="テキスト ボックス 497"/>
        <xdr:cNvSpPr txBox="1"/>
      </xdr:nvSpPr>
      <xdr:spPr>
        <a:xfrm>
          <a:off x="13468427" y="66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148527</xdr:rowOff>
    </xdr:from>
    <xdr:to>
      <xdr:col>18</xdr:col>
      <xdr:colOff>492125</xdr:colOff>
      <xdr:row>39</xdr:row>
      <xdr:rowOff>78677</xdr:rowOff>
    </xdr:to>
    <xdr:sp macro="" textlink="">
      <xdr:nvSpPr>
        <xdr:cNvPr id="499" name="円/楕円 498"/>
        <xdr:cNvSpPr/>
      </xdr:nvSpPr>
      <xdr:spPr>
        <a:xfrm>
          <a:off x="12763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69804</xdr:rowOff>
    </xdr:from>
    <xdr:ext cx="378565" cy="259045"/>
    <xdr:sp macro="" textlink="">
      <xdr:nvSpPr>
        <xdr:cNvPr id="500" name="テキスト ボックス 499"/>
        <xdr:cNvSpPr txBox="1"/>
      </xdr:nvSpPr>
      <xdr:spPr>
        <a:xfrm>
          <a:off x="12625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56" name="テキスト ボックス 55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57" name="直線コネクタ 55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58" name="テキスト ボックス 55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59" name="直線コネクタ 55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0" name="テキスト ボックス 55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1" name="直線コネクタ 56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2" name="テキスト ボックス 56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3" name="直線コネクタ 56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64" name="テキスト ボックス 56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65" name="直線コネクタ 56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66" name="テキスト ボックス 56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67" name="直線コネクタ 56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68" name="テキスト ボックス 56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9" name="直線コネクタ 56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0" name="テキスト ボックス 56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2" name="直線コネクタ 571"/>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3"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74" name="直線コネクタ 573"/>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75"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76" name="直線コネクタ 575"/>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25248</xdr:rowOff>
    </xdr:from>
    <xdr:to>
      <xdr:col>23</xdr:col>
      <xdr:colOff>517525</xdr:colOff>
      <xdr:row>77</xdr:row>
      <xdr:rowOff>26651</xdr:rowOff>
    </xdr:to>
    <xdr:cxnSp macro="">
      <xdr:nvCxnSpPr>
        <xdr:cNvPr id="577" name="直線コネクタ 576"/>
        <xdr:cNvCxnSpPr/>
      </xdr:nvCxnSpPr>
      <xdr:spPr>
        <a:xfrm flipV="1">
          <a:off x="15481300" y="13226898"/>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110830</xdr:rowOff>
    </xdr:from>
    <xdr:ext cx="534377" cy="259045"/>
    <xdr:sp macro="" textlink="">
      <xdr:nvSpPr>
        <xdr:cNvPr id="578" name="公債費平均値テキスト"/>
        <xdr:cNvSpPr txBox="1"/>
      </xdr:nvSpPr>
      <xdr:spPr>
        <a:xfrm>
          <a:off x="16370300" y="12798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79" name="フローチャート : 判断 578"/>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26651</xdr:rowOff>
    </xdr:from>
    <xdr:to>
      <xdr:col>22</xdr:col>
      <xdr:colOff>365125</xdr:colOff>
      <xdr:row>77</xdr:row>
      <xdr:rowOff>35632</xdr:rowOff>
    </xdr:to>
    <xdr:cxnSp macro="">
      <xdr:nvCxnSpPr>
        <xdr:cNvPr id="580" name="直線コネクタ 579"/>
        <xdr:cNvCxnSpPr/>
      </xdr:nvCxnSpPr>
      <xdr:spPr>
        <a:xfrm flipV="1">
          <a:off x="14592300" y="13228301"/>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1" name="フローチャート : 判断 580"/>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121041</xdr:rowOff>
    </xdr:from>
    <xdr:ext cx="534377" cy="259045"/>
    <xdr:sp macro="" textlink="">
      <xdr:nvSpPr>
        <xdr:cNvPr id="582" name="テキスト ボックス 581"/>
        <xdr:cNvSpPr txBox="1"/>
      </xdr:nvSpPr>
      <xdr:spPr>
        <a:xfrm>
          <a:off x="15201411" y="128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35632</xdr:rowOff>
    </xdr:from>
    <xdr:to>
      <xdr:col>21</xdr:col>
      <xdr:colOff>161925</xdr:colOff>
      <xdr:row>77</xdr:row>
      <xdr:rowOff>36046</xdr:rowOff>
    </xdr:to>
    <xdr:cxnSp macro="">
      <xdr:nvCxnSpPr>
        <xdr:cNvPr id="583" name="直線コネクタ 582"/>
        <xdr:cNvCxnSpPr/>
      </xdr:nvCxnSpPr>
      <xdr:spPr>
        <a:xfrm flipV="1">
          <a:off x="13703300" y="13237282"/>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84" name="フローチャート : 判断 583"/>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128933</xdr:rowOff>
    </xdr:from>
    <xdr:ext cx="534377" cy="259045"/>
    <xdr:sp macro="" textlink="">
      <xdr:nvSpPr>
        <xdr:cNvPr id="585" name="テキスト ボックス 584"/>
        <xdr:cNvSpPr txBox="1"/>
      </xdr:nvSpPr>
      <xdr:spPr>
        <a:xfrm>
          <a:off x="14325111" y="128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32803</xdr:rowOff>
    </xdr:from>
    <xdr:to>
      <xdr:col>19</xdr:col>
      <xdr:colOff>644525</xdr:colOff>
      <xdr:row>77</xdr:row>
      <xdr:rowOff>36046</xdr:rowOff>
    </xdr:to>
    <xdr:cxnSp macro="">
      <xdr:nvCxnSpPr>
        <xdr:cNvPr id="586" name="直線コネクタ 585"/>
        <xdr:cNvCxnSpPr/>
      </xdr:nvCxnSpPr>
      <xdr:spPr>
        <a:xfrm>
          <a:off x="12814300" y="13234453"/>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127795</xdr:rowOff>
    </xdr:from>
    <xdr:to>
      <xdr:col>20</xdr:col>
      <xdr:colOff>9525</xdr:colOff>
      <xdr:row>76</xdr:row>
      <xdr:rowOff>57944</xdr:rowOff>
    </xdr:to>
    <xdr:sp macro="" textlink="">
      <xdr:nvSpPr>
        <xdr:cNvPr id="587" name="フローチャート : 判断 586"/>
        <xdr:cNvSpPr/>
      </xdr:nvSpPr>
      <xdr:spPr>
        <a:xfrm>
          <a:off x="13652500" y="1298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74472</xdr:rowOff>
    </xdr:from>
    <xdr:ext cx="534377" cy="259045"/>
    <xdr:sp macro="" textlink="">
      <xdr:nvSpPr>
        <xdr:cNvPr id="588" name="テキスト ボックス 587"/>
        <xdr:cNvSpPr txBox="1"/>
      </xdr:nvSpPr>
      <xdr:spPr>
        <a:xfrm>
          <a:off x="13436111" y="1276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89" name="フローチャート : 判断 588"/>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126974</xdr:rowOff>
    </xdr:from>
    <xdr:ext cx="534377" cy="259045"/>
    <xdr:sp macro="" textlink="">
      <xdr:nvSpPr>
        <xdr:cNvPr id="590" name="テキスト ボックス 589"/>
        <xdr:cNvSpPr txBox="1"/>
      </xdr:nvSpPr>
      <xdr:spPr>
        <a:xfrm>
          <a:off x="12547111" y="128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1" name="テキスト ボックス 59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2" name="テキスト ボックス 59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3" name="テキスト ボックス 59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4" name="テキスト ボックス 59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5" name="テキスト ボックス 59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145898</xdr:rowOff>
    </xdr:from>
    <xdr:to>
      <xdr:col>23</xdr:col>
      <xdr:colOff>568325</xdr:colOff>
      <xdr:row>77</xdr:row>
      <xdr:rowOff>76048</xdr:rowOff>
    </xdr:to>
    <xdr:sp macro="" textlink="">
      <xdr:nvSpPr>
        <xdr:cNvPr id="596" name="円/楕円 595"/>
        <xdr:cNvSpPr/>
      </xdr:nvSpPr>
      <xdr:spPr>
        <a:xfrm>
          <a:off x="16268700" y="131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124325</xdr:rowOff>
    </xdr:from>
    <xdr:ext cx="534377" cy="259045"/>
    <xdr:sp macro="" textlink="">
      <xdr:nvSpPr>
        <xdr:cNvPr id="597" name="公債費該当値テキスト"/>
        <xdr:cNvSpPr txBox="1"/>
      </xdr:nvSpPr>
      <xdr:spPr>
        <a:xfrm>
          <a:off x="16370300" y="131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147301</xdr:rowOff>
    </xdr:from>
    <xdr:to>
      <xdr:col>22</xdr:col>
      <xdr:colOff>415925</xdr:colOff>
      <xdr:row>77</xdr:row>
      <xdr:rowOff>77451</xdr:rowOff>
    </xdr:to>
    <xdr:sp macro="" textlink="">
      <xdr:nvSpPr>
        <xdr:cNvPr id="598" name="円/楕円 597"/>
        <xdr:cNvSpPr/>
      </xdr:nvSpPr>
      <xdr:spPr>
        <a:xfrm>
          <a:off x="15430500" y="131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68578</xdr:rowOff>
    </xdr:from>
    <xdr:ext cx="534377" cy="259045"/>
    <xdr:sp macro="" textlink="">
      <xdr:nvSpPr>
        <xdr:cNvPr id="599" name="テキスト ボックス 598"/>
        <xdr:cNvSpPr txBox="1"/>
      </xdr:nvSpPr>
      <xdr:spPr>
        <a:xfrm>
          <a:off x="15201411" y="132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156282</xdr:rowOff>
    </xdr:from>
    <xdr:to>
      <xdr:col>21</xdr:col>
      <xdr:colOff>212725</xdr:colOff>
      <xdr:row>77</xdr:row>
      <xdr:rowOff>86432</xdr:rowOff>
    </xdr:to>
    <xdr:sp macro="" textlink="">
      <xdr:nvSpPr>
        <xdr:cNvPr id="600" name="円/楕円 599"/>
        <xdr:cNvSpPr/>
      </xdr:nvSpPr>
      <xdr:spPr>
        <a:xfrm>
          <a:off x="14541500" y="131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77559</xdr:rowOff>
    </xdr:from>
    <xdr:ext cx="534377" cy="259045"/>
    <xdr:sp macro="" textlink="">
      <xdr:nvSpPr>
        <xdr:cNvPr id="601" name="テキスト ボックス 600"/>
        <xdr:cNvSpPr txBox="1"/>
      </xdr:nvSpPr>
      <xdr:spPr>
        <a:xfrm>
          <a:off x="14325111" y="132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156696</xdr:rowOff>
    </xdr:from>
    <xdr:to>
      <xdr:col>20</xdr:col>
      <xdr:colOff>9525</xdr:colOff>
      <xdr:row>77</xdr:row>
      <xdr:rowOff>86846</xdr:rowOff>
    </xdr:to>
    <xdr:sp macro="" textlink="">
      <xdr:nvSpPr>
        <xdr:cNvPr id="602" name="円/楕円 601"/>
        <xdr:cNvSpPr/>
      </xdr:nvSpPr>
      <xdr:spPr>
        <a:xfrm>
          <a:off x="13652500" y="131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77973</xdr:rowOff>
    </xdr:from>
    <xdr:ext cx="534377" cy="259045"/>
    <xdr:sp macro="" textlink="">
      <xdr:nvSpPr>
        <xdr:cNvPr id="603" name="テキスト ボックス 602"/>
        <xdr:cNvSpPr txBox="1"/>
      </xdr:nvSpPr>
      <xdr:spPr>
        <a:xfrm>
          <a:off x="13436111" y="132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153453</xdr:rowOff>
    </xdr:from>
    <xdr:to>
      <xdr:col>18</xdr:col>
      <xdr:colOff>492125</xdr:colOff>
      <xdr:row>77</xdr:row>
      <xdr:rowOff>83603</xdr:rowOff>
    </xdr:to>
    <xdr:sp macro="" textlink="">
      <xdr:nvSpPr>
        <xdr:cNvPr id="604" name="円/楕円 603"/>
        <xdr:cNvSpPr/>
      </xdr:nvSpPr>
      <xdr:spPr>
        <a:xfrm>
          <a:off x="12763500" y="131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74730</xdr:rowOff>
    </xdr:from>
    <xdr:ext cx="534377" cy="259045"/>
    <xdr:sp macro="" textlink="">
      <xdr:nvSpPr>
        <xdr:cNvPr id="605" name="テキスト ボックス 604"/>
        <xdr:cNvSpPr txBox="1"/>
      </xdr:nvSpPr>
      <xdr:spPr>
        <a:xfrm>
          <a:off x="12547111" y="132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6" name="正方形/長方形 60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7" name="正方形/長方形 60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8" name="正方形/長方形 60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9" name="正方形/長方形 60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0" name="正方形/長方形 60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1" name="正方形/長方形 61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2" name="テキスト ボックス 61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3" name="直線コネクタ 61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4" name="直線コネクタ 61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5" name="テキスト ボックス 61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6" name="直線コネクタ 61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7" name="テキスト ボックス 61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8" name="直線コネクタ 61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19" name="テキスト ボックス 61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0" name="直線コネクタ 61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1" name="テキスト ボックス 62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2" name="直線コネクタ 62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3" name="テキスト ボックス 62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4" name="直線コネクタ 62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25" name="テキスト ボックス 62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115088</xdr:rowOff>
    </xdr:from>
    <xdr:to>
      <xdr:col>23</xdr:col>
      <xdr:colOff>516889</xdr:colOff>
      <xdr:row>98</xdr:row>
      <xdr:rowOff>70625</xdr:rowOff>
    </xdr:to>
    <xdr:cxnSp macro="">
      <xdr:nvCxnSpPr>
        <xdr:cNvPr id="627" name="直線コネクタ 626"/>
        <xdr:cNvCxnSpPr/>
      </xdr:nvCxnSpPr>
      <xdr:spPr>
        <a:xfrm flipV="1">
          <a:off x="16317595" y="15717038"/>
          <a:ext cx="1269" cy="115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74452</xdr:rowOff>
    </xdr:from>
    <xdr:ext cx="469744" cy="259045"/>
    <xdr:sp macro="" textlink="">
      <xdr:nvSpPr>
        <xdr:cNvPr id="628" name="積立金最小値テキスト"/>
        <xdr:cNvSpPr txBox="1"/>
      </xdr:nvSpPr>
      <xdr:spPr>
        <a:xfrm>
          <a:off x="16370300" y="168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70625</xdr:rowOff>
    </xdr:from>
    <xdr:to>
      <xdr:col>23</xdr:col>
      <xdr:colOff>606425</xdr:colOff>
      <xdr:row>98</xdr:row>
      <xdr:rowOff>70625</xdr:rowOff>
    </xdr:to>
    <xdr:cxnSp macro="">
      <xdr:nvCxnSpPr>
        <xdr:cNvPr id="629" name="直線コネクタ 628"/>
        <xdr:cNvCxnSpPr/>
      </xdr:nvCxnSpPr>
      <xdr:spPr>
        <a:xfrm>
          <a:off x="16230600" y="168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61765</xdr:rowOff>
    </xdr:from>
    <xdr:ext cx="534377" cy="259045"/>
    <xdr:sp macro="" textlink="">
      <xdr:nvSpPr>
        <xdr:cNvPr id="630" name="積立金最大値テキスト"/>
        <xdr:cNvSpPr txBox="1"/>
      </xdr:nvSpPr>
      <xdr:spPr>
        <a:xfrm>
          <a:off x="16370300" y="154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91</xdr:row>
      <xdr:rowOff>115088</xdr:rowOff>
    </xdr:from>
    <xdr:to>
      <xdr:col>23</xdr:col>
      <xdr:colOff>606425</xdr:colOff>
      <xdr:row>91</xdr:row>
      <xdr:rowOff>115088</xdr:rowOff>
    </xdr:to>
    <xdr:cxnSp macro="">
      <xdr:nvCxnSpPr>
        <xdr:cNvPr id="631" name="直線コネクタ 630"/>
        <xdr:cNvCxnSpPr/>
      </xdr:nvCxnSpPr>
      <xdr:spPr>
        <a:xfrm>
          <a:off x="16230600" y="157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52070</xdr:rowOff>
    </xdr:from>
    <xdr:to>
      <xdr:col>23</xdr:col>
      <xdr:colOff>517525</xdr:colOff>
      <xdr:row>97</xdr:row>
      <xdr:rowOff>96989</xdr:rowOff>
    </xdr:to>
    <xdr:cxnSp macro="">
      <xdr:nvCxnSpPr>
        <xdr:cNvPr id="632" name="直線コネクタ 631"/>
        <xdr:cNvCxnSpPr/>
      </xdr:nvCxnSpPr>
      <xdr:spPr>
        <a:xfrm>
          <a:off x="15481300" y="16682720"/>
          <a:ext cx="8382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78401</xdr:rowOff>
    </xdr:from>
    <xdr:ext cx="534377" cy="259045"/>
    <xdr:sp macro="" textlink="">
      <xdr:nvSpPr>
        <xdr:cNvPr id="633" name="積立金平均値テキスト"/>
        <xdr:cNvSpPr txBox="1"/>
      </xdr:nvSpPr>
      <xdr:spPr>
        <a:xfrm>
          <a:off x="16370300" y="16366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34" name="フローチャート : 判断 633"/>
        <xdr:cNvSpPr/>
      </xdr:nvSpPr>
      <xdr:spPr>
        <a:xfrm>
          <a:off x="162687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10503</xdr:rowOff>
    </xdr:from>
    <xdr:to>
      <xdr:col>22</xdr:col>
      <xdr:colOff>365125</xdr:colOff>
      <xdr:row>97</xdr:row>
      <xdr:rowOff>52070</xdr:rowOff>
    </xdr:to>
    <xdr:cxnSp macro="">
      <xdr:nvCxnSpPr>
        <xdr:cNvPr id="635" name="直線コネクタ 634"/>
        <xdr:cNvCxnSpPr/>
      </xdr:nvCxnSpPr>
      <xdr:spPr>
        <a:xfrm>
          <a:off x="14592300" y="16126803"/>
          <a:ext cx="889000" cy="5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143802</xdr:rowOff>
    </xdr:from>
    <xdr:to>
      <xdr:col>22</xdr:col>
      <xdr:colOff>415925</xdr:colOff>
      <xdr:row>97</xdr:row>
      <xdr:rowOff>73952</xdr:rowOff>
    </xdr:to>
    <xdr:sp macro="" textlink="">
      <xdr:nvSpPr>
        <xdr:cNvPr id="636" name="フローチャート : 判断 635"/>
        <xdr:cNvSpPr/>
      </xdr:nvSpPr>
      <xdr:spPr>
        <a:xfrm>
          <a:off x="15430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95</xdr:row>
      <xdr:rowOff>90479</xdr:rowOff>
    </xdr:from>
    <xdr:ext cx="469744" cy="259045"/>
    <xdr:sp macro="" textlink="">
      <xdr:nvSpPr>
        <xdr:cNvPr id="637" name="テキスト ボックス 636"/>
        <xdr:cNvSpPr txBox="1"/>
      </xdr:nvSpPr>
      <xdr:spPr>
        <a:xfrm>
          <a:off x="15233727" y="1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10503</xdr:rowOff>
    </xdr:from>
    <xdr:to>
      <xdr:col>21</xdr:col>
      <xdr:colOff>161925</xdr:colOff>
      <xdr:row>96</xdr:row>
      <xdr:rowOff>77597</xdr:rowOff>
    </xdr:to>
    <xdr:cxnSp macro="">
      <xdr:nvCxnSpPr>
        <xdr:cNvPr id="638" name="直線コネクタ 637"/>
        <xdr:cNvCxnSpPr/>
      </xdr:nvCxnSpPr>
      <xdr:spPr>
        <a:xfrm flipV="1">
          <a:off x="13703300" y="16126803"/>
          <a:ext cx="889000" cy="4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139306</xdr:rowOff>
    </xdr:from>
    <xdr:to>
      <xdr:col>21</xdr:col>
      <xdr:colOff>212725</xdr:colOff>
      <xdr:row>94</xdr:row>
      <xdr:rowOff>69456</xdr:rowOff>
    </xdr:to>
    <xdr:sp macro="" textlink="">
      <xdr:nvSpPr>
        <xdr:cNvPr id="639" name="フローチャート : 判断 638"/>
        <xdr:cNvSpPr/>
      </xdr:nvSpPr>
      <xdr:spPr>
        <a:xfrm>
          <a:off x="14541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60583</xdr:rowOff>
    </xdr:from>
    <xdr:ext cx="534377" cy="259045"/>
    <xdr:sp macro="" textlink="">
      <xdr:nvSpPr>
        <xdr:cNvPr id="640" name="テキスト ボックス 639"/>
        <xdr:cNvSpPr txBox="1"/>
      </xdr:nvSpPr>
      <xdr:spPr>
        <a:xfrm>
          <a:off x="14325111" y="161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158978</xdr:rowOff>
    </xdr:from>
    <xdr:to>
      <xdr:col>19</xdr:col>
      <xdr:colOff>644525</xdr:colOff>
      <xdr:row>96</xdr:row>
      <xdr:rowOff>77597</xdr:rowOff>
    </xdr:to>
    <xdr:cxnSp macro="">
      <xdr:nvCxnSpPr>
        <xdr:cNvPr id="641" name="直線コネクタ 640"/>
        <xdr:cNvCxnSpPr/>
      </xdr:nvCxnSpPr>
      <xdr:spPr>
        <a:xfrm>
          <a:off x="12814300" y="16446728"/>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113246</xdr:rowOff>
    </xdr:from>
    <xdr:to>
      <xdr:col>20</xdr:col>
      <xdr:colOff>9525</xdr:colOff>
      <xdr:row>97</xdr:row>
      <xdr:rowOff>43396</xdr:rowOff>
    </xdr:to>
    <xdr:sp macro="" textlink="">
      <xdr:nvSpPr>
        <xdr:cNvPr id="642" name="フローチャート : 判断 641"/>
        <xdr:cNvSpPr/>
      </xdr:nvSpPr>
      <xdr:spPr>
        <a:xfrm>
          <a:off x="13652500" y="165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34523</xdr:rowOff>
    </xdr:from>
    <xdr:ext cx="534377" cy="259045"/>
    <xdr:sp macro="" textlink="">
      <xdr:nvSpPr>
        <xdr:cNvPr id="643" name="テキスト ボックス 642"/>
        <xdr:cNvSpPr txBox="1"/>
      </xdr:nvSpPr>
      <xdr:spPr>
        <a:xfrm>
          <a:off x="13436111"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44590</xdr:rowOff>
    </xdr:from>
    <xdr:to>
      <xdr:col>18</xdr:col>
      <xdr:colOff>492125</xdr:colOff>
      <xdr:row>95</xdr:row>
      <xdr:rowOff>146190</xdr:rowOff>
    </xdr:to>
    <xdr:sp macro="" textlink="">
      <xdr:nvSpPr>
        <xdr:cNvPr id="644" name="フローチャート : 判断 643"/>
        <xdr:cNvSpPr/>
      </xdr:nvSpPr>
      <xdr:spPr>
        <a:xfrm>
          <a:off x="12763500" y="163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162717</xdr:rowOff>
    </xdr:from>
    <xdr:ext cx="534377" cy="259045"/>
    <xdr:sp macro="" textlink="">
      <xdr:nvSpPr>
        <xdr:cNvPr id="645" name="テキスト ボックス 644"/>
        <xdr:cNvSpPr txBox="1"/>
      </xdr:nvSpPr>
      <xdr:spPr>
        <a:xfrm>
          <a:off x="12547111" y="16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6" name="テキスト ボックス 64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7" name="テキスト ボックス 64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8" name="テキスト ボックス 64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9" name="テキスト ボックス 64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0" name="テキスト ボックス 64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46189</xdr:rowOff>
    </xdr:from>
    <xdr:to>
      <xdr:col>23</xdr:col>
      <xdr:colOff>568325</xdr:colOff>
      <xdr:row>97</xdr:row>
      <xdr:rowOff>147789</xdr:rowOff>
    </xdr:to>
    <xdr:sp macro="" textlink="">
      <xdr:nvSpPr>
        <xdr:cNvPr id="651" name="円/楕円 650"/>
        <xdr:cNvSpPr/>
      </xdr:nvSpPr>
      <xdr:spPr>
        <a:xfrm>
          <a:off x="16268700" y="166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24616</xdr:rowOff>
    </xdr:from>
    <xdr:ext cx="469744" cy="259045"/>
    <xdr:sp macro="" textlink="">
      <xdr:nvSpPr>
        <xdr:cNvPr id="652" name="積立金該当値テキスト"/>
        <xdr:cNvSpPr txBox="1"/>
      </xdr:nvSpPr>
      <xdr:spPr>
        <a:xfrm>
          <a:off x="16370300" y="166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1270</xdr:rowOff>
    </xdr:from>
    <xdr:to>
      <xdr:col>22</xdr:col>
      <xdr:colOff>415925</xdr:colOff>
      <xdr:row>97</xdr:row>
      <xdr:rowOff>102870</xdr:rowOff>
    </xdr:to>
    <xdr:sp macro="" textlink="">
      <xdr:nvSpPr>
        <xdr:cNvPr id="653" name="円/楕円 652"/>
        <xdr:cNvSpPr/>
      </xdr:nvSpPr>
      <xdr:spPr>
        <a:xfrm>
          <a:off x="15430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93997</xdr:rowOff>
    </xdr:from>
    <xdr:ext cx="469744" cy="259045"/>
    <xdr:sp macro="" textlink="">
      <xdr:nvSpPr>
        <xdr:cNvPr id="654" name="テキスト ボックス 653"/>
        <xdr:cNvSpPr txBox="1"/>
      </xdr:nvSpPr>
      <xdr:spPr>
        <a:xfrm>
          <a:off x="15233727" y="167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131153</xdr:rowOff>
    </xdr:from>
    <xdr:to>
      <xdr:col>21</xdr:col>
      <xdr:colOff>212725</xdr:colOff>
      <xdr:row>94</xdr:row>
      <xdr:rowOff>61303</xdr:rowOff>
    </xdr:to>
    <xdr:sp macro="" textlink="">
      <xdr:nvSpPr>
        <xdr:cNvPr id="655" name="円/楕円 654"/>
        <xdr:cNvSpPr/>
      </xdr:nvSpPr>
      <xdr:spPr>
        <a:xfrm>
          <a:off x="14541500" y="160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77830</xdr:rowOff>
    </xdr:from>
    <xdr:ext cx="534377" cy="259045"/>
    <xdr:sp macro="" textlink="">
      <xdr:nvSpPr>
        <xdr:cNvPr id="656" name="テキスト ボックス 655"/>
        <xdr:cNvSpPr txBox="1"/>
      </xdr:nvSpPr>
      <xdr:spPr>
        <a:xfrm>
          <a:off x="14325111" y="158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26797</xdr:rowOff>
    </xdr:from>
    <xdr:to>
      <xdr:col>20</xdr:col>
      <xdr:colOff>9525</xdr:colOff>
      <xdr:row>96</xdr:row>
      <xdr:rowOff>128397</xdr:rowOff>
    </xdr:to>
    <xdr:sp macro="" textlink="">
      <xdr:nvSpPr>
        <xdr:cNvPr id="657" name="円/楕円 656"/>
        <xdr:cNvSpPr/>
      </xdr:nvSpPr>
      <xdr:spPr>
        <a:xfrm>
          <a:off x="13652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144924</xdr:rowOff>
    </xdr:from>
    <xdr:ext cx="534377" cy="259045"/>
    <xdr:sp macro="" textlink="">
      <xdr:nvSpPr>
        <xdr:cNvPr id="658" name="テキスト ボックス 657"/>
        <xdr:cNvSpPr txBox="1"/>
      </xdr:nvSpPr>
      <xdr:spPr>
        <a:xfrm>
          <a:off x="13436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108178</xdr:rowOff>
    </xdr:from>
    <xdr:to>
      <xdr:col>18</xdr:col>
      <xdr:colOff>492125</xdr:colOff>
      <xdr:row>96</xdr:row>
      <xdr:rowOff>38328</xdr:rowOff>
    </xdr:to>
    <xdr:sp macro="" textlink="">
      <xdr:nvSpPr>
        <xdr:cNvPr id="659" name="円/楕円 658"/>
        <xdr:cNvSpPr/>
      </xdr:nvSpPr>
      <xdr:spPr>
        <a:xfrm>
          <a:off x="12763500" y="1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29455</xdr:rowOff>
    </xdr:from>
    <xdr:ext cx="534377" cy="259045"/>
    <xdr:sp macro="" textlink="">
      <xdr:nvSpPr>
        <xdr:cNvPr id="660" name="テキスト ボックス 659"/>
        <xdr:cNvSpPr txBox="1"/>
      </xdr:nvSpPr>
      <xdr:spPr>
        <a:xfrm>
          <a:off x="12547111" y="164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1" name="正方形/長方形 66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2" name="正方形/長方形 66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3" name="正方形/長方形 66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4" name="正方形/長方形 66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5" name="正方形/長方形 66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6" name="正方形/長方形 66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7" name="テキスト ボックス 66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8" name="直線コネクタ 66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69" name="直線コネクタ 66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0" name="テキスト ボックス 66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1" name="直線コネクタ 67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2" name="テキスト ボックス 67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3" name="直線コネクタ 67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4" name="テキスト ボックス 67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5" name="直線コネクタ 67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6" name="テキスト ボックス 67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7" name="直線コネクタ 67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78" name="テキスト ボックス 67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0" name="テキスト ボックス 67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78994</xdr:rowOff>
    </xdr:from>
    <xdr:to>
      <xdr:col>32</xdr:col>
      <xdr:colOff>186689</xdr:colOff>
      <xdr:row>39</xdr:row>
      <xdr:rowOff>44450</xdr:rowOff>
    </xdr:to>
    <xdr:cxnSp macro="">
      <xdr:nvCxnSpPr>
        <xdr:cNvPr id="682" name="直線コネクタ 681"/>
        <xdr:cNvCxnSpPr/>
      </xdr:nvCxnSpPr>
      <xdr:spPr>
        <a:xfrm flipV="1">
          <a:off x="22159595" y="6422644"/>
          <a:ext cx="1269" cy="308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78757</xdr:rowOff>
    </xdr:from>
    <xdr:ext cx="249299" cy="259045"/>
    <xdr:sp macro="" textlink="">
      <xdr:nvSpPr>
        <xdr:cNvPr id="683" name="投資及び出資金最小値テキスト"/>
        <xdr:cNvSpPr txBox="1"/>
      </xdr:nvSpPr>
      <xdr:spPr>
        <a:xfrm>
          <a:off x="2221230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4" name="直線コネクタ 68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25671</xdr:rowOff>
    </xdr:from>
    <xdr:ext cx="469744" cy="259045"/>
    <xdr:sp macro="" textlink="">
      <xdr:nvSpPr>
        <xdr:cNvPr id="685" name="投資及び出資金最大値テキスト"/>
        <xdr:cNvSpPr txBox="1"/>
      </xdr:nvSpPr>
      <xdr:spPr>
        <a:xfrm>
          <a:off x="22212300"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37</xdr:row>
      <xdr:rowOff>78994</xdr:rowOff>
    </xdr:from>
    <xdr:to>
      <xdr:col>32</xdr:col>
      <xdr:colOff>276225</xdr:colOff>
      <xdr:row>37</xdr:row>
      <xdr:rowOff>78994</xdr:rowOff>
    </xdr:to>
    <xdr:cxnSp macro="">
      <xdr:nvCxnSpPr>
        <xdr:cNvPr id="686" name="直線コネクタ 685"/>
        <xdr:cNvCxnSpPr/>
      </xdr:nvCxnSpPr>
      <xdr:spPr>
        <a:xfrm>
          <a:off x="22072600" y="642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40513</xdr:rowOff>
    </xdr:from>
    <xdr:to>
      <xdr:col>32</xdr:col>
      <xdr:colOff>187325</xdr:colOff>
      <xdr:row>39</xdr:row>
      <xdr:rowOff>40894</xdr:rowOff>
    </xdr:to>
    <xdr:cxnSp macro="">
      <xdr:nvCxnSpPr>
        <xdr:cNvPr id="687" name="直線コネクタ 686"/>
        <xdr:cNvCxnSpPr/>
      </xdr:nvCxnSpPr>
      <xdr:spPr>
        <a:xfrm>
          <a:off x="21323300" y="672706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167657</xdr:rowOff>
    </xdr:from>
    <xdr:ext cx="378565" cy="259045"/>
    <xdr:sp macro="" textlink="">
      <xdr:nvSpPr>
        <xdr:cNvPr id="688" name="投資及び出資金平均値テキスト"/>
        <xdr:cNvSpPr txBox="1"/>
      </xdr:nvSpPr>
      <xdr:spPr>
        <a:xfrm>
          <a:off x="22212300" y="65113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144780</xdr:rowOff>
    </xdr:from>
    <xdr:to>
      <xdr:col>32</xdr:col>
      <xdr:colOff>238125</xdr:colOff>
      <xdr:row>39</xdr:row>
      <xdr:rowOff>74930</xdr:rowOff>
    </xdr:to>
    <xdr:sp macro="" textlink="">
      <xdr:nvSpPr>
        <xdr:cNvPr id="689" name="フローチャート : 判断 688"/>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40513</xdr:rowOff>
    </xdr:from>
    <xdr:to>
      <xdr:col>31</xdr:col>
      <xdr:colOff>34925</xdr:colOff>
      <xdr:row>39</xdr:row>
      <xdr:rowOff>40513</xdr:rowOff>
    </xdr:to>
    <xdr:cxnSp macro="">
      <xdr:nvCxnSpPr>
        <xdr:cNvPr id="690" name="直線コネクタ 689"/>
        <xdr:cNvCxnSpPr/>
      </xdr:nvCxnSpPr>
      <xdr:spPr>
        <a:xfrm>
          <a:off x="20434300" y="6727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140843</xdr:rowOff>
    </xdr:from>
    <xdr:to>
      <xdr:col>31</xdr:col>
      <xdr:colOff>85725</xdr:colOff>
      <xdr:row>39</xdr:row>
      <xdr:rowOff>70993</xdr:rowOff>
    </xdr:to>
    <xdr:sp macro="" textlink="">
      <xdr:nvSpPr>
        <xdr:cNvPr id="691" name="フローチャート : 判断 690"/>
        <xdr:cNvSpPr/>
      </xdr:nvSpPr>
      <xdr:spPr>
        <a:xfrm>
          <a:off x="21272500" y="66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87520</xdr:rowOff>
    </xdr:from>
    <xdr:ext cx="378565" cy="259045"/>
    <xdr:sp macro="" textlink="">
      <xdr:nvSpPr>
        <xdr:cNvPr id="692" name="テキスト ボックス 691"/>
        <xdr:cNvSpPr txBox="1"/>
      </xdr:nvSpPr>
      <xdr:spPr>
        <a:xfrm>
          <a:off x="21121317" y="643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3048</xdr:rowOff>
    </xdr:from>
    <xdr:to>
      <xdr:col>29</xdr:col>
      <xdr:colOff>517525</xdr:colOff>
      <xdr:row>39</xdr:row>
      <xdr:rowOff>40513</xdr:rowOff>
    </xdr:to>
    <xdr:cxnSp macro="">
      <xdr:nvCxnSpPr>
        <xdr:cNvPr id="693" name="直線コネクタ 692"/>
        <xdr:cNvCxnSpPr/>
      </xdr:nvCxnSpPr>
      <xdr:spPr>
        <a:xfrm>
          <a:off x="19545300" y="5317998"/>
          <a:ext cx="889000" cy="14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107950</xdr:rowOff>
    </xdr:from>
    <xdr:to>
      <xdr:col>29</xdr:col>
      <xdr:colOff>568325</xdr:colOff>
      <xdr:row>39</xdr:row>
      <xdr:rowOff>38100</xdr:rowOff>
    </xdr:to>
    <xdr:sp macro="" textlink="">
      <xdr:nvSpPr>
        <xdr:cNvPr id="694" name="フローチャート : 判断 693"/>
        <xdr:cNvSpPr/>
      </xdr:nvSpPr>
      <xdr:spPr>
        <a:xfrm>
          <a:off x="20383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54627</xdr:rowOff>
    </xdr:from>
    <xdr:ext cx="378565" cy="259045"/>
    <xdr:sp macro="" textlink="">
      <xdr:nvSpPr>
        <xdr:cNvPr id="695" name="テキスト ボックス 694"/>
        <xdr:cNvSpPr txBox="1"/>
      </xdr:nvSpPr>
      <xdr:spPr>
        <a:xfrm>
          <a:off x="20245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3048</xdr:rowOff>
    </xdr:from>
    <xdr:to>
      <xdr:col>28</xdr:col>
      <xdr:colOff>314325</xdr:colOff>
      <xdr:row>32</xdr:row>
      <xdr:rowOff>67945</xdr:rowOff>
    </xdr:to>
    <xdr:cxnSp macro="">
      <xdr:nvCxnSpPr>
        <xdr:cNvPr id="696" name="直線コネクタ 695"/>
        <xdr:cNvCxnSpPr/>
      </xdr:nvCxnSpPr>
      <xdr:spPr>
        <a:xfrm flipV="1">
          <a:off x="18656300" y="5317998"/>
          <a:ext cx="889000" cy="2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697" name="フローチャート : 判断 696"/>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19321</xdr:rowOff>
    </xdr:from>
    <xdr:ext cx="469744" cy="259045"/>
    <xdr:sp macro="" textlink="">
      <xdr:nvSpPr>
        <xdr:cNvPr id="698" name="テキスト ボックス 697"/>
        <xdr:cNvSpPr txBox="1"/>
      </xdr:nvSpPr>
      <xdr:spPr>
        <a:xfrm>
          <a:off x="19310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85725</xdr:rowOff>
    </xdr:from>
    <xdr:to>
      <xdr:col>27</xdr:col>
      <xdr:colOff>161925</xdr:colOff>
      <xdr:row>38</xdr:row>
      <xdr:rowOff>15875</xdr:rowOff>
    </xdr:to>
    <xdr:sp macro="" textlink="">
      <xdr:nvSpPr>
        <xdr:cNvPr id="699" name="フローチャート : 判断 698"/>
        <xdr:cNvSpPr/>
      </xdr:nvSpPr>
      <xdr:spPr>
        <a:xfrm>
          <a:off x="186055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7002</xdr:rowOff>
    </xdr:from>
    <xdr:ext cx="469744" cy="259045"/>
    <xdr:sp macro="" textlink="">
      <xdr:nvSpPr>
        <xdr:cNvPr id="700" name="テキスト ボックス 699"/>
        <xdr:cNvSpPr txBox="1"/>
      </xdr:nvSpPr>
      <xdr:spPr>
        <a:xfrm>
          <a:off x="18421427"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161544</xdr:rowOff>
    </xdr:from>
    <xdr:to>
      <xdr:col>32</xdr:col>
      <xdr:colOff>238125</xdr:colOff>
      <xdr:row>39</xdr:row>
      <xdr:rowOff>91694</xdr:rowOff>
    </xdr:to>
    <xdr:sp macro="" textlink="">
      <xdr:nvSpPr>
        <xdr:cNvPr id="706" name="円/楕円 705"/>
        <xdr:cNvSpPr/>
      </xdr:nvSpPr>
      <xdr:spPr>
        <a:xfrm>
          <a:off x="221107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123207</xdr:rowOff>
    </xdr:from>
    <xdr:ext cx="313932" cy="259045"/>
    <xdr:sp macro="" textlink="">
      <xdr:nvSpPr>
        <xdr:cNvPr id="707" name="投資及び出資金該当値テキスト"/>
        <xdr:cNvSpPr txBox="1"/>
      </xdr:nvSpPr>
      <xdr:spPr>
        <a:xfrm>
          <a:off x="22212300" y="6638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161163</xdr:rowOff>
    </xdr:from>
    <xdr:to>
      <xdr:col>31</xdr:col>
      <xdr:colOff>85725</xdr:colOff>
      <xdr:row>39</xdr:row>
      <xdr:rowOff>91313</xdr:rowOff>
    </xdr:to>
    <xdr:sp macro="" textlink="">
      <xdr:nvSpPr>
        <xdr:cNvPr id="708" name="円/楕円 707"/>
        <xdr:cNvSpPr/>
      </xdr:nvSpPr>
      <xdr:spPr>
        <a:xfrm>
          <a:off x="21272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82440</xdr:rowOff>
    </xdr:from>
    <xdr:ext cx="313932" cy="259045"/>
    <xdr:sp macro="" textlink="">
      <xdr:nvSpPr>
        <xdr:cNvPr id="709" name="テキスト ボックス 708"/>
        <xdr:cNvSpPr txBox="1"/>
      </xdr:nvSpPr>
      <xdr:spPr>
        <a:xfrm>
          <a:off x="211536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161163</xdr:rowOff>
    </xdr:from>
    <xdr:to>
      <xdr:col>29</xdr:col>
      <xdr:colOff>568325</xdr:colOff>
      <xdr:row>39</xdr:row>
      <xdr:rowOff>91313</xdr:rowOff>
    </xdr:to>
    <xdr:sp macro="" textlink="">
      <xdr:nvSpPr>
        <xdr:cNvPr id="710" name="円/楕円 709"/>
        <xdr:cNvSpPr/>
      </xdr:nvSpPr>
      <xdr:spPr>
        <a:xfrm>
          <a:off x="20383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82440</xdr:rowOff>
    </xdr:from>
    <xdr:ext cx="313932" cy="259045"/>
    <xdr:sp macro="" textlink="">
      <xdr:nvSpPr>
        <xdr:cNvPr id="711" name="テキスト ボックス 710"/>
        <xdr:cNvSpPr txBox="1"/>
      </xdr:nvSpPr>
      <xdr:spPr>
        <a:xfrm>
          <a:off x="20277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123698</xdr:rowOff>
    </xdr:from>
    <xdr:to>
      <xdr:col>28</xdr:col>
      <xdr:colOff>365125</xdr:colOff>
      <xdr:row>31</xdr:row>
      <xdr:rowOff>53848</xdr:rowOff>
    </xdr:to>
    <xdr:sp macro="" textlink="">
      <xdr:nvSpPr>
        <xdr:cNvPr id="712" name="円/楕円 711"/>
        <xdr:cNvSpPr/>
      </xdr:nvSpPr>
      <xdr:spPr>
        <a:xfrm>
          <a:off x="19494500" y="52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70375</xdr:rowOff>
    </xdr:from>
    <xdr:ext cx="534377" cy="259045"/>
    <xdr:sp macro="" textlink="">
      <xdr:nvSpPr>
        <xdr:cNvPr id="713" name="テキスト ボックス 712"/>
        <xdr:cNvSpPr txBox="1"/>
      </xdr:nvSpPr>
      <xdr:spPr>
        <a:xfrm>
          <a:off x="19278111" y="50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17145</xdr:rowOff>
    </xdr:from>
    <xdr:to>
      <xdr:col>27</xdr:col>
      <xdr:colOff>161925</xdr:colOff>
      <xdr:row>32</xdr:row>
      <xdr:rowOff>118745</xdr:rowOff>
    </xdr:to>
    <xdr:sp macro="" textlink="">
      <xdr:nvSpPr>
        <xdr:cNvPr id="714" name="円/楕円 713"/>
        <xdr:cNvSpPr/>
      </xdr:nvSpPr>
      <xdr:spPr>
        <a:xfrm>
          <a:off x="18605500" y="55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135272</xdr:rowOff>
    </xdr:from>
    <xdr:ext cx="469744" cy="259045"/>
    <xdr:sp macro="" textlink="">
      <xdr:nvSpPr>
        <xdr:cNvPr id="715" name="テキスト ボックス 714"/>
        <xdr:cNvSpPr txBox="1"/>
      </xdr:nvSpPr>
      <xdr:spPr>
        <a:xfrm>
          <a:off x="18421427" y="527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4" name="直線コネクタ 72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5" name="テキスト ボックス 72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6" name="直線コネクタ 72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7" name="テキスト ボックス 72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8" name="直線コネクタ 72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29" name="テキスト ボックス 72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0" name="直線コネクタ 72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1" name="テキスト ボックス 73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2" name="直線コネクタ 73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3" name="テキスト ボックス 73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4" name="直線コネクタ 73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5" name="テキスト ボックス 73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37" name="直線コネクタ 736"/>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38"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39" name="直線コネクタ 738"/>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0"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1" name="直線コネクタ 740"/>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42545</xdr:rowOff>
    </xdr:from>
    <xdr:to>
      <xdr:col>32</xdr:col>
      <xdr:colOff>187325</xdr:colOff>
      <xdr:row>58</xdr:row>
      <xdr:rowOff>55969</xdr:rowOff>
    </xdr:to>
    <xdr:cxnSp macro="">
      <xdr:nvCxnSpPr>
        <xdr:cNvPr id="742" name="直線コネクタ 741"/>
        <xdr:cNvCxnSpPr/>
      </xdr:nvCxnSpPr>
      <xdr:spPr>
        <a:xfrm>
          <a:off x="21323300" y="9986645"/>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3"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44" name="フローチャート : 判断 743"/>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35268</xdr:rowOff>
    </xdr:from>
    <xdr:to>
      <xdr:col>31</xdr:col>
      <xdr:colOff>34925</xdr:colOff>
      <xdr:row>58</xdr:row>
      <xdr:rowOff>42545</xdr:rowOff>
    </xdr:to>
    <xdr:cxnSp macro="">
      <xdr:nvCxnSpPr>
        <xdr:cNvPr id="745" name="直線コネクタ 744"/>
        <xdr:cNvCxnSpPr/>
      </xdr:nvCxnSpPr>
      <xdr:spPr>
        <a:xfrm>
          <a:off x="20434300" y="997936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46" name="フローチャート : 判断 745"/>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47" name="テキスト ボックス 746"/>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15139</xdr:rowOff>
    </xdr:from>
    <xdr:to>
      <xdr:col>29</xdr:col>
      <xdr:colOff>517525</xdr:colOff>
      <xdr:row>58</xdr:row>
      <xdr:rowOff>35268</xdr:rowOff>
    </xdr:to>
    <xdr:cxnSp macro="">
      <xdr:nvCxnSpPr>
        <xdr:cNvPr id="748" name="直線コネクタ 747"/>
        <xdr:cNvCxnSpPr/>
      </xdr:nvCxnSpPr>
      <xdr:spPr>
        <a:xfrm>
          <a:off x="19545300" y="9959239"/>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49" name="フローチャート : 判断 748"/>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108145</xdr:rowOff>
    </xdr:from>
    <xdr:ext cx="534377" cy="259045"/>
    <xdr:sp macro="" textlink="">
      <xdr:nvSpPr>
        <xdr:cNvPr id="750" name="テキスト ボックス 749"/>
        <xdr:cNvSpPr txBox="1"/>
      </xdr:nvSpPr>
      <xdr:spPr>
        <a:xfrm>
          <a:off x="20167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1791</xdr:rowOff>
    </xdr:from>
    <xdr:to>
      <xdr:col>28</xdr:col>
      <xdr:colOff>314325</xdr:colOff>
      <xdr:row>58</xdr:row>
      <xdr:rowOff>15139</xdr:rowOff>
    </xdr:to>
    <xdr:cxnSp macro="">
      <xdr:nvCxnSpPr>
        <xdr:cNvPr id="751" name="直線コネクタ 750"/>
        <xdr:cNvCxnSpPr/>
      </xdr:nvCxnSpPr>
      <xdr:spPr>
        <a:xfrm>
          <a:off x="18656300" y="9945891"/>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170688</xdr:rowOff>
    </xdr:from>
    <xdr:to>
      <xdr:col>28</xdr:col>
      <xdr:colOff>365125</xdr:colOff>
      <xdr:row>56</xdr:row>
      <xdr:rowOff>100838</xdr:rowOff>
    </xdr:to>
    <xdr:sp macro="" textlink="">
      <xdr:nvSpPr>
        <xdr:cNvPr id="752" name="フローチャート : 判断 751"/>
        <xdr:cNvSpPr/>
      </xdr:nvSpPr>
      <xdr:spPr>
        <a:xfrm>
          <a:off x="19494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117365</xdr:rowOff>
    </xdr:from>
    <xdr:ext cx="534377" cy="259045"/>
    <xdr:sp macro="" textlink="">
      <xdr:nvSpPr>
        <xdr:cNvPr id="753" name="テキスト ボックス 752"/>
        <xdr:cNvSpPr txBox="1"/>
      </xdr:nvSpPr>
      <xdr:spPr>
        <a:xfrm>
          <a:off x="19278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54" name="フローチャート : 判断 753"/>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16463</xdr:rowOff>
    </xdr:from>
    <xdr:ext cx="534377" cy="259045"/>
    <xdr:sp macro="" textlink="">
      <xdr:nvSpPr>
        <xdr:cNvPr id="755" name="テキスト ボックス 754"/>
        <xdr:cNvSpPr txBox="1"/>
      </xdr:nvSpPr>
      <xdr:spPr>
        <a:xfrm>
          <a:off x="18389111" y="92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6" name="テキスト ボックス 75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7" name="テキスト ボックス 75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8" name="テキスト ボックス 75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9" name="テキスト ボックス 75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0" name="テキスト ボックス 75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5169</xdr:rowOff>
    </xdr:from>
    <xdr:to>
      <xdr:col>32</xdr:col>
      <xdr:colOff>238125</xdr:colOff>
      <xdr:row>58</xdr:row>
      <xdr:rowOff>106769</xdr:rowOff>
    </xdr:to>
    <xdr:sp macro="" textlink="">
      <xdr:nvSpPr>
        <xdr:cNvPr id="761" name="円/楕円 760"/>
        <xdr:cNvSpPr/>
      </xdr:nvSpPr>
      <xdr:spPr>
        <a:xfrm>
          <a:off x="22110700" y="99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155046</xdr:rowOff>
    </xdr:from>
    <xdr:ext cx="534377" cy="259045"/>
    <xdr:sp macro="" textlink="">
      <xdr:nvSpPr>
        <xdr:cNvPr id="762" name="貸付金該当値テキスト"/>
        <xdr:cNvSpPr txBox="1"/>
      </xdr:nvSpPr>
      <xdr:spPr>
        <a:xfrm>
          <a:off x="22212300" y="9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163195</xdr:rowOff>
    </xdr:from>
    <xdr:to>
      <xdr:col>31</xdr:col>
      <xdr:colOff>85725</xdr:colOff>
      <xdr:row>58</xdr:row>
      <xdr:rowOff>93345</xdr:rowOff>
    </xdr:to>
    <xdr:sp macro="" textlink="">
      <xdr:nvSpPr>
        <xdr:cNvPr id="763" name="円/楕円 762"/>
        <xdr:cNvSpPr/>
      </xdr:nvSpPr>
      <xdr:spPr>
        <a:xfrm>
          <a:off x="21272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58</xdr:row>
      <xdr:rowOff>84472</xdr:rowOff>
    </xdr:from>
    <xdr:ext cx="534377" cy="259045"/>
    <xdr:sp macro="" textlink="">
      <xdr:nvSpPr>
        <xdr:cNvPr id="764" name="テキスト ボックス 763"/>
        <xdr:cNvSpPr txBox="1"/>
      </xdr:nvSpPr>
      <xdr:spPr>
        <a:xfrm>
          <a:off x="21043411" y="100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155918</xdr:rowOff>
    </xdr:from>
    <xdr:to>
      <xdr:col>29</xdr:col>
      <xdr:colOff>568325</xdr:colOff>
      <xdr:row>58</xdr:row>
      <xdr:rowOff>86068</xdr:rowOff>
    </xdr:to>
    <xdr:sp macro="" textlink="">
      <xdr:nvSpPr>
        <xdr:cNvPr id="765" name="円/楕円 764"/>
        <xdr:cNvSpPr/>
      </xdr:nvSpPr>
      <xdr:spPr>
        <a:xfrm>
          <a:off x="20383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77195</xdr:rowOff>
    </xdr:from>
    <xdr:ext cx="534377" cy="259045"/>
    <xdr:sp macro="" textlink="">
      <xdr:nvSpPr>
        <xdr:cNvPr id="766" name="テキスト ボックス 765"/>
        <xdr:cNvSpPr txBox="1"/>
      </xdr:nvSpPr>
      <xdr:spPr>
        <a:xfrm>
          <a:off x="20167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135789</xdr:rowOff>
    </xdr:from>
    <xdr:to>
      <xdr:col>28</xdr:col>
      <xdr:colOff>365125</xdr:colOff>
      <xdr:row>58</xdr:row>
      <xdr:rowOff>65939</xdr:rowOff>
    </xdr:to>
    <xdr:sp macro="" textlink="">
      <xdr:nvSpPr>
        <xdr:cNvPr id="767" name="円/楕円 766"/>
        <xdr:cNvSpPr/>
      </xdr:nvSpPr>
      <xdr:spPr>
        <a:xfrm>
          <a:off x="19494500" y="99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57066</xdr:rowOff>
    </xdr:from>
    <xdr:ext cx="534377" cy="259045"/>
    <xdr:sp macro="" textlink="">
      <xdr:nvSpPr>
        <xdr:cNvPr id="768" name="テキスト ボックス 767"/>
        <xdr:cNvSpPr txBox="1"/>
      </xdr:nvSpPr>
      <xdr:spPr>
        <a:xfrm>
          <a:off x="19278111" y="100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122441</xdr:rowOff>
    </xdr:from>
    <xdr:to>
      <xdr:col>27</xdr:col>
      <xdr:colOff>161925</xdr:colOff>
      <xdr:row>58</xdr:row>
      <xdr:rowOff>52591</xdr:rowOff>
    </xdr:to>
    <xdr:sp macro="" textlink="">
      <xdr:nvSpPr>
        <xdr:cNvPr id="769" name="円/楕円 768"/>
        <xdr:cNvSpPr/>
      </xdr:nvSpPr>
      <xdr:spPr>
        <a:xfrm>
          <a:off x="18605500" y="98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43718</xdr:rowOff>
    </xdr:from>
    <xdr:ext cx="534377" cy="259045"/>
    <xdr:sp macro="" textlink="">
      <xdr:nvSpPr>
        <xdr:cNvPr id="770" name="テキスト ボックス 769"/>
        <xdr:cNvSpPr txBox="1"/>
      </xdr:nvSpPr>
      <xdr:spPr>
        <a:xfrm>
          <a:off x="18389111" y="99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1" name="正方形/長方形 77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2" name="正方形/長方形 77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3" name="正方形/長方形 77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4" name="正方形/長方形 77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5" name="正方形/長方形 77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6" name="正方形/長方形 77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7" name="テキスト ボックス 77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8" name="直線コネクタ 77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79" name="直線コネクタ 77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0" name="テキスト ボックス 77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1" name="直線コネクタ 78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2" name="テキスト ボックス 78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3" name="直線コネクタ 78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4" name="テキスト ボックス 78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5" name="直線コネクタ 78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86" name="テキスト ボックス 78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7" name="直線コネクタ 78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88" name="テキスト ボックス 78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0" name="直線コネクタ 789"/>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1"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2" name="直線コネクタ 791"/>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3"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794" name="直線コネクタ 793"/>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27229</xdr:rowOff>
    </xdr:from>
    <xdr:to>
      <xdr:col>32</xdr:col>
      <xdr:colOff>187325</xdr:colOff>
      <xdr:row>76</xdr:row>
      <xdr:rowOff>93980</xdr:rowOff>
    </xdr:to>
    <xdr:cxnSp macro="">
      <xdr:nvCxnSpPr>
        <xdr:cNvPr id="795" name="直線コネクタ 794"/>
        <xdr:cNvCxnSpPr/>
      </xdr:nvCxnSpPr>
      <xdr:spPr>
        <a:xfrm>
          <a:off x="21323300" y="13057429"/>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796"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797" name="フローチャート : 判断 796"/>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14884</xdr:rowOff>
    </xdr:from>
    <xdr:to>
      <xdr:col>31</xdr:col>
      <xdr:colOff>34925</xdr:colOff>
      <xdr:row>76</xdr:row>
      <xdr:rowOff>27229</xdr:rowOff>
    </xdr:to>
    <xdr:cxnSp macro="">
      <xdr:nvCxnSpPr>
        <xdr:cNvPr id="798" name="直線コネクタ 797"/>
        <xdr:cNvCxnSpPr/>
      </xdr:nvCxnSpPr>
      <xdr:spPr>
        <a:xfrm>
          <a:off x="20434300" y="1304508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799" name="フローチャート : 判断 798"/>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76</xdr:row>
      <xdr:rowOff>138650</xdr:rowOff>
    </xdr:from>
    <xdr:ext cx="378565" cy="259045"/>
    <xdr:sp macro="" textlink="">
      <xdr:nvSpPr>
        <xdr:cNvPr id="800" name="テキスト ボックス 799"/>
        <xdr:cNvSpPr txBox="1"/>
      </xdr:nvSpPr>
      <xdr:spPr>
        <a:xfrm>
          <a:off x="211213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140157</xdr:rowOff>
    </xdr:from>
    <xdr:to>
      <xdr:col>29</xdr:col>
      <xdr:colOff>517525</xdr:colOff>
      <xdr:row>76</xdr:row>
      <xdr:rowOff>14884</xdr:rowOff>
    </xdr:to>
    <xdr:cxnSp macro="">
      <xdr:nvCxnSpPr>
        <xdr:cNvPr id="801" name="直線コネクタ 800"/>
        <xdr:cNvCxnSpPr/>
      </xdr:nvCxnSpPr>
      <xdr:spPr>
        <a:xfrm>
          <a:off x="19545300" y="129989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116332</xdr:rowOff>
    </xdr:from>
    <xdr:to>
      <xdr:col>29</xdr:col>
      <xdr:colOff>568325</xdr:colOff>
      <xdr:row>76</xdr:row>
      <xdr:rowOff>46481</xdr:rowOff>
    </xdr:to>
    <xdr:sp macro="" textlink="">
      <xdr:nvSpPr>
        <xdr:cNvPr id="802" name="フローチャート : 判断 801"/>
        <xdr:cNvSpPr/>
      </xdr:nvSpPr>
      <xdr:spPr>
        <a:xfrm>
          <a:off x="20383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63009</xdr:rowOff>
    </xdr:from>
    <xdr:ext cx="469744" cy="259045"/>
    <xdr:sp macro="" textlink="">
      <xdr:nvSpPr>
        <xdr:cNvPr id="803" name="テキスト ボックス 802"/>
        <xdr:cNvSpPr txBox="1"/>
      </xdr:nvSpPr>
      <xdr:spPr>
        <a:xfrm>
          <a:off x="20199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140157</xdr:rowOff>
    </xdr:from>
    <xdr:to>
      <xdr:col>28</xdr:col>
      <xdr:colOff>314325</xdr:colOff>
      <xdr:row>75</xdr:row>
      <xdr:rowOff>171247</xdr:rowOff>
    </xdr:to>
    <xdr:cxnSp macro="">
      <xdr:nvCxnSpPr>
        <xdr:cNvPr id="804" name="直線コネクタ 803"/>
        <xdr:cNvCxnSpPr/>
      </xdr:nvCxnSpPr>
      <xdr:spPr>
        <a:xfrm flipV="1">
          <a:off x="18656300" y="12998907"/>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75642</xdr:rowOff>
    </xdr:from>
    <xdr:to>
      <xdr:col>28</xdr:col>
      <xdr:colOff>365125</xdr:colOff>
      <xdr:row>77</xdr:row>
      <xdr:rowOff>5792</xdr:rowOff>
    </xdr:to>
    <xdr:sp macro="" textlink="">
      <xdr:nvSpPr>
        <xdr:cNvPr id="805" name="フローチャート : 判断 804"/>
        <xdr:cNvSpPr/>
      </xdr:nvSpPr>
      <xdr:spPr>
        <a:xfrm>
          <a:off x="19494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168369</xdr:rowOff>
    </xdr:from>
    <xdr:ext cx="378565" cy="259045"/>
    <xdr:sp macro="" textlink="">
      <xdr:nvSpPr>
        <xdr:cNvPr id="806" name="テキスト ボックス 805"/>
        <xdr:cNvSpPr txBox="1"/>
      </xdr:nvSpPr>
      <xdr:spPr>
        <a:xfrm>
          <a:off x="19356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3403</xdr:rowOff>
    </xdr:from>
    <xdr:to>
      <xdr:col>27</xdr:col>
      <xdr:colOff>161925</xdr:colOff>
      <xdr:row>76</xdr:row>
      <xdr:rowOff>105003</xdr:rowOff>
    </xdr:to>
    <xdr:sp macro="" textlink="">
      <xdr:nvSpPr>
        <xdr:cNvPr id="807" name="フローチャート : 判断 806"/>
        <xdr:cNvSpPr/>
      </xdr:nvSpPr>
      <xdr:spPr>
        <a:xfrm>
          <a:off x="18605500" y="1303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96130</xdr:rowOff>
    </xdr:from>
    <xdr:ext cx="378565" cy="259045"/>
    <xdr:sp macro="" textlink="">
      <xdr:nvSpPr>
        <xdr:cNvPr id="808" name="テキスト ボックス 807"/>
        <xdr:cNvSpPr txBox="1"/>
      </xdr:nvSpPr>
      <xdr:spPr>
        <a:xfrm>
          <a:off x="18467017" y="131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9" name="テキスト ボックス 80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0" name="テキスト ボックス 80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1" name="テキスト ボックス 81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2" name="テキスト ボックス 81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3" name="テキスト ボックス 81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43180</xdr:rowOff>
    </xdr:from>
    <xdr:to>
      <xdr:col>32</xdr:col>
      <xdr:colOff>238125</xdr:colOff>
      <xdr:row>76</xdr:row>
      <xdr:rowOff>144780</xdr:rowOff>
    </xdr:to>
    <xdr:sp macro="" textlink="">
      <xdr:nvSpPr>
        <xdr:cNvPr id="814" name="円/楕円 813"/>
        <xdr:cNvSpPr/>
      </xdr:nvSpPr>
      <xdr:spPr>
        <a:xfrm>
          <a:off x="22110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21607</xdr:rowOff>
    </xdr:from>
    <xdr:ext cx="378565" cy="259045"/>
    <xdr:sp macro="" textlink="">
      <xdr:nvSpPr>
        <xdr:cNvPr id="815" name="繰出金該当値テキスト"/>
        <xdr:cNvSpPr txBox="1"/>
      </xdr:nvSpPr>
      <xdr:spPr>
        <a:xfrm>
          <a:off x="22212300" y="1305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147879</xdr:rowOff>
    </xdr:from>
    <xdr:to>
      <xdr:col>31</xdr:col>
      <xdr:colOff>85725</xdr:colOff>
      <xdr:row>76</xdr:row>
      <xdr:rowOff>78029</xdr:rowOff>
    </xdr:to>
    <xdr:sp macro="" textlink="">
      <xdr:nvSpPr>
        <xdr:cNvPr id="816" name="円/楕円 815"/>
        <xdr:cNvSpPr/>
      </xdr:nvSpPr>
      <xdr:spPr>
        <a:xfrm>
          <a:off x="21272500" y="130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94556</xdr:rowOff>
    </xdr:from>
    <xdr:ext cx="378565" cy="259045"/>
    <xdr:sp macro="" textlink="">
      <xdr:nvSpPr>
        <xdr:cNvPr id="817" name="テキスト ボックス 816"/>
        <xdr:cNvSpPr txBox="1"/>
      </xdr:nvSpPr>
      <xdr:spPr>
        <a:xfrm>
          <a:off x="21121317" y="1278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135534</xdr:rowOff>
    </xdr:from>
    <xdr:to>
      <xdr:col>29</xdr:col>
      <xdr:colOff>568325</xdr:colOff>
      <xdr:row>76</xdr:row>
      <xdr:rowOff>65684</xdr:rowOff>
    </xdr:to>
    <xdr:sp macro="" textlink="">
      <xdr:nvSpPr>
        <xdr:cNvPr id="818" name="円/楕円 817"/>
        <xdr:cNvSpPr/>
      </xdr:nvSpPr>
      <xdr:spPr>
        <a:xfrm>
          <a:off x="20383500" y="12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56811</xdr:rowOff>
    </xdr:from>
    <xdr:ext cx="469744" cy="259045"/>
    <xdr:sp macro="" textlink="">
      <xdr:nvSpPr>
        <xdr:cNvPr id="819" name="テキスト ボックス 818"/>
        <xdr:cNvSpPr txBox="1"/>
      </xdr:nvSpPr>
      <xdr:spPr>
        <a:xfrm>
          <a:off x="20199427" y="1308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89357</xdr:rowOff>
    </xdr:from>
    <xdr:to>
      <xdr:col>28</xdr:col>
      <xdr:colOff>365125</xdr:colOff>
      <xdr:row>76</xdr:row>
      <xdr:rowOff>19507</xdr:rowOff>
    </xdr:to>
    <xdr:sp macro="" textlink="">
      <xdr:nvSpPr>
        <xdr:cNvPr id="820" name="円/楕円 819"/>
        <xdr:cNvSpPr/>
      </xdr:nvSpPr>
      <xdr:spPr>
        <a:xfrm>
          <a:off x="19494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36034</xdr:rowOff>
    </xdr:from>
    <xdr:ext cx="469744" cy="259045"/>
    <xdr:sp macro="" textlink="">
      <xdr:nvSpPr>
        <xdr:cNvPr id="821" name="テキスト ボックス 820"/>
        <xdr:cNvSpPr txBox="1"/>
      </xdr:nvSpPr>
      <xdr:spPr>
        <a:xfrm>
          <a:off x="19310427" y="127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120447</xdr:rowOff>
    </xdr:from>
    <xdr:to>
      <xdr:col>27</xdr:col>
      <xdr:colOff>161925</xdr:colOff>
      <xdr:row>76</xdr:row>
      <xdr:rowOff>50597</xdr:rowOff>
    </xdr:to>
    <xdr:sp macro="" textlink="">
      <xdr:nvSpPr>
        <xdr:cNvPr id="822" name="円/楕円 821"/>
        <xdr:cNvSpPr/>
      </xdr:nvSpPr>
      <xdr:spPr>
        <a:xfrm>
          <a:off x="18605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67124</xdr:rowOff>
    </xdr:from>
    <xdr:ext cx="469744" cy="259045"/>
    <xdr:sp macro="" textlink="">
      <xdr:nvSpPr>
        <xdr:cNvPr id="823" name="テキスト ボックス 822"/>
        <xdr:cNvSpPr txBox="1"/>
      </xdr:nvSpPr>
      <xdr:spPr>
        <a:xfrm>
          <a:off x="18421427" y="1275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4" name="正方形/長方形 82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5" name="正方形/長方形 82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6" name="正方形/長方形 82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7" name="正方形/長方形 82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8" name="正方形/長方形 82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9" name="正方形/長方形 82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0" name="テキスト ボックス 82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1" name="直線コネクタ 83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2" name="直線コネクタ 83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3" name="テキスト ボックス 83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4" name="直線コネクタ 83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5" name="テキスト ボックス 83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7" name="直線コネクタ 83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2" name="直線コネクタ 84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4" name="フローチャート : 判断 84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5" name="直線コネクタ 84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6" name="フローチャート : 判断 84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7" name="テキスト ボックス 84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8" name="直線コネクタ 84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9" name="フローチャート : 判断 84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0" name="テキスト ボックス 84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1" name="直線コネクタ 85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2" name="フローチャート : 判断 85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3" name="テキスト ボックス 85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4" name="フローチャート : 判断 85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5" name="テキスト ボックス 85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6" name="テキスト ボックス 85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7" name="テキスト ボックス 85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8" name="テキスト ボックス 85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9" name="テキスト ボックス 85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0" name="テキスト ボックス 85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円/楕円 86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3" name="円/楕円 86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4" name="テキスト ボックス 86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5" name="円/楕円 86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6" name="テキスト ボックス 86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7" name="円/楕円 86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8" name="テキスト ボックス 86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円/楕円 86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0" name="テキスト ボックス 86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1" name="正方形/長方形 8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2" name="正方形/長方形 8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3" name="テキスト ボックス 8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財政再建戦略（Ｈ２０年４月からＨ２４年４月までの４年間）をはじめとした累次にわたる財政健全化の取組みにより、</a:t>
          </a:r>
          <a:r>
            <a:rPr kumimoji="1" lang="ja-JP" altLang="ja-JP" sz="1300">
              <a:solidFill>
                <a:schemeClr val="dk1"/>
              </a:solidFill>
              <a:effectLst/>
              <a:latin typeface="+mn-lt"/>
              <a:ea typeface="+mn-ea"/>
              <a:cs typeface="+mn-cs"/>
            </a:rPr>
            <a:t>職員削減</a:t>
          </a:r>
          <a:r>
            <a:rPr kumimoji="1" lang="ja-JP" altLang="en-US" sz="1300">
              <a:solidFill>
                <a:schemeClr val="dk1"/>
              </a:solidFill>
              <a:effectLst/>
              <a:latin typeface="+mn-lt"/>
              <a:ea typeface="+mn-ea"/>
              <a:cs typeface="+mn-cs"/>
            </a:rPr>
            <a:t>（知事部局においてＨ２４年からの４年間で▲１９７人）による人件費の抑制や、</a:t>
          </a:r>
          <a:r>
            <a:rPr kumimoji="1" lang="ja-JP" altLang="en-US" sz="1300">
              <a:latin typeface="ＭＳ Ｐゴシック"/>
            </a:rPr>
            <a:t>一般行政経費・投資的経費の抑制を実施してきており、グループ内での住民一人当たりコストは低い水準となっている。</a:t>
          </a:r>
          <a:endParaRPr kumimoji="1" lang="en-US" altLang="ja-JP" sz="1300">
            <a:latin typeface="ＭＳ Ｐゴシック"/>
          </a:endParaRPr>
        </a:p>
        <a:p>
          <a:r>
            <a:rPr kumimoji="1" lang="ja-JP" altLang="en-US" sz="1300">
              <a:latin typeface="ＭＳ Ｐゴシック"/>
            </a:rPr>
            <a:t>　なお、投資及び出資金のＨ２３・Ｈ２４年度は、水俣病一時金支払い関係出資金が大きく、また、扶助費については水俣病総合対策医療事業に係る療養費が大きく、グループ内で高い水準となっている。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1,810,343
1,799,737
7,409.35
761,645,631
737,124,406
13,090,178
444,531,418
1,457,013,303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189.0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99695</xdr:rowOff>
    </xdr:from>
    <xdr:to>
      <xdr:col>6</xdr:col>
      <xdr:colOff>511175</xdr:colOff>
      <xdr:row>37</xdr:row>
      <xdr:rowOff>133985</xdr:rowOff>
    </xdr:to>
    <xdr:cxnSp macro="">
      <xdr:nvCxnSpPr>
        <xdr:cNvPr id="61" name="直線コネクタ 60"/>
        <xdr:cNvCxnSpPr/>
      </xdr:nvCxnSpPr>
      <xdr:spPr>
        <a:xfrm>
          <a:off x="3797300" y="6443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5097</xdr:rowOff>
    </xdr:from>
    <xdr:ext cx="378565" cy="259045"/>
    <xdr:sp macro="" textlink="">
      <xdr:nvSpPr>
        <xdr:cNvPr id="62" name="議会費平均値テキスト"/>
        <xdr:cNvSpPr txBox="1"/>
      </xdr:nvSpPr>
      <xdr:spPr>
        <a:xfrm>
          <a:off x="4686300" y="5834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99695</xdr:rowOff>
    </xdr:from>
    <xdr:to>
      <xdr:col>5</xdr:col>
      <xdr:colOff>358775</xdr:colOff>
      <xdr:row>38</xdr:row>
      <xdr:rowOff>44450</xdr:rowOff>
    </xdr:to>
    <xdr:cxnSp macro="">
      <xdr:nvCxnSpPr>
        <xdr:cNvPr id="64" name="直線コネクタ 63"/>
        <xdr:cNvCxnSpPr/>
      </xdr:nvCxnSpPr>
      <xdr:spPr>
        <a:xfrm flipV="1">
          <a:off x="2908300" y="64433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106062</xdr:rowOff>
    </xdr:from>
    <xdr:ext cx="378565" cy="259045"/>
    <xdr:sp macro="" textlink="">
      <xdr:nvSpPr>
        <xdr:cNvPr id="66" name="テキスト ボックス 65"/>
        <xdr:cNvSpPr txBox="1"/>
      </xdr:nvSpPr>
      <xdr:spPr>
        <a:xfrm>
          <a:off x="35953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139700</xdr:rowOff>
    </xdr:from>
    <xdr:to>
      <xdr:col>4</xdr:col>
      <xdr:colOff>155575</xdr:colOff>
      <xdr:row>38</xdr:row>
      <xdr:rowOff>44450</xdr:rowOff>
    </xdr:to>
    <xdr:cxnSp macro="">
      <xdr:nvCxnSpPr>
        <xdr:cNvPr id="67" name="直線コネクタ 66"/>
        <xdr:cNvCxnSpPr/>
      </xdr:nvCxnSpPr>
      <xdr:spPr>
        <a:xfrm>
          <a:off x="2019300" y="648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144145</xdr:rowOff>
    </xdr:from>
    <xdr:to>
      <xdr:col>4</xdr:col>
      <xdr:colOff>206375</xdr:colOff>
      <xdr:row>37</xdr:row>
      <xdr:rowOff>74295</xdr:rowOff>
    </xdr:to>
    <xdr:sp macro="" textlink="">
      <xdr:nvSpPr>
        <xdr:cNvPr id="68" name="フローチャート : 判断 67"/>
        <xdr:cNvSpPr/>
      </xdr:nvSpPr>
      <xdr:spPr>
        <a:xfrm>
          <a:off x="2857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90822</xdr:rowOff>
    </xdr:from>
    <xdr:ext cx="378565" cy="259045"/>
    <xdr:sp macro="" textlink="">
      <xdr:nvSpPr>
        <xdr:cNvPr id="69" name="テキスト ボックス 68"/>
        <xdr:cNvSpPr txBox="1"/>
      </xdr:nvSpPr>
      <xdr:spPr>
        <a:xfrm>
          <a:off x="2719017" y="609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88265</xdr:rowOff>
    </xdr:from>
    <xdr:to>
      <xdr:col>2</xdr:col>
      <xdr:colOff>638175</xdr:colOff>
      <xdr:row>37</xdr:row>
      <xdr:rowOff>139700</xdr:rowOff>
    </xdr:to>
    <xdr:cxnSp macro="">
      <xdr:nvCxnSpPr>
        <xdr:cNvPr id="70" name="直線コネクタ 69"/>
        <xdr:cNvCxnSpPr/>
      </xdr:nvCxnSpPr>
      <xdr:spPr>
        <a:xfrm>
          <a:off x="1130300" y="6431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127000</xdr:rowOff>
    </xdr:from>
    <xdr:to>
      <xdr:col>3</xdr:col>
      <xdr:colOff>3175</xdr:colOff>
      <xdr:row>37</xdr:row>
      <xdr:rowOff>57150</xdr:rowOff>
    </xdr:to>
    <xdr:sp macro="" textlink="">
      <xdr:nvSpPr>
        <xdr:cNvPr id="71" name="フローチャート : 判断 70"/>
        <xdr:cNvSpPr/>
      </xdr:nvSpPr>
      <xdr:spPr>
        <a:xfrm>
          <a:off x="1968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73677</xdr:rowOff>
    </xdr:from>
    <xdr:ext cx="378565" cy="259045"/>
    <xdr:sp macro="" textlink="">
      <xdr:nvSpPr>
        <xdr:cNvPr id="72" name="テキスト ボックス 71"/>
        <xdr:cNvSpPr txBox="1"/>
      </xdr:nvSpPr>
      <xdr:spPr>
        <a:xfrm>
          <a:off x="1830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104140</xdr:rowOff>
    </xdr:from>
    <xdr:to>
      <xdr:col>1</xdr:col>
      <xdr:colOff>485775</xdr:colOff>
      <xdr:row>36</xdr:row>
      <xdr:rowOff>34290</xdr:rowOff>
    </xdr:to>
    <xdr:sp macro="" textlink="">
      <xdr:nvSpPr>
        <xdr:cNvPr id="73" name="フローチャート :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50817</xdr:rowOff>
    </xdr:from>
    <xdr:ext cx="378565" cy="259045"/>
    <xdr:sp macro="" textlink="">
      <xdr:nvSpPr>
        <xdr:cNvPr id="74" name="テキスト ボックス 73"/>
        <xdr:cNvSpPr txBox="1"/>
      </xdr:nvSpPr>
      <xdr:spPr>
        <a:xfrm>
          <a:off x="94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83185</xdr:rowOff>
    </xdr:from>
    <xdr:to>
      <xdr:col>6</xdr:col>
      <xdr:colOff>561975</xdr:colOff>
      <xdr:row>38</xdr:row>
      <xdr:rowOff>13335</xdr:rowOff>
    </xdr:to>
    <xdr:sp macro="" textlink="">
      <xdr:nvSpPr>
        <xdr:cNvPr id="80" name="円/楕円 79"/>
        <xdr:cNvSpPr/>
      </xdr:nvSpPr>
      <xdr:spPr>
        <a:xfrm>
          <a:off x="45847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169562</xdr:rowOff>
    </xdr:from>
    <xdr:ext cx="378565" cy="259045"/>
    <xdr:sp macro="" textlink="">
      <xdr:nvSpPr>
        <xdr:cNvPr id="81" name="議会費該当値テキスト"/>
        <xdr:cNvSpPr txBox="1"/>
      </xdr:nvSpPr>
      <xdr:spPr>
        <a:xfrm>
          <a:off x="4686300" y="6341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48895</xdr:rowOff>
    </xdr:from>
    <xdr:to>
      <xdr:col>5</xdr:col>
      <xdr:colOff>409575</xdr:colOff>
      <xdr:row>37</xdr:row>
      <xdr:rowOff>150495</xdr:rowOff>
    </xdr:to>
    <xdr:sp macro="" textlink="">
      <xdr:nvSpPr>
        <xdr:cNvPr id="82" name="円/楕円 81"/>
        <xdr:cNvSpPr/>
      </xdr:nvSpPr>
      <xdr:spPr>
        <a:xfrm>
          <a:off x="3746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141622</xdr:rowOff>
    </xdr:from>
    <xdr:ext cx="378565" cy="259045"/>
    <xdr:sp macro="" textlink="">
      <xdr:nvSpPr>
        <xdr:cNvPr id="83" name="テキスト ボックス 82"/>
        <xdr:cNvSpPr txBox="1"/>
      </xdr:nvSpPr>
      <xdr:spPr>
        <a:xfrm>
          <a:off x="3595317" y="648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165100</xdr:rowOff>
    </xdr:from>
    <xdr:to>
      <xdr:col>4</xdr:col>
      <xdr:colOff>206375</xdr:colOff>
      <xdr:row>38</xdr:row>
      <xdr:rowOff>95250</xdr:rowOff>
    </xdr:to>
    <xdr:sp macro="" textlink="">
      <xdr:nvSpPr>
        <xdr:cNvPr id="84" name="円/楕円 83"/>
        <xdr:cNvSpPr/>
      </xdr:nvSpPr>
      <xdr:spPr>
        <a:xfrm>
          <a:off x="2857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86377</xdr:rowOff>
    </xdr:from>
    <xdr:ext cx="378565" cy="259045"/>
    <xdr:sp macro="" textlink="">
      <xdr:nvSpPr>
        <xdr:cNvPr id="85" name="テキスト ボックス 84"/>
        <xdr:cNvSpPr txBox="1"/>
      </xdr:nvSpPr>
      <xdr:spPr>
        <a:xfrm>
          <a:off x="2719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88900</xdr:rowOff>
    </xdr:from>
    <xdr:to>
      <xdr:col>3</xdr:col>
      <xdr:colOff>3175</xdr:colOff>
      <xdr:row>38</xdr:row>
      <xdr:rowOff>19050</xdr:rowOff>
    </xdr:to>
    <xdr:sp macro="" textlink="">
      <xdr:nvSpPr>
        <xdr:cNvPr id="86" name="円/楕円 85"/>
        <xdr:cNvSpPr/>
      </xdr:nvSpPr>
      <xdr:spPr>
        <a:xfrm>
          <a:off x="196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10177</xdr:rowOff>
    </xdr:from>
    <xdr:ext cx="378565" cy="259045"/>
    <xdr:sp macro="" textlink="">
      <xdr:nvSpPr>
        <xdr:cNvPr id="87" name="テキスト ボックス 86"/>
        <xdr:cNvSpPr txBox="1"/>
      </xdr:nvSpPr>
      <xdr:spPr>
        <a:xfrm>
          <a:off x="1830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37465</xdr:rowOff>
    </xdr:from>
    <xdr:to>
      <xdr:col>1</xdr:col>
      <xdr:colOff>485775</xdr:colOff>
      <xdr:row>37</xdr:row>
      <xdr:rowOff>139065</xdr:rowOff>
    </xdr:to>
    <xdr:sp macro="" textlink="">
      <xdr:nvSpPr>
        <xdr:cNvPr id="88" name="円/楕円 87"/>
        <xdr:cNvSpPr/>
      </xdr:nvSpPr>
      <xdr:spPr>
        <a:xfrm>
          <a:off x="107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130192</xdr:rowOff>
    </xdr:from>
    <xdr:ext cx="378565" cy="259045"/>
    <xdr:sp macro="" textlink="">
      <xdr:nvSpPr>
        <xdr:cNvPr id="89" name="テキスト ボックス 88"/>
        <xdr:cNvSpPr txBox="1"/>
      </xdr:nvSpPr>
      <xdr:spPr>
        <a:xfrm>
          <a:off x="941017" y="647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63073</xdr:rowOff>
    </xdr:from>
    <xdr:to>
      <xdr:col>6</xdr:col>
      <xdr:colOff>511175</xdr:colOff>
      <xdr:row>58</xdr:row>
      <xdr:rowOff>92105</xdr:rowOff>
    </xdr:to>
    <xdr:cxnSp macro="">
      <xdr:nvCxnSpPr>
        <xdr:cNvPr id="115" name="直線コネクタ 114"/>
        <xdr:cNvCxnSpPr/>
      </xdr:nvCxnSpPr>
      <xdr:spPr>
        <a:xfrm flipV="1">
          <a:off x="3797300" y="10007173"/>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123207</xdr:rowOff>
    </xdr:from>
    <xdr:ext cx="534377" cy="259045"/>
    <xdr:sp macro="" textlink="">
      <xdr:nvSpPr>
        <xdr:cNvPr id="116" name="総務費平均値テキスト"/>
        <xdr:cNvSpPr txBox="1"/>
      </xdr:nvSpPr>
      <xdr:spPr>
        <a:xfrm>
          <a:off x="4686300" y="921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157485</xdr:rowOff>
    </xdr:from>
    <xdr:to>
      <xdr:col>5</xdr:col>
      <xdr:colOff>358775</xdr:colOff>
      <xdr:row>58</xdr:row>
      <xdr:rowOff>92105</xdr:rowOff>
    </xdr:to>
    <xdr:cxnSp macro="">
      <xdr:nvCxnSpPr>
        <xdr:cNvPr id="118" name="直線コネクタ 117"/>
        <xdr:cNvCxnSpPr/>
      </xdr:nvCxnSpPr>
      <xdr:spPr>
        <a:xfrm>
          <a:off x="2908300" y="9587235"/>
          <a:ext cx="889000" cy="4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18249</xdr:rowOff>
    </xdr:from>
    <xdr:ext cx="534377" cy="259045"/>
    <xdr:sp macro="" textlink="">
      <xdr:nvSpPr>
        <xdr:cNvPr id="120" name="テキスト ボックス 119"/>
        <xdr:cNvSpPr txBox="1"/>
      </xdr:nvSpPr>
      <xdr:spPr>
        <a:xfrm>
          <a:off x="35174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157485</xdr:rowOff>
    </xdr:from>
    <xdr:to>
      <xdr:col>4</xdr:col>
      <xdr:colOff>155575</xdr:colOff>
      <xdr:row>59</xdr:row>
      <xdr:rowOff>28006</xdr:rowOff>
    </xdr:to>
    <xdr:cxnSp macro="">
      <xdr:nvCxnSpPr>
        <xdr:cNvPr id="121" name="直線コネクタ 120"/>
        <xdr:cNvCxnSpPr/>
      </xdr:nvCxnSpPr>
      <xdr:spPr>
        <a:xfrm flipV="1">
          <a:off x="2019300" y="9587235"/>
          <a:ext cx="889000" cy="55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12639</xdr:rowOff>
    </xdr:from>
    <xdr:to>
      <xdr:col>4</xdr:col>
      <xdr:colOff>206375</xdr:colOff>
      <xdr:row>54</xdr:row>
      <xdr:rowOff>114239</xdr:rowOff>
    </xdr:to>
    <xdr:sp macro="" textlink="">
      <xdr:nvSpPr>
        <xdr:cNvPr id="122" name="フローチャート : 判断 121"/>
        <xdr:cNvSpPr/>
      </xdr:nvSpPr>
      <xdr:spPr>
        <a:xfrm>
          <a:off x="2857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130766</xdr:rowOff>
    </xdr:from>
    <xdr:ext cx="534377" cy="259045"/>
    <xdr:sp macro="" textlink="">
      <xdr:nvSpPr>
        <xdr:cNvPr id="123" name="テキスト ボックス 122"/>
        <xdr:cNvSpPr txBox="1"/>
      </xdr:nvSpPr>
      <xdr:spPr>
        <a:xfrm>
          <a:off x="2641111" y="904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44694</xdr:rowOff>
    </xdr:from>
    <xdr:to>
      <xdr:col>2</xdr:col>
      <xdr:colOff>638175</xdr:colOff>
      <xdr:row>59</xdr:row>
      <xdr:rowOff>28006</xdr:rowOff>
    </xdr:to>
    <xdr:cxnSp macro="">
      <xdr:nvCxnSpPr>
        <xdr:cNvPr id="124" name="直線コネクタ 123"/>
        <xdr:cNvCxnSpPr/>
      </xdr:nvCxnSpPr>
      <xdr:spPr>
        <a:xfrm>
          <a:off x="1130300" y="9988794"/>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56302</xdr:rowOff>
    </xdr:from>
    <xdr:to>
      <xdr:col>3</xdr:col>
      <xdr:colOff>3175</xdr:colOff>
      <xdr:row>57</xdr:row>
      <xdr:rowOff>157902</xdr:rowOff>
    </xdr:to>
    <xdr:sp macro="" textlink="">
      <xdr:nvSpPr>
        <xdr:cNvPr id="125" name="フローチャート : 判断 124"/>
        <xdr:cNvSpPr/>
      </xdr:nvSpPr>
      <xdr:spPr>
        <a:xfrm>
          <a:off x="1968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2979</xdr:rowOff>
    </xdr:from>
    <xdr:ext cx="534377" cy="259045"/>
    <xdr:sp macro="" textlink="">
      <xdr:nvSpPr>
        <xdr:cNvPr id="126" name="テキスト ボックス 125"/>
        <xdr:cNvSpPr txBox="1"/>
      </xdr:nvSpPr>
      <xdr:spPr>
        <a:xfrm>
          <a:off x="1752111" y="960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58405</xdr:rowOff>
    </xdr:from>
    <xdr:to>
      <xdr:col>1</xdr:col>
      <xdr:colOff>485775</xdr:colOff>
      <xdr:row>56</xdr:row>
      <xdr:rowOff>160005</xdr:rowOff>
    </xdr:to>
    <xdr:sp macro="" textlink="">
      <xdr:nvSpPr>
        <xdr:cNvPr id="127" name="フローチャート : 判断 126"/>
        <xdr:cNvSpPr/>
      </xdr:nvSpPr>
      <xdr:spPr>
        <a:xfrm>
          <a:off x="1079500" y="96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5082</xdr:rowOff>
    </xdr:from>
    <xdr:ext cx="534377" cy="259045"/>
    <xdr:sp macro="" textlink="">
      <xdr:nvSpPr>
        <xdr:cNvPr id="128" name="テキスト ボックス 127"/>
        <xdr:cNvSpPr txBox="1"/>
      </xdr:nvSpPr>
      <xdr:spPr>
        <a:xfrm>
          <a:off x="863111" y="94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12273</xdr:rowOff>
    </xdr:from>
    <xdr:to>
      <xdr:col>6</xdr:col>
      <xdr:colOff>561975</xdr:colOff>
      <xdr:row>58</xdr:row>
      <xdr:rowOff>113873</xdr:rowOff>
    </xdr:to>
    <xdr:sp macro="" textlink="">
      <xdr:nvSpPr>
        <xdr:cNvPr id="134" name="円/楕円 133"/>
        <xdr:cNvSpPr/>
      </xdr:nvSpPr>
      <xdr:spPr>
        <a:xfrm>
          <a:off x="4584700" y="99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98650</xdr:rowOff>
    </xdr:from>
    <xdr:ext cx="534377" cy="259045"/>
    <xdr:sp macro="" textlink="">
      <xdr:nvSpPr>
        <xdr:cNvPr id="135" name="総務費該当値テキスト"/>
        <xdr:cNvSpPr txBox="1"/>
      </xdr:nvSpPr>
      <xdr:spPr>
        <a:xfrm>
          <a:off x="4686300" y="987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41305</xdr:rowOff>
    </xdr:from>
    <xdr:to>
      <xdr:col>5</xdr:col>
      <xdr:colOff>409575</xdr:colOff>
      <xdr:row>58</xdr:row>
      <xdr:rowOff>142905</xdr:rowOff>
    </xdr:to>
    <xdr:sp macro="" textlink="">
      <xdr:nvSpPr>
        <xdr:cNvPr id="136" name="円/楕円 135"/>
        <xdr:cNvSpPr/>
      </xdr:nvSpPr>
      <xdr:spPr>
        <a:xfrm>
          <a:off x="3746500" y="99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134032</xdr:rowOff>
    </xdr:from>
    <xdr:ext cx="534377" cy="259045"/>
    <xdr:sp macro="" textlink="">
      <xdr:nvSpPr>
        <xdr:cNvPr id="137" name="テキスト ボックス 136"/>
        <xdr:cNvSpPr txBox="1"/>
      </xdr:nvSpPr>
      <xdr:spPr>
        <a:xfrm>
          <a:off x="3517411" y="10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106685</xdr:rowOff>
    </xdr:from>
    <xdr:to>
      <xdr:col>4</xdr:col>
      <xdr:colOff>206375</xdr:colOff>
      <xdr:row>56</xdr:row>
      <xdr:rowOff>36835</xdr:rowOff>
    </xdr:to>
    <xdr:sp macro="" textlink="">
      <xdr:nvSpPr>
        <xdr:cNvPr id="138" name="円/楕円 137"/>
        <xdr:cNvSpPr/>
      </xdr:nvSpPr>
      <xdr:spPr>
        <a:xfrm>
          <a:off x="2857500" y="95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27962</xdr:rowOff>
    </xdr:from>
    <xdr:ext cx="534377" cy="259045"/>
    <xdr:sp macro="" textlink="">
      <xdr:nvSpPr>
        <xdr:cNvPr id="139" name="テキスト ボックス 138"/>
        <xdr:cNvSpPr txBox="1"/>
      </xdr:nvSpPr>
      <xdr:spPr>
        <a:xfrm>
          <a:off x="2641111" y="96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148656</xdr:rowOff>
    </xdr:from>
    <xdr:to>
      <xdr:col>3</xdr:col>
      <xdr:colOff>3175</xdr:colOff>
      <xdr:row>59</xdr:row>
      <xdr:rowOff>78806</xdr:rowOff>
    </xdr:to>
    <xdr:sp macro="" textlink="">
      <xdr:nvSpPr>
        <xdr:cNvPr id="140" name="円/楕円 139"/>
        <xdr:cNvSpPr/>
      </xdr:nvSpPr>
      <xdr:spPr>
        <a:xfrm>
          <a:off x="1968500" y="100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69933</xdr:rowOff>
    </xdr:from>
    <xdr:ext cx="534377" cy="259045"/>
    <xdr:sp macro="" textlink="">
      <xdr:nvSpPr>
        <xdr:cNvPr id="141" name="テキスト ボックス 140"/>
        <xdr:cNvSpPr txBox="1"/>
      </xdr:nvSpPr>
      <xdr:spPr>
        <a:xfrm>
          <a:off x="1752111" y="101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165344</xdr:rowOff>
    </xdr:from>
    <xdr:to>
      <xdr:col>1</xdr:col>
      <xdr:colOff>485775</xdr:colOff>
      <xdr:row>58</xdr:row>
      <xdr:rowOff>95494</xdr:rowOff>
    </xdr:to>
    <xdr:sp macro="" textlink="">
      <xdr:nvSpPr>
        <xdr:cNvPr id="142" name="円/楕円 141"/>
        <xdr:cNvSpPr/>
      </xdr:nvSpPr>
      <xdr:spPr>
        <a:xfrm>
          <a:off x="1079500" y="99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86621</xdr:rowOff>
    </xdr:from>
    <xdr:ext cx="534377" cy="259045"/>
    <xdr:sp macro="" textlink="">
      <xdr:nvSpPr>
        <xdr:cNvPr id="143" name="テキスト ボックス 142"/>
        <xdr:cNvSpPr txBox="1"/>
      </xdr:nvSpPr>
      <xdr:spPr>
        <a:xfrm>
          <a:off x="863111" y="100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3" name="直線コネクタ 15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54" name="テキスト ボックス 153"/>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57" name="直線コネクタ 15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58" name="テキスト ボックス 15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49803</xdr:rowOff>
    </xdr:from>
    <xdr:to>
      <xdr:col>6</xdr:col>
      <xdr:colOff>510540</xdr:colOff>
      <xdr:row>77</xdr:row>
      <xdr:rowOff>60319</xdr:rowOff>
    </xdr:to>
    <xdr:cxnSp macro="">
      <xdr:nvCxnSpPr>
        <xdr:cNvPr id="162" name="直線コネクタ 161"/>
        <xdr:cNvCxnSpPr/>
      </xdr:nvCxnSpPr>
      <xdr:spPr>
        <a:xfrm flipV="1">
          <a:off x="4633595" y="12222753"/>
          <a:ext cx="127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64146</xdr:rowOff>
    </xdr:from>
    <xdr:ext cx="534377" cy="259045"/>
    <xdr:sp macro="" textlink="">
      <xdr:nvSpPr>
        <xdr:cNvPr id="163" name="民生費最小値テキスト"/>
        <xdr:cNvSpPr txBox="1"/>
      </xdr:nvSpPr>
      <xdr:spPr>
        <a:xfrm>
          <a:off x="4686300"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77</xdr:row>
      <xdr:rowOff>60319</xdr:rowOff>
    </xdr:from>
    <xdr:to>
      <xdr:col>6</xdr:col>
      <xdr:colOff>600075</xdr:colOff>
      <xdr:row>77</xdr:row>
      <xdr:rowOff>60319</xdr:rowOff>
    </xdr:to>
    <xdr:cxnSp macro="">
      <xdr:nvCxnSpPr>
        <xdr:cNvPr id="164" name="直線コネクタ 163"/>
        <xdr:cNvCxnSpPr/>
      </xdr:nvCxnSpPr>
      <xdr:spPr>
        <a:xfrm>
          <a:off x="4546600" y="132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167930</xdr:rowOff>
    </xdr:from>
    <xdr:ext cx="534377" cy="259045"/>
    <xdr:sp macro="" textlink="">
      <xdr:nvSpPr>
        <xdr:cNvPr id="165" name="民生費最大値テキスト"/>
        <xdr:cNvSpPr txBox="1"/>
      </xdr:nvSpPr>
      <xdr:spPr>
        <a:xfrm>
          <a:off x="4686300" y="119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71</xdr:row>
      <xdr:rowOff>49803</xdr:rowOff>
    </xdr:from>
    <xdr:to>
      <xdr:col>6</xdr:col>
      <xdr:colOff>600075</xdr:colOff>
      <xdr:row>71</xdr:row>
      <xdr:rowOff>49803</xdr:rowOff>
    </xdr:to>
    <xdr:cxnSp macro="">
      <xdr:nvCxnSpPr>
        <xdr:cNvPr id="166" name="直線コネクタ 165"/>
        <xdr:cNvCxnSpPr/>
      </xdr:nvCxnSpPr>
      <xdr:spPr>
        <a:xfrm>
          <a:off x="4546600" y="122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119069</xdr:rowOff>
    </xdr:from>
    <xdr:to>
      <xdr:col>6</xdr:col>
      <xdr:colOff>511175</xdr:colOff>
      <xdr:row>76</xdr:row>
      <xdr:rowOff>41974</xdr:rowOff>
    </xdr:to>
    <xdr:cxnSp macro="">
      <xdr:nvCxnSpPr>
        <xdr:cNvPr id="167" name="直線コネクタ 166"/>
        <xdr:cNvCxnSpPr/>
      </xdr:nvCxnSpPr>
      <xdr:spPr>
        <a:xfrm flipV="1">
          <a:off x="3797300" y="12977819"/>
          <a:ext cx="838200" cy="9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158011</xdr:rowOff>
    </xdr:from>
    <xdr:ext cx="534377" cy="259045"/>
    <xdr:sp macro="" textlink="">
      <xdr:nvSpPr>
        <xdr:cNvPr id="168" name="民生費平均値テキスト"/>
        <xdr:cNvSpPr txBox="1"/>
      </xdr:nvSpPr>
      <xdr:spPr>
        <a:xfrm>
          <a:off x="4686300" y="1250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135134</xdr:rowOff>
    </xdr:from>
    <xdr:to>
      <xdr:col>6</xdr:col>
      <xdr:colOff>561975</xdr:colOff>
      <xdr:row>74</xdr:row>
      <xdr:rowOff>65284</xdr:rowOff>
    </xdr:to>
    <xdr:sp macro="" textlink="">
      <xdr:nvSpPr>
        <xdr:cNvPr id="169" name="フローチャート : 判断 168"/>
        <xdr:cNvSpPr/>
      </xdr:nvSpPr>
      <xdr:spPr>
        <a:xfrm>
          <a:off x="45847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41974</xdr:rowOff>
    </xdr:from>
    <xdr:to>
      <xdr:col>5</xdr:col>
      <xdr:colOff>358775</xdr:colOff>
      <xdr:row>77</xdr:row>
      <xdr:rowOff>2769</xdr:rowOff>
    </xdr:to>
    <xdr:cxnSp macro="">
      <xdr:nvCxnSpPr>
        <xdr:cNvPr id="170" name="直線コネクタ 169"/>
        <xdr:cNvCxnSpPr/>
      </xdr:nvCxnSpPr>
      <xdr:spPr>
        <a:xfrm flipV="1">
          <a:off x="2908300" y="13072174"/>
          <a:ext cx="8890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104216</xdr:rowOff>
    </xdr:from>
    <xdr:to>
      <xdr:col>5</xdr:col>
      <xdr:colOff>409575</xdr:colOff>
      <xdr:row>76</xdr:row>
      <xdr:rowOff>34367</xdr:rowOff>
    </xdr:to>
    <xdr:sp macro="" textlink="">
      <xdr:nvSpPr>
        <xdr:cNvPr id="171" name="フローチャート : 判断 170"/>
        <xdr:cNvSpPr/>
      </xdr:nvSpPr>
      <xdr:spPr>
        <a:xfrm>
          <a:off x="3746500" y="129629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50893</xdr:rowOff>
    </xdr:from>
    <xdr:ext cx="534377" cy="259045"/>
    <xdr:sp macro="" textlink="">
      <xdr:nvSpPr>
        <xdr:cNvPr id="172" name="テキスト ボックス 171"/>
        <xdr:cNvSpPr txBox="1"/>
      </xdr:nvSpPr>
      <xdr:spPr>
        <a:xfrm>
          <a:off x="3517411" y="127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65062</xdr:rowOff>
    </xdr:from>
    <xdr:to>
      <xdr:col>4</xdr:col>
      <xdr:colOff>155575</xdr:colOff>
      <xdr:row>77</xdr:row>
      <xdr:rowOff>2769</xdr:rowOff>
    </xdr:to>
    <xdr:cxnSp macro="">
      <xdr:nvCxnSpPr>
        <xdr:cNvPr id="173" name="直線コネクタ 172"/>
        <xdr:cNvCxnSpPr/>
      </xdr:nvCxnSpPr>
      <xdr:spPr>
        <a:xfrm>
          <a:off x="2019300" y="12923812"/>
          <a:ext cx="889000" cy="28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113418</xdr:rowOff>
    </xdr:from>
    <xdr:to>
      <xdr:col>4</xdr:col>
      <xdr:colOff>206375</xdr:colOff>
      <xdr:row>78</xdr:row>
      <xdr:rowOff>43568</xdr:rowOff>
    </xdr:to>
    <xdr:sp macro="" textlink="">
      <xdr:nvSpPr>
        <xdr:cNvPr id="174" name="フローチャート : 判断 173"/>
        <xdr:cNvSpPr/>
      </xdr:nvSpPr>
      <xdr:spPr>
        <a:xfrm>
          <a:off x="2857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34695</xdr:rowOff>
    </xdr:from>
    <xdr:ext cx="534377" cy="259045"/>
    <xdr:sp macro="" textlink="">
      <xdr:nvSpPr>
        <xdr:cNvPr id="175" name="テキスト ボックス 174"/>
        <xdr:cNvSpPr txBox="1"/>
      </xdr:nvSpPr>
      <xdr:spPr>
        <a:xfrm>
          <a:off x="2641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65062</xdr:rowOff>
    </xdr:from>
    <xdr:to>
      <xdr:col>2</xdr:col>
      <xdr:colOff>638175</xdr:colOff>
      <xdr:row>76</xdr:row>
      <xdr:rowOff>55232</xdr:rowOff>
    </xdr:to>
    <xdr:cxnSp macro="">
      <xdr:nvCxnSpPr>
        <xdr:cNvPr id="176" name="直線コネクタ 175"/>
        <xdr:cNvCxnSpPr/>
      </xdr:nvCxnSpPr>
      <xdr:spPr>
        <a:xfrm flipV="1">
          <a:off x="1130300" y="12923812"/>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29463</xdr:rowOff>
    </xdr:from>
    <xdr:to>
      <xdr:col>3</xdr:col>
      <xdr:colOff>3175</xdr:colOff>
      <xdr:row>77</xdr:row>
      <xdr:rowOff>131063</xdr:rowOff>
    </xdr:to>
    <xdr:sp macro="" textlink="">
      <xdr:nvSpPr>
        <xdr:cNvPr id="177" name="フローチャート : 判断 176"/>
        <xdr:cNvSpPr/>
      </xdr:nvSpPr>
      <xdr:spPr>
        <a:xfrm>
          <a:off x="1968500" y="132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122190</xdr:rowOff>
    </xdr:from>
    <xdr:ext cx="534377" cy="259045"/>
    <xdr:sp macro="" textlink="">
      <xdr:nvSpPr>
        <xdr:cNvPr id="178" name="テキスト ボックス 177"/>
        <xdr:cNvSpPr txBox="1"/>
      </xdr:nvSpPr>
      <xdr:spPr>
        <a:xfrm>
          <a:off x="1752111" y="133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148165</xdr:rowOff>
    </xdr:from>
    <xdr:to>
      <xdr:col>1</xdr:col>
      <xdr:colOff>485775</xdr:colOff>
      <xdr:row>77</xdr:row>
      <xdr:rowOff>78315</xdr:rowOff>
    </xdr:to>
    <xdr:sp macro="" textlink="">
      <xdr:nvSpPr>
        <xdr:cNvPr id="179" name="フローチャート : 判断 178"/>
        <xdr:cNvSpPr/>
      </xdr:nvSpPr>
      <xdr:spPr>
        <a:xfrm>
          <a:off x="1079500" y="131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69442</xdr:rowOff>
    </xdr:from>
    <xdr:ext cx="534377" cy="259045"/>
    <xdr:sp macro="" textlink="">
      <xdr:nvSpPr>
        <xdr:cNvPr id="180" name="テキスト ボックス 179"/>
        <xdr:cNvSpPr txBox="1"/>
      </xdr:nvSpPr>
      <xdr:spPr>
        <a:xfrm>
          <a:off x="863111" y="132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68269</xdr:rowOff>
    </xdr:from>
    <xdr:to>
      <xdr:col>6</xdr:col>
      <xdr:colOff>561975</xdr:colOff>
      <xdr:row>75</xdr:row>
      <xdr:rowOff>169869</xdr:rowOff>
    </xdr:to>
    <xdr:sp macro="" textlink="">
      <xdr:nvSpPr>
        <xdr:cNvPr id="186" name="円/楕円 185"/>
        <xdr:cNvSpPr/>
      </xdr:nvSpPr>
      <xdr:spPr>
        <a:xfrm>
          <a:off x="4584700" y="129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46696</xdr:rowOff>
    </xdr:from>
    <xdr:ext cx="534377" cy="259045"/>
    <xdr:sp macro="" textlink="">
      <xdr:nvSpPr>
        <xdr:cNvPr id="187" name="民生費該当値テキスト"/>
        <xdr:cNvSpPr txBox="1"/>
      </xdr:nvSpPr>
      <xdr:spPr>
        <a:xfrm>
          <a:off x="4686300" y="129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162624</xdr:rowOff>
    </xdr:from>
    <xdr:to>
      <xdr:col>5</xdr:col>
      <xdr:colOff>409575</xdr:colOff>
      <xdr:row>76</xdr:row>
      <xdr:rowOff>92774</xdr:rowOff>
    </xdr:to>
    <xdr:sp macro="" textlink="">
      <xdr:nvSpPr>
        <xdr:cNvPr id="188" name="円/楕円 187"/>
        <xdr:cNvSpPr/>
      </xdr:nvSpPr>
      <xdr:spPr>
        <a:xfrm>
          <a:off x="3746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83901</xdr:rowOff>
    </xdr:from>
    <xdr:ext cx="534377" cy="259045"/>
    <xdr:sp macro="" textlink="">
      <xdr:nvSpPr>
        <xdr:cNvPr id="189" name="テキスト ボックス 188"/>
        <xdr:cNvSpPr txBox="1"/>
      </xdr:nvSpPr>
      <xdr:spPr>
        <a:xfrm>
          <a:off x="3517411" y="131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123419</xdr:rowOff>
    </xdr:from>
    <xdr:to>
      <xdr:col>4</xdr:col>
      <xdr:colOff>206375</xdr:colOff>
      <xdr:row>77</xdr:row>
      <xdr:rowOff>53569</xdr:rowOff>
    </xdr:to>
    <xdr:sp macro="" textlink="">
      <xdr:nvSpPr>
        <xdr:cNvPr id="190" name="円/楕円 189"/>
        <xdr:cNvSpPr/>
      </xdr:nvSpPr>
      <xdr:spPr>
        <a:xfrm>
          <a:off x="2857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70096</xdr:rowOff>
    </xdr:from>
    <xdr:ext cx="534377" cy="259045"/>
    <xdr:sp macro="" textlink="">
      <xdr:nvSpPr>
        <xdr:cNvPr id="191" name="テキスト ボックス 190"/>
        <xdr:cNvSpPr txBox="1"/>
      </xdr:nvSpPr>
      <xdr:spPr>
        <a:xfrm>
          <a:off x="2641111" y="129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14262</xdr:rowOff>
    </xdr:from>
    <xdr:to>
      <xdr:col>3</xdr:col>
      <xdr:colOff>3175</xdr:colOff>
      <xdr:row>75</xdr:row>
      <xdr:rowOff>115862</xdr:rowOff>
    </xdr:to>
    <xdr:sp macro="" textlink="">
      <xdr:nvSpPr>
        <xdr:cNvPr id="192" name="円/楕円 191"/>
        <xdr:cNvSpPr/>
      </xdr:nvSpPr>
      <xdr:spPr>
        <a:xfrm>
          <a:off x="1968500" y="128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132389</xdr:rowOff>
    </xdr:from>
    <xdr:ext cx="534377" cy="259045"/>
    <xdr:sp macro="" textlink="">
      <xdr:nvSpPr>
        <xdr:cNvPr id="193" name="テキスト ボックス 192"/>
        <xdr:cNvSpPr txBox="1"/>
      </xdr:nvSpPr>
      <xdr:spPr>
        <a:xfrm>
          <a:off x="1752111" y="126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4432</xdr:rowOff>
    </xdr:from>
    <xdr:to>
      <xdr:col>1</xdr:col>
      <xdr:colOff>485775</xdr:colOff>
      <xdr:row>76</xdr:row>
      <xdr:rowOff>106032</xdr:rowOff>
    </xdr:to>
    <xdr:sp macro="" textlink="">
      <xdr:nvSpPr>
        <xdr:cNvPr id="194" name="円/楕円 193"/>
        <xdr:cNvSpPr/>
      </xdr:nvSpPr>
      <xdr:spPr>
        <a:xfrm>
          <a:off x="1079500" y="13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122559</xdr:rowOff>
    </xdr:from>
    <xdr:ext cx="534377" cy="259045"/>
    <xdr:sp macro="" textlink="">
      <xdr:nvSpPr>
        <xdr:cNvPr id="195" name="テキスト ボックス 194"/>
        <xdr:cNvSpPr txBox="1"/>
      </xdr:nvSpPr>
      <xdr:spPr>
        <a:xfrm>
          <a:off x="863111" y="128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4" name="テキスト ボックス 20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5" name="直線コネクタ 20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6" name="テキスト ボックス 20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7" name="直線コネクタ 20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08" name="テキスト ボックス 20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09" name="直線コネクタ 20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0" name="テキスト ボックス 20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1" name="直線コネクタ 21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2" name="テキスト ボックス 21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4" name="テキスト ボックス 21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6" name="直線コネクタ 215"/>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7"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18" name="直線コネクタ 217"/>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19"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0" name="直線コネクタ 219"/>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35230</xdr:rowOff>
    </xdr:from>
    <xdr:to>
      <xdr:col>6</xdr:col>
      <xdr:colOff>511175</xdr:colOff>
      <xdr:row>96</xdr:row>
      <xdr:rowOff>55256</xdr:rowOff>
    </xdr:to>
    <xdr:cxnSp macro="">
      <xdr:nvCxnSpPr>
        <xdr:cNvPr id="221" name="直線コネクタ 220"/>
        <xdr:cNvCxnSpPr/>
      </xdr:nvCxnSpPr>
      <xdr:spPr>
        <a:xfrm>
          <a:off x="3797300" y="16494430"/>
          <a:ext cx="8382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2"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3" name="フローチャート : 判断 222"/>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35230</xdr:rowOff>
    </xdr:from>
    <xdr:to>
      <xdr:col>5</xdr:col>
      <xdr:colOff>358775</xdr:colOff>
      <xdr:row>96</xdr:row>
      <xdr:rowOff>155336</xdr:rowOff>
    </xdr:to>
    <xdr:cxnSp macro="">
      <xdr:nvCxnSpPr>
        <xdr:cNvPr id="224" name="直線コネクタ 223"/>
        <xdr:cNvCxnSpPr/>
      </xdr:nvCxnSpPr>
      <xdr:spPr>
        <a:xfrm flipV="1">
          <a:off x="2908300" y="16494430"/>
          <a:ext cx="889000" cy="1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5" name="フローチャート : 判断 224"/>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170380</xdr:rowOff>
    </xdr:from>
    <xdr:ext cx="534377" cy="259045"/>
    <xdr:sp macro="" textlink="">
      <xdr:nvSpPr>
        <xdr:cNvPr id="226" name="テキスト ボックス 225"/>
        <xdr:cNvSpPr txBox="1"/>
      </xdr:nvSpPr>
      <xdr:spPr>
        <a:xfrm>
          <a:off x="3517411" y="166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73132</xdr:rowOff>
    </xdr:from>
    <xdr:to>
      <xdr:col>4</xdr:col>
      <xdr:colOff>155575</xdr:colOff>
      <xdr:row>96</xdr:row>
      <xdr:rowOff>155336</xdr:rowOff>
    </xdr:to>
    <xdr:cxnSp macro="">
      <xdr:nvCxnSpPr>
        <xdr:cNvPr id="227" name="直線コネクタ 226"/>
        <xdr:cNvCxnSpPr/>
      </xdr:nvCxnSpPr>
      <xdr:spPr>
        <a:xfrm>
          <a:off x="2019300" y="16189432"/>
          <a:ext cx="889000" cy="4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66909</xdr:rowOff>
    </xdr:from>
    <xdr:to>
      <xdr:col>4</xdr:col>
      <xdr:colOff>206375</xdr:colOff>
      <xdr:row>96</xdr:row>
      <xdr:rowOff>168509</xdr:rowOff>
    </xdr:to>
    <xdr:sp macro="" textlink="">
      <xdr:nvSpPr>
        <xdr:cNvPr id="228" name="フローチャート : 判断 227"/>
        <xdr:cNvSpPr/>
      </xdr:nvSpPr>
      <xdr:spPr>
        <a:xfrm>
          <a:off x="2857500" y="1652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13586</xdr:rowOff>
    </xdr:from>
    <xdr:ext cx="534377" cy="259045"/>
    <xdr:sp macro="" textlink="">
      <xdr:nvSpPr>
        <xdr:cNvPr id="229" name="テキスト ボックス 228"/>
        <xdr:cNvSpPr txBox="1"/>
      </xdr:nvSpPr>
      <xdr:spPr>
        <a:xfrm>
          <a:off x="2641111" y="163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73132</xdr:rowOff>
    </xdr:from>
    <xdr:to>
      <xdr:col>2</xdr:col>
      <xdr:colOff>638175</xdr:colOff>
      <xdr:row>94</xdr:row>
      <xdr:rowOff>147107</xdr:rowOff>
    </xdr:to>
    <xdr:cxnSp macro="">
      <xdr:nvCxnSpPr>
        <xdr:cNvPr id="230" name="直線コネクタ 229"/>
        <xdr:cNvCxnSpPr/>
      </xdr:nvCxnSpPr>
      <xdr:spPr>
        <a:xfrm flipV="1">
          <a:off x="1130300" y="16189432"/>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95529</xdr:rowOff>
    </xdr:from>
    <xdr:to>
      <xdr:col>3</xdr:col>
      <xdr:colOff>3175</xdr:colOff>
      <xdr:row>97</xdr:row>
      <xdr:rowOff>25679</xdr:rowOff>
    </xdr:to>
    <xdr:sp macro="" textlink="">
      <xdr:nvSpPr>
        <xdr:cNvPr id="231" name="フローチャート : 判断 230"/>
        <xdr:cNvSpPr/>
      </xdr:nvSpPr>
      <xdr:spPr>
        <a:xfrm>
          <a:off x="1968500" y="1655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16806</xdr:rowOff>
    </xdr:from>
    <xdr:ext cx="534377" cy="259045"/>
    <xdr:sp macro="" textlink="">
      <xdr:nvSpPr>
        <xdr:cNvPr id="232" name="テキスト ボックス 231"/>
        <xdr:cNvSpPr txBox="1"/>
      </xdr:nvSpPr>
      <xdr:spPr>
        <a:xfrm>
          <a:off x="1752111" y="166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3" name="フローチャート : 判断 232"/>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64676</xdr:rowOff>
    </xdr:from>
    <xdr:ext cx="534377" cy="259045"/>
    <xdr:sp macro="" textlink="">
      <xdr:nvSpPr>
        <xdr:cNvPr id="234" name="テキスト ボックス 233"/>
        <xdr:cNvSpPr txBox="1"/>
      </xdr:nvSpPr>
      <xdr:spPr>
        <a:xfrm>
          <a:off x="86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5" name="テキスト ボックス 23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6" name="テキスト ボックス 23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7" name="テキスト ボックス 23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38" name="テキスト ボックス 23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39" name="テキスト ボックス 23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4456</xdr:rowOff>
    </xdr:from>
    <xdr:to>
      <xdr:col>6</xdr:col>
      <xdr:colOff>561975</xdr:colOff>
      <xdr:row>96</xdr:row>
      <xdr:rowOff>106056</xdr:rowOff>
    </xdr:to>
    <xdr:sp macro="" textlink="">
      <xdr:nvSpPr>
        <xdr:cNvPr id="240" name="円/楕円 239"/>
        <xdr:cNvSpPr/>
      </xdr:nvSpPr>
      <xdr:spPr>
        <a:xfrm>
          <a:off x="4584700" y="164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154333</xdr:rowOff>
    </xdr:from>
    <xdr:ext cx="534377" cy="259045"/>
    <xdr:sp macro="" textlink="">
      <xdr:nvSpPr>
        <xdr:cNvPr id="241" name="衛生費該当値テキスト"/>
        <xdr:cNvSpPr txBox="1"/>
      </xdr:nvSpPr>
      <xdr:spPr>
        <a:xfrm>
          <a:off x="4686300" y="164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155880</xdr:rowOff>
    </xdr:from>
    <xdr:to>
      <xdr:col>5</xdr:col>
      <xdr:colOff>409575</xdr:colOff>
      <xdr:row>96</xdr:row>
      <xdr:rowOff>86030</xdr:rowOff>
    </xdr:to>
    <xdr:sp macro="" textlink="">
      <xdr:nvSpPr>
        <xdr:cNvPr id="242" name="円/楕円 241"/>
        <xdr:cNvSpPr/>
      </xdr:nvSpPr>
      <xdr:spPr>
        <a:xfrm>
          <a:off x="3746500" y="164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102557</xdr:rowOff>
    </xdr:from>
    <xdr:ext cx="534377" cy="259045"/>
    <xdr:sp macro="" textlink="">
      <xdr:nvSpPr>
        <xdr:cNvPr id="243" name="テキスト ボックス 242"/>
        <xdr:cNvSpPr txBox="1"/>
      </xdr:nvSpPr>
      <xdr:spPr>
        <a:xfrm>
          <a:off x="3517411" y="162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104536</xdr:rowOff>
    </xdr:from>
    <xdr:to>
      <xdr:col>4</xdr:col>
      <xdr:colOff>206375</xdr:colOff>
      <xdr:row>97</xdr:row>
      <xdr:rowOff>34686</xdr:rowOff>
    </xdr:to>
    <xdr:sp macro="" textlink="">
      <xdr:nvSpPr>
        <xdr:cNvPr id="244" name="円/楕円 243"/>
        <xdr:cNvSpPr/>
      </xdr:nvSpPr>
      <xdr:spPr>
        <a:xfrm>
          <a:off x="2857500" y="165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25813</xdr:rowOff>
    </xdr:from>
    <xdr:ext cx="534377" cy="259045"/>
    <xdr:sp macro="" textlink="">
      <xdr:nvSpPr>
        <xdr:cNvPr id="245" name="テキスト ボックス 244"/>
        <xdr:cNvSpPr txBox="1"/>
      </xdr:nvSpPr>
      <xdr:spPr>
        <a:xfrm>
          <a:off x="2641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22332</xdr:rowOff>
    </xdr:from>
    <xdr:to>
      <xdr:col>3</xdr:col>
      <xdr:colOff>3175</xdr:colOff>
      <xdr:row>94</xdr:row>
      <xdr:rowOff>123932</xdr:rowOff>
    </xdr:to>
    <xdr:sp macro="" textlink="">
      <xdr:nvSpPr>
        <xdr:cNvPr id="246" name="円/楕円 245"/>
        <xdr:cNvSpPr/>
      </xdr:nvSpPr>
      <xdr:spPr>
        <a:xfrm>
          <a:off x="1968500" y="161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140459</xdr:rowOff>
    </xdr:from>
    <xdr:ext cx="534377" cy="259045"/>
    <xdr:sp macro="" textlink="">
      <xdr:nvSpPr>
        <xdr:cNvPr id="247" name="テキスト ボックス 246"/>
        <xdr:cNvSpPr txBox="1"/>
      </xdr:nvSpPr>
      <xdr:spPr>
        <a:xfrm>
          <a:off x="1752111" y="159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96307</xdr:rowOff>
    </xdr:from>
    <xdr:to>
      <xdr:col>1</xdr:col>
      <xdr:colOff>485775</xdr:colOff>
      <xdr:row>95</xdr:row>
      <xdr:rowOff>26457</xdr:rowOff>
    </xdr:to>
    <xdr:sp macro="" textlink="">
      <xdr:nvSpPr>
        <xdr:cNvPr id="248" name="円/楕円 247"/>
        <xdr:cNvSpPr/>
      </xdr:nvSpPr>
      <xdr:spPr>
        <a:xfrm>
          <a:off x="1079500" y="162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42984</xdr:rowOff>
    </xdr:from>
    <xdr:ext cx="534377" cy="259045"/>
    <xdr:sp macro="" textlink="">
      <xdr:nvSpPr>
        <xdr:cNvPr id="249" name="テキスト ボックス 248"/>
        <xdr:cNvSpPr txBox="1"/>
      </xdr:nvSpPr>
      <xdr:spPr>
        <a:xfrm>
          <a:off x="863111" y="159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0" name="正方形/長方形 24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1" name="正方形/長方形 25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2" name="正方形/長方形 25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3" name="正方形/長方形 25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4" name="正方形/長方形 25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5" name="正方形/長方形 25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6" name="テキスト ボックス 25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7" name="直線コネクタ 25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58" name="直線コネクタ 25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59" name="テキスト ボックス 25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0" name="直線コネクタ 25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1" name="テキスト ボックス 260"/>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2" name="直線コネクタ 26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3" name="テキスト ボックス 262"/>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66" name="直線コネクタ 26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67" name="テキスト ボックス 266"/>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0" name="直線コネクタ 26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1" name="テキスト ボックス 270"/>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75" name="直線コネクタ 274"/>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76"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77" name="直線コネクタ 276"/>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78"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79" name="直線コネクタ 278"/>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98266</xdr:rowOff>
    </xdr:from>
    <xdr:to>
      <xdr:col>15</xdr:col>
      <xdr:colOff>180975</xdr:colOff>
      <xdr:row>38</xdr:row>
      <xdr:rowOff>167513</xdr:rowOff>
    </xdr:to>
    <xdr:cxnSp macro="">
      <xdr:nvCxnSpPr>
        <xdr:cNvPr id="280" name="直線コネクタ 279"/>
        <xdr:cNvCxnSpPr/>
      </xdr:nvCxnSpPr>
      <xdr:spPr>
        <a:xfrm>
          <a:off x="9639300" y="6613366"/>
          <a:ext cx="8382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1"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2" name="フローチャート : 判断 281"/>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136176</xdr:rowOff>
    </xdr:from>
    <xdr:to>
      <xdr:col>14</xdr:col>
      <xdr:colOff>28575</xdr:colOff>
      <xdr:row>38</xdr:row>
      <xdr:rowOff>98266</xdr:rowOff>
    </xdr:to>
    <xdr:cxnSp macro="">
      <xdr:nvCxnSpPr>
        <xdr:cNvPr id="283" name="直線コネクタ 282"/>
        <xdr:cNvCxnSpPr/>
      </xdr:nvCxnSpPr>
      <xdr:spPr>
        <a:xfrm>
          <a:off x="8750300" y="6479826"/>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84" name="フローチャート : 判断 283"/>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95108</xdr:rowOff>
    </xdr:from>
    <xdr:ext cx="469744" cy="259045"/>
    <xdr:sp macro="" textlink="">
      <xdr:nvSpPr>
        <xdr:cNvPr id="285" name="テキスト ボックス 284"/>
        <xdr:cNvSpPr txBox="1"/>
      </xdr:nvSpPr>
      <xdr:spPr>
        <a:xfrm>
          <a:off x="9391727" y="626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28543</xdr:rowOff>
    </xdr:from>
    <xdr:to>
      <xdr:col>12</xdr:col>
      <xdr:colOff>511175</xdr:colOff>
      <xdr:row>37</xdr:row>
      <xdr:rowOff>136176</xdr:rowOff>
    </xdr:to>
    <xdr:cxnSp macro="">
      <xdr:nvCxnSpPr>
        <xdr:cNvPr id="286" name="直線コネクタ 285"/>
        <xdr:cNvCxnSpPr/>
      </xdr:nvCxnSpPr>
      <xdr:spPr>
        <a:xfrm>
          <a:off x="7861300" y="6372193"/>
          <a:ext cx="889000" cy="1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102045</xdr:rowOff>
    </xdr:from>
    <xdr:to>
      <xdr:col>12</xdr:col>
      <xdr:colOff>561975</xdr:colOff>
      <xdr:row>37</xdr:row>
      <xdr:rowOff>32195</xdr:rowOff>
    </xdr:to>
    <xdr:sp macro="" textlink="">
      <xdr:nvSpPr>
        <xdr:cNvPr id="287" name="フローチャート : 判断 286"/>
        <xdr:cNvSpPr/>
      </xdr:nvSpPr>
      <xdr:spPr>
        <a:xfrm>
          <a:off x="869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48722</xdr:rowOff>
    </xdr:from>
    <xdr:ext cx="469744" cy="259045"/>
    <xdr:sp macro="" textlink="">
      <xdr:nvSpPr>
        <xdr:cNvPr id="288" name="テキスト ボックス 287"/>
        <xdr:cNvSpPr txBox="1"/>
      </xdr:nvSpPr>
      <xdr:spPr>
        <a:xfrm>
          <a:off x="851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15208</xdr:rowOff>
    </xdr:from>
    <xdr:to>
      <xdr:col>11</xdr:col>
      <xdr:colOff>307975</xdr:colOff>
      <xdr:row>37</xdr:row>
      <xdr:rowOff>28543</xdr:rowOff>
    </xdr:to>
    <xdr:cxnSp macro="">
      <xdr:nvCxnSpPr>
        <xdr:cNvPr id="289" name="直線コネクタ 288"/>
        <xdr:cNvCxnSpPr/>
      </xdr:nvCxnSpPr>
      <xdr:spPr>
        <a:xfrm>
          <a:off x="6972300" y="6187408"/>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63564</xdr:rowOff>
    </xdr:from>
    <xdr:to>
      <xdr:col>11</xdr:col>
      <xdr:colOff>358775</xdr:colOff>
      <xdr:row>36</xdr:row>
      <xdr:rowOff>165164</xdr:rowOff>
    </xdr:to>
    <xdr:sp macro="" textlink="">
      <xdr:nvSpPr>
        <xdr:cNvPr id="290" name="フローチャート : 判断 289"/>
        <xdr:cNvSpPr/>
      </xdr:nvSpPr>
      <xdr:spPr>
        <a:xfrm>
          <a:off x="7810500" y="62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10241</xdr:rowOff>
    </xdr:from>
    <xdr:ext cx="469744" cy="259045"/>
    <xdr:sp macro="" textlink="">
      <xdr:nvSpPr>
        <xdr:cNvPr id="291" name="テキスト ボックス 290"/>
        <xdr:cNvSpPr txBox="1"/>
      </xdr:nvSpPr>
      <xdr:spPr>
        <a:xfrm>
          <a:off x="7626427" y="60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2" name="フローチャート : 判断 291"/>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123779</xdr:rowOff>
    </xdr:from>
    <xdr:ext cx="469744" cy="259045"/>
    <xdr:sp macro="" textlink="">
      <xdr:nvSpPr>
        <xdr:cNvPr id="293" name="テキスト ボックス 292"/>
        <xdr:cNvSpPr txBox="1"/>
      </xdr:nvSpPr>
      <xdr:spPr>
        <a:xfrm>
          <a:off x="6737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116713</xdr:rowOff>
    </xdr:from>
    <xdr:to>
      <xdr:col>15</xdr:col>
      <xdr:colOff>231775</xdr:colOff>
      <xdr:row>39</xdr:row>
      <xdr:rowOff>46863</xdr:rowOff>
    </xdr:to>
    <xdr:sp macro="" textlink="">
      <xdr:nvSpPr>
        <xdr:cNvPr id="299" name="円/楕円 298"/>
        <xdr:cNvSpPr/>
      </xdr:nvSpPr>
      <xdr:spPr>
        <a:xfrm>
          <a:off x="10426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31640</xdr:rowOff>
    </xdr:from>
    <xdr:ext cx="469744" cy="259045"/>
    <xdr:sp macro="" textlink="">
      <xdr:nvSpPr>
        <xdr:cNvPr id="300" name="労働費該当値テキスト"/>
        <xdr:cNvSpPr txBox="1"/>
      </xdr:nvSpPr>
      <xdr:spPr>
        <a:xfrm>
          <a:off x="10528300" y="65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47466</xdr:rowOff>
    </xdr:from>
    <xdr:to>
      <xdr:col>14</xdr:col>
      <xdr:colOff>79375</xdr:colOff>
      <xdr:row>38</xdr:row>
      <xdr:rowOff>149066</xdr:rowOff>
    </xdr:to>
    <xdr:sp macro="" textlink="">
      <xdr:nvSpPr>
        <xdr:cNvPr id="301" name="円/楕円 300"/>
        <xdr:cNvSpPr/>
      </xdr:nvSpPr>
      <xdr:spPr>
        <a:xfrm>
          <a:off x="9588500" y="65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140193</xdr:rowOff>
    </xdr:from>
    <xdr:ext cx="469744" cy="259045"/>
    <xdr:sp macro="" textlink="">
      <xdr:nvSpPr>
        <xdr:cNvPr id="302" name="テキスト ボックス 301"/>
        <xdr:cNvSpPr txBox="1"/>
      </xdr:nvSpPr>
      <xdr:spPr>
        <a:xfrm>
          <a:off x="9391727" y="665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85376</xdr:rowOff>
    </xdr:from>
    <xdr:to>
      <xdr:col>12</xdr:col>
      <xdr:colOff>561975</xdr:colOff>
      <xdr:row>38</xdr:row>
      <xdr:rowOff>15526</xdr:rowOff>
    </xdr:to>
    <xdr:sp macro="" textlink="">
      <xdr:nvSpPr>
        <xdr:cNvPr id="303" name="円/楕円 302"/>
        <xdr:cNvSpPr/>
      </xdr:nvSpPr>
      <xdr:spPr>
        <a:xfrm>
          <a:off x="8699500" y="6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6652</xdr:rowOff>
    </xdr:from>
    <xdr:ext cx="469744" cy="259045"/>
    <xdr:sp macro="" textlink="">
      <xdr:nvSpPr>
        <xdr:cNvPr id="304" name="テキスト ボックス 303"/>
        <xdr:cNvSpPr txBox="1"/>
      </xdr:nvSpPr>
      <xdr:spPr>
        <a:xfrm>
          <a:off x="8515427" y="652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149193</xdr:rowOff>
    </xdr:from>
    <xdr:to>
      <xdr:col>11</xdr:col>
      <xdr:colOff>358775</xdr:colOff>
      <xdr:row>37</xdr:row>
      <xdr:rowOff>79343</xdr:rowOff>
    </xdr:to>
    <xdr:sp macro="" textlink="">
      <xdr:nvSpPr>
        <xdr:cNvPr id="305" name="円/楕円 304"/>
        <xdr:cNvSpPr/>
      </xdr:nvSpPr>
      <xdr:spPr>
        <a:xfrm>
          <a:off x="7810500" y="63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70470</xdr:rowOff>
    </xdr:from>
    <xdr:ext cx="469744" cy="259045"/>
    <xdr:sp macro="" textlink="">
      <xdr:nvSpPr>
        <xdr:cNvPr id="306" name="テキスト ボックス 305"/>
        <xdr:cNvSpPr txBox="1"/>
      </xdr:nvSpPr>
      <xdr:spPr>
        <a:xfrm>
          <a:off x="7626427" y="64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135858</xdr:rowOff>
    </xdr:from>
    <xdr:to>
      <xdr:col>10</xdr:col>
      <xdr:colOff>155575</xdr:colOff>
      <xdr:row>36</xdr:row>
      <xdr:rowOff>66008</xdr:rowOff>
    </xdr:to>
    <xdr:sp macro="" textlink="">
      <xdr:nvSpPr>
        <xdr:cNvPr id="307" name="円/楕円 306"/>
        <xdr:cNvSpPr/>
      </xdr:nvSpPr>
      <xdr:spPr>
        <a:xfrm>
          <a:off x="6921500" y="61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57135</xdr:rowOff>
    </xdr:from>
    <xdr:ext cx="469744" cy="259045"/>
    <xdr:sp macro="" textlink="">
      <xdr:nvSpPr>
        <xdr:cNvPr id="308" name="テキスト ボックス 307"/>
        <xdr:cNvSpPr txBox="1"/>
      </xdr:nvSpPr>
      <xdr:spPr>
        <a:xfrm>
          <a:off x="6737427" y="62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9" name="直線コネクタ 328"/>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30"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31" name="直線コネクタ 330"/>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2"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3" name="直線コネクタ 332"/>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47072</xdr:rowOff>
    </xdr:from>
    <xdr:to>
      <xdr:col>15</xdr:col>
      <xdr:colOff>180975</xdr:colOff>
      <xdr:row>55</xdr:row>
      <xdr:rowOff>120955</xdr:rowOff>
    </xdr:to>
    <xdr:cxnSp macro="">
      <xdr:nvCxnSpPr>
        <xdr:cNvPr id="334" name="直線コネクタ 333"/>
        <xdr:cNvCxnSpPr/>
      </xdr:nvCxnSpPr>
      <xdr:spPr>
        <a:xfrm>
          <a:off x="9639300" y="9133922"/>
          <a:ext cx="838200" cy="4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79225</xdr:rowOff>
    </xdr:from>
    <xdr:ext cx="534377" cy="259045"/>
    <xdr:sp macro="" textlink="">
      <xdr:nvSpPr>
        <xdr:cNvPr id="335" name="農林水産業費平均値テキスト"/>
        <xdr:cNvSpPr txBox="1"/>
      </xdr:nvSpPr>
      <xdr:spPr>
        <a:xfrm>
          <a:off x="10528300" y="899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6" name="フローチャート : 判断 335"/>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10175</xdr:rowOff>
    </xdr:from>
    <xdr:to>
      <xdr:col>14</xdr:col>
      <xdr:colOff>28575</xdr:colOff>
      <xdr:row>53</xdr:row>
      <xdr:rowOff>47072</xdr:rowOff>
    </xdr:to>
    <xdr:cxnSp macro="">
      <xdr:nvCxnSpPr>
        <xdr:cNvPr id="337" name="直線コネクタ 336"/>
        <xdr:cNvCxnSpPr/>
      </xdr:nvCxnSpPr>
      <xdr:spPr>
        <a:xfrm>
          <a:off x="8750300" y="8925575"/>
          <a:ext cx="889000" cy="20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38" name="フローチャート : 判断 337"/>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25793</xdr:rowOff>
    </xdr:from>
    <xdr:ext cx="534377" cy="259045"/>
    <xdr:sp macro="" textlink="">
      <xdr:nvSpPr>
        <xdr:cNvPr id="339" name="テキスト ボックス 338"/>
        <xdr:cNvSpPr txBox="1"/>
      </xdr:nvSpPr>
      <xdr:spPr>
        <a:xfrm>
          <a:off x="9359411" y="87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10175</xdr:rowOff>
    </xdr:from>
    <xdr:to>
      <xdr:col>12</xdr:col>
      <xdr:colOff>511175</xdr:colOff>
      <xdr:row>55</xdr:row>
      <xdr:rowOff>140843</xdr:rowOff>
    </xdr:to>
    <xdr:cxnSp macro="">
      <xdr:nvCxnSpPr>
        <xdr:cNvPr id="340" name="直線コネクタ 339"/>
        <xdr:cNvCxnSpPr/>
      </xdr:nvCxnSpPr>
      <xdr:spPr>
        <a:xfrm flipV="1">
          <a:off x="7861300" y="8925575"/>
          <a:ext cx="889000" cy="6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94112</xdr:rowOff>
    </xdr:from>
    <xdr:to>
      <xdr:col>12</xdr:col>
      <xdr:colOff>561975</xdr:colOff>
      <xdr:row>53</xdr:row>
      <xdr:rowOff>24262</xdr:rowOff>
    </xdr:to>
    <xdr:sp macro="" textlink="">
      <xdr:nvSpPr>
        <xdr:cNvPr id="341" name="フローチャート : 判断 340"/>
        <xdr:cNvSpPr/>
      </xdr:nvSpPr>
      <xdr:spPr>
        <a:xfrm>
          <a:off x="8699500" y="90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15389</xdr:rowOff>
    </xdr:from>
    <xdr:ext cx="534377" cy="259045"/>
    <xdr:sp macro="" textlink="">
      <xdr:nvSpPr>
        <xdr:cNvPr id="342" name="テキスト ボックス 341"/>
        <xdr:cNvSpPr txBox="1"/>
      </xdr:nvSpPr>
      <xdr:spPr>
        <a:xfrm>
          <a:off x="8483111" y="91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17628</xdr:rowOff>
    </xdr:from>
    <xdr:to>
      <xdr:col>11</xdr:col>
      <xdr:colOff>307975</xdr:colOff>
      <xdr:row>55</xdr:row>
      <xdr:rowOff>140843</xdr:rowOff>
    </xdr:to>
    <xdr:cxnSp macro="">
      <xdr:nvCxnSpPr>
        <xdr:cNvPr id="343" name="直線コネクタ 342"/>
        <xdr:cNvCxnSpPr/>
      </xdr:nvCxnSpPr>
      <xdr:spPr>
        <a:xfrm>
          <a:off x="6972300" y="9447378"/>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82271</xdr:rowOff>
    </xdr:from>
    <xdr:to>
      <xdr:col>11</xdr:col>
      <xdr:colOff>358775</xdr:colOff>
      <xdr:row>55</xdr:row>
      <xdr:rowOff>12421</xdr:rowOff>
    </xdr:to>
    <xdr:sp macro="" textlink="">
      <xdr:nvSpPr>
        <xdr:cNvPr id="344" name="フローチャート : 判断 343"/>
        <xdr:cNvSpPr/>
      </xdr:nvSpPr>
      <xdr:spPr>
        <a:xfrm>
          <a:off x="7810500" y="934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28948</xdr:rowOff>
    </xdr:from>
    <xdr:ext cx="534377" cy="259045"/>
    <xdr:sp macro="" textlink="">
      <xdr:nvSpPr>
        <xdr:cNvPr id="345" name="テキスト ボックス 344"/>
        <xdr:cNvSpPr txBox="1"/>
      </xdr:nvSpPr>
      <xdr:spPr>
        <a:xfrm>
          <a:off x="7594111" y="91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52278</xdr:rowOff>
    </xdr:from>
    <xdr:to>
      <xdr:col>10</xdr:col>
      <xdr:colOff>155575</xdr:colOff>
      <xdr:row>53</xdr:row>
      <xdr:rowOff>153878</xdr:rowOff>
    </xdr:to>
    <xdr:sp macro="" textlink="">
      <xdr:nvSpPr>
        <xdr:cNvPr id="346" name="フローチャート : 判断 345"/>
        <xdr:cNvSpPr/>
      </xdr:nvSpPr>
      <xdr:spPr>
        <a:xfrm>
          <a:off x="6921500" y="91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170405</xdr:rowOff>
    </xdr:from>
    <xdr:ext cx="534377" cy="259045"/>
    <xdr:sp macro="" textlink="">
      <xdr:nvSpPr>
        <xdr:cNvPr id="347" name="テキスト ボックス 346"/>
        <xdr:cNvSpPr txBox="1"/>
      </xdr:nvSpPr>
      <xdr:spPr>
        <a:xfrm>
          <a:off x="6705111" y="89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70155</xdr:rowOff>
    </xdr:from>
    <xdr:to>
      <xdr:col>15</xdr:col>
      <xdr:colOff>231775</xdr:colOff>
      <xdr:row>56</xdr:row>
      <xdr:rowOff>305</xdr:rowOff>
    </xdr:to>
    <xdr:sp macro="" textlink="">
      <xdr:nvSpPr>
        <xdr:cNvPr id="353" name="円/楕円 352"/>
        <xdr:cNvSpPr/>
      </xdr:nvSpPr>
      <xdr:spPr>
        <a:xfrm>
          <a:off x="10426700" y="9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48582</xdr:rowOff>
    </xdr:from>
    <xdr:ext cx="534377" cy="259045"/>
    <xdr:sp macro="" textlink="">
      <xdr:nvSpPr>
        <xdr:cNvPr id="354" name="農林水産業費該当値テキスト"/>
        <xdr:cNvSpPr txBox="1"/>
      </xdr:nvSpPr>
      <xdr:spPr>
        <a:xfrm>
          <a:off x="10528300" y="94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167722</xdr:rowOff>
    </xdr:from>
    <xdr:to>
      <xdr:col>14</xdr:col>
      <xdr:colOff>79375</xdr:colOff>
      <xdr:row>53</xdr:row>
      <xdr:rowOff>97872</xdr:rowOff>
    </xdr:to>
    <xdr:sp macro="" textlink="">
      <xdr:nvSpPr>
        <xdr:cNvPr id="355" name="円/楕円 354"/>
        <xdr:cNvSpPr/>
      </xdr:nvSpPr>
      <xdr:spPr>
        <a:xfrm>
          <a:off x="9588500" y="9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88999</xdr:rowOff>
    </xdr:from>
    <xdr:ext cx="534377" cy="259045"/>
    <xdr:sp macro="" textlink="">
      <xdr:nvSpPr>
        <xdr:cNvPr id="356" name="テキスト ボックス 355"/>
        <xdr:cNvSpPr txBox="1"/>
      </xdr:nvSpPr>
      <xdr:spPr>
        <a:xfrm>
          <a:off x="9359411" y="91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130825</xdr:rowOff>
    </xdr:from>
    <xdr:to>
      <xdr:col>12</xdr:col>
      <xdr:colOff>561975</xdr:colOff>
      <xdr:row>52</xdr:row>
      <xdr:rowOff>60975</xdr:rowOff>
    </xdr:to>
    <xdr:sp macro="" textlink="">
      <xdr:nvSpPr>
        <xdr:cNvPr id="357" name="円/楕円 356"/>
        <xdr:cNvSpPr/>
      </xdr:nvSpPr>
      <xdr:spPr>
        <a:xfrm>
          <a:off x="8699500" y="8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77502</xdr:rowOff>
    </xdr:from>
    <xdr:ext cx="534377" cy="259045"/>
    <xdr:sp macro="" textlink="">
      <xdr:nvSpPr>
        <xdr:cNvPr id="358" name="テキスト ボックス 357"/>
        <xdr:cNvSpPr txBox="1"/>
      </xdr:nvSpPr>
      <xdr:spPr>
        <a:xfrm>
          <a:off x="8483111" y="86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90043</xdr:rowOff>
    </xdr:from>
    <xdr:to>
      <xdr:col>11</xdr:col>
      <xdr:colOff>358775</xdr:colOff>
      <xdr:row>56</xdr:row>
      <xdr:rowOff>20193</xdr:rowOff>
    </xdr:to>
    <xdr:sp macro="" textlink="">
      <xdr:nvSpPr>
        <xdr:cNvPr id="359" name="円/楕円 358"/>
        <xdr:cNvSpPr/>
      </xdr:nvSpPr>
      <xdr:spPr>
        <a:xfrm>
          <a:off x="7810500" y="95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11320</xdr:rowOff>
    </xdr:from>
    <xdr:ext cx="534377" cy="259045"/>
    <xdr:sp macro="" textlink="">
      <xdr:nvSpPr>
        <xdr:cNvPr id="360" name="テキスト ボックス 359"/>
        <xdr:cNvSpPr txBox="1"/>
      </xdr:nvSpPr>
      <xdr:spPr>
        <a:xfrm>
          <a:off x="7594111" y="96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138278</xdr:rowOff>
    </xdr:from>
    <xdr:to>
      <xdr:col>10</xdr:col>
      <xdr:colOff>155575</xdr:colOff>
      <xdr:row>55</xdr:row>
      <xdr:rowOff>68428</xdr:rowOff>
    </xdr:to>
    <xdr:sp macro="" textlink="">
      <xdr:nvSpPr>
        <xdr:cNvPr id="361" name="円/楕円 360"/>
        <xdr:cNvSpPr/>
      </xdr:nvSpPr>
      <xdr:spPr>
        <a:xfrm>
          <a:off x="6921500" y="9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59555</xdr:rowOff>
    </xdr:from>
    <xdr:ext cx="534377" cy="259045"/>
    <xdr:sp macro="" textlink="">
      <xdr:nvSpPr>
        <xdr:cNvPr id="362" name="テキスト ボックス 361"/>
        <xdr:cNvSpPr txBox="1"/>
      </xdr:nvSpPr>
      <xdr:spPr>
        <a:xfrm>
          <a:off x="6705111" y="94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6" name="直線コネクタ 385"/>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7"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8" name="直線コネクタ 387"/>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9"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0" name="直線コネクタ 389"/>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23358</xdr:rowOff>
    </xdr:from>
    <xdr:to>
      <xdr:col>15</xdr:col>
      <xdr:colOff>180975</xdr:colOff>
      <xdr:row>78</xdr:row>
      <xdr:rowOff>42774</xdr:rowOff>
    </xdr:to>
    <xdr:cxnSp macro="">
      <xdr:nvCxnSpPr>
        <xdr:cNvPr id="391" name="直線コネクタ 390"/>
        <xdr:cNvCxnSpPr/>
      </xdr:nvCxnSpPr>
      <xdr:spPr>
        <a:xfrm>
          <a:off x="9639300" y="13396458"/>
          <a:ext cx="8382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2"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3" name="フローチャート : 判断 392"/>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9790</xdr:rowOff>
    </xdr:from>
    <xdr:to>
      <xdr:col>14</xdr:col>
      <xdr:colOff>28575</xdr:colOff>
      <xdr:row>78</xdr:row>
      <xdr:rowOff>23358</xdr:rowOff>
    </xdr:to>
    <xdr:cxnSp macro="">
      <xdr:nvCxnSpPr>
        <xdr:cNvPr id="394" name="直線コネクタ 393"/>
        <xdr:cNvCxnSpPr/>
      </xdr:nvCxnSpPr>
      <xdr:spPr>
        <a:xfrm>
          <a:off x="8750300" y="13382890"/>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5" name="フローチャート : 判断 394"/>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6" name="テキスト ボックス 395"/>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151505</xdr:rowOff>
    </xdr:from>
    <xdr:to>
      <xdr:col>12</xdr:col>
      <xdr:colOff>511175</xdr:colOff>
      <xdr:row>78</xdr:row>
      <xdr:rowOff>9790</xdr:rowOff>
    </xdr:to>
    <xdr:cxnSp macro="">
      <xdr:nvCxnSpPr>
        <xdr:cNvPr id="397" name="直線コネクタ 396"/>
        <xdr:cNvCxnSpPr/>
      </xdr:nvCxnSpPr>
      <xdr:spPr>
        <a:xfrm>
          <a:off x="7861300" y="13353155"/>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398" name="フローチャート : 判断 397"/>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68790</xdr:rowOff>
    </xdr:from>
    <xdr:ext cx="534377" cy="259045"/>
    <xdr:sp macro="" textlink="">
      <xdr:nvSpPr>
        <xdr:cNvPr id="399" name="テキスト ボックス 398"/>
        <xdr:cNvSpPr txBox="1"/>
      </xdr:nvSpPr>
      <xdr:spPr>
        <a:xfrm>
          <a:off x="8483111" y="127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128727</xdr:rowOff>
    </xdr:from>
    <xdr:to>
      <xdr:col>11</xdr:col>
      <xdr:colOff>307975</xdr:colOff>
      <xdr:row>77</xdr:row>
      <xdr:rowOff>151505</xdr:rowOff>
    </xdr:to>
    <xdr:cxnSp macro="">
      <xdr:nvCxnSpPr>
        <xdr:cNvPr id="400" name="直線コネクタ 399"/>
        <xdr:cNvCxnSpPr/>
      </xdr:nvCxnSpPr>
      <xdr:spPr>
        <a:xfrm>
          <a:off x="6972300" y="13330377"/>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120463</xdr:rowOff>
    </xdr:from>
    <xdr:to>
      <xdr:col>11</xdr:col>
      <xdr:colOff>358775</xdr:colOff>
      <xdr:row>76</xdr:row>
      <xdr:rowOff>50614</xdr:rowOff>
    </xdr:to>
    <xdr:sp macro="" textlink="">
      <xdr:nvSpPr>
        <xdr:cNvPr id="401" name="フローチャート : 判断 400"/>
        <xdr:cNvSpPr/>
      </xdr:nvSpPr>
      <xdr:spPr>
        <a:xfrm>
          <a:off x="7810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67140</xdr:rowOff>
    </xdr:from>
    <xdr:ext cx="534377" cy="259045"/>
    <xdr:sp macro="" textlink="">
      <xdr:nvSpPr>
        <xdr:cNvPr id="402" name="テキスト ボックス 401"/>
        <xdr:cNvSpPr txBox="1"/>
      </xdr:nvSpPr>
      <xdr:spPr>
        <a:xfrm>
          <a:off x="7594111" y="127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03" name="フローチャート : 判断 402"/>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119832</xdr:rowOff>
    </xdr:from>
    <xdr:ext cx="534377" cy="259045"/>
    <xdr:sp macro="" textlink="">
      <xdr:nvSpPr>
        <xdr:cNvPr id="404" name="テキスト ボックス 403"/>
        <xdr:cNvSpPr txBox="1"/>
      </xdr:nvSpPr>
      <xdr:spPr>
        <a:xfrm>
          <a:off x="6705111" y="126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163424</xdr:rowOff>
    </xdr:from>
    <xdr:to>
      <xdr:col>15</xdr:col>
      <xdr:colOff>231775</xdr:colOff>
      <xdr:row>78</xdr:row>
      <xdr:rowOff>93574</xdr:rowOff>
    </xdr:to>
    <xdr:sp macro="" textlink="">
      <xdr:nvSpPr>
        <xdr:cNvPr id="410" name="円/楕円 409"/>
        <xdr:cNvSpPr/>
      </xdr:nvSpPr>
      <xdr:spPr>
        <a:xfrm>
          <a:off x="104267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78351</xdr:rowOff>
    </xdr:from>
    <xdr:ext cx="534377" cy="259045"/>
    <xdr:sp macro="" textlink="">
      <xdr:nvSpPr>
        <xdr:cNvPr id="411" name="商工費該当値テキスト"/>
        <xdr:cNvSpPr txBox="1"/>
      </xdr:nvSpPr>
      <xdr:spPr>
        <a:xfrm>
          <a:off x="10528300" y="132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144008</xdr:rowOff>
    </xdr:from>
    <xdr:to>
      <xdr:col>14</xdr:col>
      <xdr:colOff>79375</xdr:colOff>
      <xdr:row>78</xdr:row>
      <xdr:rowOff>74158</xdr:rowOff>
    </xdr:to>
    <xdr:sp macro="" textlink="">
      <xdr:nvSpPr>
        <xdr:cNvPr id="412" name="円/楕円 411"/>
        <xdr:cNvSpPr/>
      </xdr:nvSpPr>
      <xdr:spPr>
        <a:xfrm>
          <a:off x="9588500" y="133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65285</xdr:rowOff>
    </xdr:from>
    <xdr:ext cx="534377" cy="259045"/>
    <xdr:sp macro="" textlink="">
      <xdr:nvSpPr>
        <xdr:cNvPr id="413" name="テキスト ボックス 412"/>
        <xdr:cNvSpPr txBox="1"/>
      </xdr:nvSpPr>
      <xdr:spPr>
        <a:xfrm>
          <a:off x="9359411" y="134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130440</xdr:rowOff>
    </xdr:from>
    <xdr:to>
      <xdr:col>12</xdr:col>
      <xdr:colOff>561975</xdr:colOff>
      <xdr:row>78</xdr:row>
      <xdr:rowOff>60590</xdr:rowOff>
    </xdr:to>
    <xdr:sp macro="" textlink="">
      <xdr:nvSpPr>
        <xdr:cNvPr id="414" name="円/楕円 413"/>
        <xdr:cNvSpPr/>
      </xdr:nvSpPr>
      <xdr:spPr>
        <a:xfrm>
          <a:off x="8699500" y="133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51717</xdr:rowOff>
    </xdr:from>
    <xdr:ext cx="534377" cy="259045"/>
    <xdr:sp macro="" textlink="">
      <xdr:nvSpPr>
        <xdr:cNvPr id="415" name="テキスト ボックス 414"/>
        <xdr:cNvSpPr txBox="1"/>
      </xdr:nvSpPr>
      <xdr:spPr>
        <a:xfrm>
          <a:off x="8483111" y="134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100705</xdr:rowOff>
    </xdr:from>
    <xdr:to>
      <xdr:col>11</xdr:col>
      <xdr:colOff>358775</xdr:colOff>
      <xdr:row>78</xdr:row>
      <xdr:rowOff>30855</xdr:rowOff>
    </xdr:to>
    <xdr:sp macro="" textlink="">
      <xdr:nvSpPr>
        <xdr:cNvPr id="416" name="円/楕円 415"/>
        <xdr:cNvSpPr/>
      </xdr:nvSpPr>
      <xdr:spPr>
        <a:xfrm>
          <a:off x="7810500" y="13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21982</xdr:rowOff>
    </xdr:from>
    <xdr:ext cx="534377" cy="259045"/>
    <xdr:sp macro="" textlink="">
      <xdr:nvSpPr>
        <xdr:cNvPr id="417" name="テキスト ボックス 416"/>
        <xdr:cNvSpPr txBox="1"/>
      </xdr:nvSpPr>
      <xdr:spPr>
        <a:xfrm>
          <a:off x="7594111" y="13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77927</xdr:rowOff>
    </xdr:from>
    <xdr:to>
      <xdr:col>10</xdr:col>
      <xdr:colOff>155575</xdr:colOff>
      <xdr:row>78</xdr:row>
      <xdr:rowOff>8077</xdr:rowOff>
    </xdr:to>
    <xdr:sp macro="" textlink="">
      <xdr:nvSpPr>
        <xdr:cNvPr id="418" name="円/楕円 417"/>
        <xdr:cNvSpPr/>
      </xdr:nvSpPr>
      <xdr:spPr>
        <a:xfrm>
          <a:off x="6921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170654</xdr:rowOff>
    </xdr:from>
    <xdr:ext cx="534377" cy="259045"/>
    <xdr:sp macro="" textlink="">
      <xdr:nvSpPr>
        <xdr:cNvPr id="419" name="テキスト ボックス 418"/>
        <xdr:cNvSpPr txBox="1"/>
      </xdr:nvSpPr>
      <xdr:spPr>
        <a:xfrm>
          <a:off x="6705111" y="133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2" name="直線コネクタ 441"/>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3"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4" name="直線コネクタ 443"/>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5"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6" name="直線コネクタ 445"/>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8179</xdr:rowOff>
    </xdr:from>
    <xdr:to>
      <xdr:col>15</xdr:col>
      <xdr:colOff>180975</xdr:colOff>
      <xdr:row>98</xdr:row>
      <xdr:rowOff>132175</xdr:rowOff>
    </xdr:to>
    <xdr:cxnSp macro="">
      <xdr:nvCxnSpPr>
        <xdr:cNvPr id="447" name="直線コネクタ 446"/>
        <xdr:cNvCxnSpPr/>
      </xdr:nvCxnSpPr>
      <xdr:spPr>
        <a:xfrm>
          <a:off x="9639300" y="16810279"/>
          <a:ext cx="838200" cy="1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45617</xdr:rowOff>
    </xdr:from>
    <xdr:ext cx="534377" cy="259045"/>
    <xdr:sp macro="" textlink="">
      <xdr:nvSpPr>
        <xdr:cNvPr id="448" name="土木費平均値テキスト"/>
        <xdr:cNvSpPr txBox="1"/>
      </xdr:nvSpPr>
      <xdr:spPr>
        <a:xfrm>
          <a:off x="10528300" y="16333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9" name="フローチャート : 判断 448"/>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54775</xdr:rowOff>
    </xdr:from>
    <xdr:to>
      <xdr:col>14</xdr:col>
      <xdr:colOff>28575</xdr:colOff>
      <xdr:row>98</xdr:row>
      <xdr:rowOff>8179</xdr:rowOff>
    </xdr:to>
    <xdr:cxnSp macro="">
      <xdr:nvCxnSpPr>
        <xdr:cNvPr id="450" name="直線コネクタ 449"/>
        <xdr:cNvCxnSpPr/>
      </xdr:nvCxnSpPr>
      <xdr:spPr>
        <a:xfrm>
          <a:off x="8750300" y="16685425"/>
          <a:ext cx="889000" cy="1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1" name="フローチャート : 判断 450"/>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18184</xdr:rowOff>
    </xdr:from>
    <xdr:ext cx="534377" cy="259045"/>
    <xdr:sp macro="" textlink="">
      <xdr:nvSpPr>
        <xdr:cNvPr id="452" name="テキスト ボックス 451"/>
        <xdr:cNvSpPr txBox="1"/>
      </xdr:nvSpPr>
      <xdr:spPr>
        <a:xfrm>
          <a:off x="9359411" y="16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54775</xdr:rowOff>
    </xdr:from>
    <xdr:to>
      <xdr:col>12</xdr:col>
      <xdr:colOff>511175</xdr:colOff>
      <xdr:row>98</xdr:row>
      <xdr:rowOff>169932</xdr:rowOff>
    </xdr:to>
    <xdr:cxnSp macro="">
      <xdr:nvCxnSpPr>
        <xdr:cNvPr id="453" name="直線コネクタ 452"/>
        <xdr:cNvCxnSpPr/>
      </xdr:nvCxnSpPr>
      <xdr:spPr>
        <a:xfrm flipV="1">
          <a:off x="7861300" y="16685425"/>
          <a:ext cx="889000" cy="2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4" name="フローチャート : 判断 453"/>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19747</xdr:rowOff>
    </xdr:from>
    <xdr:ext cx="534377" cy="259045"/>
    <xdr:sp macro="" textlink="">
      <xdr:nvSpPr>
        <xdr:cNvPr id="455" name="テキスト ボックス 454"/>
        <xdr:cNvSpPr txBox="1"/>
      </xdr:nvSpPr>
      <xdr:spPr>
        <a:xfrm>
          <a:off x="8483111" y="163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169932</xdr:rowOff>
    </xdr:from>
    <xdr:to>
      <xdr:col>11</xdr:col>
      <xdr:colOff>307975</xdr:colOff>
      <xdr:row>99</xdr:row>
      <xdr:rowOff>15684</xdr:rowOff>
    </xdr:to>
    <xdr:cxnSp macro="">
      <xdr:nvCxnSpPr>
        <xdr:cNvPr id="456" name="直線コネクタ 455"/>
        <xdr:cNvCxnSpPr/>
      </xdr:nvCxnSpPr>
      <xdr:spPr>
        <a:xfrm flipV="1">
          <a:off x="6972300" y="16972032"/>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21786</xdr:rowOff>
    </xdr:from>
    <xdr:to>
      <xdr:col>11</xdr:col>
      <xdr:colOff>358775</xdr:colOff>
      <xdr:row>97</xdr:row>
      <xdr:rowOff>123386</xdr:rowOff>
    </xdr:to>
    <xdr:sp macro="" textlink="">
      <xdr:nvSpPr>
        <xdr:cNvPr id="457" name="フローチャート : 判断 456"/>
        <xdr:cNvSpPr/>
      </xdr:nvSpPr>
      <xdr:spPr>
        <a:xfrm>
          <a:off x="7810500" y="1665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139913</xdr:rowOff>
    </xdr:from>
    <xdr:ext cx="534377" cy="259045"/>
    <xdr:sp macro="" textlink="">
      <xdr:nvSpPr>
        <xdr:cNvPr id="458" name="テキスト ボックス 457"/>
        <xdr:cNvSpPr txBox="1"/>
      </xdr:nvSpPr>
      <xdr:spPr>
        <a:xfrm>
          <a:off x="7594111" y="16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59" name="フローチャート : 判断 458"/>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70553</xdr:rowOff>
    </xdr:from>
    <xdr:ext cx="534377" cy="259045"/>
    <xdr:sp macro="" textlink="">
      <xdr:nvSpPr>
        <xdr:cNvPr id="460" name="テキスト ボックス 459"/>
        <xdr:cNvSpPr txBox="1"/>
      </xdr:nvSpPr>
      <xdr:spPr>
        <a:xfrm>
          <a:off x="6705111" y="163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81375</xdr:rowOff>
    </xdr:from>
    <xdr:to>
      <xdr:col>15</xdr:col>
      <xdr:colOff>231775</xdr:colOff>
      <xdr:row>99</xdr:row>
      <xdr:rowOff>11525</xdr:rowOff>
    </xdr:to>
    <xdr:sp macro="" textlink="">
      <xdr:nvSpPr>
        <xdr:cNvPr id="466" name="円/楕円 465"/>
        <xdr:cNvSpPr/>
      </xdr:nvSpPr>
      <xdr:spPr>
        <a:xfrm>
          <a:off x="10426700" y="168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167752</xdr:rowOff>
    </xdr:from>
    <xdr:ext cx="534377" cy="259045"/>
    <xdr:sp macro="" textlink="">
      <xdr:nvSpPr>
        <xdr:cNvPr id="467" name="土木費該当値テキスト"/>
        <xdr:cNvSpPr txBox="1"/>
      </xdr:nvSpPr>
      <xdr:spPr>
        <a:xfrm>
          <a:off x="10528300" y="167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128829</xdr:rowOff>
    </xdr:from>
    <xdr:to>
      <xdr:col>14</xdr:col>
      <xdr:colOff>79375</xdr:colOff>
      <xdr:row>98</xdr:row>
      <xdr:rowOff>58979</xdr:rowOff>
    </xdr:to>
    <xdr:sp macro="" textlink="">
      <xdr:nvSpPr>
        <xdr:cNvPr id="468" name="円/楕円 467"/>
        <xdr:cNvSpPr/>
      </xdr:nvSpPr>
      <xdr:spPr>
        <a:xfrm>
          <a:off x="9588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50106</xdr:rowOff>
    </xdr:from>
    <xdr:ext cx="534377" cy="259045"/>
    <xdr:sp macro="" textlink="">
      <xdr:nvSpPr>
        <xdr:cNvPr id="469" name="テキスト ボックス 468"/>
        <xdr:cNvSpPr txBox="1"/>
      </xdr:nvSpPr>
      <xdr:spPr>
        <a:xfrm>
          <a:off x="93594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3975</xdr:rowOff>
    </xdr:from>
    <xdr:to>
      <xdr:col>12</xdr:col>
      <xdr:colOff>561975</xdr:colOff>
      <xdr:row>97</xdr:row>
      <xdr:rowOff>105575</xdr:rowOff>
    </xdr:to>
    <xdr:sp macro="" textlink="">
      <xdr:nvSpPr>
        <xdr:cNvPr id="470" name="円/楕円 469"/>
        <xdr:cNvSpPr/>
      </xdr:nvSpPr>
      <xdr:spPr>
        <a:xfrm>
          <a:off x="8699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96702</xdr:rowOff>
    </xdr:from>
    <xdr:ext cx="534377" cy="259045"/>
    <xdr:sp macro="" textlink="">
      <xdr:nvSpPr>
        <xdr:cNvPr id="471" name="テキスト ボックス 470"/>
        <xdr:cNvSpPr txBox="1"/>
      </xdr:nvSpPr>
      <xdr:spPr>
        <a:xfrm>
          <a:off x="8483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119132</xdr:rowOff>
    </xdr:from>
    <xdr:to>
      <xdr:col>11</xdr:col>
      <xdr:colOff>358775</xdr:colOff>
      <xdr:row>99</xdr:row>
      <xdr:rowOff>49282</xdr:rowOff>
    </xdr:to>
    <xdr:sp macro="" textlink="">
      <xdr:nvSpPr>
        <xdr:cNvPr id="472" name="円/楕円 471"/>
        <xdr:cNvSpPr/>
      </xdr:nvSpPr>
      <xdr:spPr>
        <a:xfrm>
          <a:off x="7810500" y="169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40409</xdr:rowOff>
    </xdr:from>
    <xdr:ext cx="534377" cy="259045"/>
    <xdr:sp macro="" textlink="">
      <xdr:nvSpPr>
        <xdr:cNvPr id="473" name="テキスト ボックス 472"/>
        <xdr:cNvSpPr txBox="1"/>
      </xdr:nvSpPr>
      <xdr:spPr>
        <a:xfrm>
          <a:off x="7594111" y="170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136334</xdr:rowOff>
    </xdr:from>
    <xdr:to>
      <xdr:col>10</xdr:col>
      <xdr:colOff>155575</xdr:colOff>
      <xdr:row>99</xdr:row>
      <xdr:rowOff>66484</xdr:rowOff>
    </xdr:to>
    <xdr:sp macro="" textlink="">
      <xdr:nvSpPr>
        <xdr:cNvPr id="474" name="円/楕円 473"/>
        <xdr:cNvSpPr/>
      </xdr:nvSpPr>
      <xdr:spPr>
        <a:xfrm>
          <a:off x="6921500" y="169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57611</xdr:rowOff>
    </xdr:from>
    <xdr:ext cx="534377" cy="259045"/>
    <xdr:sp macro="" textlink="">
      <xdr:nvSpPr>
        <xdr:cNvPr id="475" name="テキスト ボックス 474"/>
        <xdr:cNvSpPr txBox="1"/>
      </xdr:nvSpPr>
      <xdr:spPr>
        <a:xfrm>
          <a:off x="6705111" y="170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8" name="直線コネクタ 497"/>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9"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0" name="直線コネクタ 499"/>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1"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2" name="直線コネクタ 501"/>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100838</xdr:rowOff>
    </xdr:from>
    <xdr:to>
      <xdr:col>23</xdr:col>
      <xdr:colOff>517525</xdr:colOff>
      <xdr:row>38</xdr:row>
      <xdr:rowOff>135509</xdr:rowOff>
    </xdr:to>
    <xdr:cxnSp macro="">
      <xdr:nvCxnSpPr>
        <xdr:cNvPr id="503" name="直線コネクタ 502"/>
        <xdr:cNvCxnSpPr/>
      </xdr:nvCxnSpPr>
      <xdr:spPr>
        <a:xfrm flipV="1">
          <a:off x="15481300" y="6615938"/>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163784</xdr:rowOff>
    </xdr:from>
    <xdr:ext cx="534377" cy="259045"/>
    <xdr:sp macro="" textlink="">
      <xdr:nvSpPr>
        <xdr:cNvPr id="504" name="警察費平均値テキスト"/>
        <xdr:cNvSpPr txBox="1"/>
      </xdr:nvSpPr>
      <xdr:spPr>
        <a:xfrm>
          <a:off x="16370300" y="5821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5" name="フローチャート : 判断 504"/>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135509</xdr:rowOff>
    </xdr:from>
    <xdr:to>
      <xdr:col>22</xdr:col>
      <xdr:colOff>365125</xdr:colOff>
      <xdr:row>39</xdr:row>
      <xdr:rowOff>5969</xdr:rowOff>
    </xdr:to>
    <xdr:cxnSp macro="">
      <xdr:nvCxnSpPr>
        <xdr:cNvPr id="506" name="直線コネクタ 505"/>
        <xdr:cNvCxnSpPr/>
      </xdr:nvCxnSpPr>
      <xdr:spPr>
        <a:xfrm flipV="1">
          <a:off x="14592300" y="665060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7" name="フローチャート : 判断 506"/>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27005</xdr:rowOff>
    </xdr:from>
    <xdr:ext cx="534377" cy="259045"/>
    <xdr:sp macro="" textlink="">
      <xdr:nvSpPr>
        <xdr:cNvPr id="508" name="テキスト ボックス 507"/>
        <xdr:cNvSpPr txBox="1"/>
      </xdr:nvSpPr>
      <xdr:spPr>
        <a:xfrm>
          <a:off x="152014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95885</xdr:rowOff>
    </xdr:from>
    <xdr:to>
      <xdr:col>21</xdr:col>
      <xdr:colOff>161925</xdr:colOff>
      <xdr:row>39</xdr:row>
      <xdr:rowOff>5969</xdr:rowOff>
    </xdr:to>
    <xdr:cxnSp macro="">
      <xdr:nvCxnSpPr>
        <xdr:cNvPr id="509" name="直線コネクタ 508"/>
        <xdr:cNvCxnSpPr/>
      </xdr:nvCxnSpPr>
      <xdr:spPr>
        <a:xfrm>
          <a:off x="13703300" y="6610985"/>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160718</xdr:rowOff>
    </xdr:from>
    <xdr:to>
      <xdr:col>21</xdr:col>
      <xdr:colOff>212725</xdr:colOff>
      <xdr:row>37</xdr:row>
      <xdr:rowOff>90868</xdr:rowOff>
    </xdr:to>
    <xdr:sp macro="" textlink="">
      <xdr:nvSpPr>
        <xdr:cNvPr id="510" name="フローチャート : 判断 509"/>
        <xdr:cNvSpPr/>
      </xdr:nvSpPr>
      <xdr:spPr>
        <a:xfrm>
          <a:off x="14541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107395</xdr:rowOff>
    </xdr:from>
    <xdr:ext cx="534377" cy="259045"/>
    <xdr:sp macro="" textlink="">
      <xdr:nvSpPr>
        <xdr:cNvPr id="511" name="テキスト ボックス 510"/>
        <xdr:cNvSpPr txBox="1"/>
      </xdr:nvSpPr>
      <xdr:spPr>
        <a:xfrm>
          <a:off x="14325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95885</xdr:rowOff>
    </xdr:from>
    <xdr:to>
      <xdr:col>19</xdr:col>
      <xdr:colOff>644525</xdr:colOff>
      <xdr:row>38</xdr:row>
      <xdr:rowOff>101981</xdr:rowOff>
    </xdr:to>
    <xdr:cxnSp macro="">
      <xdr:nvCxnSpPr>
        <xdr:cNvPr id="512" name="直線コネクタ 511"/>
        <xdr:cNvCxnSpPr/>
      </xdr:nvCxnSpPr>
      <xdr:spPr>
        <a:xfrm flipV="1">
          <a:off x="12814300" y="661098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3937</xdr:rowOff>
    </xdr:from>
    <xdr:to>
      <xdr:col>20</xdr:col>
      <xdr:colOff>9525</xdr:colOff>
      <xdr:row>36</xdr:row>
      <xdr:rowOff>105537</xdr:rowOff>
    </xdr:to>
    <xdr:sp macro="" textlink="">
      <xdr:nvSpPr>
        <xdr:cNvPr id="513" name="フローチャート : 判断 512"/>
        <xdr:cNvSpPr/>
      </xdr:nvSpPr>
      <xdr:spPr>
        <a:xfrm>
          <a:off x="13652500" y="61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122064</xdr:rowOff>
    </xdr:from>
    <xdr:ext cx="534377" cy="259045"/>
    <xdr:sp macro="" textlink="">
      <xdr:nvSpPr>
        <xdr:cNvPr id="514" name="テキスト ボックス 513"/>
        <xdr:cNvSpPr txBox="1"/>
      </xdr:nvSpPr>
      <xdr:spPr>
        <a:xfrm>
          <a:off x="13436111" y="59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15" name="フローチャート : 判断 514"/>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27957</xdr:rowOff>
    </xdr:from>
    <xdr:ext cx="534377" cy="259045"/>
    <xdr:sp macro="" textlink="">
      <xdr:nvSpPr>
        <xdr:cNvPr id="516" name="テキスト ボックス 515"/>
        <xdr:cNvSpPr txBox="1"/>
      </xdr:nvSpPr>
      <xdr:spPr>
        <a:xfrm>
          <a:off x="12547111" y="58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50038</xdr:rowOff>
    </xdr:from>
    <xdr:to>
      <xdr:col>23</xdr:col>
      <xdr:colOff>568325</xdr:colOff>
      <xdr:row>38</xdr:row>
      <xdr:rowOff>151638</xdr:rowOff>
    </xdr:to>
    <xdr:sp macro="" textlink="">
      <xdr:nvSpPr>
        <xdr:cNvPr id="522" name="円/楕円 521"/>
        <xdr:cNvSpPr/>
      </xdr:nvSpPr>
      <xdr:spPr>
        <a:xfrm>
          <a:off x="16268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136415</xdr:rowOff>
    </xdr:from>
    <xdr:ext cx="534377" cy="259045"/>
    <xdr:sp macro="" textlink="">
      <xdr:nvSpPr>
        <xdr:cNvPr id="523" name="警察費該当値テキスト"/>
        <xdr:cNvSpPr txBox="1"/>
      </xdr:nvSpPr>
      <xdr:spPr>
        <a:xfrm>
          <a:off x="16370300" y="64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84709</xdr:rowOff>
    </xdr:from>
    <xdr:to>
      <xdr:col>22</xdr:col>
      <xdr:colOff>415925</xdr:colOff>
      <xdr:row>39</xdr:row>
      <xdr:rowOff>14859</xdr:rowOff>
    </xdr:to>
    <xdr:sp macro="" textlink="">
      <xdr:nvSpPr>
        <xdr:cNvPr id="524" name="円/楕円 523"/>
        <xdr:cNvSpPr/>
      </xdr:nvSpPr>
      <xdr:spPr>
        <a:xfrm>
          <a:off x="15430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39</xdr:row>
      <xdr:rowOff>5986</xdr:rowOff>
    </xdr:from>
    <xdr:ext cx="534377" cy="259045"/>
    <xdr:sp macro="" textlink="">
      <xdr:nvSpPr>
        <xdr:cNvPr id="525" name="テキスト ボックス 524"/>
        <xdr:cNvSpPr txBox="1"/>
      </xdr:nvSpPr>
      <xdr:spPr>
        <a:xfrm>
          <a:off x="15201411" y="66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126619</xdr:rowOff>
    </xdr:from>
    <xdr:to>
      <xdr:col>21</xdr:col>
      <xdr:colOff>212725</xdr:colOff>
      <xdr:row>39</xdr:row>
      <xdr:rowOff>56769</xdr:rowOff>
    </xdr:to>
    <xdr:sp macro="" textlink="">
      <xdr:nvSpPr>
        <xdr:cNvPr id="526" name="円/楕円 525"/>
        <xdr:cNvSpPr/>
      </xdr:nvSpPr>
      <xdr:spPr>
        <a:xfrm>
          <a:off x="1454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47896</xdr:rowOff>
    </xdr:from>
    <xdr:ext cx="534377" cy="259045"/>
    <xdr:sp macro="" textlink="">
      <xdr:nvSpPr>
        <xdr:cNvPr id="527" name="テキスト ボックス 526"/>
        <xdr:cNvSpPr txBox="1"/>
      </xdr:nvSpPr>
      <xdr:spPr>
        <a:xfrm>
          <a:off x="14325111" y="67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45085</xdr:rowOff>
    </xdr:from>
    <xdr:to>
      <xdr:col>20</xdr:col>
      <xdr:colOff>9525</xdr:colOff>
      <xdr:row>38</xdr:row>
      <xdr:rowOff>146685</xdr:rowOff>
    </xdr:to>
    <xdr:sp macro="" textlink="">
      <xdr:nvSpPr>
        <xdr:cNvPr id="528" name="円/楕円 527"/>
        <xdr:cNvSpPr/>
      </xdr:nvSpPr>
      <xdr:spPr>
        <a:xfrm>
          <a:off x="13652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137812</xdr:rowOff>
    </xdr:from>
    <xdr:ext cx="534377" cy="259045"/>
    <xdr:sp macro="" textlink="">
      <xdr:nvSpPr>
        <xdr:cNvPr id="529" name="テキスト ボックス 528"/>
        <xdr:cNvSpPr txBox="1"/>
      </xdr:nvSpPr>
      <xdr:spPr>
        <a:xfrm>
          <a:off x="13436111" y="66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51181</xdr:rowOff>
    </xdr:from>
    <xdr:to>
      <xdr:col>18</xdr:col>
      <xdr:colOff>492125</xdr:colOff>
      <xdr:row>38</xdr:row>
      <xdr:rowOff>152781</xdr:rowOff>
    </xdr:to>
    <xdr:sp macro="" textlink="">
      <xdr:nvSpPr>
        <xdr:cNvPr id="530" name="円/楕円 529"/>
        <xdr:cNvSpPr/>
      </xdr:nvSpPr>
      <xdr:spPr>
        <a:xfrm>
          <a:off x="12763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143908</xdr:rowOff>
    </xdr:from>
    <xdr:ext cx="534377" cy="259045"/>
    <xdr:sp macro="" textlink="">
      <xdr:nvSpPr>
        <xdr:cNvPr id="531" name="テキスト ボックス 530"/>
        <xdr:cNvSpPr txBox="1"/>
      </xdr:nvSpPr>
      <xdr:spPr>
        <a:xfrm>
          <a:off x="12547111" y="66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1" name="直線コネクタ 54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2" name="テキスト ボックス 54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3" name="直線コネクタ 54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4" name="テキスト ボックス 54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46" name="テキスト ボックス 54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48" name="テキスト ボックス 54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9" name="直線コネクタ 54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0" name="テキスト ボックス 54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135813</xdr:rowOff>
    </xdr:from>
    <xdr:to>
      <xdr:col>23</xdr:col>
      <xdr:colOff>516889</xdr:colOff>
      <xdr:row>56</xdr:row>
      <xdr:rowOff>69024</xdr:rowOff>
    </xdr:to>
    <xdr:cxnSp macro="">
      <xdr:nvCxnSpPr>
        <xdr:cNvPr id="554" name="直線コネクタ 553"/>
        <xdr:cNvCxnSpPr/>
      </xdr:nvCxnSpPr>
      <xdr:spPr>
        <a:xfrm flipV="1">
          <a:off x="16317595" y="8536863"/>
          <a:ext cx="1269" cy="1133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72851</xdr:rowOff>
    </xdr:from>
    <xdr:ext cx="534377" cy="259045"/>
    <xdr:sp macro="" textlink="">
      <xdr:nvSpPr>
        <xdr:cNvPr id="555" name="教育費最小値テキスト"/>
        <xdr:cNvSpPr txBox="1"/>
      </xdr:nvSpPr>
      <xdr:spPr>
        <a:xfrm>
          <a:off x="16370300" y="96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56</xdr:row>
      <xdr:rowOff>69024</xdr:rowOff>
    </xdr:from>
    <xdr:to>
      <xdr:col>23</xdr:col>
      <xdr:colOff>606425</xdr:colOff>
      <xdr:row>56</xdr:row>
      <xdr:rowOff>69024</xdr:rowOff>
    </xdr:to>
    <xdr:cxnSp macro="">
      <xdr:nvCxnSpPr>
        <xdr:cNvPr id="556" name="直線コネクタ 555"/>
        <xdr:cNvCxnSpPr/>
      </xdr:nvCxnSpPr>
      <xdr:spPr>
        <a:xfrm>
          <a:off x="16230600" y="967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82490</xdr:rowOff>
    </xdr:from>
    <xdr:ext cx="599010" cy="259045"/>
    <xdr:sp macro="" textlink="">
      <xdr:nvSpPr>
        <xdr:cNvPr id="557" name="教育費最大値テキスト"/>
        <xdr:cNvSpPr txBox="1"/>
      </xdr:nvSpPr>
      <xdr:spPr>
        <a:xfrm>
          <a:off x="16370300" y="831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49</xdr:row>
      <xdr:rowOff>135813</xdr:rowOff>
    </xdr:from>
    <xdr:to>
      <xdr:col>23</xdr:col>
      <xdr:colOff>606425</xdr:colOff>
      <xdr:row>49</xdr:row>
      <xdr:rowOff>135813</xdr:rowOff>
    </xdr:to>
    <xdr:cxnSp macro="">
      <xdr:nvCxnSpPr>
        <xdr:cNvPr id="558" name="直線コネクタ 557"/>
        <xdr:cNvCxnSpPr/>
      </xdr:nvCxnSpPr>
      <xdr:spPr>
        <a:xfrm>
          <a:off x="16230600" y="853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69024</xdr:rowOff>
    </xdr:from>
    <xdr:to>
      <xdr:col>23</xdr:col>
      <xdr:colOff>517525</xdr:colOff>
      <xdr:row>56</xdr:row>
      <xdr:rowOff>70586</xdr:rowOff>
    </xdr:to>
    <xdr:cxnSp macro="">
      <xdr:nvCxnSpPr>
        <xdr:cNvPr id="559" name="直線コネクタ 558"/>
        <xdr:cNvCxnSpPr/>
      </xdr:nvCxnSpPr>
      <xdr:spPr>
        <a:xfrm flipV="1">
          <a:off x="15481300" y="967022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1364</xdr:rowOff>
    </xdr:from>
    <xdr:ext cx="599010" cy="259045"/>
    <xdr:sp macro="" textlink="">
      <xdr:nvSpPr>
        <xdr:cNvPr id="560" name="教育費平均値テキスト"/>
        <xdr:cNvSpPr txBox="1"/>
      </xdr:nvSpPr>
      <xdr:spPr>
        <a:xfrm>
          <a:off x="16370300" y="8916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52</xdr:row>
      <xdr:rowOff>149937</xdr:rowOff>
    </xdr:from>
    <xdr:to>
      <xdr:col>23</xdr:col>
      <xdr:colOff>568325</xdr:colOff>
      <xdr:row>53</xdr:row>
      <xdr:rowOff>80087</xdr:rowOff>
    </xdr:to>
    <xdr:sp macro="" textlink="">
      <xdr:nvSpPr>
        <xdr:cNvPr id="561" name="フローチャート : 判断 560"/>
        <xdr:cNvSpPr/>
      </xdr:nvSpPr>
      <xdr:spPr>
        <a:xfrm>
          <a:off x="16268700" y="906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70586</xdr:rowOff>
    </xdr:from>
    <xdr:to>
      <xdr:col>22</xdr:col>
      <xdr:colOff>365125</xdr:colOff>
      <xdr:row>57</xdr:row>
      <xdr:rowOff>111087</xdr:rowOff>
    </xdr:to>
    <xdr:cxnSp macro="">
      <xdr:nvCxnSpPr>
        <xdr:cNvPr id="562" name="直線コネクタ 561"/>
        <xdr:cNvCxnSpPr/>
      </xdr:nvCxnSpPr>
      <xdr:spPr>
        <a:xfrm flipV="1">
          <a:off x="14592300" y="9671786"/>
          <a:ext cx="889000" cy="2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12014</xdr:rowOff>
    </xdr:from>
    <xdr:to>
      <xdr:col>22</xdr:col>
      <xdr:colOff>415925</xdr:colOff>
      <xdr:row>54</xdr:row>
      <xdr:rowOff>113614</xdr:rowOff>
    </xdr:to>
    <xdr:sp macro="" textlink="">
      <xdr:nvSpPr>
        <xdr:cNvPr id="563" name="フローチャート : 判断 562"/>
        <xdr:cNvSpPr/>
      </xdr:nvSpPr>
      <xdr:spPr>
        <a:xfrm>
          <a:off x="15430500" y="92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130141</xdr:rowOff>
    </xdr:from>
    <xdr:ext cx="599010" cy="259045"/>
    <xdr:sp macro="" textlink="">
      <xdr:nvSpPr>
        <xdr:cNvPr id="564" name="テキスト ボックス 563"/>
        <xdr:cNvSpPr txBox="1"/>
      </xdr:nvSpPr>
      <xdr:spPr>
        <a:xfrm>
          <a:off x="15169094" y="904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161303</xdr:rowOff>
    </xdr:from>
    <xdr:to>
      <xdr:col>21</xdr:col>
      <xdr:colOff>161925</xdr:colOff>
      <xdr:row>57</xdr:row>
      <xdr:rowOff>111087</xdr:rowOff>
    </xdr:to>
    <xdr:cxnSp macro="">
      <xdr:nvCxnSpPr>
        <xdr:cNvPr id="565" name="直線コネクタ 564"/>
        <xdr:cNvCxnSpPr/>
      </xdr:nvCxnSpPr>
      <xdr:spPr>
        <a:xfrm>
          <a:off x="13703300" y="9762503"/>
          <a:ext cx="889000" cy="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96177</xdr:rowOff>
    </xdr:from>
    <xdr:to>
      <xdr:col>21</xdr:col>
      <xdr:colOff>212725</xdr:colOff>
      <xdr:row>56</xdr:row>
      <xdr:rowOff>26327</xdr:rowOff>
    </xdr:to>
    <xdr:sp macro="" textlink="">
      <xdr:nvSpPr>
        <xdr:cNvPr id="566" name="フローチャート : 判断 565"/>
        <xdr:cNvSpPr/>
      </xdr:nvSpPr>
      <xdr:spPr>
        <a:xfrm>
          <a:off x="14541500" y="95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42854</xdr:rowOff>
    </xdr:from>
    <xdr:ext cx="534377" cy="259045"/>
    <xdr:sp macro="" textlink="">
      <xdr:nvSpPr>
        <xdr:cNvPr id="567" name="テキスト ボックス 566"/>
        <xdr:cNvSpPr txBox="1"/>
      </xdr:nvSpPr>
      <xdr:spPr>
        <a:xfrm>
          <a:off x="14325111" y="930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144158</xdr:rowOff>
    </xdr:from>
    <xdr:to>
      <xdr:col>19</xdr:col>
      <xdr:colOff>644525</xdr:colOff>
      <xdr:row>56</xdr:row>
      <xdr:rowOff>161303</xdr:rowOff>
    </xdr:to>
    <xdr:cxnSp macro="">
      <xdr:nvCxnSpPr>
        <xdr:cNvPr id="568" name="直線コネクタ 567"/>
        <xdr:cNvCxnSpPr/>
      </xdr:nvCxnSpPr>
      <xdr:spPr>
        <a:xfrm>
          <a:off x="12814300" y="974535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35065</xdr:rowOff>
    </xdr:from>
    <xdr:to>
      <xdr:col>20</xdr:col>
      <xdr:colOff>9525</xdr:colOff>
      <xdr:row>55</xdr:row>
      <xdr:rowOff>136665</xdr:rowOff>
    </xdr:to>
    <xdr:sp macro="" textlink="">
      <xdr:nvSpPr>
        <xdr:cNvPr id="569" name="フローチャート : 判断 568"/>
        <xdr:cNvSpPr/>
      </xdr:nvSpPr>
      <xdr:spPr>
        <a:xfrm>
          <a:off x="13652500" y="946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153192</xdr:rowOff>
    </xdr:from>
    <xdr:ext cx="534377" cy="259045"/>
    <xdr:sp macro="" textlink="">
      <xdr:nvSpPr>
        <xdr:cNvPr id="570" name="テキスト ボックス 569"/>
        <xdr:cNvSpPr txBox="1"/>
      </xdr:nvSpPr>
      <xdr:spPr>
        <a:xfrm>
          <a:off x="13436111" y="9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138964</xdr:rowOff>
    </xdr:from>
    <xdr:to>
      <xdr:col>18</xdr:col>
      <xdr:colOff>492125</xdr:colOff>
      <xdr:row>55</xdr:row>
      <xdr:rowOff>69114</xdr:rowOff>
    </xdr:to>
    <xdr:sp macro="" textlink="">
      <xdr:nvSpPr>
        <xdr:cNvPr id="571" name="フローチャート : 判断 570"/>
        <xdr:cNvSpPr/>
      </xdr:nvSpPr>
      <xdr:spPr>
        <a:xfrm>
          <a:off x="12763500" y="939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85641</xdr:rowOff>
    </xdr:from>
    <xdr:ext cx="534377" cy="259045"/>
    <xdr:sp macro="" textlink="">
      <xdr:nvSpPr>
        <xdr:cNvPr id="572" name="テキスト ボックス 571"/>
        <xdr:cNvSpPr txBox="1"/>
      </xdr:nvSpPr>
      <xdr:spPr>
        <a:xfrm>
          <a:off x="12547111" y="91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18224</xdr:rowOff>
    </xdr:from>
    <xdr:to>
      <xdr:col>23</xdr:col>
      <xdr:colOff>568325</xdr:colOff>
      <xdr:row>56</xdr:row>
      <xdr:rowOff>119824</xdr:rowOff>
    </xdr:to>
    <xdr:sp macro="" textlink="">
      <xdr:nvSpPr>
        <xdr:cNvPr id="578" name="円/楕円 577"/>
        <xdr:cNvSpPr/>
      </xdr:nvSpPr>
      <xdr:spPr>
        <a:xfrm>
          <a:off x="16268700" y="96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104601</xdr:rowOff>
    </xdr:from>
    <xdr:ext cx="534377" cy="259045"/>
    <xdr:sp macro="" textlink="">
      <xdr:nvSpPr>
        <xdr:cNvPr id="579" name="教育費該当値テキスト"/>
        <xdr:cNvSpPr txBox="1"/>
      </xdr:nvSpPr>
      <xdr:spPr>
        <a:xfrm>
          <a:off x="16370300" y="95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19786</xdr:rowOff>
    </xdr:from>
    <xdr:to>
      <xdr:col>22</xdr:col>
      <xdr:colOff>415925</xdr:colOff>
      <xdr:row>56</xdr:row>
      <xdr:rowOff>121386</xdr:rowOff>
    </xdr:to>
    <xdr:sp macro="" textlink="">
      <xdr:nvSpPr>
        <xdr:cNvPr id="580" name="円/楕円 579"/>
        <xdr:cNvSpPr/>
      </xdr:nvSpPr>
      <xdr:spPr>
        <a:xfrm>
          <a:off x="15430500" y="96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112513</xdr:rowOff>
    </xdr:from>
    <xdr:ext cx="534377" cy="259045"/>
    <xdr:sp macro="" textlink="">
      <xdr:nvSpPr>
        <xdr:cNvPr id="581" name="テキスト ボックス 580"/>
        <xdr:cNvSpPr txBox="1"/>
      </xdr:nvSpPr>
      <xdr:spPr>
        <a:xfrm>
          <a:off x="15201411" y="97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60287</xdr:rowOff>
    </xdr:from>
    <xdr:to>
      <xdr:col>21</xdr:col>
      <xdr:colOff>212725</xdr:colOff>
      <xdr:row>57</xdr:row>
      <xdr:rowOff>161887</xdr:rowOff>
    </xdr:to>
    <xdr:sp macro="" textlink="">
      <xdr:nvSpPr>
        <xdr:cNvPr id="582" name="円/楕円 581"/>
        <xdr:cNvSpPr/>
      </xdr:nvSpPr>
      <xdr:spPr>
        <a:xfrm>
          <a:off x="14541500" y="98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153014</xdr:rowOff>
    </xdr:from>
    <xdr:ext cx="534377" cy="259045"/>
    <xdr:sp macro="" textlink="">
      <xdr:nvSpPr>
        <xdr:cNvPr id="583" name="テキスト ボックス 582"/>
        <xdr:cNvSpPr txBox="1"/>
      </xdr:nvSpPr>
      <xdr:spPr>
        <a:xfrm>
          <a:off x="14325111" y="99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110503</xdr:rowOff>
    </xdr:from>
    <xdr:to>
      <xdr:col>20</xdr:col>
      <xdr:colOff>9525</xdr:colOff>
      <xdr:row>57</xdr:row>
      <xdr:rowOff>40653</xdr:rowOff>
    </xdr:to>
    <xdr:sp macro="" textlink="">
      <xdr:nvSpPr>
        <xdr:cNvPr id="584" name="円/楕円 583"/>
        <xdr:cNvSpPr/>
      </xdr:nvSpPr>
      <xdr:spPr>
        <a:xfrm>
          <a:off x="13652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31780</xdr:rowOff>
    </xdr:from>
    <xdr:ext cx="534377" cy="259045"/>
    <xdr:sp macro="" textlink="">
      <xdr:nvSpPr>
        <xdr:cNvPr id="585" name="テキスト ボックス 584"/>
        <xdr:cNvSpPr txBox="1"/>
      </xdr:nvSpPr>
      <xdr:spPr>
        <a:xfrm>
          <a:off x="13436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93358</xdr:rowOff>
    </xdr:from>
    <xdr:to>
      <xdr:col>18</xdr:col>
      <xdr:colOff>492125</xdr:colOff>
      <xdr:row>57</xdr:row>
      <xdr:rowOff>23508</xdr:rowOff>
    </xdr:to>
    <xdr:sp macro="" textlink="">
      <xdr:nvSpPr>
        <xdr:cNvPr id="586" name="円/楕円 585"/>
        <xdr:cNvSpPr/>
      </xdr:nvSpPr>
      <xdr:spPr>
        <a:xfrm>
          <a:off x="12763500" y="96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14635</xdr:rowOff>
    </xdr:from>
    <xdr:ext cx="534377" cy="259045"/>
    <xdr:sp macro="" textlink="">
      <xdr:nvSpPr>
        <xdr:cNvPr id="587" name="テキスト ボックス 586"/>
        <xdr:cNvSpPr txBox="1"/>
      </xdr:nvSpPr>
      <xdr:spPr>
        <a:xfrm>
          <a:off x="12547111" y="9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9" name="直線コネクタ 608"/>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10"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11" name="直線コネクタ 610"/>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2"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3" name="直線コネクタ 612"/>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167360</xdr:rowOff>
    </xdr:from>
    <xdr:to>
      <xdr:col>23</xdr:col>
      <xdr:colOff>517525</xdr:colOff>
      <xdr:row>79</xdr:row>
      <xdr:rowOff>4197</xdr:rowOff>
    </xdr:to>
    <xdr:cxnSp macro="">
      <xdr:nvCxnSpPr>
        <xdr:cNvPr id="614" name="直線コネクタ 613"/>
        <xdr:cNvCxnSpPr/>
      </xdr:nvCxnSpPr>
      <xdr:spPr>
        <a:xfrm>
          <a:off x="15481300" y="13540460"/>
          <a:ext cx="8382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5"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6" name="フローチャート : 判断 615"/>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109220</xdr:rowOff>
    </xdr:from>
    <xdr:to>
      <xdr:col>22</xdr:col>
      <xdr:colOff>365125</xdr:colOff>
      <xdr:row>78</xdr:row>
      <xdr:rowOff>167360</xdr:rowOff>
    </xdr:to>
    <xdr:cxnSp macro="">
      <xdr:nvCxnSpPr>
        <xdr:cNvPr id="617" name="直線コネクタ 616"/>
        <xdr:cNvCxnSpPr/>
      </xdr:nvCxnSpPr>
      <xdr:spPr>
        <a:xfrm>
          <a:off x="14592300" y="13482320"/>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8" name="フローチャート : 判断 617"/>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9" name="テキスト ボックス 618"/>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109220</xdr:rowOff>
    </xdr:from>
    <xdr:to>
      <xdr:col>21</xdr:col>
      <xdr:colOff>161925</xdr:colOff>
      <xdr:row>78</xdr:row>
      <xdr:rowOff>133719</xdr:rowOff>
    </xdr:to>
    <xdr:cxnSp macro="">
      <xdr:nvCxnSpPr>
        <xdr:cNvPr id="620" name="直線コネクタ 619"/>
        <xdr:cNvCxnSpPr/>
      </xdr:nvCxnSpPr>
      <xdr:spPr>
        <a:xfrm flipV="1">
          <a:off x="13703300" y="13482320"/>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93987</xdr:rowOff>
    </xdr:from>
    <xdr:to>
      <xdr:col>21</xdr:col>
      <xdr:colOff>212725</xdr:colOff>
      <xdr:row>78</xdr:row>
      <xdr:rowOff>24137</xdr:rowOff>
    </xdr:to>
    <xdr:sp macro="" textlink="">
      <xdr:nvSpPr>
        <xdr:cNvPr id="621" name="フローチャート : 判断 620"/>
        <xdr:cNvSpPr/>
      </xdr:nvSpPr>
      <xdr:spPr>
        <a:xfrm>
          <a:off x="14541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40664</xdr:rowOff>
    </xdr:from>
    <xdr:ext cx="534377" cy="259045"/>
    <xdr:sp macro="" textlink="">
      <xdr:nvSpPr>
        <xdr:cNvPr id="622" name="テキスト ボックス 621"/>
        <xdr:cNvSpPr txBox="1"/>
      </xdr:nvSpPr>
      <xdr:spPr>
        <a:xfrm>
          <a:off x="14325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133719</xdr:rowOff>
    </xdr:from>
    <xdr:to>
      <xdr:col>19</xdr:col>
      <xdr:colOff>644525</xdr:colOff>
      <xdr:row>79</xdr:row>
      <xdr:rowOff>27876</xdr:rowOff>
    </xdr:to>
    <xdr:cxnSp macro="">
      <xdr:nvCxnSpPr>
        <xdr:cNvPr id="623" name="直線コネクタ 622"/>
        <xdr:cNvCxnSpPr/>
      </xdr:nvCxnSpPr>
      <xdr:spPr>
        <a:xfrm flipV="1">
          <a:off x="12814300" y="13506819"/>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71489</xdr:rowOff>
    </xdr:from>
    <xdr:to>
      <xdr:col>20</xdr:col>
      <xdr:colOff>9525</xdr:colOff>
      <xdr:row>79</xdr:row>
      <xdr:rowOff>1639</xdr:rowOff>
    </xdr:to>
    <xdr:sp macro="" textlink="">
      <xdr:nvSpPr>
        <xdr:cNvPr id="624" name="フローチャート : 判断 623"/>
        <xdr:cNvSpPr/>
      </xdr:nvSpPr>
      <xdr:spPr>
        <a:xfrm>
          <a:off x="13652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18166</xdr:rowOff>
    </xdr:from>
    <xdr:ext cx="469744" cy="259045"/>
    <xdr:sp macro="" textlink="">
      <xdr:nvSpPr>
        <xdr:cNvPr id="625" name="テキスト ボックス 624"/>
        <xdr:cNvSpPr txBox="1"/>
      </xdr:nvSpPr>
      <xdr:spPr>
        <a:xfrm>
          <a:off x="13468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26" name="フローチャート : 判断 625"/>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50513</xdr:rowOff>
    </xdr:from>
    <xdr:ext cx="469744" cy="259045"/>
    <xdr:sp macro="" textlink="">
      <xdr:nvSpPr>
        <xdr:cNvPr id="627" name="テキスト ボックス 626"/>
        <xdr:cNvSpPr txBox="1"/>
      </xdr:nvSpPr>
      <xdr:spPr>
        <a:xfrm>
          <a:off x="12579427" y="13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124847</xdr:rowOff>
    </xdr:from>
    <xdr:to>
      <xdr:col>23</xdr:col>
      <xdr:colOff>568325</xdr:colOff>
      <xdr:row>79</xdr:row>
      <xdr:rowOff>54997</xdr:rowOff>
    </xdr:to>
    <xdr:sp macro="" textlink="">
      <xdr:nvSpPr>
        <xdr:cNvPr id="633" name="円/楕円 632"/>
        <xdr:cNvSpPr/>
      </xdr:nvSpPr>
      <xdr:spPr>
        <a:xfrm>
          <a:off x="16268700" y="134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39774</xdr:rowOff>
    </xdr:from>
    <xdr:ext cx="469744" cy="259045"/>
    <xdr:sp macro="" textlink="">
      <xdr:nvSpPr>
        <xdr:cNvPr id="634" name="災害復旧費該当値テキスト"/>
        <xdr:cNvSpPr txBox="1"/>
      </xdr:nvSpPr>
      <xdr:spPr>
        <a:xfrm>
          <a:off x="16370300" y="1341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116560</xdr:rowOff>
    </xdr:from>
    <xdr:to>
      <xdr:col>22</xdr:col>
      <xdr:colOff>415925</xdr:colOff>
      <xdr:row>79</xdr:row>
      <xdr:rowOff>46710</xdr:rowOff>
    </xdr:to>
    <xdr:sp macro="" textlink="">
      <xdr:nvSpPr>
        <xdr:cNvPr id="635" name="円/楕円 634"/>
        <xdr:cNvSpPr/>
      </xdr:nvSpPr>
      <xdr:spPr>
        <a:xfrm>
          <a:off x="15430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37837</xdr:rowOff>
    </xdr:from>
    <xdr:ext cx="469744" cy="259045"/>
    <xdr:sp macro="" textlink="">
      <xdr:nvSpPr>
        <xdr:cNvPr id="636" name="テキスト ボックス 635"/>
        <xdr:cNvSpPr txBox="1"/>
      </xdr:nvSpPr>
      <xdr:spPr>
        <a:xfrm>
          <a:off x="152337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58420</xdr:rowOff>
    </xdr:from>
    <xdr:to>
      <xdr:col>21</xdr:col>
      <xdr:colOff>212725</xdr:colOff>
      <xdr:row>78</xdr:row>
      <xdr:rowOff>160020</xdr:rowOff>
    </xdr:to>
    <xdr:sp macro="" textlink="">
      <xdr:nvSpPr>
        <xdr:cNvPr id="637" name="円/楕円 636"/>
        <xdr:cNvSpPr/>
      </xdr:nvSpPr>
      <xdr:spPr>
        <a:xfrm>
          <a:off x="14541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151147</xdr:rowOff>
    </xdr:from>
    <xdr:ext cx="469744" cy="259045"/>
    <xdr:sp macro="" textlink="">
      <xdr:nvSpPr>
        <xdr:cNvPr id="638" name="テキスト ボックス 637"/>
        <xdr:cNvSpPr txBox="1"/>
      </xdr:nvSpPr>
      <xdr:spPr>
        <a:xfrm>
          <a:off x="14357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82919</xdr:rowOff>
    </xdr:from>
    <xdr:to>
      <xdr:col>20</xdr:col>
      <xdr:colOff>9525</xdr:colOff>
      <xdr:row>79</xdr:row>
      <xdr:rowOff>13069</xdr:rowOff>
    </xdr:to>
    <xdr:sp macro="" textlink="">
      <xdr:nvSpPr>
        <xdr:cNvPr id="639" name="円/楕円 638"/>
        <xdr:cNvSpPr/>
      </xdr:nvSpPr>
      <xdr:spPr>
        <a:xfrm>
          <a:off x="13652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4196</xdr:rowOff>
    </xdr:from>
    <xdr:ext cx="469744" cy="259045"/>
    <xdr:sp macro="" textlink="">
      <xdr:nvSpPr>
        <xdr:cNvPr id="640" name="テキスト ボックス 639"/>
        <xdr:cNvSpPr txBox="1"/>
      </xdr:nvSpPr>
      <xdr:spPr>
        <a:xfrm>
          <a:off x="13468427"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148526</xdr:rowOff>
    </xdr:from>
    <xdr:to>
      <xdr:col>18</xdr:col>
      <xdr:colOff>492125</xdr:colOff>
      <xdr:row>79</xdr:row>
      <xdr:rowOff>78676</xdr:rowOff>
    </xdr:to>
    <xdr:sp macro="" textlink="">
      <xdr:nvSpPr>
        <xdr:cNvPr id="641" name="円/楕円 640"/>
        <xdr:cNvSpPr/>
      </xdr:nvSpPr>
      <xdr:spPr>
        <a:xfrm>
          <a:off x="12763500" y="135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69803</xdr:rowOff>
    </xdr:from>
    <xdr:ext cx="378565" cy="259045"/>
    <xdr:sp macro="" textlink="">
      <xdr:nvSpPr>
        <xdr:cNvPr id="642" name="テキスト ボックス 641"/>
        <xdr:cNvSpPr txBox="1"/>
      </xdr:nvSpPr>
      <xdr:spPr>
        <a:xfrm>
          <a:off x="12625017" y="1361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1" name="テキスト ボックス 65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9" name="テキスト ボックス 65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1" name="テキスト ボックス 66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7" name="直線コネクタ 666"/>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8"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9" name="直線コネクタ 668"/>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70"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71" name="直線コネクタ 670"/>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24137</xdr:rowOff>
    </xdr:from>
    <xdr:to>
      <xdr:col>23</xdr:col>
      <xdr:colOff>517525</xdr:colOff>
      <xdr:row>97</xdr:row>
      <xdr:rowOff>25541</xdr:rowOff>
    </xdr:to>
    <xdr:cxnSp macro="">
      <xdr:nvCxnSpPr>
        <xdr:cNvPr id="672" name="直線コネクタ 671"/>
        <xdr:cNvCxnSpPr/>
      </xdr:nvCxnSpPr>
      <xdr:spPr>
        <a:xfrm flipV="1">
          <a:off x="15481300" y="16654787"/>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109861</xdr:rowOff>
    </xdr:from>
    <xdr:ext cx="534377" cy="259045"/>
    <xdr:sp macro="" textlink="">
      <xdr:nvSpPr>
        <xdr:cNvPr id="673" name="公債費平均値テキスト"/>
        <xdr:cNvSpPr txBox="1"/>
      </xdr:nvSpPr>
      <xdr:spPr>
        <a:xfrm>
          <a:off x="16370300" y="162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4" name="フローチャート : 判断 673"/>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25541</xdr:rowOff>
    </xdr:from>
    <xdr:to>
      <xdr:col>22</xdr:col>
      <xdr:colOff>365125</xdr:colOff>
      <xdr:row>97</xdr:row>
      <xdr:rowOff>34576</xdr:rowOff>
    </xdr:to>
    <xdr:cxnSp macro="">
      <xdr:nvCxnSpPr>
        <xdr:cNvPr id="675" name="直線コネクタ 674"/>
        <xdr:cNvCxnSpPr/>
      </xdr:nvCxnSpPr>
      <xdr:spPr>
        <a:xfrm flipV="1">
          <a:off x="14592300" y="1665619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6" name="フローチャート : 判断 675"/>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119670</xdr:rowOff>
    </xdr:from>
    <xdr:ext cx="534377" cy="259045"/>
    <xdr:sp macro="" textlink="">
      <xdr:nvSpPr>
        <xdr:cNvPr id="677" name="テキスト ボックス 676"/>
        <xdr:cNvSpPr txBox="1"/>
      </xdr:nvSpPr>
      <xdr:spPr>
        <a:xfrm>
          <a:off x="15201411" y="162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34576</xdr:rowOff>
    </xdr:from>
    <xdr:to>
      <xdr:col>21</xdr:col>
      <xdr:colOff>161925</xdr:colOff>
      <xdr:row>97</xdr:row>
      <xdr:rowOff>34990</xdr:rowOff>
    </xdr:to>
    <xdr:cxnSp macro="">
      <xdr:nvCxnSpPr>
        <xdr:cNvPr id="678" name="直線コネクタ 677"/>
        <xdr:cNvCxnSpPr/>
      </xdr:nvCxnSpPr>
      <xdr:spPr>
        <a:xfrm flipV="1">
          <a:off x="13703300" y="1666522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79" name="フローチャート : 判断 678"/>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127376</xdr:rowOff>
    </xdr:from>
    <xdr:ext cx="534377" cy="259045"/>
    <xdr:sp macro="" textlink="">
      <xdr:nvSpPr>
        <xdr:cNvPr id="680" name="テキスト ボックス 679"/>
        <xdr:cNvSpPr txBox="1"/>
      </xdr:nvSpPr>
      <xdr:spPr>
        <a:xfrm>
          <a:off x="14325111" y="16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31747</xdr:rowOff>
    </xdr:from>
    <xdr:to>
      <xdr:col>19</xdr:col>
      <xdr:colOff>644525</xdr:colOff>
      <xdr:row>97</xdr:row>
      <xdr:rowOff>34990</xdr:rowOff>
    </xdr:to>
    <xdr:cxnSp macro="">
      <xdr:nvCxnSpPr>
        <xdr:cNvPr id="681" name="直線コネクタ 680"/>
        <xdr:cNvCxnSpPr/>
      </xdr:nvCxnSpPr>
      <xdr:spPr>
        <a:xfrm>
          <a:off x="12814300" y="16662397"/>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126216</xdr:rowOff>
    </xdr:from>
    <xdr:to>
      <xdr:col>20</xdr:col>
      <xdr:colOff>9525</xdr:colOff>
      <xdr:row>96</xdr:row>
      <xdr:rowOff>56366</xdr:rowOff>
    </xdr:to>
    <xdr:sp macro="" textlink="">
      <xdr:nvSpPr>
        <xdr:cNvPr id="682" name="フローチャート : 判断 681"/>
        <xdr:cNvSpPr/>
      </xdr:nvSpPr>
      <xdr:spPr>
        <a:xfrm>
          <a:off x="13652500" y="1641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72893</xdr:rowOff>
    </xdr:from>
    <xdr:ext cx="534377" cy="259045"/>
    <xdr:sp macro="" textlink="">
      <xdr:nvSpPr>
        <xdr:cNvPr id="683" name="テキスト ボックス 682"/>
        <xdr:cNvSpPr txBox="1"/>
      </xdr:nvSpPr>
      <xdr:spPr>
        <a:xfrm>
          <a:off x="13436111" y="16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84" name="フローチャート : 判断 683"/>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125362</xdr:rowOff>
    </xdr:from>
    <xdr:ext cx="534377" cy="259045"/>
    <xdr:sp macro="" textlink="">
      <xdr:nvSpPr>
        <xdr:cNvPr id="685" name="テキスト ボックス 684"/>
        <xdr:cNvSpPr txBox="1"/>
      </xdr:nvSpPr>
      <xdr:spPr>
        <a:xfrm>
          <a:off x="12547111" y="162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144787</xdr:rowOff>
    </xdr:from>
    <xdr:to>
      <xdr:col>23</xdr:col>
      <xdr:colOff>568325</xdr:colOff>
      <xdr:row>97</xdr:row>
      <xdr:rowOff>74937</xdr:rowOff>
    </xdr:to>
    <xdr:sp macro="" textlink="">
      <xdr:nvSpPr>
        <xdr:cNvPr id="691" name="円/楕円 690"/>
        <xdr:cNvSpPr/>
      </xdr:nvSpPr>
      <xdr:spPr>
        <a:xfrm>
          <a:off x="16268700" y="166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123214</xdr:rowOff>
    </xdr:from>
    <xdr:ext cx="534377" cy="259045"/>
    <xdr:sp macro="" textlink="">
      <xdr:nvSpPr>
        <xdr:cNvPr id="692" name="公債費該当値テキスト"/>
        <xdr:cNvSpPr txBox="1"/>
      </xdr:nvSpPr>
      <xdr:spPr>
        <a:xfrm>
          <a:off x="16370300" y="165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146191</xdr:rowOff>
    </xdr:from>
    <xdr:to>
      <xdr:col>22</xdr:col>
      <xdr:colOff>415925</xdr:colOff>
      <xdr:row>97</xdr:row>
      <xdr:rowOff>76341</xdr:rowOff>
    </xdr:to>
    <xdr:sp macro="" textlink="">
      <xdr:nvSpPr>
        <xdr:cNvPr id="693" name="円/楕円 692"/>
        <xdr:cNvSpPr/>
      </xdr:nvSpPr>
      <xdr:spPr>
        <a:xfrm>
          <a:off x="15430500" y="166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67468</xdr:rowOff>
    </xdr:from>
    <xdr:ext cx="534377" cy="259045"/>
    <xdr:sp macro="" textlink="">
      <xdr:nvSpPr>
        <xdr:cNvPr id="694" name="テキスト ボックス 693"/>
        <xdr:cNvSpPr txBox="1"/>
      </xdr:nvSpPr>
      <xdr:spPr>
        <a:xfrm>
          <a:off x="15201411" y="166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155226</xdr:rowOff>
    </xdr:from>
    <xdr:to>
      <xdr:col>21</xdr:col>
      <xdr:colOff>212725</xdr:colOff>
      <xdr:row>97</xdr:row>
      <xdr:rowOff>85376</xdr:rowOff>
    </xdr:to>
    <xdr:sp macro="" textlink="">
      <xdr:nvSpPr>
        <xdr:cNvPr id="695" name="円/楕円 694"/>
        <xdr:cNvSpPr/>
      </xdr:nvSpPr>
      <xdr:spPr>
        <a:xfrm>
          <a:off x="14541500" y="166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76503</xdr:rowOff>
    </xdr:from>
    <xdr:ext cx="534377" cy="259045"/>
    <xdr:sp macro="" textlink="">
      <xdr:nvSpPr>
        <xdr:cNvPr id="696" name="テキスト ボックス 695"/>
        <xdr:cNvSpPr txBox="1"/>
      </xdr:nvSpPr>
      <xdr:spPr>
        <a:xfrm>
          <a:off x="14325111" y="167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155640</xdr:rowOff>
    </xdr:from>
    <xdr:to>
      <xdr:col>20</xdr:col>
      <xdr:colOff>9525</xdr:colOff>
      <xdr:row>97</xdr:row>
      <xdr:rowOff>85790</xdr:rowOff>
    </xdr:to>
    <xdr:sp macro="" textlink="">
      <xdr:nvSpPr>
        <xdr:cNvPr id="697" name="円/楕円 696"/>
        <xdr:cNvSpPr/>
      </xdr:nvSpPr>
      <xdr:spPr>
        <a:xfrm>
          <a:off x="13652500" y="166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76917</xdr:rowOff>
    </xdr:from>
    <xdr:ext cx="534377" cy="259045"/>
    <xdr:sp macro="" textlink="">
      <xdr:nvSpPr>
        <xdr:cNvPr id="698" name="テキスト ボックス 697"/>
        <xdr:cNvSpPr txBox="1"/>
      </xdr:nvSpPr>
      <xdr:spPr>
        <a:xfrm>
          <a:off x="13436111" y="167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152397</xdr:rowOff>
    </xdr:from>
    <xdr:to>
      <xdr:col>18</xdr:col>
      <xdr:colOff>492125</xdr:colOff>
      <xdr:row>97</xdr:row>
      <xdr:rowOff>82547</xdr:rowOff>
    </xdr:to>
    <xdr:sp macro="" textlink="">
      <xdr:nvSpPr>
        <xdr:cNvPr id="699" name="円/楕円 698"/>
        <xdr:cNvSpPr/>
      </xdr:nvSpPr>
      <xdr:spPr>
        <a:xfrm>
          <a:off x="12763500" y="166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73674</xdr:rowOff>
    </xdr:from>
    <xdr:ext cx="534377" cy="259045"/>
    <xdr:sp macro="" textlink="">
      <xdr:nvSpPr>
        <xdr:cNvPr id="700" name="テキスト ボックス 699"/>
        <xdr:cNvSpPr txBox="1"/>
      </xdr:nvSpPr>
      <xdr:spPr>
        <a:xfrm>
          <a:off x="12547111" y="1670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20" name="直線コネクタ 719"/>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3"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4" name="直線コネクタ 723"/>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130556</xdr:rowOff>
    </xdr:from>
    <xdr:to>
      <xdr:col>32</xdr:col>
      <xdr:colOff>187325</xdr:colOff>
      <xdr:row>38</xdr:row>
      <xdr:rowOff>132842</xdr:rowOff>
    </xdr:to>
    <xdr:cxnSp macro="">
      <xdr:nvCxnSpPr>
        <xdr:cNvPr id="725" name="直線コネクタ 724"/>
        <xdr:cNvCxnSpPr/>
      </xdr:nvCxnSpPr>
      <xdr:spPr>
        <a:xfrm>
          <a:off x="21323300" y="66456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6"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7" name="フローチャート : 判断 726"/>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130556</xdr:rowOff>
    </xdr:from>
    <xdr:to>
      <xdr:col>31</xdr:col>
      <xdr:colOff>34925</xdr:colOff>
      <xdr:row>38</xdr:row>
      <xdr:rowOff>130556</xdr:rowOff>
    </xdr:to>
    <xdr:cxnSp macro="">
      <xdr:nvCxnSpPr>
        <xdr:cNvPr id="728" name="直線コネクタ 727"/>
        <xdr:cNvCxnSpPr/>
      </xdr:nvCxnSpPr>
      <xdr:spPr>
        <a:xfrm>
          <a:off x="20434300" y="664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9" name="フローチャート : 判断 728"/>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30" name="テキスト ボックス 729"/>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130556</xdr:rowOff>
    </xdr:from>
    <xdr:to>
      <xdr:col>29</xdr:col>
      <xdr:colOff>517525</xdr:colOff>
      <xdr:row>38</xdr:row>
      <xdr:rowOff>130556</xdr:rowOff>
    </xdr:to>
    <xdr:cxnSp macro="">
      <xdr:nvCxnSpPr>
        <xdr:cNvPr id="731" name="直線コネクタ 730"/>
        <xdr:cNvCxnSpPr/>
      </xdr:nvCxnSpPr>
      <xdr:spPr>
        <a:xfrm>
          <a:off x="19545300" y="664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2" name="フローチャート : 判断 731"/>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7891</xdr:rowOff>
    </xdr:from>
    <xdr:ext cx="249299" cy="259045"/>
    <xdr:sp macro="" textlink="">
      <xdr:nvSpPr>
        <xdr:cNvPr id="733" name="テキスト ボックス 732"/>
        <xdr:cNvSpPr txBox="1"/>
      </xdr:nvSpPr>
      <xdr:spPr>
        <a:xfrm>
          <a:off x="20309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130556</xdr:rowOff>
    </xdr:from>
    <xdr:to>
      <xdr:col>28</xdr:col>
      <xdr:colOff>314325</xdr:colOff>
      <xdr:row>38</xdr:row>
      <xdr:rowOff>130556</xdr:rowOff>
    </xdr:to>
    <xdr:cxnSp macro="">
      <xdr:nvCxnSpPr>
        <xdr:cNvPr id="734" name="直線コネクタ 733"/>
        <xdr:cNvCxnSpPr/>
      </xdr:nvCxnSpPr>
      <xdr:spPr>
        <a:xfrm>
          <a:off x="18656300" y="664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109474</xdr:rowOff>
    </xdr:from>
    <xdr:to>
      <xdr:col>28</xdr:col>
      <xdr:colOff>365125</xdr:colOff>
      <xdr:row>37</xdr:row>
      <xdr:rowOff>39624</xdr:rowOff>
    </xdr:to>
    <xdr:sp macro="" textlink="">
      <xdr:nvSpPr>
        <xdr:cNvPr id="735" name="フローチャート : 判断 734"/>
        <xdr:cNvSpPr/>
      </xdr:nvSpPr>
      <xdr:spPr>
        <a:xfrm>
          <a:off x="19494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56151</xdr:rowOff>
    </xdr:from>
    <xdr:ext cx="378565" cy="259045"/>
    <xdr:sp macro="" textlink="">
      <xdr:nvSpPr>
        <xdr:cNvPr id="736" name="テキスト ボックス 735"/>
        <xdr:cNvSpPr txBox="1"/>
      </xdr:nvSpPr>
      <xdr:spPr>
        <a:xfrm>
          <a:off x="19356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37" name="フローチャート : 判断 736"/>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7891</xdr:rowOff>
    </xdr:from>
    <xdr:ext cx="249299" cy="259045"/>
    <xdr:sp macro="" textlink="">
      <xdr:nvSpPr>
        <xdr:cNvPr id="738" name="テキスト ボックス 737"/>
        <xdr:cNvSpPr txBox="1"/>
      </xdr:nvSpPr>
      <xdr:spPr>
        <a:xfrm>
          <a:off x="18531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82042</xdr:rowOff>
    </xdr:from>
    <xdr:to>
      <xdr:col>32</xdr:col>
      <xdr:colOff>238125</xdr:colOff>
      <xdr:row>39</xdr:row>
      <xdr:rowOff>12192</xdr:rowOff>
    </xdr:to>
    <xdr:sp macro="" textlink="">
      <xdr:nvSpPr>
        <xdr:cNvPr id="744" name="円/楕円 743"/>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168419</xdr:rowOff>
    </xdr:from>
    <xdr:ext cx="249299" cy="259045"/>
    <xdr:sp macro="" textlink="">
      <xdr:nvSpPr>
        <xdr:cNvPr id="745" name="諸支出金該当値テキスト"/>
        <xdr:cNvSpPr txBox="1"/>
      </xdr:nvSpPr>
      <xdr:spPr>
        <a:xfrm>
          <a:off x="22212300" y="6512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79756</xdr:rowOff>
    </xdr:from>
    <xdr:to>
      <xdr:col>31</xdr:col>
      <xdr:colOff>85725</xdr:colOff>
      <xdr:row>39</xdr:row>
      <xdr:rowOff>9906</xdr:rowOff>
    </xdr:to>
    <xdr:sp macro="" textlink="">
      <xdr:nvSpPr>
        <xdr:cNvPr id="746" name="円/楕円 745"/>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1033</xdr:rowOff>
    </xdr:from>
    <xdr:ext cx="249299" cy="259045"/>
    <xdr:sp macro="" textlink="">
      <xdr:nvSpPr>
        <xdr:cNvPr id="747" name="テキスト ボックス 746"/>
        <xdr:cNvSpPr txBox="1"/>
      </xdr:nvSpPr>
      <xdr:spPr>
        <a:xfrm>
          <a:off x="21185949" y="6687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79756</xdr:rowOff>
    </xdr:from>
    <xdr:to>
      <xdr:col>29</xdr:col>
      <xdr:colOff>568325</xdr:colOff>
      <xdr:row>39</xdr:row>
      <xdr:rowOff>9906</xdr:rowOff>
    </xdr:to>
    <xdr:sp macro="" textlink="">
      <xdr:nvSpPr>
        <xdr:cNvPr id="748" name="円/楕円 747"/>
        <xdr:cNvSpPr/>
      </xdr:nvSpPr>
      <xdr:spPr>
        <a:xfrm>
          <a:off x="20383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26433</xdr:rowOff>
    </xdr:from>
    <xdr:ext cx="249299" cy="259045"/>
    <xdr:sp macro="" textlink="">
      <xdr:nvSpPr>
        <xdr:cNvPr id="749" name="テキスト ボックス 748"/>
        <xdr:cNvSpPr txBox="1"/>
      </xdr:nvSpPr>
      <xdr:spPr>
        <a:xfrm>
          <a:off x="20309649"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79756</xdr:rowOff>
    </xdr:from>
    <xdr:to>
      <xdr:col>28</xdr:col>
      <xdr:colOff>365125</xdr:colOff>
      <xdr:row>39</xdr:row>
      <xdr:rowOff>9906</xdr:rowOff>
    </xdr:to>
    <xdr:sp macro="" textlink="">
      <xdr:nvSpPr>
        <xdr:cNvPr id="750" name="円/楕円 749"/>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1033</xdr:rowOff>
    </xdr:from>
    <xdr:ext cx="249299" cy="259045"/>
    <xdr:sp macro="" textlink="">
      <xdr:nvSpPr>
        <xdr:cNvPr id="751" name="テキスト ボックス 750"/>
        <xdr:cNvSpPr txBox="1"/>
      </xdr:nvSpPr>
      <xdr:spPr>
        <a:xfrm>
          <a:off x="19420649" y="6687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79756</xdr:rowOff>
    </xdr:from>
    <xdr:to>
      <xdr:col>27</xdr:col>
      <xdr:colOff>161925</xdr:colOff>
      <xdr:row>39</xdr:row>
      <xdr:rowOff>9906</xdr:rowOff>
    </xdr:to>
    <xdr:sp macro="" textlink="">
      <xdr:nvSpPr>
        <xdr:cNvPr id="752" name="円/楕円 751"/>
        <xdr:cNvSpPr/>
      </xdr:nvSpPr>
      <xdr:spPr>
        <a:xfrm>
          <a:off x="18605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26433</xdr:rowOff>
    </xdr:from>
    <xdr:ext cx="249299" cy="259045"/>
    <xdr:sp macro="" textlink="">
      <xdr:nvSpPr>
        <xdr:cNvPr id="753" name="テキスト ボックス 752"/>
        <xdr:cNvSpPr txBox="1"/>
      </xdr:nvSpPr>
      <xdr:spPr>
        <a:xfrm>
          <a:off x="18531649"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再建戦略（Ｈ２０年４月からＨ２４年４月までの４年間）をはじめとした累次にわたる財政健全化の取組みにより、職員削減（知事部局においてＨ２４年からの４年間で▲１９７人）による人件費の抑制や、一般行政経費・投資的経費の抑制を実施してきており、グループ内での住民一人当たりコストは低い水準となっている。</a:t>
          </a:r>
        </a:p>
        <a:p>
          <a:r>
            <a:rPr kumimoji="1" lang="ja-JP" altLang="en-US" sz="1300">
              <a:latin typeface="ＭＳ Ｐゴシック"/>
            </a:rPr>
            <a:t>　なお、衛生費のＨ２３・Ｈ２４年度は水俣病一時金支払い関係出資金が大きく、また、民生費のＨ２３～Ｈ２５年度は安心子ども基金など国の経済対策基金事業が大きく、さらに、農林水産業費のＨ２５・Ｈ２６年度は国の経済対策による投資的経費が大きく、それぞれグループ内で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地方税等の一般財源の増に併せ、国の要請等を踏まえた給与削減による人件費の減等により、Ｈ２４年度まで２年連続マイナスだった実質単年度収支はＨ２５年度にプラスとなった。Ｈ２７年度の実質収支は約１３１億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（Ｈ２６年度約１６０億円：全国４位）</a:t>
          </a:r>
          <a:r>
            <a:rPr kumimoji="1" lang="ja-JP" altLang="en-US" sz="1050">
              <a:latin typeface="ＭＳ ゴシック" pitchFamily="49" charset="-128"/>
              <a:ea typeface="ＭＳ ゴシック" pitchFamily="49" charset="-128"/>
            </a:rPr>
            <a:t>であり、全国でも高い水準にある。</a:t>
          </a:r>
        </a:p>
        <a:p>
          <a:r>
            <a:rPr kumimoji="1" lang="ja-JP" altLang="en-US" sz="1050">
              <a:latin typeface="ＭＳ ゴシック" pitchFamily="49" charset="-128"/>
              <a:ea typeface="ＭＳ ゴシック" pitchFamily="49" charset="-128"/>
            </a:rPr>
            <a:t>　財政調整基金は、累次の財政健全化の取組みによって、約１７億円を維持している状況</a:t>
          </a:r>
          <a:r>
            <a:rPr kumimoji="1" lang="ja-JP" altLang="en-US" sz="1050" u="none">
              <a:latin typeface="ＭＳ ゴシック" pitchFamily="49" charset="-128"/>
              <a:ea typeface="ＭＳ ゴシック" pitchFamily="49" charset="-128"/>
            </a:rPr>
            <a:t>であるが、熊本地震関連事業の実施により、Ｈ２８年度補正予算編成時点で一時残高０となるなど予断を許さない状況であったが、国の支援や、県独自の取組みにより、Ｈ２９年度当初予算編成後で８４億円を確保することができた。</a:t>
          </a:r>
          <a:endParaRPr kumimoji="1" lang="en-US" altLang="ja-JP" sz="1050" u="none">
            <a:latin typeface="ＭＳ ゴシック" pitchFamily="49" charset="-128"/>
            <a:ea typeface="ＭＳ ゴシック" pitchFamily="49" charset="-128"/>
          </a:endParaRPr>
        </a:p>
        <a:p>
          <a:r>
            <a:rPr kumimoji="1" lang="ja-JP" altLang="en-US" sz="1050" u="none">
              <a:latin typeface="ＭＳ ゴシック" pitchFamily="49" charset="-128"/>
              <a:ea typeface="ＭＳ ゴシック" pitchFamily="49" charset="-128"/>
            </a:rPr>
            <a:t>　今後も、事業見直しによる通常経費の抑制等により、</a:t>
          </a:r>
          <a:r>
            <a:rPr kumimoji="1" lang="ja-JP" altLang="ja-JP" sz="1050" u="none">
              <a:solidFill>
                <a:schemeClr val="dk1"/>
              </a:solidFill>
              <a:effectLst/>
              <a:latin typeface="+mn-lt"/>
              <a:ea typeface="+mn-ea"/>
              <a:cs typeface="+mn-cs"/>
            </a:rPr>
            <a:t>健全な財政運営に努め</a:t>
          </a:r>
          <a:r>
            <a:rPr kumimoji="1" lang="ja-JP" altLang="en-US" sz="1050" u="none">
              <a:solidFill>
                <a:schemeClr val="dk1"/>
              </a:solidFill>
              <a:effectLst/>
              <a:latin typeface="+mn-lt"/>
              <a:ea typeface="+mn-ea"/>
              <a:cs typeface="+mn-cs"/>
            </a:rPr>
            <a:t>、</a:t>
          </a:r>
          <a:r>
            <a:rPr kumimoji="1" lang="ja-JP" altLang="en-US" sz="1050" u="none">
              <a:latin typeface="ＭＳ ゴシック" pitchFamily="49" charset="-128"/>
              <a:ea typeface="ＭＳ ゴシック" pitchFamily="49" charset="-128"/>
            </a:rPr>
            <a:t>財政調整基金の維持を図る。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none">
              <a:latin typeface="ＭＳ ゴシック" pitchFamily="49" charset="-128"/>
              <a:ea typeface="ＭＳ ゴシック" pitchFamily="49" charset="-128"/>
            </a:rPr>
            <a:t>　一般会計、公営企業会計において赤字は発生していない。</a:t>
          </a:r>
        </a:p>
        <a:p>
          <a:r>
            <a:rPr kumimoji="1" lang="ja-JP" altLang="en-US" sz="1400" u="none">
              <a:latin typeface="ＭＳ ゴシック" pitchFamily="49" charset="-128"/>
              <a:ea typeface="ＭＳ ゴシック" pitchFamily="49" charset="-128"/>
            </a:rPr>
            <a:t>　また、各会計、毎年一定程度の黒字を確保しており、資金不足等が発生する状況には至っていない。 </a:t>
          </a:r>
        </a:p>
        <a:p>
          <a:r>
            <a:rPr kumimoji="1" lang="ja-JP" altLang="en-US" sz="1400" u="none">
              <a:latin typeface="ＭＳ ゴシック" pitchFamily="49" charset="-128"/>
              <a:ea typeface="ＭＳ ゴシック" pitchFamily="49" charset="-128"/>
            </a:rPr>
            <a:t>　なお、本県のＨ２７年度普通会計決算における実質収支は約１３１億円（Ｈ２６年度約１６０億円：全国４位）であり、全国でも高い水準にある。</a:t>
          </a:r>
        </a:p>
        <a:p>
          <a:r>
            <a:rPr kumimoji="1" lang="ja-JP" altLang="en-US" sz="1400" u="none">
              <a:latin typeface="ＭＳ ゴシック" pitchFamily="49" charset="-128"/>
              <a:ea typeface="ＭＳ ゴシック" pitchFamily="49" charset="-128"/>
            </a:rPr>
            <a:t>　一方、財政調整基金は、累次の財政健全化の取組みによって、約１７億円を維持している状況であるが、熊本地震関連事業の実施により、Ｈ２８年度補正予算編成時点で一時残高０となるなど、予断を許さない状況であったが、国の支援や、県独自の取組みにより、Ｈ２９年度当初予算編成後で８４億円を確保することができた。</a:t>
          </a:r>
        </a:p>
        <a:p>
          <a:r>
            <a:rPr kumimoji="1" lang="ja-JP" altLang="en-US" sz="1400" u="none">
              <a:latin typeface="ＭＳ ゴシック" pitchFamily="49" charset="-128"/>
              <a:ea typeface="ＭＳ ゴシック" pitchFamily="49" charset="-128"/>
            </a:rPr>
            <a:t>　今後も、事業見直しによる通常経費の抑制等により、健全な財政運営に努める。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761645631</v>
      </c>
      <c r="BO4" s="381"/>
      <c r="BP4" s="381"/>
      <c r="BQ4" s="381"/>
      <c r="BR4" s="381"/>
      <c r="BS4" s="381"/>
      <c r="BT4" s="381"/>
      <c r="BU4" s="382"/>
      <c r="BV4" s="380">
        <v>783183728</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2.9</v>
      </c>
      <c r="CU4" s="543"/>
      <c r="CV4" s="543"/>
      <c r="CW4" s="543"/>
      <c r="CX4" s="543"/>
      <c r="CY4" s="543"/>
      <c r="CZ4" s="543"/>
      <c r="DA4" s="544"/>
      <c r="DB4" s="542">
        <v>3.7</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737124406</v>
      </c>
      <c r="BO5" s="387"/>
      <c r="BP5" s="387"/>
      <c r="BQ5" s="387"/>
      <c r="BR5" s="387"/>
      <c r="BS5" s="387"/>
      <c r="BT5" s="387"/>
      <c r="BU5" s="388"/>
      <c r="BV5" s="386">
        <v>754693148</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94.5</v>
      </c>
      <c r="CU5" s="366"/>
      <c r="CV5" s="366"/>
      <c r="CW5" s="366"/>
      <c r="CX5" s="366"/>
      <c r="CY5" s="366"/>
      <c r="CZ5" s="366"/>
      <c r="DA5" s="367"/>
      <c r="DB5" s="365">
        <v>94.2</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12400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24521225</v>
      </c>
      <c r="BO6" s="387"/>
      <c r="BP6" s="387"/>
      <c r="BQ6" s="387"/>
      <c r="BR6" s="387"/>
      <c r="BS6" s="387"/>
      <c r="BT6" s="387"/>
      <c r="BU6" s="388"/>
      <c r="BV6" s="386">
        <v>28490580</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104.4</v>
      </c>
      <c r="CU6" s="532"/>
      <c r="CV6" s="532"/>
      <c r="CW6" s="532"/>
      <c r="CX6" s="532"/>
      <c r="CY6" s="532"/>
      <c r="CZ6" s="532"/>
      <c r="DA6" s="533"/>
      <c r="DB6" s="531">
        <v>106.1</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9700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11431047</v>
      </c>
      <c r="BO7" s="387"/>
      <c r="BP7" s="387"/>
      <c r="BQ7" s="387"/>
      <c r="BR7" s="387"/>
      <c r="BS7" s="387"/>
      <c r="BT7" s="387"/>
      <c r="BU7" s="388"/>
      <c r="BV7" s="386">
        <v>12463666</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444531418</v>
      </c>
      <c r="CU7" s="387"/>
      <c r="CV7" s="387"/>
      <c r="CW7" s="387"/>
      <c r="CX7" s="387"/>
      <c r="CY7" s="387"/>
      <c r="CZ7" s="387"/>
      <c r="DA7" s="388"/>
      <c r="DB7" s="386">
        <v>432366889</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7700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13090178</v>
      </c>
      <c r="BO8" s="387"/>
      <c r="BP8" s="387"/>
      <c r="BQ8" s="387"/>
      <c r="BR8" s="387"/>
      <c r="BS8" s="387"/>
      <c r="BT8" s="387"/>
      <c r="BU8" s="388"/>
      <c r="BV8" s="386">
        <v>16026914</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0.38688</v>
      </c>
      <c r="CU8" s="529"/>
      <c r="CV8" s="529"/>
      <c r="CW8" s="529"/>
      <c r="CX8" s="529"/>
      <c r="CY8" s="529"/>
      <c r="CZ8" s="529"/>
      <c r="DA8" s="530"/>
      <c r="DB8" s="528">
        <v>0.36899999999999999</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1786170</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9700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-2936736</v>
      </c>
      <c r="BO9" s="387"/>
      <c r="BP9" s="387"/>
      <c r="BQ9" s="387"/>
      <c r="BR9" s="387"/>
      <c r="BS9" s="387"/>
      <c r="BT9" s="387"/>
      <c r="BU9" s="388"/>
      <c r="BV9" s="386">
        <v>771629</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21.4</v>
      </c>
      <c r="CU9" s="366"/>
      <c r="CV9" s="366"/>
      <c r="CW9" s="366"/>
      <c r="CX9" s="366"/>
      <c r="CY9" s="366"/>
      <c r="CZ9" s="366"/>
      <c r="DA9" s="367"/>
      <c r="DB9" s="365">
        <v>22.3</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1817426</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8700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8868</v>
      </c>
      <c r="BO10" s="387"/>
      <c r="BP10" s="387"/>
      <c r="BQ10" s="387"/>
      <c r="BR10" s="387"/>
      <c r="BS10" s="387"/>
      <c r="BT10" s="387"/>
      <c r="BU10" s="388"/>
      <c r="BV10" s="386">
        <v>6421</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46</v>
      </c>
      <c r="AJ11" s="412"/>
      <c r="AK11" s="412"/>
      <c r="AL11" s="412"/>
      <c r="AM11" s="412"/>
      <c r="AN11" s="412"/>
      <c r="AO11" s="412"/>
      <c r="AP11" s="413"/>
      <c r="AQ11" s="411">
        <v>7800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v>35308</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1810343</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v>7002</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1799737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-2934870</v>
      </c>
      <c r="BO13" s="387"/>
      <c r="BP13" s="387"/>
      <c r="BQ13" s="387"/>
      <c r="BR13" s="387"/>
      <c r="BS13" s="387"/>
      <c r="BT13" s="387"/>
      <c r="BU13" s="388"/>
      <c r="BV13" s="386">
        <v>813358</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12.3</v>
      </c>
      <c r="CU13" s="366"/>
      <c r="CV13" s="366"/>
      <c r="CW13" s="366"/>
      <c r="CX13" s="366"/>
      <c r="CY13" s="366"/>
      <c r="CZ13" s="366"/>
      <c r="DA13" s="367"/>
      <c r="DB13" s="365">
        <v>13</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1818314</v>
      </c>
      <c r="S14" s="431"/>
      <c r="T14" s="431"/>
      <c r="U14" s="431"/>
      <c r="V14" s="432"/>
      <c r="W14" s="459"/>
      <c r="X14" s="460"/>
      <c r="Y14" s="461"/>
      <c r="Z14" s="408" t="s">
        <v>114</v>
      </c>
      <c r="AA14" s="409"/>
      <c r="AB14" s="409"/>
      <c r="AC14" s="409"/>
      <c r="AD14" s="409"/>
      <c r="AE14" s="409"/>
      <c r="AF14" s="409"/>
      <c r="AG14" s="409"/>
      <c r="AH14" s="410"/>
      <c r="AI14" s="411">
        <v>5663</v>
      </c>
      <c r="AJ14" s="412"/>
      <c r="AK14" s="412"/>
      <c r="AL14" s="412"/>
      <c r="AM14" s="413"/>
      <c r="AN14" s="411">
        <v>19310830</v>
      </c>
      <c r="AO14" s="412"/>
      <c r="AP14" s="412"/>
      <c r="AQ14" s="412"/>
      <c r="AR14" s="412"/>
      <c r="AS14" s="413"/>
      <c r="AT14" s="411">
        <v>3410</v>
      </c>
      <c r="AU14" s="412"/>
      <c r="AV14" s="412"/>
      <c r="AW14" s="412"/>
      <c r="AX14" s="412"/>
      <c r="AY14" s="414"/>
      <c r="AZ14" s="377" t="s">
        <v>115</v>
      </c>
      <c r="BA14" s="378"/>
      <c r="BB14" s="378"/>
      <c r="BC14" s="378"/>
      <c r="BD14" s="378"/>
      <c r="BE14" s="378"/>
      <c r="BF14" s="378"/>
      <c r="BG14" s="378"/>
      <c r="BH14" s="378"/>
      <c r="BI14" s="378"/>
      <c r="BJ14" s="378"/>
      <c r="BK14" s="378"/>
      <c r="BL14" s="378"/>
      <c r="BM14" s="379"/>
      <c r="BN14" s="380">
        <v>150968008</v>
      </c>
      <c r="BO14" s="381"/>
      <c r="BP14" s="381"/>
      <c r="BQ14" s="381"/>
      <c r="BR14" s="381"/>
      <c r="BS14" s="381"/>
      <c r="BT14" s="381"/>
      <c r="BU14" s="382"/>
      <c r="BV14" s="380">
        <v>131382384</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189</v>
      </c>
      <c r="CU14" s="392"/>
      <c r="CV14" s="392"/>
      <c r="CW14" s="392"/>
      <c r="CX14" s="392"/>
      <c r="CY14" s="392"/>
      <c r="CZ14" s="392"/>
      <c r="DA14" s="393"/>
      <c r="DB14" s="391">
        <v>194.2</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1808418</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364742689</v>
      </c>
      <c r="BO15" s="387"/>
      <c r="BP15" s="387"/>
      <c r="BQ15" s="387"/>
      <c r="BR15" s="387"/>
      <c r="BS15" s="387"/>
      <c r="BT15" s="387"/>
      <c r="BU15" s="388"/>
      <c r="BV15" s="386">
        <v>348706008</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298</v>
      </c>
      <c r="AJ16" s="412"/>
      <c r="AK16" s="412"/>
      <c r="AL16" s="412"/>
      <c r="AM16" s="413"/>
      <c r="AN16" s="411">
        <v>1001876</v>
      </c>
      <c r="AO16" s="412"/>
      <c r="AP16" s="412"/>
      <c r="AQ16" s="412"/>
      <c r="AR16" s="412"/>
      <c r="AS16" s="413"/>
      <c r="AT16" s="411">
        <v>3362</v>
      </c>
      <c r="AU16" s="412"/>
      <c r="AV16" s="412"/>
      <c r="AW16" s="412"/>
      <c r="AX16" s="412"/>
      <c r="AY16" s="414"/>
      <c r="AZ16" s="383" t="s">
        <v>123</v>
      </c>
      <c r="BA16" s="384"/>
      <c r="BB16" s="384"/>
      <c r="BC16" s="384"/>
      <c r="BD16" s="384"/>
      <c r="BE16" s="384"/>
      <c r="BF16" s="384"/>
      <c r="BG16" s="384"/>
      <c r="BH16" s="384"/>
      <c r="BI16" s="384"/>
      <c r="BJ16" s="384"/>
      <c r="BK16" s="384"/>
      <c r="BL16" s="384"/>
      <c r="BM16" s="385"/>
      <c r="BN16" s="386">
        <v>188300674</v>
      </c>
      <c r="BO16" s="387"/>
      <c r="BP16" s="387"/>
      <c r="BQ16" s="387"/>
      <c r="BR16" s="387"/>
      <c r="BS16" s="387"/>
      <c r="BT16" s="387"/>
      <c r="BU16" s="388"/>
      <c r="BV16" s="386">
        <v>165935272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3066</v>
      </c>
      <c r="AJ17" s="412"/>
      <c r="AK17" s="412"/>
      <c r="AL17" s="412"/>
      <c r="AM17" s="413"/>
      <c r="AN17" s="411">
        <v>9759078</v>
      </c>
      <c r="AO17" s="412"/>
      <c r="AP17" s="412"/>
      <c r="AQ17" s="412"/>
      <c r="AR17" s="412"/>
      <c r="AS17" s="413"/>
      <c r="AT17" s="411">
        <v>3183</v>
      </c>
      <c r="AU17" s="412"/>
      <c r="AV17" s="412"/>
      <c r="AW17" s="412"/>
      <c r="AX17" s="412"/>
      <c r="AY17" s="414"/>
      <c r="AZ17" s="383" t="s">
        <v>127</v>
      </c>
      <c r="BA17" s="384"/>
      <c r="BB17" s="384"/>
      <c r="BC17" s="384"/>
      <c r="BD17" s="384"/>
      <c r="BE17" s="384"/>
      <c r="BF17" s="384"/>
      <c r="BG17" s="384"/>
      <c r="BH17" s="384"/>
      <c r="BI17" s="384"/>
      <c r="BJ17" s="384"/>
      <c r="BK17" s="384"/>
      <c r="BL17" s="384"/>
      <c r="BM17" s="385"/>
      <c r="BN17" s="386">
        <v>419966008</v>
      </c>
      <c r="BO17" s="387"/>
      <c r="BP17" s="387"/>
      <c r="BQ17" s="387"/>
      <c r="BR17" s="387"/>
      <c r="BS17" s="387"/>
      <c r="BT17" s="387"/>
      <c r="BU17" s="388"/>
      <c r="BV17" s="386">
        <v>415093536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7409</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13048</v>
      </c>
      <c r="AJ18" s="412"/>
      <c r="AK18" s="412"/>
      <c r="AL18" s="412"/>
      <c r="AM18" s="413"/>
      <c r="AN18" s="411">
        <v>50633399</v>
      </c>
      <c r="AO18" s="412"/>
      <c r="AP18" s="412"/>
      <c r="AQ18" s="412"/>
      <c r="AR18" s="412"/>
      <c r="AS18" s="413"/>
      <c r="AT18" s="411">
        <v>3881</v>
      </c>
      <c r="AU18" s="412"/>
      <c r="AV18" s="412"/>
      <c r="AW18" s="412"/>
      <c r="AX18" s="412"/>
      <c r="AY18" s="414"/>
      <c r="AZ18" s="394" t="s">
        <v>130</v>
      </c>
      <c r="BA18" s="395"/>
      <c r="BB18" s="395"/>
      <c r="BC18" s="395"/>
      <c r="BD18" s="395"/>
      <c r="BE18" s="395"/>
      <c r="BF18" s="395"/>
      <c r="BG18" s="395"/>
      <c r="BH18" s="395"/>
      <c r="BI18" s="395"/>
      <c r="BJ18" s="395"/>
      <c r="BK18" s="395"/>
      <c r="BL18" s="395"/>
      <c r="BM18" s="396"/>
      <c r="BN18" s="360">
        <v>524078238</v>
      </c>
      <c r="BO18" s="361"/>
      <c r="BP18" s="361"/>
      <c r="BQ18" s="361"/>
      <c r="BR18" s="361"/>
      <c r="BS18" s="361"/>
      <c r="BT18" s="361"/>
      <c r="BU18" s="362"/>
      <c r="BV18" s="360">
        <v>503362571</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244</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v>4</v>
      </c>
      <c r="AJ19" s="412"/>
      <c r="AK19" s="412"/>
      <c r="AL19" s="412"/>
      <c r="AM19" s="413"/>
      <c r="AN19" s="411">
        <v>5360</v>
      </c>
      <c r="AO19" s="412"/>
      <c r="AP19" s="412"/>
      <c r="AQ19" s="412"/>
      <c r="AR19" s="412"/>
      <c r="AS19" s="413"/>
      <c r="AT19" s="411">
        <v>1340</v>
      </c>
      <c r="AU19" s="412"/>
      <c r="AV19" s="412"/>
      <c r="AW19" s="412"/>
      <c r="AX19" s="412"/>
      <c r="AY19" s="414"/>
      <c r="AZ19" s="377" t="s">
        <v>133</v>
      </c>
      <c r="BA19" s="378"/>
      <c r="BB19" s="378"/>
      <c r="BC19" s="378"/>
      <c r="BD19" s="378"/>
      <c r="BE19" s="378"/>
      <c r="BF19" s="378"/>
      <c r="BG19" s="378"/>
      <c r="BH19" s="378"/>
      <c r="BI19" s="378"/>
      <c r="BJ19" s="378"/>
      <c r="BK19" s="378"/>
      <c r="BL19" s="378"/>
      <c r="BM19" s="379"/>
      <c r="BN19" s="380">
        <v>1457013303</v>
      </c>
      <c r="BO19" s="381"/>
      <c r="BP19" s="381"/>
      <c r="BQ19" s="381"/>
      <c r="BR19" s="381"/>
      <c r="BS19" s="381"/>
      <c r="BT19" s="381"/>
      <c r="BU19" s="382"/>
      <c r="BV19" s="380">
        <v>1462248381</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704730</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21781</v>
      </c>
      <c r="AJ20" s="412"/>
      <c r="AK20" s="412"/>
      <c r="AL20" s="412"/>
      <c r="AM20" s="413"/>
      <c r="AN20" s="411">
        <v>79708667</v>
      </c>
      <c r="AO20" s="412"/>
      <c r="AP20" s="412"/>
      <c r="AQ20" s="412"/>
      <c r="AR20" s="412"/>
      <c r="AS20" s="413"/>
      <c r="AT20" s="411">
        <v>3660</v>
      </c>
      <c r="AU20" s="412"/>
      <c r="AV20" s="412"/>
      <c r="AW20" s="412"/>
      <c r="AX20" s="412"/>
      <c r="AY20" s="414"/>
      <c r="AZ20" s="394" t="s">
        <v>136</v>
      </c>
      <c r="BA20" s="395"/>
      <c r="BB20" s="395"/>
      <c r="BC20" s="395"/>
      <c r="BD20" s="395"/>
      <c r="BE20" s="395"/>
      <c r="BF20" s="395"/>
      <c r="BG20" s="395"/>
      <c r="BH20" s="395"/>
      <c r="BI20" s="395"/>
      <c r="BJ20" s="395"/>
      <c r="BK20" s="395"/>
      <c r="BL20" s="395"/>
      <c r="BM20" s="396"/>
      <c r="BN20" s="360">
        <v>548683912</v>
      </c>
      <c r="BO20" s="361"/>
      <c r="BP20" s="361"/>
      <c r="BQ20" s="361"/>
      <c r="BR20" s="361"/>
      <c r="BS20" s="361"/>
      <c r="BT20" s="361"/>
      <c r="BU20" s="362"/>
      <c r="BV20" s="360">
        <v>578883879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101.8</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57009153</v>
      </c>
      <c r="BO21" s="381"/>
      <c r="BP21" s="381"/>
      <c r="BQ21" s="381"/>
      <c r="BR21" s="381"/>
      <c r="BS21" s="381"/>
      <c r="BT21" s="381"/>
      <c r="BU21" s="382"/>
      <c r="BV21" s="380">
        <v>52678630</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3522202</v>
      </c>
      <c r="BO22" s="387"/>
      <c r="BP22" s="387"/>
      <c r="BQ22" s="387"/>
      <c r="BR22" s="387"/>
      <c r="BS22" s="387"/>
      <c r="BT22" s="387"/>
      <c r="BU22" s="388"/>
      <c r="BV22" s="386">
        <v>3554900</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251059</v>
      </c>
      <c r="BO23" s="387"/>
      <c r="BP23" s="387"/>
      <c r="BQ23" s="387"/>
      <c r="BR23" s="387"/>
      <c r="BS23" s="387"/>
      <c r="BT23" s="387"/>
      <c r="BU23" s="388"/>
      <c r="BV23" s="386">
        <v>252098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t="s">
        <v>99</v>
      </c>
      <c r="BO24" s="361"/>
      <c r="BP24" s="361"/>
      <c r="BQ24" s="361"/>
      <c r="BR24" s="361"/>
      <c r="BS24" s="361"/>
      <c r="BT24" s="361"/>
      <c r="BU24" s="362"/>
      <c r="BV24" s="360" t="s">
        <v>99</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1744997</v>
      </c>
      <c r="BO25" s="381"/>
      <c r="BP25" s="381"/>
      <c r="BQ25" s="381"/>
      <c r="BR25" s="381"/>
      <c r="BS25" s="381"/>
      <c r="BT25" s="381"/>
      <c r="BU25" s="382"/>
      <c r="BV25" s="380">
        <v>1743131</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36667614</v>
      </c>
      <c r="BO26" s="387"/>
      <c r="BP26" s="387"/>
      <c r="BQ26" s="387"/>
      <c r="BR26" s="387"/>
      <c r="BS26" s="387"/>
      <c r="BT26" s="387"/>
      <c r="BU26" s="388"/>
      <c r="BV26" s="386">
        <v>37334062</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27508103</v>
      </c>
      <c r="BO27" s="361"/>
      <c r="BP27" s="361"/>
      <c r="BQ27" s="361"/>
      <c r="BR27" s="361"/>
      <c r="BS27" s="361"/>
      <c r="BT27" s="361"/>
      <c r="BU27" s="362"/>
      <c r="BV27" s="360">
        <v>28386228</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港湾整備事業特別会計</v>
      </c>
      <c r="BH31" s="352"/>
      <c r="BI31" s="352"/>
      <c r="BJ31" s="352"/>
      <c r="BK31" s="352"/>
      <c r="BL31" s="352"/>
      <c r="BM31" s="352"/>
      <c r="BN31" s="352"/>
      <c r="BO31" s="352"/>
      <c r="BP31" s="352"/>
      <c r="BQ31" s="352"/>
      <c r="BR31" s="352"/>
      <c r="BS31" s="352"/>
      <c r="BT31" s="352"/>
      <c r="BU31" s="352"/>
      <c r="BV31" s="154"/>
      <c r="BW31" s="353">
        <f>IF(BY31="","",MAX(C31:D40,U31:V40,AM31:AN40,BE31:BF40)+1)</f>
        <v>19</v>
      </c>
      <c r="BX31" s="353"/>
      <c r="BY31" s="352" t="str">
        <f>IF('各会計、関係団体の財政状況及び健全化判断比率'!B68="","",'各会計、関係団体の財政状況及び健全化判断比率'!B68)</f>
        <v>有明海自動車航送船組合</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フィッシャリーナ天草</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中小企業振興資金特別会計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流域下水道事業特別会計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熊本県立劇場</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母子父子寡婦福祉資金特別会計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有料駐車場事業会計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臨海工業用地造成事業特別会計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熊本空港ビルディング</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収入証紙特別会計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54"/>
      <c r="BE34" s="353">
        <f t="shared" si="2"/>
        <v>18</v>
      </c>
      <c r="BF34" s="353"/>
      <c r="BG34" s="352" t="str">
        <f>IF('各会計、関係団体の財政状況及び健全化判断比率'!B35="","",'各会計、関係団体の財政状況及び健全化判断比率'!B35)</f>
        <v>高度技術研究開発基盤整備事業等特別会計</v>
      </c>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天草エアライン</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県立高等学校実習資金特別会計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肥薩おれんじ鉄道</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育英資金等貸与特別会計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豊肥本線高速鉄道保有</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林業改善資金特別会計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熊本県移植医療推進財団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沿岸漁業改善資金特別会計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熊本県総合保健センター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市町村振興資金貸付事業特別会計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熊本さわやか長寿財団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チッソ県債償還等特別会計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熊本県生活衛生営業指導センター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8" t="s">
        <v>496</v>
      </c>
      <c r="D34" s="1108"/>
      <c r="E34" s="1109"/>
      <c r="F34" s="20">
        <v>2.39</v>
      </c>
      <c r="G34" s="21">
        <v>2.1800000000000002</v>
      </c>
      <c r="H34" s="21">
        <v>2.99</v>
      </c>
      <c r="I34" s="21">
        <v>3.07</v>
      </c>
      <c r="J34" s="22">
        <v>2.3199999999999998</v>
      </c>
      <c r="K34" s="10"/>
      <c r="L34" s="10"/>
      <c r="M34" s="10"/>
      <c r="N34" s="10"/>
      <c r="O34" s="10"/>
      <c r="P34" s="10"/>
    </row>
    <row r="35" spans="1:16" ht="39" customHeight="1" x14ac:dyDescent="0.15">
      <c r="A35" s="10"/>
      <c r="B35" s="23"/>
      <c r="C35" s="1102" t="s">
        <v>497</v>
      </c>
      <c r="D35" s="1103"/>
      <c r="E35" s="1104"/>
      <c r="F35" s="24">
        <v>1.49</v>
      </c>
      <c r="G35" s="25">
        <v>1.4</v>
      </c>
      <c r="H35" s="25">
        <v>1.3</v>
      </c>
      <c r="I35" s="25">
        <v>1.25</v>
      </c>
      <c r="J35" s="26">
        <v>1.2</v>
      </c>
      <c r="K35" s="10"/>
      <c r="L35" s="10"/>
      <c r="M35" s="10"/>
      <c r="N35" s="10"/>
      <c r="O35" s="10"/>
      <c r="P35" s="10"/>
    </row>
    <row r="36" spans="1:16" ht="39" customHeight="1" x14ac:dyDescent="0.15">
      <c r="A36" s="10"/>
      <c r="B36" s="23"/>
      <c r="C36" s="1102" t="s">
        <v>498</v>
      </c>
      <c r="D36" s="1103"/>
      <c r="E36" s="1104"/>
      <c r="F36" s="24">
        <v>0.34</v>
      </c>
      <c r="G36" s="25">
        <v>0.48</v>
      </c>
      <c r="H36" s="25">
        <v>0.56000000000000005</v>
      </c>
      <c r="I36" s="25">
        <v>0.62</v>
      </c>
      <c r="J36" s="26">
        <v>0.59</v>
      </c>
      <c r="K36" s="10"/>
      <c r="L36" s="10"/>
      <c r="M36" s="10"/>
      <c r="N36" s="10"/>
      <c r="O36" s="10"/>
      <c r="P36" s="10"/>
    </row>
    <row r="37" spans="1:16" ht="39" customHeight="1" x14ac:dyDescent="0.15">
      <c r="A37" s="10"/>
      <c r="B37" s="23"/>
      <c r="C37" s="1102" t="s">
        <v>499</v>
      </c>
      <c r="D37" s="1103"/>
      <c r="E37" s="1104"/>
      <c r="F37" s="24">
        <v>0.67</v>
      </c>
      <c r="G37" s="25">
        <v>0.68</v>
      </c>
      <c r="H37" s="25">
        <v>0.63</v>
      </c>
      <c r="I37" s="25">
        <v>0.59</v>
      </c>
      <c r="J37" s="26">
        <v>0.53</v>
      </c>
      <c r="K37" s="10"/>
      <c r="L37" s="10"/>
      <c r="M37" s="10"/>
      <c r="N37" s="10"/>
      <c r="O37" s="10"/>
      <c r="P37" s="10"/>
    </row>
    <row r="38" spans="1:16" ht="39" customHeight="1" x14ac:dyDescent="0.15">
      <c r="A38" s="10"/>
      <c r="B38" s="23"/>
      <c r="C38" s="1102" t="s">
        <v>500</v>
      </c>
      <c r="D38" s="1103"/>
      <c r="E38" s="1104"/>
      <c r="F38" s="24">
        <v>0.49</v>
      </c>
      <c r="G38" s="25">
        <v>0.49</v>
      </c>
      <c r="H38" s="25">
        <v>0.5</v>
      </c>
      <c r="I38" s="25">
        <v>0.5</v>
      </c>
      <c r="J38" s="26">
        <v>0.49</v>
      </c>
      <c r="K38" s="10"/>
      <c r="L38" s="10"/>
      <c r="M38" s="10"/>
      <c r="N38" s="10"/>
      <c r="O38" s="10"/>
      <c r="P38" s="10"/>
    </row>
    <row r="39" spans="1:16" ht="39" customHeight="1" x14ac:dyDescent="0.15">
      <c r="A39" s="10"/>
      <c r="B39" s="23"/>
      <c r="C39" s="1102" t="s">
        <v>501</v>
      </c>
      <c r="D39" s="1103"/>
      <c r="E39" s="1104"/>
      <c r="F39" s="24">
        <v>0.27</v>
      </c>
      <c r="G39" s="25">
        <v>0.28000000000000003</v>
      </c>
      <c r="H39" s="25">
        <v>0.33</v>
      </c>
      <c r="I39" s="25">
        <v>0.21</v>
      </c>
      <c r="J39" s="26">
        <v>0.23</v>
      </c>
      <c r="K39" s="10"/>
      <c r="L39" s="10"/>
      <c r="M39" s="10"/>
      <c r="N39" s="10"/>
      <c r="O39" s="10"/>
      <c r="P39" s="10"/>
    </row>
    <row r="40" spans="1:16" ht="39" customHeight="1" x14ac:dyDescent="0.15">
      <c r="A40" s="10"/>
      <c r="B40" s="23"/>
      <c r="C40" s="1102" t="s">
        <v>502</v>
      </c>
      <c r="D40" s="1103"/>
      <c r="E40" s="1104"/>
      <c r="F40" s="24">
        <v>0.17</v>
      </c>
      <c r="G40" s="25">
        <v>0.19</v>
      </c>
      <c r="H40" s="25">
        <v>0.21</v>
      </c>
      <c r="I40" s="25">
        <v>0.22</v>
      </c>
      <c r="J40" s="26">
        <v>0.2</v>
      </c>
      <c r="K40" s="10"/>
      <c r="L40" s="10"/>
      <c r="M40" s="10"/>
      <c r="N40" s="10"/>
      <c r="O40" s="10"/>
      <c r="P40" s="10"/>
    </row>
    <row r="41" spans="1:16" ht="39" customHeight="1" x14ac:dyDescent="0.15">
      <c r="A41" s="10"/>
      <c r="B41" s="23"/>
      <c r="C41" s="1102" t="s">
        <v>503</v>
      </c>
      <c r="D41" s="1103"/>
      <c r="E41" s="1104"/>
      <c r="F41" s="24">
        <v>0.31</v>
      </c>
      <c r="G41" s="25">
        <v>0.18</v>
      </c>
      <c r="H41" s="25">
        <v>0.16</v>
      </c>
      <c r="I41" s="25">
        <v>0.14000000000000001</v>
      </c>
      <c r="J41" s="26">
        <v>0.13</v>
      </c>
      <c r="K41" s="10"/>
      <c r="L41" s="10"/>
      <c r="M41" s="10"/>
      <c r="N41" s="10"/>
      <c r="O41" s="10"/>
      <c r="P41" s="10"/>
    </row>
    <row r="42" spans="1:16" ht="39" customHeight="1" x14ac:dyDescent="0.15">
      <c r="A42" s="10"/>
      <c r="B42" s="27"/>
      <c r="C42" s="1102" t="s">
        <v>504</v>
      </c>
      <c r="D42" s="1103"/>
      <c r="E42" s="1104"/>
      <c r="F42" s="24" t="s">
        <v>450</v>
      </c>
      <c r="G42" s="25" t="s">
        <v>450</v>
      </c>
      <c r="H42" s="25" t="s">
        <v>450</v>
      </c>
      <c r="I42" s="25" t="s">
        <v>450</v>
      </c>
      <c r="J42" s="26" t="s">
        <v>450</v>
      </c>
      <c r="K42" s="10"/>
      <c r="L42" s="10"/>
      <c r="M42" s="10"/>
      <c r="N42" s="10"/>
      <c r="O42" s="10"/>
      <c r="P42" s="10"/>
    </row>
    <row r="43" spans="1:16" ht="39" customHeight="1" thickBot="1" x14ac:dyDescent="0.2">
      <c r="A43" s="10"/>
      <c r="B43" s="28"/>
      <c r="C43" s="1105" t="s">
        <v>505</v>
      </c>
      <c r="D43" s="1106"/>
      <c r="E43" s="1107"/>
      <c r="F43" s="29">
        <v>0.73</v>
      </c>
      <c r="G43" s="30">
        <v>0.52</v>
      </c>
      <c r="H43" s="30">
        <v>0.31</v>
      </c>
      <c r="I43" s="30">
        <v>0.17</v>
      </c>
      <c r="J43" s="31">
        <v>0.16</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8" t="s">
        <v>9</v>
      </c>
      <c r="C45" s="1119"/>
      <c r="D45" s="46"/>
      <c r="E45" s="1124" t="s">
        <v>10</v>
      </c>
      <c r="F45" s="1124"/>
      <c r="G45" s="1124"/>
      <c r="H45" s="1124"/>
      <c r="I45" s="1124"/>
      <c r="J45" s="1125"/>
      <c r="K45" s="47">
        <v>109051</v>
      </c>
      <c r="L45" s="48">
        <v>106232</v>
      </c>
      <c r="M45" s="48">
        <v>103888</v>
      </c>
      <c r="N45" s="48">
        <v>103256</v>
      </c>
      <c r="O45" s="49">
        <v>101594</v>
      </c>
      <c r="P45" s="36"/>
      <c r="Q45" s="36"/>
      <c r="R45" s="36"/>
      <c r="S45" s="36"/>
      <c r="T45" s="36"/>
      <c r="U45" s="36"/>
    </row>
    <row r="46" spans="1:21" ht="30.75" customHeight="1" x14ac:dyDescent="0.15">
      <c r="A46" s="36"/>
      <c r="B46" s="1120"/>
      <c r="C46" s="1121"/>
      <c r="D46" s="50"/>
      <c r="E46" s="1112" t="s">
        <v>11</v>
      </c>
      <c r="F46" s="1112"/>
      <c r="G46" s="1112"/>
      <c r="H46" s="1112"/>
      <c r="I46" s="1112"/>
      <c r="J46" s="1113"/>
      <c r="K46" s="51" t="s">
        <v>450</v>
      </c>
      <c r="L46" s="52" t="s">
        <v>450</v>
      </c>
      <c r="M46" s="52" t="s">
        <v>450</v>
      </c>
      <c r="N46" s="52" t="s">
        <v>450</v>
      </c>
      <c r="O46" s="53" t="s">
        <v>450</v>
      </c>
      <c r="P46" s="36"/>
      <c r="Q46" s="36"/>
      <c r="R46" s="36"/>
      <c r="S46" s="36"/>
      <c r="T46" s="36"/>
      <c r="U46" s="36"/>
    </row>
    <row r="47" spans="1:21" ht="30.75" customHeight="1" x14ac:dyDescent="0.15">
      <c r="A47" s="36"/>
      <c r="B47" s="1120"/>
      <c r="C47" s="1121"/>
      <c r="D47" s="50"/>
      <c r="E47" s="1112" t="s">
        <v>12</v>
      </c>
      <c r="F47" s="1112"/>
      <c r="G47" s="1112"/>
      <c r="H47" s="1112"/>
      <c r="I47" s="1112"/>
      <c r="J47" s="1113"/>
      <c r="K47" s="51">
        <v>15369</v>
      </c>
      <c r="L47" s="52">
        <v>16977</v>
      </c>
      <c r="M47" s="52">
        <v>18402</v>
      </c>
      <c r="N47" s="52">
        <v>20218</v>
      </c>
      <c r="O47" s="53">
        <v>22135</v>
      </c>
      <c r="P47" s="36"/>
      <c r="Q47" s="36"/>
      <c r="R47" s="36"/>
      <c r="S47" s="36"/>
      <c r="T47" s="36"/>
      <c r="U47" s="36"/>
    </row>
    <row r="48" spans="1:21" ht="30.75" customHeight="1" x14ac:dyDescent="0.15">
      <c r="A48" s="36"/>
      <c r="B48" s="1120"/>
      <c r="C48" s="1121"/>
      <c r="D48" s="50"/>
      <c r="E48" s="1112" t="s">
        <v>13</v>
      </c>
      <c r="F48" s="1112"/>
      <c r="G48" s="1112"/>
      <c r="H48" s="1112"/>
      <c r="I48" s="1112"/>
      <c r="J48" s="1113"/>
      <c r="K48" s="51">
        <v>2084</v>
      </c>
      <c r="L48" s="52">
        <v>1949</v>
      </c>
      <c r="M48" s="52">
        <v>2000</v>
      </c>
      <c r="N48" s="52">
        <v>1925</v>
      </c>
      <c r="O48" s="53">
        <v>1634</v>
      </c>
      <c r="P48" s="36"/>
      <c r="Q48" s="36"/>
      <c r="R48" s="36"/>
      <c r="S48" s="36"/>
      <c r="T48" s="36"/>
      <c r="U48" s="36"/>
    </row>
    <row r="49" spans="1:21" ht="30.75" customHeight="1" x14ac:dyDescent="0.15">
      <c r="A49" s="36"/>
      <c r="B49" s="1120"/>
      <c r="C49" s="1121"/>
      <c r="D49" s="50"/>
      <c r="E49" s="1112" t="s">
        <v>14</v>
      </c>
      <c r="F49" s="1112"/>
      <c r="G49" s="1112"/>
      <c r="H49" s="1112"/>
      <c r="I49" s="1112"/>
      <c r="J49" s="1113"/>
      <c r="K49" s="51" t="s">
        <v>450</v>
      </c>
      <c r="L49" s="52" t="s">
        <v>450</v>
      </c>
      <c r="M49" s="52" t="s">
        <v>450</v>
      </c>
      <c r="N49" s="52" t="s">
        <v>450</v>
      </c>
      <c r="O49" s="53" t="s">
        <v>450</v>
      </c>
      <c r="P49" s="36"/>
      <c r="Q49" s="36"/>
      <c r="R49" s="36"/>
      <c r="S49" s="36"/>
      <c r="T49" s="36"/>
      <c r="U49" s="36"/>
    </row>
    <row r="50" spans="1:21" ht="30.75" customHeight="1" x14ac:dyDescent="0.15">
      <c r="A50" s="36"/>
      <c r="B50" s="1120"/>
      <c r="C50" s="1121"/>
      <c r="D50" s="50"/>
      <c r="E50" s="1112" t="s">
        <v>15</v>
      </c>
      <c r="F50" s="1112"/>
      <c r="G50" s="1112"/>
      <c r="H50" s="1112"/>
      <c r="I50" s="1112"/>
      <c r="J50" s="1113"/>
      <c r="K50" s="51">
        <v>2753</v>
      </c>
      <c r="L50" s="52">
        <v>2504</v>
      </c>
      <c r="M50" s="52">
        <v>2380</v>
      </c>
      <c r="N50" s="52">
        <v>2061</v>
      </c>
      <c r="O50" s="53">
        <v>1546</v>
      </c>
      <c r="P50" s="36"/>
      <c r="Q50" s="36"/>
      <c r="R50" s="36"/>
      <c r="S50" s="36"/>
      <c r="T50" s="36"/>
      <c r="U50" s="36"/>
    </row>
    <row r="51" spans="1:21" ht="30.75" customHeight="1" x14ac:dyDescent="0.15">
      <c r="A51" s="36"/>
      <c r="B51" s="1122"/>
      <c r="C51" s="1123"/>
      <c r="D51" s="54"/>
      <c r="E51" s="1112" t="s">
        <v>16</v>
      </c>
      <c r="F51" s="1112"/>
      <c r="G51" s="1112"/>
      <c r="H51" s="1112"/>
      <c r="I51" s="1112"/>
      <c r="J51" s="1113"/>
      <c r="K51" s="51">
        <v>3</v>
      </c>
      <c r="L51" s="52">
        <v>6</v>
      </c>
      <c r="M51" s="52">
        <v>4</v>
      </c>
      <c r="N51" s="52">
        <v>4</v>
      </c>
      <c r="O51" s="53">
        <v>6</v>
      </c>
      <c r="P51" s="36"/>
      <c r="Q51" s="36"/>
      <c r="R51" s="36"/>
      <c r="S51" s="36"/>
      <c r="T51" s="36"/>
      <c r="U51" s="36"/>
    </row>
    <row r="52" spans="1:21" ht="30.75" customHeight="1" x14ac:dyDescent="0.15">
      <c r="A52" s="36"/>
      <c r="B52" s="1110" t="s">
        <v>17</v>
      </c>
      <c r="C52" s="1111"/>
      <c r="D52" s="54"/>
      <c r="E52" s="1112" t="s">
        <v>18</v>
      </c>
      <c r="F52" s="1112"/>
      <c r="G52" s="1112"/>
      <c r="H52" s="1112"/>
      <c r="I52" s="1112"/>
      <c r="J52" s="1113"/>
      <c r="K52" s="51">
        <v>74608</v>
      </c>
      <c r="L52" s="52">
        <v>77584</v>
      </c>
      <c r="M52" s="52">
        <v>79742</v>
      </c>
      <c r="N52" s="52">
        <v>82820</v>
      </c>
      <c r="O52" s="53">
        <v>84033</v>
      </c>
      <c r="P52" s="36"/>
      <c r="Q52" s="36"/>
      <c r="R52" s="36"/>
      <c r="S52" s="36"/>
      <c r="T52" s="36"/>
      <c r="U52" s="36"/>
    </row>
    <row r="53" spans="1:21" ht="30.75" customHeight="1" thickBot="1" x14ac:dyDescent="0.2">
      <c r="A53" s="36"/>
      <c r="B53" s="1114" t="s">
        <v>19</v>
      </c>
      <c r="C53" s="1115"/>
      <c r="D53" s="55"/>
      <c r="E53" s="1116" t="s">
        <v>20</v>
      </c>
      <c r="F53" s="1116"/>
      <c r="G53" s="1116"/>
      <c r="H53" s="1116"/>
      <c r="I53" s="1116"/>
      <c r="J53" s="1117"/>
      <c r="K53" s="56">
        <v>54652</v>
      </c>
      <c r="L53" s="57">
        <v>50084</v>
      </c>
      <c r="M53" s="57">
        <v>46932</v>
      </c>
      <c r="N53" s="57">
        <v>44644</v>
      </c>
      <c r="O53" s="58">
        <v>42882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488</v>
      </c>
      <c r="J40" s="341" t="s">
        <v>489</v>
      </c>
      <c r="K40" s="341" t="s">
        <v>490</v>
      </c>
      <c r="L40" s="341" t="s">
        <v>491</v>
      </c>
      <c r="M40" s="342" t="s">
        <v>492</v>
      </c>
    </row>
    <row r="41" spans="2:13" ht="27.75" customHeight="1" x14ac:dyDescent="0.15">
      <c r="B41" s="1138" t="s">
        <v>21</v>
      </c>
      <c r="C41" s="1139"/>
      <c r="D41" s="66"/>
      <c r="E41" s="1140" t="s">
        <v>22</v>
      </c>
      <c r="F41" s="1140"/>
      <c r="G41" s="1140"/>
      <c r="H41" s="1141"/>
      <c r="I41" s="343">
        <v>1473470</v>
      </c>
      <c r="J41" s="344">
        <v>1500402</v>
      </c>
      <c r="K41" s="344">
        <v>1534438</v>
      </c>
      <c r="L41" s="344">
        <v>1551112</v>
      </c>
      <c r="M41" s="345">
        <v>1560739</v>
      </c>
    </row>
    <row r="42" spans="2:13" ht="27.75" customHeight="1" x14ac:dyDescent="0.15">
      <c r="B42" s="1128"/>
      <c r="C42" s="1129"/>
      <c r="D42" s="67"/>
      <c r="E42" s="1132" t="s">
        <v>23</v>
      </c>
      <c r="F42" s="1132"/>
      <c r="G42" s="1132"/>
      <c r="H42" s="1133"/>
      <c r="I42" s="346">
        <v>13671</v>
      </c>
      <c r="J42" s="347">
        <v>11260</v>
      </c>
      <c r="K42" s="347">
        <v>8999</v>
      </c>
      <c r="L42" s="347">
        <v>7054</v>
      </c>
      <c r="M42" s="348">
        <v>5650</v>
      </c>
    </row>
    <row r="43" spans="2:13" ht="27.75" customHeight="1" x14ac:dyDescent="0.15">
      <c r="B43" s="1128"/>
      <c r="C43" s="1129"/>
      <c r="D43" s="67"/>
      <c r="E43" s="1132" t="s">
        <v>24</v>
      </c>
      <c r="F43" s="1132"/>
      <c r="G43" s="1132"/>
      <c r="H43" s="1133"/>
      <c r="I43" s="346">
        <v>26546</v>
      </c>
      <c r="J43" s="347">
        <v>24863</v>
      </c>
      <c r="K43" s="347">
        <v>23248</v>
      </c>
      <c r="L43" s="347">
        <v>21311</v>
      </c>
      <c r="M43" s="348">
        <v>19167</v>
      </c>
    </row>
    <row r="44" spans="2:13" ht="27.75" customHeight="1" x14ac:dyDescent="0.15">
      <c r="B44" s="1128"/>
      <c r="C44" s="1129"/>
      <c r="D44" s="67"/>
      <c r="E44" s="1132" t="s">
        <v>25</v>
      </c>
      <c r="F44" s="1132"/>
      <c r="G44" s="1132"/>
      <c r="H44" s="1133"/>
      <c r="I44" s="346" t="s">
        <v>450</v>
      </c>
      <c r="J44" s="347" t="s">
        <v>450</v>
      </c>
      <c r="K44" s="347" t="s">
        <v>450</v>
      </c>
      <c r="L44" s="347" t="s">
        <v>450</v>
      </c>
      <c r="M44" s="348" t="s">
        <v>450</v>
      </c>
    </row>
    <row r="45" spans="2:13" ht="27.75" customHeight="1" x14ac:dyDescent="0.15">
      <c r="B45" s="1128"/>
      <c r="C45" s="1129"/>
      <c r="D45" s="67"/>
      <c r="E45" s="1132" t="s">
        <v>26</v>
      </c>
      <c r="F45" s="1132"/>
      <c r="G45" s="1132"/>
      <c r="H45" s="1133"/>
      <c r="I45" s="346">
        <v>216437</v>
      </c>
      <c r="J45" s="347">
        <v>212309</v>
      </c>
      <c r="K45" s="347">
        <v>198805</v>
      </c>
      <c r="L45" s="347">
        <v>186836</v>
      </c>
      <c r="M45" s="348">
        <v>184033</v>
      </c>
    </row>
    <row r="46" spans="2:13" ht="27.75" customHeight="1" x14ac:dyDescent="0.15">
      <c r="B46" s="1128"/>
      <c r="C46" s="1129"/>
      <c r="D46" s="67"/>
      <c r="E46" s="1132" t="s">
        <v>27</v>
      </c>
      <c r="F46" s="1132"/>
      <c r="G46" s="1132"/>
      <c r="H46" s="1133"/>
      <c r="I46" s="346">
        <v>7570</v>
      </c>
      <c r="J46" s="347">
        <v>7644</v>
      </c>
      <c r="K46" s="347">
        <v>7017</v>
      </c>
      <c r="L46" s="347">
        <v>6757</v>
      </c>
      <c r="M46" s="348">
        <v>6672</v>
      </c>
    </row>
    <row r="47" spans="2:13" ht="27.75" customHeight="1" x14ac:dyDescent="0.15">
      <c r="B47" s="1128"/>
      <c r="C47" s="1129"/>
      <c r="D47" s="67"/>
      <c r="E47" s="1132" t="s">
        <v>28</v>
      </c>
      <c r="F47" s="1132"/>
      <c r="G47" s="1132"/>
      <c r="H47" s="1133"/>
      <c r="I47" s="346" t="s">
        <v>450</v>
      </c>
      <c r="J47" s="347" t="s">
        <v>450</v>
      </c>
      <c r="K47" s="347" t="s">
        <v>450</v>
      </c>
      <c r="L47" s="347" t="s">
        <v>450</v>
      </c>
      <c r="M47" s="348" t="s">
        <v>450</v>
      </c>
    </row>
    <row r="48" spans="2:13" ht="27.75" customHeight="1" x14ac:dyDescent="0.15">
      <c r="B48" s="1130"/>
      <c r="C48" s="1131"/>
      <c r="D48" s="67"/>
      <c r="E48" s="1132" t="s">
        <v>29</v>
      </c>
      <c r="F48" s="1132"/>
      <c r="G48" s="1132"/>
      <c r="H48" s="1133"/>
      <c r="I48" s="346" t="s">
        <v>450</v>
      </c>
      <c r="J48" s="347" t="s">
        <v>450</v>
      </c>
      <c r="K48" s="347" t="s">
        <v>450</v>
      </c>
      <c r="L48" s="347" t="s">
        <v>450</v>
      </c>
      <c r="M48" s="348" t="s">
        <v>450</v>
      </c>
    </row>
    <row r="49" spans="2:13" ht="27.75" customHeight="1" x14ac:dyDescent="0.15">
      <c r="B49" s="1126" t="s">
        <v>30</v>
      </c>
      <c r="C49" s="1127"/>
      <c r="D49" s="68"/>
      <c r="E49" s="1132" t="s">
        <v>31</v>
      </c>
      <c r="F49" s="1132"/>
      <c r="G49" s="1132"/>
      <c r="H49" s="1133"/>
      <c r="I49" s="346">
        <v>84344</v>
      </c>
      <c r="J49" s="347">
        <v>99691</v>
      </c>
      <c r="K49" s="347">
        <v>117325</v>
      </c>
      <c r="L49" s="347">
        <v>138390</v>
      </c>
      <c r="M49" s="348">
        <v>153081</v>
      </c>
    </row>
    <row r="50" spans="2:13" ht="27.75" customHeight="1" x14ac:dyDescent="0.15">
      <c r="B50" s="1128"/>
      <c r="C50" s="1129"/>
      <c r="D50" s="67"/>
      <c r="E50" s="1132" t="s">
        <v>32</v>
      </c>
      <c r="F50" s="1132"/>
      <c r="G50" s="1132"/>
      <c r="H50" s="1133"/>
      <c r="I50" s="346">
        <v>68524</v>
      </c>
      <c r="J50" s="347">
        <v>87661</v>
      </c>
      <c r="K50" s="347">
        <v>78442</v>
      </c>
      <c r="L50" s="347">
        <v>69067</v>
      </c>
      <c r="M50" s="348">
        <v>59938</v>
      </c>
    </row>
    <row r="51" spans="2:13" ht="27.75" customHeight="1" x14ac:dyDescent="0.15">
      <c r="B51" s="1130"/>
      <c r="C51" s="1131"/>
      <c r="D51" s="67"/>
      <c r="E51" s="1132" t="s">
        <v>33</v>
      </c>
      <c r="F51" s="1132"/>
      <c r="G51" s="1132"/>
      <c r="H51" s="1133"/>
      <c r="I51" s="346">
        <v>817014</v>
      </c>
      <c r="J51" s="347">
        <v>836096</v>
      </c>
      <c r="K51" s="347">
        <v>860333</v>
      </c>
      <c r="L51" s="347">
        <v>863621</v>
      </c>
      <c r="M51" s="348">
        <v>860130</v>
      </c>
    </row>
    <row r="52" spans="2:13" ht="27.75" customHeight="1" thickBot="1" x14ac:dyDescent="0.2">
      <c r="B52" s="1134" t="s">
        <v>19</v>
      </c>
      <c r="C52" s="1135"/>
      <c r="D52" s="69"/>
      <c r="E52" s="1136" t="s">
        <v>34</v>
      </c>
      <c r="F52" s="1136"/>
      <c r="G52" s="1136"/>
      <c r="H52" s="1137"/>
      <c r="I52" s="349">
        <v>767811</v>
      </c>
      <c r="J52" s="350">
        <v>733029</v>
      </c>
      <c r="K52" s="350">
        <v>716405</v>
      </c>
      <c r="L52" s="350">
        <v>701993</v>
      </c>
      <c r="M52" s="351">
        <v>703112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7"/>
      <c r="B1" s="1206"/>
      <c r="C1" s="1190"/>
      <c r="D1" s="1190"/>
      <c r="E1" s="1190"/>
      <c r="F1" s="1190"/>
      <c r="G1" s="1190"/>
      <c r="H1" s="1190"/>
      <c r="I1" s="1190"/>
      <c r="J1" s="1190"/>
      <c r="K1" s="1190"/>
      <c r="L1" s="1190"/>
      <c r="M1" s="1190"/>
      <c r="N1" s="1190"/>
      <c r="O1" s="1190"/>
      <c r="P1" s="1188"/>
      <c r="Q1" s="1188"/>
    </row>
    <row r="2" spans="1:51" ht="25.5" customHeight="1" x14ac:dyDescent="0.15">
      <c r="A2" s="1204"/>
      <c r="B2" s="1190"/>
      <c r="C2" s="1204"/>
      <c r="D2" s="1190"/>
      <c r="E2" s="1190"/>
      <c r="F2" s="1190"/>
      <c r="G2" s="1190"/>
      <c r="H2" s="1190"/>
      <c r="I2" s="1190"/>
      <c r="J2" s="1190"/>
      <c r="K2" s="1190"/>
      <c r="L2" s="1190"/>
      <c r="M2" s="1190"/>
      <c r="N2" s="1190"/>
      <c r="O2" s="1190"/>
      <c r="P2" s="1188"/>
      <c r="Q2" s="1188"/>
    </row>
    <row r="3" spans="1:51" ht="25.5" customHeight="1" x14ac:dyDescent="0.15">
      <c r="A3" s="1204"/>
      <c r="B3" s="1190"/>
      <c r="C3" s="1204"/>
      <c r="D3" s="1190"/>
      <c r="E3" s="1190"/>
      <c r="F3" s="1190"/>
      <c r="G3" s="1190"/>
      <c r="H3" s="1190"/>
      <c r="I3" s="1190"/>
      <c r="J3" s="1190"/>
      <c r="K3" s="1190"/>
      <c r="L3" s="1190"/>
      <c r="M3" s="1190"/>
      <c r="N3" s="1190"/>
      <c r="O3" s="1190"/>
      <c r="P3" s="1188"/>
      <c r="Q3" s="1188"/>
    </row>
    <row r="4" spans="1:51" s="1202" customFormat="1" ht="13.5" x14ac:dyDescent="0.15">
      <c r="A4" s="1204"/>
      <c r="B4" s="1204"/>
      <c r="C4" s="1204"/>
      <c r="D4" s="1204"/>
      <c r="E4" s="1204"/>
      <c r="F4" s="1204"/>
      <c r="G4" s="1204"/>
      <c r="H4" s="1204"/>
      <c r="I4" s="1204"/>
      <c r="J4" s="1204"/>
      <c r="K4" s="1204"/>
      <c r="L4" s="1204"/>
      <c r="M4" s="1204"/>
      <c r="N4" s="1204"/>
      <c r="O4" s="1204"/>
      <c r="P4" s="1204"/>
      <c r="Q4" s="1204"/>
      <c r="R4" s="1203"/>
      <c r="S4" s="1203"/>
      <c r="T4" s="1203"/>
      <c r="U4" s="1203"/>
      <c r="V4" s="1203"/>
      <c r="W4" s="1203"/>
      <c r="X4" s="1203"/>
      <c r="Y4" s="1203"/>
      <c r="Z4" s="1203"/>
      <c r="AA4" s="1203"/>
      <c r="AB4" s="1203"/>
      <c r="AC4" s="1203"/>
      <c r="AD4" s="1203"/>
      <c r="AE4" s="1203"/>
      <c r="AF4" s="1203"/>
      <c r="AG4" s="1203"/>
      <c r="AH4" s="1203"/>
      <c r="AI4" s="1203"/>
    </row>
    <row r="5" spans="1:51" s="1202" customFormat="1" ht="13.5" x14ac:dyDescent="0.15">
      <c r="A5" s="1204"/>
      <c r="B5" s="1204"/>
      <c r="C5" s="1204"/>
      <c r="D5" s="1204"/>
      <c r="E5" s="1204"/>
      <c r="F5" s="1205"/>
      <c r="G5" s="1204"/>
      <c r="H5" s="1204"/>
      <c r="I5" s="1204"/>
      <c r="J5" s="1204"/>
      <c r="K5" s="1204"/>
      <c r="L5" s="1204"/>
      <c r="M5" s="1204"/>
      <c r="N5" s="1204"/>
      <c r="O5" s="1204"/>
      <c r="P5" s="1204"/>
      <c r="Q5" s="1204"/>
      <c r="R5" s="1203"/>
      <c r="S5" s="1203"/>
      <c r="T5" s="1203"/>
      <c r="U5" s="1203"/>
      <c r="V5" s="1203"/>
      <c r="W5" s="1203"/>
      <c r="X5" s="1203"/>
      <c r="Y5" s="1203"/>
      <c r="Z5" s="1203"/>
      <c r="AA5" s="1203"/>
      <c r="AB5" s="1203"/>
      <c r="AC5" s="1203"/>
      <c r="AD5" s="1203"/>
      <c r="AE5" s="1203"/>
      <c r="AF5" s="1203"/>
      <c r="AG5" s="1203"/>
      <c r="AH5" s="1203"/>
      <c r="AI5" s="1203"/>
    </row>
    <row r="6" spans="1:51" s="1202" customFormat="1" ht="13.5" x14ac:dyDescent="0.15">
      <c r="A6" s="1204"/>
      <c r="B6" s="1204"/>
      <c r="C6" s="1204"/>
      <c r="D6" s="1204"/>
      <c r="E6" s="1204"/>
      <c r="F6" s="1204"/>
      <c r="G6" s="1204"/>
      <c r="H6" s="1204"/>
      <c r="I6" s="1204"/>
      <c r="J6" s="1204"/>
      <c r="K6" s="1204"/>
      <c r="L6" s="1204"/>
      <c r="M6" s="1204"/>
      <c r="N6" s="1204"/>
      <c r="O6" s="1204"/>
      <c r="P6" s="1204"/>
      <c r="Q6" s="1204"/>
      <c r="R6" s="1203"/>
      <c r="S6" s="1203"/>
      <c r="T6" s="1203"/>
      <c r="U6" s="1203"/>
      <c r="V6" s="1203"/>
      <c r="W6" s="1203"/>
      <c r="X6" s="1203"/>
      <c r="Y6" s="1203"/>
      <c r="Z6" s="1203"/>
      <c r="AA6" s="1203"/>
      <c r="AB6" s="1203"/>
      <c r="AC6" s="1203"/>
      <c r="AD6" s="1203"/>
      <c r="AE6" s="1203"/>
      <c r="AF6" s="1203"/>
      <c r="AG6" s="1203"/>
      <c r="AH6" s="1203"/>
      <c r="AI6" s="1203"/>
    </row>
    <row r="7" spans="1:51" s="1202" customFormat="1" ht="13.5" x14ac:dyDescent="0.15">
      <c r="A7" s="1204"/>
      <c r="B7" s="1204"/>
      <c r="C7" s="1204"/>
      <c r="D7" s="1204"/>
      <c r="E7" s="1204"/>
      <c r="F7" s="1204"/>
      <c r="G7" s="1204"/>
      <c r="H7" s="1204"/>
      <c r="I7" s="1204"/>
      <c r="J7" s="1204"/>
      <c r="K7" s="1204"/>
      <c r="L7" s="1204"/>
      <c r="M7" s="1204"/>
      <c r="N7" s="1204"/>
      <c r="O7" s="1204"/>
      <c r="P7" s="1204"/>
      <c r="Q7" s="1204"/>
      <c r="R7" s="1203"/>
      <c r="S7" s="1203"/>
      <c r="T7" s="1203"/>
      <c r="U7" s="1203"/>
      <c r="V7" s="1203"/>
      <c r="W7" s="1203"/>
      <c r="X7" s="1203"/>
      <c r="Y7" s="1203"/>
      <c r="Z7" s="1203"/>
      <c r="AA7" s="1203"/>
      <c r="AB7" s="1203"/>
      <c r="AC7" s="1203"/>
      <c r="AD7" s="1203"/>
      <c r="AE7" s="1203"/>
      <c r="AF7" s="1203"/>
      <c r="AG7" s="1203"/>
      <c r="AH7" s="1203"/>
      <c r="AI7" s="1203"/>
    </row>
    <row r="8" spans="1:51" s="1202" customFormat="1" ht="13.5" x14ac:dyDescent="0.15">
      <c r="A8" s="1204"/>
      <c r="B8" s="1204"/>
      <c r="C8" s="1204"/>
      <c r="D8" s="1204"/>
      <c r="E8" s="1204"/>
      <c r="F8" s="1204"/>
      <c r="G8" s="1204"/>
      <c r="H8" s="1204"/>
      <c r="I8" s="1204"/>
      <c r="J8" s="1204"/>
      <c r="K8" s="1204"/>
      <c r="L8" s="1204"/>
      <c r="M8" s="1204"/>
      <c r="N8" s="1204"/>
      <c r="O8" s="1204"/>
      <c r="P8" s="1204"/>
      <c r="Q8" s="1204"/>
      <c r="R8" s="1203"/>
      <c r="S8" s="1203"/>
      <c r="T8" s="1203"/>
      <c r="U8" s="1203"/>
      <c r="V8" s="1203"/>
      <c r="W8" s="1203"/>
      <c r="X8" s="1203"/>
      <c r="Y8" s="1203"/>
      <c r="Z8" s="1203"/>
      <c r="AA8" s="1203"/>
      <c r="AB8" s="1203"/>
      <c r="AC8" s="1203"/>
      <c r="AD8" s="1203"/>
      <c r="AE8" s="1203"/>
      <c r="AF8" s="1203"/>
      <c r="AG8" s="1203"/>
      <c r="AH8" s="1203"/>
      <c r="AI8" s="1203"/>
    </row>
    <row r="9" spans="1:51" s="1202" customFormat="1" ht="13.5" x14ac:dyDescent="0.15">
      <c r="A9" s="1204"/>
      <c r="B9" s="1204"/>
      <c r="C9" s="1204"/>
      <c r="D9" s="1204"/>
      <c r="E9" s="1204"/>
      <c r="F9" s="1204"/>
      <c r="G9" s="1204"/>
      <c r="H9" s="1204"/>
      <c r="I9" s="1204"/>
      <c r="J9" s="1204"/>
      <c r="K9" s="1204"/>
      <c r="L9" s="1204"/>
      <c r="M9" s="1204"/>
      <c r="N9" s="1204"/>
      <c r="O9" s="1204"/>
      <c r="P9" s="1204"/>
      <c r="Q9" s="1204"/>
      <c r="R9" s="1203"/>
      <c r="S9" s="1203"/>
      <c r="T9" s="1203"/>
      <c r="U9" s="1203"/>
      <c r="V9" s="1203"/>
      <c r="W9" s="1203"/>
      <c r="X9" s="1203"/>
      <c r="Y9" s="1203"/>
      <c r="Z9" s="1203"/>
      <c r="AA9" s="1203"/>
      <c r="AB9" s="1203"/>
      <c r="AC9" s="1203"/>
      <c r="AD9" s="1203"/>
      <c r="AE9" s="1203"/>
      <c r="AF9" s="1203"/>
      <c r="AG9" s="1203"/>
      <c r="AH9" s="1203"/>
      <c r="AI9" s="1203"/>
    </row>
    <row r="10" spans="1:51" s="1202" customFormat="1" ht="13.5" x14ac:dyDescent="0.15">
      <c r="A10" s="1204"/>
      <c r="B10" s="1204"/>
      <c r="C10" s="1204"/>
      <c r="D10" s="1204"/>
      <c r="E10" s="1204"/>
      <c r="F10" s="1204"/>
      <c r="G10" s="1204"/>
      <c r="H10" s="1204"/>
      <c r="I10" s="1204"/>
      <c r="J10" s="1204"/>
      <c r="K10" s="1204"/>
      <c r="L10" s="1204"/>
      <c r="M10" s="1204"/>
      <c r="N10" s="1204"/>
      <c r="O10" s="1204"/>
      <c r="P10" s="1204"/>
      <c r="Q10" s="1204"/>
      <c r="R10" s="1203"/>
      <c r="S10" s="1203"/>
      <c r="T10" s="1203"/>
      <c r="U10" s="1203"/>
      <c r="V10" s="1203"/>
      <c r="W10" s="1203"/>
      <c r="X10" s="1203"/>
      <c r="Y10" s="1203"/>
      <c r="Z10" s="1203"/>
      <c r="AA10" s="1203"/>
      <c r="AB10" s="1203"/>
      <c r="AC10" s="1203"/>
      <c r="AD10" s="1203"/>
      <c r="AE10" s="1203"/>
      <c r="AF10" s="1203"/>
      <c r="AG10" s="1203"/>
      <c r="AH10" s="1203"/>
      <c r="AI10" s="1203"/>
      <c r="AY10" s="1202" t="s">
        <v>566</v>
      </c>
    </row>
    <row r="11" spans="1:51" s="1202" customFormat="1" ht="13.5" x14ac:dyDescent="0.15">
      <c r="A11" s="1204"/>
      <c r="B11" s="1204"/>
      <c r="C11" s="1204"/>
      <c r="D11" s="1204"/>
      <c r="E11" s="1204"/>
      <c r="F11" s="1204"/>
      <c r="G11" s="1204"/>
      <c r="H11" s="1204"/>
      <c r="I11" s="1204"/>
      <c r="J11" s="1204"/>
      <c r="K11" s="1204"/>
      <c r="L11" s="1204"/>
      <c r="M11" s="1204"/>
      <c r="N11" s="1204"/>
      <c r="O11" s="1204"/>
      <c r="P11" s="1204"/>
      <c r="Q11" s="1204"/>
      <c r="R11" s="1203"/>
      <c r="S11" s="1203"/>
      <c r="T11" s="1203"/>
      <c r="U11" s="1203"/>
      <c r="V11" s="1203"/>
      <c r="W11" s="1203"/>
      <c r="X11" s="1203"/>
      <c r="Y11" s="1203"/>
      <c r="Z11" s="1203"/>
      <c r="AA11" s="1203"/>
      <c r="AB11" s="1203"/>
      <c r="AC11" s="1203"/>
      <c r="AD11" s="1203"/>
      <c r="AE11" s="1203"/>
      <c r="AF11" s="1203"/>
      <c r="AG11" s="1203"/>
      <c r="AH11" s="1203"/>
      <c r="AI11" s="1203"/>
    </row>
    <row r="12" spans="1:51" s="1202" customFormat="1" ht="13.5" x14ac:dyDescent="0.15">
      <c r="A12" s="1204"/>
      <c r="B12" s="1204"/>
      <c r="C12" s="1204"/>
      <c r="D12" s="1204"/>
      <c r="E12" s="1204"/>
      <c r="F12" s="1204"/>
      <c r="G12" s="1204"/>
      <c r="H12" s="1204"/>
      <c r="I12" s="1204"/>
      <c r="J12" s="1204"/>
      <c r="K12" s="1204"/>
      <c r="L12" s="1204"/>
      <c r="M12" s="1204"/>
      <c r="N12" s="1204"/>
      <c r="O12" s="1204"/>
      <c r="P12" s="1204"/>
      <c r="Q12" s="1204"/>
      <c r="R12" s="1203"/>
      <c r="S12" s="1203"/>
      <c r="T12" s="1203"/>
      <c r="U12" s="1203"/>
      <c r="V12" s="1203"/>
      <c r="W12" s="1203"/>
      <c r="X12" s="1203"/>
      <c r="Y12" s="1203"/>
      <c r="Z12" s="1203"/>
      <c r="AA12" s="1203"/>
      <c r="AB12" s="1203"/>
      <c r="AC12" s="1203"/>
      <c r="AD12" s="1203"/>
      <c r="AE12" s="1203"/>
      <c r="AF12" s="1203"/>
      <c r="AG12" s="1203"/>
      <c r="AH12" s="1203"/>
      <c r="AI12" s="1203"/>
      <c r="AY12" s="1202" t="s">
        <v>566</v>
      </c>
    </row>
    <row r="13" spans="1:51" s="1202" customFormat="1" ht="13.5" x14ac:dyDescent="0.15">
      <c r="A13" s="1204"/>
      <c r="B13" s="1204"/>
      <c r="C13" s="1204"/>
      <c r="D13" s="1204"/>
      <c r="E13" s="1204"/>
      <c r="F13" s="1204"/>
      <c r="G13" s="1204"/>
      <c r="H13" s="1204"/>
      <c r="I13" s="1204"/>
      <c r="J13" s="1204"/>
      <c r="K13" s="1204"/>
      <c r="L13" s="1204"/>
      <c r="M13" s="1204"/>
      <c r="N13" s="1204"/>
      <c r="O13" s="1204"/>
      <c r="P13" s="1204"/>
      <c r="Q13" s="1204"/>
      <c r="R13" s="1203"/>
      <c r="S13" s="1203"/>
      <c r="T13" s="1203"/>
      <c r="U13" s="1203"/>
      <c r="V13" s="1203"/>
      <c r="W13" s="1203"/>
      <c r="X13" s="1203"/>
      <c r="Y13" s="1203"/>
      <c r="Z13" s="1203"/>
      <c r="AA13" s="1203"/>
      <c r="AB13" s="1203"/>
      <c r="AC13" s="1203"/>
      <c r="AD13" s="1203"/>
      <c r="AE13" s="1203"/>
      <c r="AF13" s="1203"/>
      <c r="AG13" s="1203"/>
      <c r="AH13" s="1203"/>
      <c r="AI13" s="1203"/>
    </row>
    <row r="14" spans="1:51" s="1202" customFormat="1" ht="13.5" x14ac:dyDescent="0.15">
      <c r="A14" s="1204"/>
      <c r="B14" s="1204"/>
      <c r="C14" s="1204"/>
      <c r="D14" s="1204"/>
      <c r="E14" s="1204"/>
      <c r="F14" s="1204"/>
      <c r="G14" s="1204"/>
      <c r="H14" s="1204"/>
      <c r="I14" s="1204"/>
      <c r="J14" s="1204"/>
      <c r="K14" s="1204"/>
      <c r="L14" s="1204"/>
      <c r="M14" s="1204"/>
      <c r="N14" s="1204"/>
      <c r="O14" s="1204"/>
      <c r="P14" s="1204"/>
      <c r="Q14" s="1204"/>
      <c r="R14" s="1203"/>
      <c r="S14" s="1203"/>
      <c r="T14" s="1203"/>
      <c r="U14" s="1203"/>
      <c r="V14" s="1203"/>
      <c r="W14" s="1203"/>
      <c r="X14" s="1203"/>
      <c r="Y14" s="1203"/>
      <c r="Z14" s="1203"/>
      <c r="AA14" s="1203"/>
      <c r="AB14" s="1203"/>
      <c r="AC14" s="1203"/>
      <c r="AD14" s="1203"/>
      <c r="AE14" s="1203"/>
      <c r="AF14" s="1203"/>
      <c r="AG14" s="1203"/>
      <c r="AH14" s="1203"/>
      <c r="AI14" s="1203"/>
    </row>
    <row r="15" spans="1:51" s="1202" customFormat="1" ht="13.5" x14ac:dyDescent="0.15">
      <c r="A15" s="1190"/>
      <c r="B15" s="1204"/>
      <c r="C15" s="1204"/>
      <c r="D15" s="1204"/>
      <c r="E15" s="1204"/>
      <c r="F15" s="1204"/>
      <c r="G15" s="1204"/>
      <c r="H15" s="1204"/>
      <c r="I15" s="1204"/>
      <c r="J15" s="1204"/>
      <c r="K15" s="1204"/>
      <c r="L15" s="1204"/>
      <c r="M15" s="1204"/>
      <c r="N15" s="1204"/>
      <c r="O15" s="1204"/>
      <c r="P15" s="1204"/>
      <c r="Q15" s="1204"/>
      <c r="R15" s="1203"/>
      <c r="S15" s="1203"/>
      <c r="T15" s="1203"/>
      <c r="U15" s="1203"/>
      <c r="V15" s="1203"/>
      <c r="W15" s="1203"/>
      <c r="X15" s="1203"/>
      <c r="Y15" s="1203"/>
      <c r="Z15" s="1203"/>
      <c r="AA15" s="1203"/>
      <c r="AB15" s="1203"/>
      <c r="AC15" s="1203"/>
      <c r="AD15" s="1203"/>
      <c r="AE15" s="1203"/>
      <c r="AF15" s="1203"/>
      <c r="AG15" s="1203"/>
      <c r="AH15" s="1203"/>
      <c r="AI15" s="1203"/>
    </row>
    <row r="16" spans="1:51" s="1202" customFormat="1" ht="13.5" x14ac:dyDescent="0.15">
      <c r="A16" s="1190"/>
      <c r="B16" s="1204"/>
      <c r="C16" s="1204"/>
      <c r="D16" s="1204"/>
      <c r="E16" s="1204"/>
      <c r="F16" s="1204"/>
      <c r="G16" s="1204"/>
      <c r="H16" s="1204"/>
      <c r="I16" s="1204"/>
      <c r="J16" s="1204"/>
      <c r="K16" s="1204"/>
      <c r="L16" s="1204"/>
      <c r="M16" s="1204"/>
      <c r="N16" s="1204"/>
      <c r="O16" s="1204"/>
      <c r="P16" s="1204"/>
      <c r="Q16" s="1204"/>
      <c r="R16" s="1203"/>
      <c r="S16" s="1203"/>
      <c r="T16" s="1203"/>
      <c r="U16" s="1203"/>
      <c r="V16" s="1203"/>
      <c r="W16" s="1203"/>
      <c r="X16" s="1203"/>
      <c r="Y16" s="1203"/>
      <c r="Z16" s="1203"/>
      <c r="AA16" s="1203"/>
      <c r="AB16" s="1203"/>
      <c r="AC16" s="1203"/>
      <c r="AD16" s="1203"/>
      <c r="AE16" s="1203"/>
      <c r="AF16" s="1203"/>
      <c r="AG16" s="1203"/>
      <c r="AH16" s="1203"/>
      <c r="AI16" s="1203"/>
    </row>
    <row r="17" spans="1:259" s="1202" customFormat="1" ht="13.5" x14ac:dyDescent="0.15">
      <c r="A17" s="1190"/>
      <c r="B17" s="1204"/>
      <c r="C17" s="1204"/>
      <c r="D17" s="1204"/>
      <c r="E17" s="1204"/>
      <c r="F17" s="1204"/>
      <c r="G17" s="1204"/>
      <c r="H17" s="1204"/>
      <c r="I17" s="1204"/>
      <c r="J17" s="1204"/>
      <c r="K17" s="1204"/>
      <c r="L17" s="1204"/>
      <c r="M17" s="1204"/>
      <c r="N17" s="1204"/>
      <c r="O17" s="1204"/>
      <c r="P17" s="1204"/>
      <c r="Q17" s="1204"/>
      <c r="R17" s="1203"/>
      <c r="S17" s="1203"/>
      <c r="T17" s="1203"/>
      <c r="U17" s="1203"/>
      <c r="V17" s="1203"/>
      <c r="W17" s="1203"/>
      <c r="X17" s="1203"/>
      <c r="Y17" s="1203"/>
      <c r="Z17" s="1203"/>
      <c r="AA17" s="1203"/>
      <c r="AB17" s="1203"/>
      <c r="AC17" s="1203"/>
      <c r="AD17" s="1203"/>
      <c r="AE17" s="1203"/>
      <c r="AF17" s="1203"/>
      <c r="AG17" s="1203"/>
      <c r="AH17" s="1203"/>
      <c r="AI17" s="1203"/>
    </row>
    <row r="18" spans="1:259" s="1202" customFormat="1" ht="13.5" x14ac:dyDescent="0.15">
      <c r="A18" s="1190"/>
      <c r="B18" s="1204"/>
      <c r="C18" s="1204"/>
      <c r="D18" s="1204"/>
      <c r="E18" s="1204"/>
      <c r="F18" s="1204"/>
      <c r="G18" s="1204"/>
      <c r="H18" s="1204"/>
      <c r="I18" s="1204"/>
      <c r="J18" s="1204"/>
      <c r="K18" s="1204"/>
      <c r="L18" s="1204"/>
      <c r="M18" s="1204"/>
      <c r="N18" s="1204"/>
      <c r="O18" s="1204"/>
      <c r="P18" s="1204"/>
      <c r="Q18" s="1204"/>
      <c r="R18" s="1203"/>
      <c r="S18" s="1203"/>
      <c r="T18" s="1203"/>
      <c r="U18" s="1203"/>
      <c r="V18" s="1203"/>
      <c r="W18" s="1203"/>
      <c r="X18" s="1203"/>
      <c r="Y18" s="1203"/>
      <c r="Z18" s="1203"/>
      <c r="AA18" s="1203"/>
      <c r="AB18" s="1203"/>
      <c r="AC18" s="1203"/>
      <c r="AD18" s="1203"/>
      <c r="AE18" s="1203"/>
      <c r="AF18" s="1203"/>
      <c r="AG18" s="1203"/>
      <c r="AH18" s="1203"/>
      <c r="AI18" s="1203"/>
    </row>
    <row r="19" spans="1:259" ht="13.5" x14ac:dyDescent="0.15">
      <c r="A19" s="1190"/>
      <c r="B19" s="1190"/>
      <c r="C19" s="1190"/>
      <c r="D19" s="1190"/>
      <c r="E19" s="1190"/>
      <c r="F19" s="1190"/>
      <c r="G19" s="1190"/>
      <c r="H19" s="1190"/>
      <c r="I19" s="1190"/>
      <c r="J19" s="1190"/>
      <c r="K19" s="1190"/>
      <c r="L19" s="1190"/>
      <c r="M19" s="1190"/>
      <c r="N19" s="1190"/>
      <c r="O19" s="1190"/>
      <c r="P19" s="1188"/>
      <c r="Q19" s="1188"/>
    </row>
    <row r="20" spans="1:259" ht="13.5" x14ac:dyDescent="0.15">
      <c r="A20" s="1190"/>
      <c r="B20" s="1190"/>
      <c r="C20" s="1190"/>
      <c r="D20" s="1190"/>
      <c r="E20" s="1190"/>
      <c r="F20" s="1190"/>
      <c r="G20" s="1190"/>
      <c r="H20" s="1190"/>
      <c r="I20" s="1190"/>
      <c r="J20" s="1190"/>
      <c r="K20" s="1190"/>
      <c r="L20" s="1190"/>
      <c r="M20" s="1190"/>
      <c r="N20" s="1190"/>
      <c r="O20" s="1190"/>
      <c r="P20" s="1188"/>
      <c r="Q20" s="1188"/>
    </row>
    <row r="21" spans="1:259" ht="17.25" x14ac:dyDescent="0.15">
      <c r="A21" s="1190"/>
      <c r="B21" s="1201"/>
      <c r="C21" s="1199"/>
      <c r="D21" s="1199"/>
      <c r="E21" s="1199"/>
      <c r="F21" s="1199"/>
      <c r="G21" s="1199"/>
      <c r="H21" s="1199"/>
      <c r="I21" s="1199"/>
      <c r="J21" s="1199"/>
      <c r="K21" s="1199"/>
      <c r="L21" s="1199"/>
      <c r="M21" s="1199"/>
      <c r="N21" s="1200"/>
      <c r="O21" s="1199"/>
      <c r="P21" s="1198"/>
      <c r="Q21" s="1188"/>
      <c r="IY21" s="1197"/>
    </row>
    <row r="22" spans="1:259" ht="17.25" x14ac:dyDescent="0.15">
      <c r="A22" s="1190"/>
      <c r="B22" s="1191"/>
      <c r="C22" s="1190"/>
      <c r="D22" s="1190"/>
      <c r="E22" s="1190"/>
      <c r="F22" s="1190"/>
      <c r="G22" s="1190"/>
      <c r="H22" s="1190"/>
      <c r="I22" s="1190"/>
      <c r="J22" s="1190"/>
      <c r="K22" s="1190"/>
      <c r="L22" s="1190"/>
      <c r="M22" s="1190"/>
      <c r="N22" s="1190"/>
      <c r="O22" s="1190"/>
      <c r="P22" s="1195"/>
      <c r="Q22" s="1191"/>
      <c r="IY22" s="1196"/>
    </row>
    <row r="23" spans="1:259" ht="13.5" x14ac:dyDescent="0.15">
      <c r="A23" s="1190"/>
      <c r="B23" s="1191"/>
      <c r="C23" s="1190"/>
      <c r="D23" s="1190"/>
      <c r="E23" s="1190"/>
      <c r="F23" s="1190"/>
      <c r="G23" s="1190"/>
      <c r="H23" s="1190"/>
      <c r="I23" s="1190"/>
      <c r="J23" s="1190"/>
      <c r="K23" s="1190"/>
      <c r="L23" s="1190"/>
      <c r="M23" s="1190"/>
      <c r="N23" s="1190"/>
      <c r="O23" s="1190"/>
      <c r="P23" s="1195"/>
      <c r="Q23" s="1191"/>
    </row>
    <row r="24" spans="1:259" ht="13.5" x14ac:dyDescent="0.15">
      <c r="A24" s="1190"/>
      <c r="B24" s="1191"/>
      <c r="C24" s="1190"/>
      <c r="D24" s="1190"/>
      <c r="E24" s="1190"/>
      <c r="F24" s="1190"/>
      <c r="G24" s="1190"/>
      <c r="H24" s="1190"/>
      <c r="I24" s="1190"/>
      <c r="J24" s="1190"/>
      <c r="K24" s="1190"/>
      <c r="L24" s="1190"/>
      <c r="M24" s="1190"/>
      <c r="N24" s="1190"/>
      <c r="O24" s="1190"/>
      <c r="P24" s="1195"/>
      <c r="Q24" s="1191"/>
    </row>
    <row r="25" spans="1:259" ht="13.5" x14ac:dyDescent="0.15">
      <c r="A25" s="1190"/>
      <c r="B25" s="1191"/>
      <c r="C25" s="1190"/>
      <c r="D25" s="1190"/>
      <c r="E25" s="1190"/>
      <c r="F25" s="1190"/>
      <c r="G25" s="1190"/>
      <c r="H25" s="1190"/>
      <c r="I25" s="1190"/>
      <c r="J25" s="1190"/>
      <c r="K25" s="1190"/>
      <c r="L25" s="1190"/>
      <c r="M25" s="1190"/>
      <c r="N25" s="1190"/>
      <c r="O25" s="1190"/>
      <c r="P25" s="1195"/>
      <c r="Q25" s="1191"/>
    </row>
    <row r="26" spans="1:259" ht="13.5" x14ac:dyDescent="0.15">
      <c r="A26" s="1190"/>
      <c r="B26" s="1191"/>
      <c r="C26" s="1190"/>
      <c r="D26" s="1190"/>
      <c r="E26" s="1190"/>
      <c r="F26" s="1190"/>
      <c r="G26" s="1190"/>
      <c r="H26" s="1190"/>
      <c r="I26" s="1190"/>
      <c r="J26" s="1190"/>
      <c r="K26" s="1190"/>
      <c r="L26" s="1190"/>
      <c r="M26" s="1190"/>
      <c r="N26" s="1190"/>
      <c r="O26" s="1190"/>
      <c r="P26" s="1195"/>
      <c r="Q26" s="1191"/>
    </row>
    <row r="27" spans="1:259" ht="13.5" x14ac:dyDescent="0.15">
      <c r="A27" s="1190"/>
      <c r="B27" s="1191"/>
      <c r="C27" s="1190"/>
      <c r="D27" s="1190"/>
      <c r="E27" s="1190"/>
      <c r="F27" s="1190"/>
      <c r="G27" s="1190"/>
      <c r="H27" s="1190"/>
      <c r="I27" s="1190"/>
      <c r="J27" s="1190"/>
      <c r="K27" s="1190"/>
      <c r="L27" s="1190"/>
      <c r="M27" s="1190"/>
      <c r="N27" s="1190"/>
      <c r="O27" s="1190"/>
      <c r="P27" s="1195"/>
      <c r="Q27" s="1191"/>
    </row>
    <row r="28" spans="1:259" ht="13.5" x14ac:dyDescent="0.15">
      <c r="A28" s="1190"/>
      <c r="B28" s="1191"/>
      <c r="C28" s="1190"/>
      <c r="D28" s="1190"/>
      <c r="E28" s="1190"/>
      <c r="F28" s="1190"/>
      <c r="G28" s="1190"/>
      <c r="H28" s="1190"/>
      <c r="I28" s="1190"/>
      <c r="J28" s="1190"/>
      <c r="K28" s="1190"/>
      <c r="L28" s="1190"/>
      <c r="M28" s="1190"/>
      <c r="N28" s="1190"/>
      <c r="O28" s="1190"/>
      <c r="P28" s="1195"/>
      <c r="Q28" s="1191"/>
    </row>
    <row r="29" spans="1:259" ht="13.5" x14ac:dyDescent="0.15">
      <c r="A29" s="1190"/>
      <c r="B29" s="1191"/>
      <c r="C29" s="1190"/>
      <c r="D29" s="1190"/>
      <c r="E29" s="1190"/>
      <c r="F29" s="1190"/>
      <c r="G29" s="1190"/>
      <c r="H29" s="1190"/>
      <c r="I29" s="1190"/>
      <c r="J29" s="1190"/>
      <c r="K29" s="1190"/>
      <c r="L29" s="1190"/>
      <c r="M29" s="1190"/>
      <c r="N29" s="1190"/>
      <c r="O29" s="1190"/>
      <c r="P29" s="1195"/>
      <c r="Q29" s="1191"/>
    </row>
    <row r="30" spans="1:259" ht="13.5" x14ac:dyDescent="0.15">
      <c r="A30" s="1190"/>
      <c r="B30" s="1191"/>
      <c r="C30" s="1190"/>
      <c r="D30" s="1190"/>
      <c r="E30" s="1190"/>
      <c r="F30" s="1190"/>
      <c r="G30" s="1190"/>
      <c r="H30" s="1190"/>
      <c r="I30" s="1190"/>
      <c r="J30" s="1190"/>
      <c r="K30" s="1190"/>
      <c r="L30" s="1190"/>
      <c r="M30" s="1190"/>
      <c r="N30" s="1190"/>
      <c r="O30" s="1190"/>
      <c r="P30" s="1195"/>
      <c r="Q30" s="1191"/>
    </row>
    <row r="31" spans="1:259" ht="13.5" x14ac:dyDescent="0.15">
      <c r="A31" s="1190"/>
      <c r="B31" s="1191"/>
      <c r="C31" s="1190"/>
      <c r="D31" s="1190"/>
      <c r="E31" s="1190"/>
      <c r="F31" s="1190"/>
      <c r="G31" s="1190"/>
      <c r="H31" s="1190"/>
      <c r="I31" s="1190"/>
      <c r="J31" s="1190"/>
      <c r="K31" s="1190"/>
      <c r="L31" s="1190"/>
      <c r="M31" s="1190"/>
      <c r="N31" s="1190"/>
      <c r="O31" s="1190"/>
      <c r="P31" s="1195"/>
      <c r="Q31" s="1191"/>
    </row>
    <row r="32" spans="1:259" ht="13.5" x14ac:dyDescent="0.15">
      <c r="A32" s="1190"/>
      <c r="B32" s="1191"/>
      <c r="C32" s="1190"/>
      <c r="D32" s="1190"/>
      <c r="E32" s="1190"/>
      <c r="F32" s="1190"/>
      <c r="G32" s="1190"/>
      <c r="H32" s="1190"/>
      <c r="I32" s="1190"/>
      <c r="J32" s="1190"/>
      <c r="K32" s="1190"/>
      <c r="L32" s="1190"/>
      <c r="M32" s="1190"/>
      <c r="N32" s="1190"/>
      <c r="O32" s="1190"/>
      <c r="P32" s="1195"/>
      <c r="Q32" s="1191"/>
    </row>
    <row r="33" spans="1:17" ht="13.5" x14ac:dyDescent="0.15">
      <c r="A33" s="1190"/>
      <c r="B33" s="1191"/>
      <c r="C33" s="1190"/>
      <c r="D33" s="1190"/>
      <c r="E33" s="1190"/>
      <c r="F33" s="1190"/>
      <c r="G33" s="1190"/>
      <c r="H33" s="1190"/>
      <c r="I33" s="1190"/>
      <c r="J33" s="1190"/>
      <c r="K33" s="1190"/>
      <c r="L33" s="1190"/>
      <c r="M33" s="1190"/>
      <c r="N33" s="1190"/>
      <c r="O33" s="1190"/>
      <c r="P33" s="1195"/>
      <c r="Q33" s="1191"/>
    </row>
    <row r="34" spans="1:17" ht="13.5" x14ac:dyDescent="0.15">
      <c r="A34" s="1190"/>
      <c r="B34" s="1191"/>
      <c r="C34" s="1190"/>
      <c r="D34" s="1190"/>
      <c r="E34" s="1190"/>
      <c r="F34" s="1190"/>
      <c r="G34" s="1190"/>
      <c r="H34" s="1190"/>
      <c r="I34" s="1190"/>
      <c r="J34" s="1190"/>
      <c r="K34" s="1190"/>
      <c r="L34" s="1190"/>
      <c r="M34" s="1190"/>
      <c r="N34" s="1190"/>
      <c r="O34" s="1190"/>
      <c r="P34" s="1195"/>
      <c r="Q34" s="1191"/>
    </row>
    <row r="35" spans="1:17" ht="13.5" x14ac:dyDescent="0.15">
      <c r="A35" s="1190"/>
      <c r="B35" s="1191"/>
      <c r="C35" s="1190"/>
      <c r="D35" s="1190"/>
      <c r="E35" s="1190"/>
      <c r="F35" s="1190"/>
      <c r="G35" s="1190"/>
      <c r="H35" s="1190"/>
      <c r="I35" s="1190"/>
      <c r="J35" s="1190"/>
      <c r="K35" s="1190"/>
      <c r="L35" s="1190"/>
      <c r="M35" s="1190"/>
      <c r="N35" s="1190"/>
      <c r="O35" s="1190"/>
      <c r="P35" s="1195"/>
      <c r="Q35" s="1191"/>
    </row>
    <row r="36" spans="1:17" ht="13.5" x14ac:dyDescent="0.15">
      <c r="A36" s="1190"/>
      <c r="B36" s="1191"/>
      <c r="C36" s="1190"/>
      <c r="D36" s="1190"/>
      <c r="E36" s="1190"/>
      <c r="F36" s="1190"/>
      <c r="G36" s="1190"/>
      <c r="H36" s="1190"/>
      <c r="I36" s="1190"/>
      <c r="J36" s="1190"/>
      <c r="K36" s="1190"/>
      <c r="L36" s="1190"/>
      <c r="M36" s="1190"/>
      <c r="N36" s="1190"/>
      <c r="O36" s="1190"/>
      <c r="P36" s="1195"/>
      <c r="Q36" s="1191"/>
    </row>
    <row r="37" spans="1:17" ht="13.5" x14ac:dyDescent="0.15">
      <c r="A37" s="1190"/>
      <c r="B37" s="1191"/>
      <c r="C37" s="1190"/>
      <c r="D37" s="1190"/>
      <c r="E37" s="1190"/>
      <c r="F37" s="1190"/>
      <c r="G37" s="1190"/>
      <c r="H37" s="1190"/>
      <c r="I37" s="1190"/>
      <c r="J37" s="1190"/>
      <c r="K37" s="1190"/>
      <c r="L37" s="1190"/>
      <c r="M37" s="1190"/>
      <c r="N37" s="1190"/>
      <c r="O37" s="1190"/>
      <c r="P37" s="1195"/>
      <c r="Q37" s="1191"/>
    </row>
    <row r="38" spans="1:17" ht="13.5" x14ac:dyDescent="0.15">
      <c r="A38" s="1190"/>
      <c r="B38" s="1191"/>
      <c r="C38" s="1190"/>
      <c r="D38" s="1190"/>
      <c r="E38" s="1190"/>
      <c r="F38" s="1190"/>
      <c r="G38" s="1190"/>
      <c r="H38" s="1190"/>
      <c r="I38" s="1190"/>
      <c r="J38" s="1190"/>
      <c r="K38" s="1190"/>
      <c r="L38" s="1190"/>
      <c r="M38" s="1190"/>
      <c r="N38" s="1190"/>
      <c r="O38" s="1190"/>
      <c r="P38" s="1195"/>
      <c r="Q38" s="1191"/>
    </row>
    <row r="39" spans="1:17" ht="13.5" x14ac:dyDescent="0.15">
      <c r="A39" s="1190"/>
      <c r="B39" s="1194"/>
      <c r="C39" s="1193"/>
      <c r="D39" s="1193"/>
      <c r="E39" s="1193"/>
      <c r="F39" s="1193"/>
      <c r="G39" s="1193"/>
      <c r="H39" s="1193"/>
      <c r="I39" s="1193"/>
      <c r="J39" s="1193"/>
      <c r="K39" s="1193"/>
      <c r="L39" s="1193"/>
      <c r="M39" s="1193"/>
      <c r="N39" s="1193"/>
      <c r="O39" s="1193"/>
      <c r="P39" s="1192"/>
      <c r="Q39" s="1191"/>
    </row>
    <row r="40" spans="1:17" ht="13.5" x14ac:dyDescent="0.15">
      <c r="A40" s="1190"/>
      <c r="B40" s="1189"/>
      <c r="C40" s="1188"/>
      <c r="D40" s="1188"/>
      <c r="E40" s="1188"/>
      <c r="F40" s="1188"/>
      <c r="G40" s="1188"/>
      <c r="H40" s="1188"/>
      <c r="I40" s="1188"/>
      <c r="J40" s="1188"/>
      <c r="K40" s="1188"/>
      <c r="L40" s="1188"/>
      <c r="M40" s="1188"/>
      <c r="N40" s="1188"/>
      <c r="O40" s="1188"/>
      <c r="P40" s="1189"/>
      <c r="Q40" s="1188"/>
    </row>
    <row r="41" spans="1:17" ht="17.25" x14ac:dyDescent="0.15">
      <c r="B41" s="237" t="s">
        <v>565</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7" t="s">
        <v>560</v>
      </c>
      <c r="H42" s="1182"/>
      <c r="I42" s="1186"/>
      <c r="J42" s="1186"/>
      <c r="K42" s="1186"/>
      <c r="L42" s="1184"/>
      <c r="M42" s="1184"/>
      <c r="N42" s="1184"/>
      <c r="O42" s="1184"/>
    </row>
    <row r="43" spans="1:17" ht="13.5" x14ac:dyDescent="0.15">
      <c r="B43" s="240"/>
      <c r="C43" s="236"/>
      <c r="D43" s="236"/>
      <c r="E43" s="236"/>
      <c r="F43" s="236"/>
      <c r="G43" s="1185"/>
      <c r="H43" s="1185"/>
      <c r="I43" s="1185"/>
      <c r="J43" s="1185"/>
      <c r="K43" s="1185"/>
      <c r="L43" s="1185"/>
      <c r="M43" s="1185"/>
      <c r="N43" s="1185"/>
      <c r="O43" s="1185"/>
    </row>
    <row r="44" spans="1:17" ht="13.5" x14ac:dyDescent="0.15">
      <c r="B44" s="240"/>
      <c r="C44" s="236"/>
      <c r="D44" s="236"/>
      <c r="E44" s="236"/>
      <c r="F44" s="236"/>
      <c r="G44" s="1185"/>
      <c r="H44" s="1185"/>
      <c r="I44" s="1185"/>
      <c r="J44" s="1185"/>
      <c r="K44" s="1185"/>
      <c r="L44" s="1185"/>
      <c r="M44" s="1185"/>
      <c r="N44" s="1185"/>
      <c r="O44" s="1185"/>
    </row>
    <row r="45" spans="1:17" ht="13.5" x14ac:dyDescent="0.15">
      <c r="B45" s="240"/>
      <c r="C45" s="236"/>
      <c r="D45" s="236"/>
      <c r="E45" s="236"/>
      <c r="F45" s="236"/>
      <c r="G45" s="1185"/>
      <c r="H45" s="1185"/>
      <c r="I45" s="1185"/>
      <c r="J45" s="1185"/>
      <c r="K45" s="1185"/>
      <c r="L45" s="1185"/>
      <c r="M45" s="1185"/>
      <c r="N45" s="1185"/>
      <c r="O45" s="1185"/>
    </row>
    <row r="46" spans="1:17" ht="13.5" x14ac:dyDescent="0.15">
      <c r="B46" s="240"/>
      <c r="C46" s="236"/>
      <c r="D46" s="236"/>
      <c r="E46" s="236"/>
      <c r="F46" s="236"/>
      <c r="G46" s="1185"/>
      <c r="H46" s="1185"/>
      <c r="I46" s="1185"/>
      <c r="J46" s="1185"/>
      <c r="K46" s="1185"/>
      <c r="L46" s="1185"/>
      <c r="M46" s="1185"/>
      <c r="N46" s="1185"/>
      <c r="O46" s="1185"/>
    </row>
    <row r="47" spans="1:17" ht="13.5" x14ac:dyDescent="0.15">
      <c r="B47" s="240"/>
      <c r="C47" s="236"/>
      <c r="D47" s="236"/>
      <c r="E47" s="236"/>
      <c r="F47" s="236"/>
      <c r="G47" s="1185"/>
      <c r="H47" s="1185"/>
      <c r="I47" s="1185"/>
      <c r="J47" s="1185"/>
      <c r="K47" s="1185"/>
      <c r="L47" s="1185"/>
      <c r="M47" s="1185"/>
      <c r="N47" s="1185"/>
      <c r="O47" s="1185"/>
    </row>
    <row r="48" spans="1:17" ht="13.5" x14ac:dyDescent="0.15">
      <c r="B48" s="240"/>
      <c r="C48" s="236"/>
      <c r="D48" s="236"/>
      <c r="E48" s="236"/>
      <c r="F48" s="236"/>
      <c r="G48" s="1184"/>
      <c r="H48" s="1183"/>
      <c r="I48" s="1183"/>
      <c r="J48" s="1183"/>
      <c r="K48" s="1182"/>
      <c r="L48" s="1182"/>
      <c r="M48" s="1182"/>
      <c r="N48" s="1182"/>
      <c r="O48" s="1182"/>
    </row>
    <row r="49" spans="1:17" ht="13.5" x14ac:dyDescent="0.15">
      <c r="B49" s="240"/>
      <c r="C49" s="236"/>
      <c r="D49" s="236"/>
      <c r="E49" s="236"/>
      <c r="F49" s="236"/>
      <c r="G49" s="1182" t="s">
        <v>564</v>
      </c>
      <c r="H49" s="1182"/>
      <c r="I49" s="1182"/>
      <c r="J49" s="1182"/>
      <c r="K49" s="1182"/>
      <c r="L49" s="1182"/>
      <c r="M49" s="1182"/>
      <c r="N49" s="1182"/>
      <c r="O49" s="1182"/>
    </row>
    <row r="50" spans="1:17" ht="13.5" x14ac:dyDescent="0.15">
      <c r="B50" s="240"/>
      <c r="C50" s="236"/>
      <c r="D50" s="236"/>
      <c r="E50" s="236"/>
      <c r="F50" s="236"/>
      <c r="G50" s="1181"/>
      <c r="H50" s="1181"/>
      <c r="I50" s="1181"/>
      <c r="J50" s="1181"/>
      <c r="K50" s="1180" t="s">
        <v>563</v>
      </c>
      <c r="L50" s="1180" t="s">
        <v>556</v>
      </c>
      <c r="M50" s="1179" t="s">
        <v>555</v>
      </c>
      <c r="N50" s="1179" t="s">
        <v>554</v>
      </c>
      <c r="O50" s="1179" t="s">
        <v>553</v>
      </c>
    </row>
    <row r="51" spans="1:17" ht="13.5" x14ac:dyDescent="0.15">
      <c r="B51" s="240"/>
      <c r="C51" s="236"/>
      <c r="D51" s="236"/>
      <c r="E51" s="236"/>
      <c r="F51" s="236"/>
      <c r="G51" s="1149" t="s">
        <v>552</v>
      </c>
      <c r="H51" s="1149"/>
      <c r="I51" s="1178" t="s">
        <v>550</v>
      </c>
      <c r="J51" s="1178"/>
      <c r="K51" s="1176"/>
      <c r="L51" s="1176"/>
      <c r="M51" s="1176"/>
      <c r="N51" s="1176"/>
      <c r="O51" s="1176"/>
    </row>
    <row r="52" spans="1:17" ht="13.5" x14ac:dyDescent="0.15">
      <c r="B52" s="240"/>
      <c r="C52" s="236"/>
      <c r="D52" s="236"/>
      <c r="E52" s="236"/>
      <c r="F52" s="236"/>
      <c r="G52" s="1149"/>
      <c r="H52" s="1149"/>
      <c r="I52" s="1178"/>
      <c r="J52" s="1178"/>
      <c r="K52" s="1175"/>
      <c r="L52" s="1175"/>
      <c r="M52" s="1175"/>
      <c r="N52" s="1175"/>
      <c r="O52" s="1175"/>
    </row>
    <row r="53" spans="1:17" ht="13.5" x14ac:dyDescent="0.15">
      <c r="A53" s="1165"/>
      <c r="B53" s="240"/>
      <c r="C53" s="236"/>
      <c r="D53" s="236"/>
      <c r="E53" s="236"/>
      <c r="F53" s="236"/>
      <c r="G53" s="1149"/>
      <c r="H53" s="1149"/>
      <c r="I53" s="1146" t="s">
        <v>562</v>
      </c>
      <c r="J53" s="1146"/>
      <c r="K53" s="1177"/>
      <c r="L53" s="1177"/>
      <c r="M53" s="1177"/>
      <c r="N53" s="1177"/>
      <c r="O53" s="1177"/>
    </row>
    <row r="54" spans="1:17" ht="13.5" x14ac:dyDescent="0.15">
      <c r="A54" s="1165"/>
      <c r="B54" s="240"/>
      <c r="C54" s="236"/>
      <c r="D54" s="236"/>
      <c r="E54" s="236"/>
      <c r="F54" s="236"/>
      <c r="G54" s="1149"/>
      <c r="H54" s="1149"/>
      <c r="I54" s="1146"/>
      <c r="J54" s="1146"/>
      <c r="K54" s="1148"/>
      <c r="L54" s="1148"/>
      <c r="M54" s="1148"/>
      <c r="N54" s="1148"/>
      <c r="O54" s="1148"/>
    </row>
    <row r="55" spans="1:17" ht="13.5" x14ac:dyDescent="0.15">
      <c r="A55" s="1165"/>
      <c r="B55" s="240"/>
      <c r="C55" s="236"/>
      <c r="D55" s="236"/>
      <c r="E55" s="236"/>
      <c r="F55" s="236"/>
      <c r="G55" s="1146" t="s">
        <v>551</v>
      </c>
      <c r="H55" s="1146"/>
      <c r="I55" s="1146" t="s">
        <v>550</v>
      </c>
      <c r="J55" s="1146"/>
      <c r="K55" s="1176"/>
      <c r="L55" s="1176"/>
      <c r="M55" s="1176"/>
      <c r="N55" s="1176"/>
      <c r="O55" s="1176"/>
    </row>
    <row r="56" spans="1:17" ht="13.5" x14ac:dyDescent="0.15">
      <c r="A56" s="1165"/>
      <c r="B56" s="240"/>
      <c r="C56" s="236"/>
      <c r="D56" s="236"/>
      <c r="E56" s="236"/>
      <c r="F56" s="236"/>
      <c r="G56" s="1146"/>
      <c r="H56" s="1146"/>
      <c r="I56" s="1146"/>
      <c r="J56" s="1146"/>
      <c r="K56" s="1175"/>
      <c r="L56" s="1175"/>
      <c r="M56" s="1175"/>
      <c r="N56" s="1175"/>
      <c r="O56" s="1175"/>
    </row>
    <row r="57" spans="1:17" s="1165" customFormat="1" ht="13.5" x14ac:dyDescent="0.15">
      <c r="B57" s="1166"/>
      <c r="C57" s="1173"/>
      <c r="D57" s="1173"/>
      <c r="E57" s="1173"/>
      <c r="F57" s="1173"/>
      <c r="G57" s="1146"/>
      <c r="H57" s="1146"/>
      <c r="I57" s="1145" t="s">
        <v>562</v>
      </c>
      <c r="J57" s="1145"/>
      <c r="K57" s="1174"/>
      <c r="L57" s="1174"/>
      <c r="M57" s="1174"/>
      <c r="N57" s="1174"/>
      <c r="O57" s="1174"/>
      <c r="P57" s="1171"/>
      <c r="Q57" s="1166"/>
    </row>
    <row r="58" spans="1:17" s="1165" customFormat="1" ht="13.5" x14ac:dyDescent="0.15">
      <c r="A58" s="235"/>
      <c r="B58" s="1166"/>
      <c r="C58" s="1173"/>
      <c r="D58" s="1173"/>
      <c r="E58" s="1173"/>
      <c r="F58" s="1173"/>
      <c r="G58" s="1146"/>
      <c r="H58" s="1146"/>
      <c r="I58" s="1145"/>
      <c r="J58" s="1145"/>
      <c r="K58" s="1148"/>
      <c r="L58" s="1148"/>
      <c r="M58" s="1148"/>
      <c r="N58" s="1148"/>
      <c r="O58" s="1148"/>
      <c r="P58" s="1171"/>
      <c r="Q58" s="1166"/>
    </row>
    <row r="59" spans="1:17" s="1165" customFormat="1" ht="13.5" x14ac:dyDescent="0.15">
      <c r="A59" s="235"/>
      <c r="B59" s="1166"/>
      <c r="C59" s="1173"/>
      <c r="D59" s="1173"/>
      <c r="E59" s="1173"/>
      <c r="F59" s="1173"/>
      <c r="G59" s="1173"/>
      <c r="H59" s="1173"/>
      <c r="I59" s="1173"/>
      <c r="J59" s="1173"/>
      <c r="K59" s="1172"/>
      <c r="L59" s="1172"/>
      <c r="M59" s="1172"/>
      <c r="N59" s="1172"/>
      <c r="O59" s="1172"/>
      <c r="P59" s="1171"/>
      <c r="Q59" s="1166"/>
    </row>
    <row r="60" spans="1:17" s="1165" customFormat="1" ht="13.5" x14ac:dyDescent="0.15">
      <c r="A60" s="235"/>
      <c r="B60" s="1166"/>
      <c r="C60" s="1173"/>
      <c r="D60" s="1173"/>
      <c r="E60" s="1173"/>
      <c r="F60" s="1173"/>
      <c r="G60" s="1173"/>
      <c r="H60" s="1173"/>
      <c r="I60" s="1173"/>
      <c r="J60" s="1173"/>
      <c r="K60" s="1172"/>
      <c r="L60" s="1172"/>
      <c r="M60" s="1172"/>
      <c r="N60" s="1172"/>
      <c r="O60" s="1172"/>
      <c r="P60" s="1171"/>
      <c r="Q60" s="1166"/>
    </row>
    <row r="61" spans="1:17" s="1165" customFormat="1" ht="13.5" x14ac:dyDescent="0.15">
      <c r="A61" s="235"/>
      <c r="B61" s="1170"/>
      <c r="C61" s="1169"/>
      <c r="D61" s="1169"/>
      <c r="E61" s="1169"/>
      <c r="F61" s="1169"/>
      <c r="G61" s="1169"/>
      <c r="H61" s="1169"/>
      <c r="I61" s="1169"/>
      <c r="J61" s="1169"/>
      <c r="K61" s="1169"/>
      <c r="L61" s="1169"/>
      <c r="M61" s="1168"/>
      <c r="N61" s="1168"/>
      <c r="O61" s="1168"/>
      <c r="P61" s="1167"/>
      <c r="Q61" s="1166"/>
    </row>
    <row r="62" spans="1:17" ht="13.5" x14ac:dyDescent="0.15">
      <c r="B62" s="1164"/>
      <c r="C62" s="1164"/>
      <c r="D62" s="1164"/>
      <c r="E62" s="1164"/>
      <c r="F62" s="1164"/>
      <c r="G62" s="1164"/>
      <c r="H62" s="1164"/>
      <c r="I62" s="1164"/>
      <c r="J62" s="1164"/>
      <c r="K62" s="1164"/>
      <c r="L62" s="1164"/>
      <c r="M62" s="1164"/>
      <c r="N62" s="1164"/>
      <c r="O62" s="1164"/>
      <c r="P62" s="1164"/>
      <c r="Q62" s="236"/>
    </row>
    <row r="63" spans="1:17" ht="17.25" x14ac:dyDescent="0.15">
      <c r="B63" s="293" t="s">
        <v>561</v>
      </c>
      <c r="C63" s="236"/>
      <c r="D63" s="236"/>
      <c r="E63" s="236"/>
      <c r="F63" s="236"/>
      <c r="G63" s="236"/>
      <c r="H63" s="236"/>
      <c r="I63" s="236"/>
      <c r="J63" s="236"/>
      <c r="K63" s="236"/>
      <c r="L63" s="236"/>
      <c r="M63" s="236"/>
      <c r="N63" s="236"/>
      <c r="O63" s="236"/>
    </row>
    <row r="64" spans="1:17" ht="13.5" x14ac:dyDescent="0.15">
      <c r="B64" s="240"/>
      <c r="C64" s="236"/>
      <c r="D64" s="236"/>
      <c r="E64" s="236"/>
      <c r="F64" s="236"/>
      <c r="G64" s="1163" t="s">
        <v>560</v>
      </c>
      <c r="I64" s="1161"/>
      <c r="J64" s="1161"/>
      <c r="K64" s="1161"/>
      <c r="L64" s="1161"/>
      <c r="M64" s="1161"/>
      <c r="N64" s="1162"/>
      <c r="O64" s="1161"/>
    </row>
    <row r="65" spans="2:30" ht="13.5" x14ac:dyDescent="0.15">
      <c r="B65" s="240"/>
      <c r="C65" s="236"/>
      <c r="D65" s="236"/>
      <c r="E65" s="236"/>
      <c r="F65" s="236"/>
      <c r="G65" s="1160" t="s">
        <v>559</v>
      </c>
      <c r="H65" s="1159"/>
      <c r="I65" s="1159"/>
      <c r="J65" s="1159"/>
      <c r="K65" s="1159"/>
      <c r="L65" s="1159"/>
      <c r="M65" s="1159"/>
      <c r="N65" s="1159"/>
      <c r="O65" s="1159"/>
    </row>
    <row r="66" spans="2:30" ht="13.5" x14ac:dyDescent="0.15">
      <c r="B66" s="240"/>
      <c r="C66" s="236"/>
      <c r="D66" s="236"/>
      <c r="E66" s="236"/>
      <c r="F66" s="236"/>
      <c r="G66" s="1159"/>
      <c r="H66" s="1159"/>
      <c r="I66" s="1159"/>
      <c r="J66" s="1159"/>
      <c r="K66" s="1159"/>
      <c r="L66" s="1159"/>
      <c r="M66" s="1159"/>
      <c r="N66" s="1159"/>
      <c r="O66" s="1159"/>
    </row>
    <row r="67" spans="2:30" ht="13.5" x14ac:dyDescent="0.15">
      <c r="B67" s="240"/>
      <c r="C67" s="236"/>
      <c r="D67" s="236"/>
      <c r="E67" s="236"/>
      <c r="F67" s="236"/>
      <c r="G67" s="1159"/>
      <c r="H67" s="1159"/>
      <c r="I67" s="1159"/>
      <c r="J67" s="1159"/>
      <c r="K67" s="1159"/>
      <c r="L67" s="1159"/>
      <c r="M67" s="1159"/>
      <c r="N67" s="1159"/>
      <c r="O67" s="1159"/>
    </row>
    <row r="68" spans="2:30" ht="13.5" x14ac:dyDescent="0.15">
      <c r="B68" s="240"/>
      <c r="C68" s="236"/>
      <c r="D68" s="236"/>
      <c r="E68" s="236"/>
      <c r="F68" s="236"/>
      <c r="G68" s="1159"/>
      <c r="H68" s="1159"/>
      <c r="I68" s="1159"/>
      <c r="J68" s="1159"/>
      <c r="K68" s="1159"/>
      <c r="L68" s="1159"/>
      <c r="M68" s="1159"/>
      <c r="N68" s="1159"/>
      <c r="O68" s="1159"/>
    </row>
    <row r="69" spans="2:30" ht="13.5" x14ac:dyDescent="0.15">
      <c r="B69" s="240"/>
      <c r="C69" s="236"/>
      <c r="D69" s="236"/>
      <c r="E69" s="236"/>
      <c r="F69" s="236"/>
      <c r="G69" s="1159"/>
      <c r="H69" s="1159"/>
      <c r="I69" s="1159"/>
      <c r="J69" s="1159"/>
      <c r="K69" s="1159"/>
      <c r="L69" s="1159"/>
      <c r="M69" s="1159"/>
      <c r="N69" s="1159"/>
      <c r="O69" s="1159"/>
    </row>
    <row r="70" spans="2:30" ht="13.5" x14ac:dyDescent="0.15">
      <c r="B70" s="240"/>
      <c r="C70" s="236"/>
      <c r="D70" s="236"/>
      <c r="E70" s="236"/>
      <c r="F70" s="236"/>
      <c r="G70" s="236"/>
      <c r="H70" s="1158"/>
      <c r="I70" s="1158"/>
      <c r="J70" s="1155"/>
      <c r="K70" s="1155"/>
      <c r="L70" s="1154"/>
      <c r="M70" s="1155"/>
      <c r="N70" s="1154"/>
      <c r="O70" s="1153"/>
    </row>
    <row r="71" spans="2:30" ht="13.5" x14ac:dyDescent="0.15">
      <c r="B71" s="240"/>
      <c r="C71" s="236"/>
      <c r="D71" s="236"/>
      <c r="E71" s="236"/>
      <c r="F71" s="236"/>
      <c r="G71" s="1157" t="s">
        <v>558</v>
      </c>
      <c r="I71" s="1156"/>
      <c r="J71" s="1155"/>
      <c r="K71" s="1155"/>
      <c r="L71" s="1154"/>
      <c r="M71" s="1155"/>
      <c r="N71" s="1154"/>
      <c r="O71" s="1153"/>
    </row>
    <row r="72" spans="2:30" ht="13.5" x14ac:dyDescent="0.15">
      <c r="B72" s="240"/>
      <c r="C72" s="236"/>
      <c r="D72" s="236"/>
      <c r="E72" s="236"/>
      <c r="F72" s="236"/>
      <c r="G72" s="1146"/>
      <c r="H72" s="1146"/>
      <c r="I72" s="1146"/>
      <c r="J72" s="1146"/>
      <c r="K72" s="1152" t="s">
        <v>557</v>
      </c>
      <c r="L72" s="1152" t="s">
        <v>556</v>
      </c>
      <c r="M72" s="1151" t="s">
        <v>555</v>
      </c>
      <c r="N72" s="1151" t="s">
        <v>554</v>
      </c>
      <c r="O72" s="1151" t="s">
        <v>553</v>
      </c>
    </row>
    <row r="73" spans="2:30" ht="13.5" x14ac:dyDescent="0.15">
      <c r="B73" s="240"/>
      <c r="C73" s="236"/>
      <c r="D73" s="236"/>
      <c r="E73" s="236"/>
      <c r="F73" s="236"/>
      <c r="G73" s="1149" t="s">
        <v>552</v>
      </c>
      <c r="H73" s="1149"/>
      <c r="I73" s="1149" t="s">
        <v>550</v>
      </c>
      <c r="J73" s="1149"/>
      <c r="K73" s="1147">
        <v>211.3</v>
      </c>
      <c r="L73" s="1147">
        <v>201.1</v>
      </c>
      <c r="M73" s="1147">
        <v>198.9</v>
      </c>
      <c r="N73" s="1147">
        <v>194.2</v>
      </c>
      <c r="O73" s="1147">
        <v>189</v>
      </c>
      <c r="S73" s="235">
        <v>9.9</v>
      </c>
    </row>
    <row r="74" spans="2:30" ht="13.5" x14ac:dyDescent="0.15">
      <c r="B74" s="240"/>
      <c r="C74" s="236"/>
      <c r="D74" s="236"/>
      <c r="E74" s="236"/>
      <c r="F74" s="236"/>
      <c r="G74" s="1149"/>
      <c r="H74" s="1149"/>
      <c r="I74" s="1149"/>
      <c r="J74" s="1149"/>
      <c r="K74" s="1147"/>
      <c r="L74" s="1147"/>
      <c r="M74" s="1147"/>
      <c r="N74" s="1147"/>
      <c r="O74" s="1147"/>
    </row>
    <row r="75" spans="2:30" ht="13.5" x14ac:dyDescent="0.15">
      <c r="B75" s="240"/>
      <c r="C75" s="236"/>
      <c r="D75" s="236"/>
      <c r="E75" s="236"/>
      <c r="F75" s="236"/>
      <c r="G75" s="1149"/>
      <c r="H75" s="1149"/>
      <c r="I75" s="1146" t="s">
        <v>549</v>
      </c>
      <c r="J75" s="1146"/>
      <c r="K75" s="1150">
        <v>15.4</v>
      </c>
      <c r="L75" s="1150">
        <v>14.6</v>
      </c>
      <c r="M75" s="1150">
        <v>13.9</v>
      </c>
      <c r="N75" s="1150">
        <v>13</v>
      </c>
      <c r="O75" s="1150">
        <v>12.3</v>
      </c>
      <c r="U75" s="235">
        <v>81.2</v>
      </c>
      <c r="W75" s="235">
        <v>87.2</v>
      </c>
      <c r="Y75" s="235">
        <v>99.8</v>
      </c>
      <c r="AA75" s="235">
        <v>109.5</v>
      </c>
      <c r="AC75" s="235">
        <v>115.2</v>
      </c>
    </row>
    <row r="76" spans="2:30" ht="13.5" x14ac:dyDescent="0.15">
      <c r="B76" s="240"/>
      <c r="C76" s="236"/>
      <c r="D76" s="236"/>
      <c r="E76" s="236"/>
      <c r="F76" s="236"/>
      <c r="G76" s="1149"/>
      <c r="H76" s="1149"/>
      <c r="I76" s="1146"/>
      <c r="J76" s="1146"/>
      <c r="K76" s="1148"/>
      <c r="L76" s="1148"/>
      <c r="M76" s="1148"/>
      <c r="N76" s="1148"/>
      <c r="O76" s="1148"/>
    </row>
    <row r="77" spans="2:30" ht="13.5" x14ac:dyDescent="0.15">
      <c r="B77" s="240"/>
      <c r="C77" s="236"/>
      <c r="D77" s="236"/>
      <c r="E77" s="236"/>
      <c r="F77" s="236"/>
      <c r="G77" s="1146" t="s">
        <v>551</v>
      </c>
      <c r="H77" s="1146"/>
      <c r="I77" s="1146" t="s">
        <v>550</v>
      </c>
      <c r="J77" s="1146"/>
      <c r="K77" s="1147">
        <v>241.2</v>
      </c>
      <c r="L77" s="1147">
        <v>239.7</v>
      </c>
      <c r="M77" s="1147">
        <v>233.9</v>
      </c>
      <c r="N77" s="1147">
        <v>216</v>
      </c>
      <c r="O77" s="1147">
        <v>169.1</v>
      </c>
      <c r="R77" s="235">
        <v>12.3</v>
      </c>
      <c r="T77" s="235">
        <v>11.1</v>
      </c>
    </row>
    <row r="78" spans="2:30" ht="13.5" x14ac:dyDescent="0.15">
      <c r="B78" s="240"/>
      <c r="C78" s="236"/>
      <c r="D78" s="236"/>
      <c r="E78" s="236"/>
      <c r="F78" s="236"/>
      <c r="G78" s="1146"/>
      <c r="H78" s="1146"/>
      <c r="I78" s="1146"/>
      <c r="J78" s="1146"/>
      <c r="K78" s="1147"/>
      <c r="L78" s="1147"/>
      <c r="M78" s="1147"/>
      <c r="N78" s="1147"/>
      <c r="O78" s="1147"/>
    </row>
    <row r="79" spans="2:30" ht="13.5" x14ac:dyDescent="0.15">
      <c r="B79" s="240"/>
      <c r="C79" s="236"/>
      <c r="D79" s="236"/>
      <c r="E79" s="236"/>
      <c r="F79" s="236"/>
      <c r="G79" s="1146"/>
      <c r="H79" s="1146"/>
      <c r="I79" s="1145" t="s">
        <v>549</v>
      </c>
      <c r="J79" s="1145"/>
      <c r="K79" s="1144">
        <v>17.899999999999999</v>
      </c>
      <c r="L79" s="1144">
        <v>17.100000000000001</v>
      </c>
      <c r="M79" s="1144">
        <v>16.899999999999999</v>
      </c>
      <c r="N79" s="1144">
        <v>16.2</v>
      </c>
      <c r="O79" s="1144">
        <v>14.1</v>
      </c>
      <c r="V79" s="235">
        <v>53.5</v>
      </c>
      <c r="X79" s="235">
        <v>48.2</v>
      </c>
      <c r="Z79" s="235">
        <v>34.200000000000003</v>
      </c>
      <c r="AB79" s="235">
        <v>30.3</v>
      </c>
      <c r="AD79" s="235">
        <v>28.9</v>
      </c>
    </row>
    <row r="80" spans="2:30" ht="13.5" x14ac:dyDescent="0.15">
      <c r="B80" s="240"/>
      <c r="C80" s="236"/>
      <c r="D80" s="236"/>
      <c r="E80" s="236"/>
      <c r="F80" s="236"/>
      <c r="G80" s="1146"/>
      <c r="H80" s="1146"/>
      <c r="I80" s="1145"/>
      <c r="J80" s="1145"/>
      <c r="K80" s="1144"/>
      <c r="L80" s="1144"/>
      <c r="M80" s="1144"/>
      <c r="N80" s="1144"/>
      <c r="O80" s="1144"/>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3"/>
      <c r="L82" s="1143"/>
      <c r="M82" s="1143"/>
      <c r="N82" s="1143"/>
      <c r="O82" s="1143"/>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2"/>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J6q3vtn8jdXX637Bos9vEa6TNBgy0YC0t2zJlKDorulGZqJzerUuNplLJ7WJmvhV3YbZ96nv0iAzVA+Bo/mxw==" saltValue="Hnnu6wLVbRwDhsilg8QDuQ=="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481</v>
      </c>
      <c r="B3" s="88"/>
      <c r="C3" s="89"/>
      <c r="D3" s="90">
        <v>68397</v>
      </c>
      <c r="E3" s="91"/>
      <c r="F3" s="92">
        <v>84976</v>
      </c>
      <c r="G3" s="93"/>
      <c r="H3" s="94"/>
    </row>
    <row r="4" spans="1:8" x14ac:dyDescent="0.15">
      <c r="A4" s="95"/>
      <c r="B4" s="96"/>
      <c r="C4" s="97"/>
      <c r="D4" s="98">
        <v>26600</v>
      </c>
      <c r="E4" s="99"/>
      <c r="F4" s="100">
        <v>26480</v>
      </c>
      <c r="G4" s="101"/>
      <c r="H4" s="102"/>
    </row>
    <row r="5" spans="1:8" x14ac:dyDescent="0.15">
      <c r="A5" s="83" t="s">
        <v>483</v>
      </c>
      <c r="B5" s="88"/>
      <c r="C5" s="89"/>
      <c r="D5" s="90">
        <v>67393</v>
      </c>
      <c r="E5" s="91"/>
      <c r="F5" s="92">
        <v>78803</v>
      </c>
      <c r="G5" s="93"/>
      <c r="H5" s="94"/>
    </row>
    <row r="6" spans="1:8" x14ac:dyDescent="0.15">
      <c r="A6" s="95"/>
      <c r="B6" s="96"/>
      <c r="C6" s="97"/>
      <c r="D6" s="98">
        <v>17160</v>
      </c>
      <c r="E6" s="99"/>
      <c r="F6" s="100">
        <v>19976</v>
      </c>
      <c r="G6" s="101"/>
      <c r="H6" s="102"/>
    </row>
    <row r="7" spans="1:8" x14ac:dyDescent="0.15">
      <c r="A7" s="83" t="s">
        <v>484</v>
      </c>
      <c r="B7" s="88"/>
      <c r="C7" s="89"/>
      <c r="D7" s="90">
        <v>93449</v>
      </c>
      <c r="E7" s="91"/>
      <c r="F7" s="92">
        <v>88620</v>
      </c>
      <c r="G7" s="93"/>
      <c r="H7" s="94"/>
    </row>
    <row r="8" spans="1:8" x14ac:dyDescent="0.15">
      <c r="A8" s="95"/>
      <c r="B8" s="96"/>
      <c r="C8" s="97"/>
      <c r="D8" s="98">
        <v>16561</v>
      </c>
      <c r="E8" s="99"/>
      <c r="F8" s="100">
        <v>19309</v>
      </c>
      <c r="G8" s="101"/>
      <c r="H8" s="102"/>
    </row>
    <row r="9" spans="1:8" x14ac:dyDescent="0.15">
      <c r="A9" s="83" t="s">
        <v>485</v>
      </c>
      <c r="B9" s="88"/>
      <c r="C9" s="89"/>
      <c r="D9" s="90">
        <v>86570</v>
      </c>
      <c r="E9" s="91"/>
      <c r="F9" s="92">
        <v>94715</v>
      </c>
      <c r="G9" s="93"/>
      <c r="H9" s="94"/>
    </row>
    <row r="10" spans="1:8" x14ac:dyDescent="0.15">
      <c r="A10" s="95"/>
      <c r="B10" s="96"/>
      <c r="C10" s="97"/>
      <c r="D10" s="98">
        <v>22019</v>
      </c>
      <c r="E10" s="99"/>
      <c r="F10" s="100">
        <v>24902</v>
      </c>
      <c r="G10" s="101"/>
      <c r="H10" s="102"/>
    </row>
    <row r="11" spans="1:8" x14ac:dyDescent="0.15">
      <c r="A11" s="83" t="s">
        <v>486</v>
      </c>
      <c r="B11" s="88"/>
      <c r="C11" s="89"/>
      <c r="D11" s="90">
        <v>68411</v>
      </c>
      <c r="E11" s="91"/>
      <c r="F11" s="92">
        <v>97161</v>
      </c>
      <c r="G11" s="93"/>
      <c r="H11" s="94"/>
    </row>
    <row r="12" spans="1:8" x14ac:dyDescent="0.15">
      <c r="A12" s="95"/>
      <c r="B12" s="96"/>
      <c r="C12" s="103"/>
      <c r="D12" s="98">
        <v>16736</v>
      </c>
      <c r="E12" s="99"/>
      <c r="F12" s="100">
        <v>26543</v>
      </c>
      <c r="G12" s="101"/>
      <c r="H12" s="102"/>
    </row>
    <row r="13" spans="1:8" x14ac:dyDescent="0.15">
      <c r="A13" s="83"/>
      <c r="B13" s="88"/>
      <c r="C13" s="104"/>
      <c r="D13" s="105">
        <v>76844</v>
      </c>
      <c r="E13" s="106"/>
      <c r="F13" s="107">
        <v>88855</v>
      </c>
      <c r="G13" s="108"/>
      <c r="H13" s="94"/>
    </row>
    <row r="14" spans="1:8" x14ac:dyDescent="0.15">
      <c r="A14" s="95"/>
      <c r="B14" s="96"/>
      <c r="C14" s="97"/>
      <c r="D14" s="98">
        <v>19815</v>
      </c>
      <c r="E14" s="99"/>
      <c r="F14" s="100">
        <v>23442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2.75</v>
      </c>
      <c r="C19" s="109">
        <f>ROUND(VALUE(SUBSTITUTE(実質収支比率等に係る経年分析!G$48,"▲","-")),2)</f>
        <v>2.67</v>
      </c>
      <c r="D19" s="109">
        <f>ROUND(VALUE(SUBSTITUTE(実質収支比率等に係る経年分析!H$48,"▲","-")),2)</f>
        <v>3.56</v>
      </c>
      <c r="E19" s="109">
        <f>ROUND(VALUE(SUBSTITUTE(実質収支比率等に係る経年分析!I$48,"▲","-")),2)</f>
        <v>3.71</v>
      </c>
      <c r="F19" s="109">
        <f>ROUND(VALUE(SUBSTITUTE(実質収支比率等に係る経年分析!J$48,"▲","-")),2)</f>
        <v>2.94</v>
      </c>
    </row>
    <row r="20" spans="1:11" x14ac:dyDescent="0.15">
      <c r="A20" s="109" t="s">
        <v>39</v>
      </c>
      <c r="B20" s="109">
        <f>ROUND(VALUE(SUBSTITUTE(実質収支比率等に係る経年分析!F$47,"▲","-")),2)</f>
        <v>0.41</v>
      </c>
      <c r="C20" s="109">
        <f>ROUND(VALUE(SUBSTITUTE(実質収支比率等に係る経年分析!G$47,"▲","-")),2)</f>
        <v>0.4</v>
      </c>
      <c r="D20" s="109">
        <f>ROUND(VALUE(SUBSTITUTE(実質収支比率等に係る経年分析!H$47,"▲","-")),2)</f>
        <v>0.4</v>
      </c>
      <c r="E20" s="109">
        <f>ROUND(VALUE(SUBSTITUTE(実質収支比率等に係る経年分析!I$47,"▲","-")),2)</f>
        <v>0.4</v>
      </c>
      <c r="F20" s="109">
        <f>ROUND(VALUE(SUBSTITUTE(実質収支比率等に係る経年分析!J$47,"▲","-")),2)</f>
        <v>0.39</v>
      </c>
    </row>
    <row r="21" spans="1:11" x14ac:dyDescent="0.15">
      <c r="A21" s="109" t="s">
        <v>40</v>
      </c>
      <c r="B21" s="109">
        <f>IF(ISNUMBER(VALUE(SUBSTITUTE(実質収支比率等に係る経年分析!F$49,"▲","-"))),ROUND(VALUE(SUBSTITUTE(実質収支比率等に係る経年分析!F$49,"▲","-")),2),NA())</f>
        <v>-0.65</v>
      </c>
      <c r="C21" s="109">
        <f>IF(ISNUMBER(VALUE(SUBSTITUTE(実質収支比率等に係る経年分析!G$49,"▲","-"))),ROUND(VALUE(SUBSTITUTE(実質収支比率等に係る経年分析!G$49,"▲","-")),2),NA())</f>
        <v>-7.0000000000000007E-2</v>
      </c>
      <c r="D21" s="109">
        <f>IF(ISNUMBER(VALUE(SUBSTITUTE(実質収支比率等に係る経年分析!H$49,"▲","-"))),ROUND(VALUE(SUBSTITUTE(実質収支比率等に係る経年分析!H$49,"▲","-")),2),NA())</f>
        <v>0.88</v>
      </c>
      <c r="E21" s="109">
        <f>IF(ISNUMBER(VALUE(SUBSTITUTE(実質収支比率等に係る経年分析!I$49,"▲","-"))),ROUND(VALUE(SUBSTITUTE(実質収支比率等に係る経年分析!I$49,"▲","-")),2),NA())</f>
        <v>0.19</v>
      </c>
      <c r="F21" s="109">
        <f>IF(ISNUMBER(VALUE(SUBSTITUTE(実質収支比率等に係る経年分析!J$49,"▲","-"))),ROUND(VALUE(SUBSTITUTE(実質収支比率等に係る経年分析!J$49,"▲","-")),2),NA())</f>
        <v>-0.66</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0.73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0.52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0.31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0.17</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0.16</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流域下水道事業特別会計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0.31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0.18</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0.16</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0.14000000000000001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0.13</v>
      </c>
    </row>
    <row r="30" spans="1:11" x14ac:dyDescent="0.15">
      <c r="A30" s="110" t="str">
        <f>IF(連結実質赤字比率に係る赤字・黒字の構成分析!C$40="",NA(),連結実質赤字比率に係る赤字・黒字の構成分析!C$40)</f>
        <v>有料駐車場事業会計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0.17</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0.19</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v>
      </c>
    </row>
    <row r="31" spans="1:11" x14ac:dyDescent="0.15">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0.27</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0.28000000000000003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0.33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0.23</v>
      </c>
    </row>
    <row r="32" spans="1:11" x14ac:dyDescent="0.15">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0.49</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0.49</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0.49</v>
      </c>
    </row>
    <row r="33" spans="1:16" x14ac:dyDescent="0.15">
      <c r="A33" s="110" t="str">
        <f>IF(連結実質赤字比率に係る赤字・黒字の構成分析!C$37="",NA(),連結実質赤字比率に係る赤字・黒字の構成分析!C$37)</f>
        <v>臨海工業用地造成事業特別会計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0.67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0.68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0.63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0.59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0.53</v>
      </c>
    </row>
    <row r="34" spans="1:16" x14ac:dyDescent="0.15">
      <c r="A34" s="110" t="str">
        <f>IF(連結実質赤字比率に係る赤字・黒字の構成分析!C$36="",NA(),連結実質赤字比率に係る赤字・黒字の構成分析!C$36)</f>
        <v>市町村振興資金貸付事業特別会計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0.48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0.56000000000000005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0.62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0.59</v>
      </c>
    </row>
    <row r="35" spans="1:16" x14ac:dyDescent="0.15">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1.49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1.25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1.2</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2.39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2.1800000000000002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2.99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3.07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2.3199999999999998</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74608</v>
      </c>
      <c r="E42" s="111"/>
      <c r="F42" s="111"/>
      <c r="G42" s="111">
        <f>'実質公債費比率（分子）の構造'!L$52</f>
        <v>77584</v>
      </c>
      <c r="H42" s="111"/>
      <c r="I42" s="111"/>
      <c r="J42" s="111">
        <f>'実質公債費比率（分子）の構造'!M$52</f>
        <v>79742</v>
      </c>
      <c r="K42" s="111"/>
      <c r="L42" s="111"/>
      <c r="M42" s="111">
        <f>'実質公債費比率（分子）の構造'!N$52</f>
        <v>82820</v>
      </c>
      <c r="N42" s="111"/>
      <c r="O42" s="111"/>
      <c r="P42" s="111">
        <f>'実質公債費比率（分子）の構造'!O$52</f>
        <v>84033</v>
      </c>
    </row>
    <row r="43" spans="1:16" x14ac:dyDescent="0.15">
      <c r="A43" s="111" t="s">
        <v>16</v>
      </c>
      <c r="B43" s="111">
        <f>'実質公債費比率（分子）の構造'!K$51</f>
        <v>3</v>
      </c>
      <c r="C43" s="111"/>
      <c r="D43" s="111"/>
      <c r="E43" s="111">
        <f>'実質公債費比率（分子）の構造'!L$51</f>
        <v>6</v>
      </c>
      <c r="F43" s="111"/>
      <c r="G43" s="111"/>
      <c r="H43" s="111">
        <f>'実質公債費比率（分子）の構造'!M$51</f>
        <v>4</v>
      </c>
      <c r="I43" s="111"/>
      <c r="J43" s="111"/>
      <c r="K43" s="111">
        <f>'実質公債費比率（分子）の構造'!N$51</f>
        <v>4</v>
      </c>
      <c r="L43" s="111"/>
      <c r="M43" s="111"/>
      <c r="N43" s="111">
        <f>'実質公債費比率（分子）の構造'!O$51</f>
        <v>6</v>
      </c>
      <c r="O43" s="111"/>
      <c r="P43" s="111"/>
    </row>
    <row r="44" spans="1:16" x14ac:dyDescent="0.15">
      <c r="A44" s="111" t="s">
        <v>48</v>
      </c>
      <c r="B44" s="111">
        <f>'実質公債費比率（分子）の構造'!K$50</f>
        <v>2753</v>
      </c>
      <c r="C44" s="111"/>
      <c r="D44" s="111"/>
      <c r="E44" s="111">
        <f>'実質公債費比率（分子）の構造'!L$50</f>
        <v>2504</v>
      </c>
      <c r="F44" s="111"/>
      <c r="G44" s="111"/>
      <c r="H44" s="111">
        <f>'実質公債費比率（分子）の構造'!M$50</f>
        <v>2380</v>
      </c>
      <c r="I44" s="111"/>
      <c r="J44" s="111"/>
      <c r="K44" s="111">
        <f>'実質公債費比率（分子）の構造'!N$50</f>
        <v>2061</v>
      </c>
      <c r="L44" s="111"/>
      <c r="M44" s="111"/>
      <c r="N44" s="111">
        <f>'実質公債費比率（分子）の構造'!O$50</f>
        <v>1546</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2084</v>
      </c>
      <c r="C46" s="111"/>
      <c r="D46" s="111"/>
      <c r="E46" s="111">
        <f>'実質公債費比率（分子）の構造'!L$48</f>
        <v>1949</v>
      </c>
      <c r="F46" s="111"/>
      <c r="G46" s="111"/>
      <c r="H46" s="111">
        <f>'実質公債費比率（分子）の構造'!M$48</f>
        <v>2000</v>
      </c>
      <c r="I46" s="111"/>
      <c r="J46" s="111"/>
      <c r="K46" s="111">
        <f>'実質公債費比率（分子）の構造'!N$48</f>
        <v>1925</v>
      </c>
      <c r="L46" s="111"/>
      <c r="M46" s="111"/>
      <c r="N46" s="111">
        <f>'実質公債費比率（分子）の構造'!O$48</f>
        <v>1634</v>
      </c>
      <c r="O46" s="111"/>
      <c r="P46" s="111"/>
    </row>
    <row r="47" spans="1:16" x14ac:dyDescent="0.15">
      <c r="A47" s="111" t="s">
        <v>51</v>
      </c>
      <c r="B47" s="111">
        <f>'実質公債費比率（分子）の構造'!K$47</f>
        <v>15369</v>
      </c>
      <c r="C47" s="111"/>
      <c r="D47" s="111"/>
      <c r="E47" s="111">
        <f>'実質公債費比率（分子）の構造'!L$47</f>
        <v>16977</v>
      </c>
      <c r="F47" s="111"/>
      <c r="G47" s="111"/>
      <c r="H47" s="111">
        <f>'実質公債費比率（分子）の構造'!M$47</f>
        <v>18402</v>
      </c>
      <c r="I47" s="111"/>
      <c r="J47" s="111"/>
      <c r="K47" s="111">
        <f>'実質公債費比率（分子）の構造'!N$47</f>
        <v>20218</v>
      </c>
      <c r="L47" s="111"/>
      <c r="M47" s="111"/>
      <c r="N47" s="111">
        <f>'実質公債費比率（分子）の構造'!O$47</f>
        <v>22135</v>
      </c>
      <c r="O47" s="111"/>
      <c r="P47" s="111"/>
    </row>
    <row r="48" spans="1:16" x14ac:dyDescent="0.15">
      <c r="A48" s="111" t="s">
        <v>52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109051</v>
      </c>
      <c r="C49" s="111"/>
      <c r="D49" s="111"/>
      <c r="E49" s="111">
        <f>'実質公債費比率（分子）の構造'!L$45</f>
        <v>106232</v>
      </c>
      <c r="F49" s="111"/>
      <c r="G49" s="111"/>
      <c r="H49" s="111">
        <f>'実質公債費比率（分子）の構造'!M$45</f>
        <v>103888</v>
      </c>
      <c r="I49" s="111"/>
      <c r="J49" s="111"/>
      <c r="K49" s="111">
        <f>'実質公債費比率（分子）の構造'!N$45</f>
        <v>103256</v>
      </c>
      <c r="L49" s="111"/>
      <c r="M49" s="111"/>
      <c r="N49" s="111">
        <f>'実質公債費比率（分子）の構造'!O$45</f>
        <v>101594</v>
      </c>
      <c r="O49" s="111"/>
      <c r="P49" s="111"/>
    </row>
    <row r="50" spans="1:16" x14ac:dyDescent="0.15">
      <c r="A50" s="111" t="s">
        <v>54</v>
      </c>
      <c r="B50" s="111" t="e">
        <f>NA()</f>
        <v>#N/A</v>
      </c>
      <c r="C50" s="111">
        <f>IF(ISNUMBER('実質公債費比率（分子）の構造'!K$53),'実質公債費比率（分子）の構造'!K$53,NA())</f>
        <v>54652</v>
      </c>
      <c r="D50" s="111" t="e">
        <f>NA()</f>
        <v>#N/A</v>
      </c>
      <c r="E50" s="111" t="e">
        <f>NA()</f>
        <v>#N/A</v>
      </c>
      <c r="F50" s="111">
        <f>IF(ISNUMBER('実質公債費比率（分子）の構造'!L$53),'実質公債費比率（分子）の構造'!L$53,NA())</f>
        <v>50084</v>
      </c>
      <c r="G50" s="111" t="e">
        <f>NA()</f>
        <v>#N/A</v>
      </c>
      <c r="H50" s="111" t="e">
        <f>NA()</f>
        <v>#N/A</v>
      </c>
      <c r="I50" s="111">
        <f>IF(ISNUMBER('実質公債費比率（分子）の構造'!M$53),'実質公債費比率（分子）の構造'!M$53,NA())</f>
        <v>46932</v>
      </c>
      <c r="J50" s="111" t="e">
        <f>NA()</f>
        <v>#N/A</v>
      </c>
      <c r="K50" s="111" t="e">
        <f>NA()</f>
        <v>#N/A</v>
      </c>
      <c r="L50" s="111">
        <f>IF(ISNUMBER('実質公債費比率（分子）の構造'!N$53),'実質公債費比率（分子）の構造'!N$53,NA())</f>
        <v>44644</v>
      </c>
      <c r="M50" s="111" t="e">
        <f>NA()</f>
        <v>#N/A</v>
      </c>
      <c r="N50" s="111" t="e">
        <f>NA()</f>
        <v>#N/A</v>
      </c>
      <c r="O50" s="111">
        <f>IF(ISNUMBER('実質公債費比率（分子）の構造'!O$53),'実質公債費比率（分子）の構造'!O$53,NA())</f>
        <v>42882</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817014</v>
      </c>
      <c r="E56" s="110"/>
      <c r="F56" s="110"/>
      <c r="G56" s="110">
        <f>'将来負担比率（分子）の構造'!J$51</f>
        <v>836096</v>
      </c>
      <c r="H56" s="110"/>
      <c r="I56" s="110"/>
      <c r="J56" s="110">
        <f>'将来負担比率（分子）の構造'!K$51</f>
        <v>860333</v>
      </c>
      <c r="K56" s="110"/>
      <c r="L56" s="110"/>
      <c r="M56" s="110">
        <f>'将来負担比率（分子）の構造'!L$51</f>
        <v>863621</v>
      </c>
      <c r="N56" s="110"/>
      <c r="O56" s="110"/>
      <c r="P56" s="110">
        <f>'将来負担比率（分子）の構造'!M$51</f>
        <v>860130</v>
      </c>
    </row>
    <row r="57" spans="1:16" x14ac:dyDescent="0.15">
      <c r="A57" s="110" t="s">
        <v>32</v>
      </c>
      <c r="B57" s="110"/>
      <c r="C57" s="110"/>
      <c r="D57" s="110">
        <f>'将来負担比率（分子）の構造'!I$50</f>
        <v>68524</v>
      </c>
      <c r="E57" s="110"/>
      <c r="F57" s="110"/>
      <c r="G57" s="110">
        <f>'将来負担比率（分子）の構造'!J$50</f>
        <v>87661</v>
      </c>
      <c r="H57" s="110"/>
      <c r="I57" s="110"/>
      <c r="J57" s="110">
        <f>'将来負担比率（分子）の構造'!K$50</f>
        <v>78442</v>
      </c>
      <c r="K57" s="110"/>
      <c r="L57" s="110"/>
      <c r="M57" s="110">
        <f>'将来負担比率（分子）の構造'!L$50</f>
        <v>69067</v>
      </c>
      <c r="N57" s="110"/>
      <c r="O57" s="110"/>
      <c r="P57" s="110">
        <f>'将来負担比率（分子）の構造'!M$50</f>
        <v>59938</v>
      </c>
    </row>
    <row r="58" spans="1:16" x14ac:dyDescent="0.15">
      <c r="A58" s="110" t="s">
        <v>31</v>
      </c>
      <c r="B58" s="110"/>
      <c r="C58" s="110"/>
      <c r="D58" s="110">
        <f>'将来負担比率（分子）の構造'!I$49</f>
        <v>84344</v>
      </c>
      <c r="E58" s="110"/>
      <c r="F58" s="110"/>
      <c r="G58" s="110">
        <f>'将来負担比率（分子）の構造'!J$49</f>
        <v>99691</v>
      </c>
      <c r="H58" s="110"/>
      <c r="I58" s="110"/>
      <c r="J58" s="110">
        <f>'将来負担比率（分子）の構造'!K$49</f>
        <v>117325</v>
      </c>
      <c r="K58" s="110"/>
      <c r="L58" s="110"/>
      <c r="M58" s="110">
        <f>'将来負担比率（分子）の構造'!L$49</f>
        <v>138390</v>
      </c>
      <c r="N58" s="110"/>
      <c r="O58" s="110"/>
      <c r="P58" s="110">
        <f>'将来負担比率（分子）の構造'!M$49</f>
        <v>153081</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7570</v>
      </c>
      <c r="C61" s="110"/>
      <c r="D61" s="110"/>
      <c r="E61" s="110">
        <f>'将来負担比率（分子）の構造'!J$46</f>
        <v>7644</v>
      </c>
      <c r="F61" s="110"/>
      <c r="G61" s="110"/>
      <c r="H61" s="110">
        <f>'将来負担比率（分子）の構造'!K$46</f>
        <v>7017</v>
      </c>
      <c r="I61" s="110"/>
      <c r="J61" s="110"/>
      <c r="K61" s="110">
        <f>'将来負担比率（分子）の構造'!L$46</f>
        <v>6757</v>
      </c>
      <c r="L61" s="110"/>
      <c r="M61" s="110"/>
      <c r="N61" s="110">
        <f>'将来負担比率（分子）の構造'!M$46</f>
        <v>6672</v>
      </c>
      <c r="O61" s="110"/>
      <c r="P61" s="110"/>
    </row>
    <row r="62" spans="1:16" x14ac:dyDescent="0.15">
      <c r="A62" s="110" t="s">
        <v>26</v>
      </c>
      <c r="B62" s="110">
        <f>'将来負担比率（分子）の構造'!I$45</f>
        <v>216437</v>
      </c>
      <c r="C62" s="110"/>
      <c r="D62" s="110"/>
      <c r="E62" s="110">
        <f>'将来負担比率（分子）の構造'!J$45</f>
        <v>212309</v>
      </c>
      <c r="F62" s="110"/>
      <c r="G62" s="110"/>
      <c r="H62" s="110">
        <f>'将来負担比率（分子）の構造'!K$45</f>
        <v>198805</v>
      </c>
      <c r="I62" s="110"/>
      <c r="J62" s="110"/>
      <c r="K62" s="110">
        <f>'将来負担比率（分子）の構造'!L$45</f>
        <v>186836</v>
      </c>
      <c r="L62" s="110"/>
      <c r="M62" s="110"/>
      <c r="N62" s="110">
        <f>'将来負担比率（分子）の構造'!M$45</f>
        <v>184033</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26546</v>
      </c>
      <c r="C64" s="110"/>
      <c r="D64" s="110"/>
      <c r="E64" s="110">
        <f>'将来負担比率（分子）の構造'!J$43</f>
        <v>24863</v>
      </c>
      <c r="F64" s="110"/>
      <c r="G64" s="110"/>
      <c r="H64" s="110">
        <f>'将来負担比率（分子）の構造'!K$43</f>
        <v>23248</v>
      </c>
      <c r="I64" s="110"/>
      <c r="J64" s="110"/>
      <c r="K64" s="110">
        <f>'将来負担比率（分子）の構造'!L$43</f>
        <v>21311</v>
      </c>
      <c r="L64" s="110"/>
      <c r="M64" s="110"/>
      <c r="N64" s="110">
        <f>'将来負担比率（分子）の構造'!M$43</f>
        <v>19167</v>
      </c>
      <c r="O64" s="110"/>
      <c r="P64" s="110"/>
    </row>
    <row r="65" spans="1:16" x14ac:dyDescent="0.15">
      <c r="A65" s="110" t="s">
        <v>23</v>
      </c>
      <c r="B65" s="110">
        <f>'将来負担比率（分子）の構造'!I$42</f>
        <v>13671</v>
      </c>
      <c r="C65" s="110"/>
      <c r="D65" s="110"/>
      <c r="E65" s="110">
        <f>'将来負担比率（分子）の構造'!J$42</f>
        <v>11260</v>
      </c>
      <c r="F65" s="110"/>
      <c r="G65" s="110"/>
      <c r="H65" s="110">
        <f>'将来負担比率（分子）の構造'!K$42</f>
        <v>8999</v>
      </c>
      <c r="I65" s="110"/>
      <c r="J65" s="110"/>
      <c r="K65" s="110">
        <f>'将来負担比率（分子）の構造'!L$42</f>
        <v>7054</v>
      </c>
      <c r="L65" s="110"/>
      <c r="M65" s="110"/>
      <c r="N65" s="110">
        <f>'将来負担比率（分子）の構造'!M$42</f>
        <v>5650</v>
      </c>
      <c r="O65" s="110"/>
      <c r="P65" s="110"/>
    </row>
    <row r="66" spans="1:16" x14ac:dyDescent="0.15">
      <c r="A66" s="110" t="s">
        <v>22</v>
      </c>
      <c r="B66" s="110">
        <f>'将来負担比率（分子）の構造'!I$41</f>
        <v>1473470</v>
      </c>
      <c r="C66" s="110"/>
      <c r="D66" s="110"/>
      <c r="E66" s="110">
        <f>'将来負担比率（分子）の構造'!J$41</f>
        <v>1500402</v>
      </c>
      <c r="F66" s="110"/>
      <c r="G66" s="110"/>
      <c r="H66" s="110">
        <f>'将来負担比率（分子）の構造'!K$41</f>
        <v>1534438</v>
      </c>
      <c r="I66" s="110"/>
      <c r="J66" s="110"/>
      <c r="K66" s="110">
        <f>'将来負担比率（分子）の構造'!L$41</f>
        <v>1551112</v>
      </c>
      <c r="L66" s="110"/>
      <c r="M66" s="110"/>
      <c r="N66" s="110">
        <f>'将来負担比率（分子）の構造'!M$41</f>
        <v>1560739</v>
      </c>
      <c r="O66" s="110"/>
      <c r="P66" s="110"/>
    </row>
    <row r="67" spans="1:16" x14ac:dyDescent="0.15">
      <c r="A67" s="110" t="s">
        <v>58</v>
      </c>
      <c r="B67" s="110" t="e">
        <f>NA()</f>
        <v>#N/A</v>
      </c>
      <c r="C67" s="110">
        <f>IF(ISNUMBER('将来負担比率（分子）の構造'!I$52), IF('将来負担比率（分子）の構造'!I$52 &lt; 0, 0, '将来負担比率（分子）の構造'!I$52), NA())</f>
        <v>767811</v>
      </c>
      <c r="D67" s="110" t="e">
        <f>NA()</f>
        <v>#N/A</v>
      </c>
      <c r="E67" s="110" t="e">
        <f>NA()</f>
        <v>#N/A</v>
      </c>
      <c r="F67" s="110">
        <f>IF(ISNUMBER('将来負担比率（分子）の構造'!J$52), IF('将来負担比率（分子）の構造'!J$52 &lt; 0, 0, '将来負担比率（分子）の構造'!J$52), NA())</f>
        <v>733029</v>
      </c>
      <c r="G67" s="110" t="e">
        <f>NA()</f>
        <v>#N/A</v>
      </c>
      <c r="H67" s="110" t="e">
        <f>NA()</f>
        <v>#N/A</v>
      </c>
      <c r="I67" s="110">
        <f>IF(ISNUMBER('将来負担比率（分子）の構造'!K$52), IF('将来負担比率（分子）の構造'!K$52 &lt; 0, 0, '将来負担比率（分子）の構造'!K$52), NA())</f>
        <v>716405</v>
      </c>
      <c r="J67" s="110" t="e">
        <f>NA()</f>
        <v>#N/A</v>
      </c>
      <c r="K67" s="110" t="e">
        <f>NA()</f>
        <v>#N/A</v>
      </c>
      <c r="L67" s="110">
        <f>IF(ISNUMBER('将来負担比率（分子）の構造'!L$52), IF('将来負担比率（分子）の構造'!L$52 &lt; 0, 0, '将来負担比率（分子）の構造'!L$52), NA())</f>
        <v>701993</v>
      </c>
      <c r="M67" s="110" t="e">
        <f>NA()</f>
        <v>#N/A</v>
      </c>
      <c r="N67" s="110" t="e">
        <f>NA()</f>
        <v>#N/A</v>
      </c>
      <c r="O67" s="110">
        <f>IF(ISNUMBER('将来負担比率（分子）の構造'!M$52), IF('将来負担比率（分子）の構造'!M$52 &lt; 0, 0, '将来負担比率（分子）の構造'!M$52), NA())</f>
        <v>703112</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197713241</v>
      </c>
      <c r="S5" s="612"/>
      <c r="T5" s="612"/>
      <c r="U5" s="612"/>
      <c r="V5" s="612"/>
      <c r="W5" s="612"/>
      <c r="X5" s="612"/>
      <c r="Y5" s="613"/>
      <c r="Z5" s="635">
        <v>26</v>
      </c>
      <c r="AA5" s="635"/>
      <c r="AB5" s="635"/>
      <c r="AC5" s="635"/>
      <c r="AD5" s="636">
        <v>155405300</v>
      </c>
      <c r="AE5" s="636"/>
      <c r="AF5" s="636"/>
      <c r="AG5" s="636"/>
      <c r="AH5" s="636"/>
      <c r="AI5" s="636"/>
      <c r="AJ5" s="636"/>
      <c r="AK5" s="636"/>
      <c r="AL5" s="637">
        <v>38.6</v>
      </c>
      <c r="AM5" s="622"/>
      <c r="AN5" s="622"/>
      <c r="AO5" s="623"/>
      <c r="AP5" s="600" t="s">
        <v>178</v>
      </c>
      <c r="AQ5" s="601"/>
      <c r="AR5" s="601"/>
      <c r="AS5" s="601"/>
      <c r="AT5" s="601"/>
      <c r="AU5" s="601"/>
      <c r="AV5" s="601"/>
      <c r="AW5" s="601"/>
      <c r="AX5" s="601"/>
      <c r="AY5" s="601"/>
      <c r="AZ5" s="601"/>
      <c r="BA5" s="601"/>
      <c r="BB5" s="601"/>
      <c r="BC5" s="602"/>
      <c r="BD5" s="575">
        <v>197540554</v>
      </c>
      <c r="BE5" s="576"/>
      <c r="BF5" s="576"/>
      <c r="BG5" s="576"/>
      <c r="BH5" s="576"/>
      <c r="BI5" s="576"/>
      <c r="BJ5" s="576"/>
      <c r="BK5" s="577"/>
      <c r="BL5" s="626">
        <v>99.9</v>
      </c>
      <c r="BM5" s="626"/>
      <c r="BN5" s="626"/>
      <c r="BO5" s="626"/>
      <c r="BP5" s="627">
        <v>1214666</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31170762</v>
      </c>
      <c r="S6" s="576"/>
      <c r="T6" s="576"/>
      <c r="U6" s="576"/>
      <c r="V6" s="576"/>
      <c r="W6" s="576"/>
      <c r="X6" s="576"/>
      <c r="Y6" s="577"/>
      <c r="Z6" s="626">
        <v>4.0999999999999996</v>
      </c>
      <c r="AA6" s="626"/>
      <c r="AB6" s="626"/>
      <c r="AC6" s="626"/>
      <c r="AD6" s="627">
        <v>31170762</v>
      </c>
      <c r="AE6" s="627"/>
      <c r="AF6" s="627"/>
      <c r="AG6" s="627"/>
      <c r="AH6" s="627"/>
      <c r="AI6" s="627"/>
      <c r="AJ6" s="627"/>
      <c r="AK6" s="627"/>
      <c r="AL6" s="624">
        <v>7.8</v>
      </c>
      <c r="AM6" s="589"/>
      <c r="AN6" s="589"/>
      <c r="AO6" s="604"/>
      <c r="AP6" s="572" t="s">
        <v>183</v>
      </c>
      <c r="AQ6" s="573"/>
      <c r="AR6" s="573"/>
      <c r="AS6" s="573"/>
      <c r="AT6" s="573"/>
      <c r="AU6" s="573"/>
      <c r="AV6" s="573"/>
      <c r="AW6" s="573"/>
      <c r="AX6" s="573"/>
      <c r="AY6" s="573"/>
      <c r="AZ6" s="573"/>
      <c r="BA6" s="573"/>
      <c r="BB6" s="573"/>
      <c r="BC6" s="574"/>
      <c r="BD6" s="575">
        <v>197540554</v>
      </c>
      <c r="BE6" s="576"/>
      <c r="BF6" s="576"/>
      <c r="BG6" s="576"/>
      <c r="BH6" s="576"/>
      <c r="BI6" s="576"/>
      <c r="BJ6" s="576"/>
      <c r="BK6" s="577"/>
      <c r="BL6" s="626">
        <v>99.9</v>
      </c>
      <c r="BM6" s="626"/>
      <c r="BN6" s="626"/>
      <c r="BO6" s="626"/>
      <c r="BP6" s="627">
        <v>1214666</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1326589</v>
      </c>
      <c r="CN6" s="576"/>
      <c r="CO6" s="576"/>
      <c r="CP6" s="576"/>
      <c r="CQ6" s="576"/>
      <c r="CR6" s="576"/>
      <c r="CS6" s="576"/>
      <c r="CT6" s="577"/>
      <c r="CU6" s="626">
        <v>0.2</v>
      </c>
      <c r="CV6" s="626"/>
      <c r="CW6" s="626"/>
      <c r="CX6" s="626"/>
      <c r="CY6" s="563">
        <v>43047</v>
      </c>
      <c r="CZ6" s="576"/>
      <c r="DA6" s="576"/>
      <c r="DB6" s="576"/>
      <c r="DC6" s="576"/>
      <c r="DD6" s="576"/>
      <c r="DE6" s="576"/>
      <c r="DF6" s="576"/>
      <c r="DG6" s="576"/>
      <c r="DH6" s="576"/>
      <c r="DI6" s="576"/>
      <c r="DJ6" s="576"/>
      <c r="DK6" s="577"/>
      <c r="DL6" s="563">
        <v>1318807</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2863688</v>
      </c>
      <c r="S7" s="576"/>
      <c r="T7" s="576"/>
      <c r="U7" s="576"/>
      <c r="V7" s="576"/>
      <c r="W7" s="576"/>
      <c r="X7" s="576"/>
      <c r="Y7" s="577"/>
      <c r="Z7" s="626">
        <v>0.4</v>
      </c>
      <c r="AA7" s="626"/>
      <c r="AB7" s="626"/>
      <c r="AC7" s="626"/>
      <c r="AD7" s="627">
        <v>2863688</v>
      </c>
      <c r="AE7" s="627"/>
      <c r="AF7" s="627"/>
      <c r="AG7" s="627"/>
      <c r="AH7" s="627"/>
      <c r="AI7" s="627"/>
      <c r="AJ7" s="627"/>
      <c r="AK7" s="627"/>
      <c r="AL7" s="624">
        <v>0.7</v>
      </c>
      <c r="AM7" s="589"/>
      <c r="AN7" s="589"/>
      <c r="AO7" s="604"/>
      <c r="AP7" s="572" t="s">
        <v>186</v>
      </c>
      <c r="AQ7" s="573"/>
      <c r="AR7" s="573"/>
      <c r="AS7" s="573"/>
      <c r="AT7" s="573"/>
      <c r="AU7" s="573"/>
      <c r="AV7" s="573"/>
      <c r="AW7" s="573"/>
      <c r="AX7" s="573"/>
      <c r="AY7" s="573"/>
      <c r="AZ7" s="573"/>
      <c r="BA7" s="573"/>
      <c r="BB7" s="573"/>
      <c r="BC7" s="574"/>
      <c r="BD7" s="575">
        <v>56791554</v>
      </c>
      <c r="BE7" s="576"/>
      <c r="BF7" s="576"/>
      <c r="BG7" s="576"/>
      <c r="BH7" s="576"/>
      <c r="BI7" s="576"/>
      <c r="BJ7" s="576"/>
      <c r="BK7" s="577"/>
      <c r="BL7" s="626">
        <v>28.7</v>
      </c>
      <c r="BM7" s="626"/>
      <c r="BN7" s="626"/>
      <c r="BO7" s="626"/>
      <c r="BP7" s="627">
        <v>1214666</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39241245</v>
      </c>
      <c r="CN7" s="576"/>
      <c r="CO7" s="576"/>
      <c r="CP7" s="576"/>
      <c r="CQ7" s="576"/>
      <c r="CR7" s="576"/>
      <c r="CS7" s="576"/>
      <c r="CT7" s="577"/>
      <c r="CU7" s="626">
        <v>5.3</v>
      </c>
      <c r="CV7" s="626"/>
      <c r="CW7" s="626"/>
      <c r="CX7" s="626"/>
      <c r="CY7" s="563">
        <v>3209408</v>
      </c>
      <c r="CZ7" s="576"/>
      <c r="DA7" s="576"/>
      <c r="DB7" s="576"/>
      <c r="DC7" s="576"/>
      <c r="DD7" s="576"/>
      <c r="DE7" s="576"/>
      <c r="DF7" s="576"/>
      <c r="DG7" s="576"/>
      <c r="DH7" s="576"/>
      <c r="DI7" s="576"/>
      <c r="DJ7" s="576"/>
      <c r="DK7" s="577"/>
      <c r="DL7" s="563">
        <v>29999210</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189</v>
      </c>
      <c r="AQ8" s="573"/>
      <c r="AR8" s="573"/>
      <c r="AS8" s="573"/>
      <c r="AT8" s="573"/>
      <c r="AU8" s="573"/>
      <c r="AV8" s="573"/>
      <c r="AW8" s="573"/>
      <c r="AX8" s="573"/>
      <c r="AY8" s="573"/>
      <c r="AZ8" s="573"/>
      <c r="BA8" s="573"/>
      <c r="BB8" s="573"/>
      <c r="BC8" s="574"/>
      <c r="BD8" s="575">
        <v>1187537</v>
      </c>
      <c r="BE8" s="576"/>
      <c r="BF8" s="576"/>
      <c r="BG8" s="576"/>
      <c r="BH8" s="576"/>
      <c r="BI8" s="576"/>
      <c r="BJ8" s="576"/>
      <c r="BK8" s="577"/>
      <c r="BL8" s="626">
        <v>0.6</v>
      </c>
      <c r="BM8" s="626"/>
      <c r="BN8" s="626"/>
      <c r="BO8" s="626"/>
      <c r="BP8" s="627">
        <v>396957</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121947096</v>
      </c>
      <c r="CN8" s="576"/>
      <c r="CO8" s="576"/>
      <c r="CP8" s="576"/>
      <c r="CQ8" s="576"/>
      <c r="CR8" s="576"/>
      <c r="CS8" s="576"/>
      <c r="CT8" s="577"/>
      <c r="CU8" s="626">
        <v>16.5</v>
      </c>
      <c r="CV8" s="626"/>
      <c r="CW8" s="626"/>
      <c r="CX8" s="626"/>
      <c r="CY8" s="563">
        <v>2394901</v>
      </c>
      <c r="CZ8" s="576"/>
      <c r="DA8" s="576"/>
      <c r="DB8" s="576"/>
      <c r="DC8" s="576"/>
      <c r="DD8" s="576"/>
      <c r="DE8" s="576"/>
      <c r="DF8" s="576"/>
      <c r="DG8" s="576"/>
      <c r="DH8" s="576"/>
      <c r="DI8" s="576"/>
      <c r="DJ8" s="576"/>
      <c r="DK8" s="577"/>
      <c r="DL8" s="563">
        <v>109852406</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192</v>
      </c>
      <c r="AQ9" s="573"/>
      <c r="AR9" s="573"/>
      <c r="AS9" s="573"/>
      <c r="AT9" s="573"/>
      <c r="AU9" s="573"/>
      <c r="AV9" s="573"/>
      <c r="AW9" s="573"/>
      <c r="AX9" s="573"/>
      <c r="AY9" s="573"/>
      <c r="AZ9" s="573"/>
      <c r="BA9" s="573"/>
      <c r="BB9" s="573"/>
      <c r="BC9" s="574"/>
      <c r="BD9" s="575">
        <v>45944339</v>
      </c>
      <c r="BE9" s="576"/>
      <c r="BF9" s="576"/>
      <c r="BG9" s="576"/>
      <c r="BH9" s="576"/>
      <c r="BI9" s="576"/>
      <c r="BJ9" s="576"/>
      <c r="BK9" s="577"/>
      <c r="BL9" s="626">
        <v>23.2</v>
      </c>
      <c r="BM9" s="626"/>
      <c r="BN9" s="626"/>
      <c r="BO9" s="626"/>
      <c r="BP9" s="627" t="s">
        <v>99</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35025413</v>
      </c>
      <c r="CN9" s="576"/>
      <c r="CO9" s="576"/>
      <c r="CP9" s="576"/>
      <c r="CQ9" s="576"/>
      <c r="CR9" s="576"/>
      <c r="CS9" s="576"/>
      <c r="CT9" s="577"/>
      <c r="CU9" s="626">
        <v>4.8</v>
      </c>
      <c r="CV9" s="626"/>
      <c r="CW9" s="626"/>
      <c r="CX9" s="626"/>
      <c r="CY9" s="563">
        <v>5444486</v>
      </c>
      <c r="CZ9" s="576"/>
      <c r="DA9" s="576"/>
      <c r="DB9" s="576"/>
      <c r="DC9" s="576"/>
      <c r="DD9" s="576"/>
      <c r="DE9" s="576"/>
      <c r="DF9" s="576"/>
      <c r="DG9" s="576"/>
      <c r="DH9" s="576"/>
      <c r="DI9" s="576"/>
      <c r="DJ9" s="576"/>
      <c r="DK9" s="577"/>
      <c r="DL9" s="563">
        <v>13192613</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130024</v>
      </c>
      <c r="S10" s="576"/>
      <c r="T10" s="576"/>
      <c r="U10" s="576"/>
      <c r="V10" s="576"/>
      <c r="W10" s="576"/>
      <c r="X10" s="576"/>
      <c r="Y10" s="577"/>
      <c r="Z10" s="626">
        <v>0</v>
      </c>
      <c r="AA10" s="626"/>
      <c r="AB10" s="626"/>
      <c r="AC10" s="626"/>
      <c r="AD10" s="627">
        <v>130024</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1894978</v>
      </c>
      <c r="BE10" s="576"/>
      <c r="BF10" s="576"/>
      <c r="BG10" s="576"/>
      <c r="BH10" s="576"/>
      <c r="BI10" s="576"/>
      <c r="BJ10" s="576"/>
      <c r="BK10" s="577"/>
      <c r="BL10" s="626">
        <v>1</v>
      </c>
      <c r="BM10" s="626"/>
      <c r="BN10" s="626"/>
      <c r="BO10" s="626"/>
      <c r="BP10" s="627">
        <v>89275</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2730499</v>
      </c>
      <c r="CN10" s="576"/>
      <c r="CO10" s="576"/>
      <c r="CP10" s="576"/>
      <c r="CQ10" s="576"/>
      <c r="CR10" s="576"/>
      <c r="CS10" s="576"/>
      <c r="CT10" s="577"/>
      <c r="CU10" s="626">
        <v>0.4</v>
      </c>
      <c r="CV10" s="626"/>
      <c r="CW10" s="626"/>
      <c r="CX10" s="626"/>
      <c r="CY10" s="563">
        <v>61018</v>
      </c>
      <c r="CZ10" s="576"/>
      <c r="DA10" s="576"/>
      <c r="DB10" s="576"/>
      <c r="DC10" s="576"/>
      <c r="DD10" s="576"/>
      <c r="DE10" s="576"/>
      <c r="DF10" s="576"/>
      <c r="DG10" s="576"/>
      <c r="DH10" s="576"/>
      <c r="DI10" s="576"/>
      <c r="DJ10" s="576"/>
      <c r="DK10" s="577"/>
      <c r="DL10" s="563">
        <v>708402</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v>17151</v>
      </c>
      <c r="S11" s="576"/>
      <c r="T11" s="576"/>
      <c r="U11" s="576"/>
      <c r="V11" s="576"/>
      <c r="W11" s="576"/>
      <c r="X11" s="576"/>
      <c r="Y11" s="577"/>
      <c r="Z11" s="626">
        <v>0</v>
      </c>
      <c r="AA11" s="626"/>
      <c r="AB11" s="626"/>
      <c r="AC11" s="626"/>
      <c r="AD11" s="627">
        <v>17151</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4807345</v>
      </c>
      <c r="BE11" s="576"/>
      <c r="BF11" s="576"/>
      <c r="BG11" s="576"/>
      <c r="BH11" s="576"/>
      <c r="BI11" s="576"/>
      <c r="BJ11" s="576"/>
      <c r="BK11" s="577"/>
      <c r="BL11" s="626">
        <v>2.4</v>
      </c>
      <c r="BM11" s="626"/>
      <c r="BN11" s="626"/>
      <c r="BO11" s="626"/>
      <c r="BP11" s="627">
        <v>728434</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57315277</v>
      </c>
      <c r="CN11" s="576"/>
      <c r="CO11" s="576"/>
      <c r="CP11" s="576"/>
      <c r="CQ11" s="576"/>
      <c r="CR11" s="576"/>
      <c r="CS11" s="576"/>
      <c r="CT11" s="577"/>
      <c r="CU11" s="626">
        <v>7.8</v>
      </c>
      <c r="CV11" s="626"/>
      <c r="CW11" s="626"/>
      <c r="CX11" s="626"/>
      <c r="CY11" s="563">
        <v>33588523</v>
      </c>
      <c r="CZ11" s="576"/>
      <c r="DA11" s="576"/>
      <c r="DB11" s="576"/>
      <c r="DC11" s="576"/>
      <c r="DD11" s="576"/>
      <c r="DE11" s="576"/>
      <c r="DF11" s="576"/>
      <c r="DG11" s="576"/>
      <c r="DH11" s="576"/>
      <c r="DI11" s="576"/>
      <c r="DJ11" s="576"/>
      <c r="DK11" s="577"/>
      <c r="DL11" s="563">
        <v>19248677</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28159899</v>
      </c>
      <c r="S12" s="576"/>
      <c r="T12" s="576"/>
      <c r="U12" s="576"/>
      <c r="V12" s="576"/>
      <c r="W12" s="576"/>
      <c r="X12" s="576"/>
      <c r="Y12" s="577"/>
      <c r="Z12" s="626">
        <v>3.7</v>
      </c>
      <c r="AA12" s="626"/>
      <c r="AB12" s="626"/>
      <c r="AC12" s="626"/>
      <c r="AD12" s="627">
        <v>28159899</v>
      </c>
      <c r="AE12" s="627"/>
      <c r="AF12" s="627"/>
      <c r="AG12" s="627"/>
      <c r="AH12" s="627"/>
      <c r="AI12" s="627"/>
      <c r="AJ12" s="627"/>
      <c r="AK12" s="627"/>
      <c r="AL12" s="624">
        <v>7</v>
      </c>
      <c r="AM12" s="589"/>
      <c r="AN12" s="589"/>
      <c r="AO12" s="604"/>
      <c r="AP12" s="572" t="s">
        <v>201</v>
      </c>
      <c r="AQ12" s="573"/>
      <c r="AR12" s="573"/>
      <c r="AS12" s="573"/>
      <c r="AT12" s="573"/>
      <c r="AU12" s="573"/>
      <c r="AV12" s="573"/>
      <c r="AW12" s="573"/>
      <c r="AX12" s="573"/>
      <c r="AY12" s="573"/>
      <c r="AZ12" s="573"/>
      <c r="BA12" s="573"/>
      <c r="BB12" s="573"/>
      <c r="BC12" s="574"/>
      <c r="BD12" s="575">
        <v>529965</v>
      </c>
      <c r="BE12" s="576"/>
      <c r="BF12" s="576"/>
      <c r="BG12" s="576"/>
      <c r="BH12" s="576"/>
      <c r="BI12" s="576"/>
      <c r="BJ12" s="576"/>
      <c r="BK12" s="577"/>
      <c r="BL12" s="626">
        <v>0.3</v>
      </c>
      <c r="BM12" s="626"/>
      <c r="BN12" s="626"/>
      <c r="BO12" s="626"/>
      <c r="BP12" s="627" t="s">
        <v>99</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25228035</v>
      </c>
      <c r="CN12" s="576"/>
      <c r="CO12" s="576"/>
      <c r="CP12" s="576"/>
      <c r="CQ12" s="576"/>
      <c r="CR12" s="576"/>
      <c r="CS12" s="576"/>
      <c r="CT12" s="577"/>
      <c r="CU12" s="626">
        <v>3.4</v>
      </c>
      <c r="CV12" s="626"/>
      <c r="CW12" s="626"/>
      <c r="CX12" s="626"/>
      <c r="CY12" s="563">
        <v>2137693</v>
      </c>
      <c r="CZ12" s="576"/>
      <c r="DA12" s="576"/>
      <c r="DB12" s="576"/>
      <c r="DC12" s="576"/>
      <c r="DD12" s="576"/>
      <c r="DE12" s="576"/>
      <c r="DF12" s="576"/>
      <c r="DG12" s="576"/>
      <c r="DH12" s="576"/>
      <c r="DI12" s="576"/>
      <c r="DJ12" s="576"/>
      <c r="DK12" s="577"/>
      <c r="DL12" s="563">
        <v>8151279</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204</v>
      </c>
      <c r="AQ13" s="573"/>
      <c r="AR13" s="573"/>
      <c r="AS13" s="573"/>
      <c r="AT13" s="573"/>
      <c r="AU13" s="573"/>
      <c r="AV13" s="573"/>
      <c r="AW13" s="573"/>
      <c r="AX13" s="573"/>
      <c r="AY13" s="573"/>
      <c r="AZ13" s="573"/>
      <c r="BA13" s="573"/>
      <c r="BB13" s="573"/>
      <c r="BC13" s="574"/>
      <c r="BD13" s="575">
        <v>1284597</v>
      </c>
      <c r="BE13" s="576"/>
      <c r="BF13" s="576"/>
      <c r="BG13" s="576"/>
      <c r="BH13" s="576"/>
      <c r="BI13" s="576"/>
      <c r="BJ13" s="576"/>
      <c r="BK13" s="577"/>
      <c r="BL13" s="626">
        <v>0.6</v>
      </c>
      <c r="BM13" s="626"/>
      <c r="BN13" s="626"/>
      <c r="BO13" s="626"/>
      <c r="BP13" s="627" t="s">
        <v>99</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80369449</v>
      </c>
      <c r="CN13" s="576"/>
      <c r="CO13" s="576"/>
      <c r="CP13" s="576"/>
      <c r="CQ13" s="576"/>
      <c r="CR13" s="576"/>
      <c r="CS13" s="576"/>
      <c r="CT13" s="577"/>
      <c r="CU13" s="626">
        <v>10.9</v>
      </c>
      <c r="CV13" s="626"/>
      <c r="CW13" s="626"/>
      <c r="CX13" s="626"/>
      <c r="CY13" s="563">
        <v>69205002</v>
      </c>
      <c r="CZ13" s="576"/>
      <c r="DA13" s="576"/>
      <c r="DB13" s="576"/>
      <c r="DC13" s="576"/>
      <c r="DD13" s="576"/>
      <c r="DE13" s="576"/>
      <c r="DF13" s="576"/>
      <c r="DG13" s="576"/>
      <c r="DH13" s="576"/>
      <c r="DI13" s="576"/>
      <c r="DJ13" s="576"/>
      <c r="DK13" s="577"/>
      <c r="DL13" s="563">
        <v>15304015</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542793</v>
      </c>
      <c r="S14" s="576"/>
      <c r="T14" s="576"/>
      <c r="U14" s="576"/>
      <c r="V14" s="576"/>
      <c r="W14" s="576"/>
      <c r="X14" s="576"/>
      <c r="Y14" s="577"/>
      <c r="Z14" s="626">
        <v>0.1</v>
      </c>
      <c r="AA14" s="626"/>
      <c r="AB14" s="626"/>
      <c r="AC14" s="626"/>
      <c r="AD14" s="627">
        <v>542793</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1142793</v>
      </c>
      <c r="BE14" s="576"/>
      <c r="BF14" s="576"/>
      <c r="BG14" s="576"/>
      <c r="BH14" s="576"/>
      <c r="BI14" s="576"/>
      <c r="BJ14" s="576"/>
      <c r="BK14" s="577"/>
      <c r="BL14" s="626">
        <v>0.6</v>
      </c>
      <c r="BM14" s="626"/>
      <c r="BN14" s="626"/>
      <c r="BO14" s="626"/>
      <c r="BP14" s="627" t="s">
        <v>99</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37300824</v>
      </c>
      <c r="CN14" s="576"/>
      <c r="CO14" s="576"/>
      <c r="CP14" s="576"/>
      <c r="CQ14" s="576"/>
      <c r="CR14" s="576"/>
      <c r="CS14" s="576"/>
      <c r="CT14" s="577"/>
      <c r="CU14" s="626">
        <v>5.0999999999999996</v>
      </c>
      <c r="CV14" s="626"/>
      <c r="CW14" s="626"/>
      <c r="CX14" s="626"/>
      <c r="CY14" s="563">
        <v>1872961</v>
      </c>
      <c r="CZ14" s="576"/>
      <c r="DA14" s="576"/>
      <c r="DB14" s="576"/>
      <c r="DC14" s="576"/>
      <c r="DD14" s="576"/>
      <c r="DE14" s="576"/>
      <c r="DF14" s="576"/>
      <c r="DG14" s="576"/>
      <c r="DH14" s="576"/>
      <c r="DI14" s="576"/>
      <c r="DJ14" s="576"/>
      <c r="DK14" s="577"/>
      <c r="DL14" s="563">
        <v>32079532</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217588095</v>
      </c>
      <c r="S15" s="576"/>
      <c r="T15" s="576"/>
      <c r="U15" s="576"/>
      <c r="V15" s="576"/>
      <c r="W15" s="576"/>
      <c r="X15" s="576"/>
      <c r="Y15" s="577"/>
      <c r="Z15" s="626">
        <v>28.6</v>
      </c>
      <c r="AA15" s="626"/>
      <c r="AB15" s="626"/>
      <c r="AC15" s="626"/>
      <c r="AD15" s="627">
        <v>213774681</v>
      </c>
      <c r="AE15" s="627"/>
      <c r="AF15" s="627"/>
      <c r="AG15" s="627"/>
      <c r="AH15" s="627"/>
      <c r="AI15" s="627"/>
      <c r="AJ15" s="627"/>
      <c r="AK15" s="627"/>
      <c r="AL15" s="624">
        <v>53.2</v>
      </c>
      <c r="AM15" s="589"/>
      <c r="AN15" s="589"/>
      <c r="AO15" s="604"/>
      <c r="AP15" s="572" t="s">
        <v>210</v>
      </c>
      <c r="AQ15" s="573"/>
      <c r="AR15" s="573"/>
      <c r="AS15" s="573"/>
      <c r="AT15" s="573"/>
      <c r="AU15" s="573"/>
      <c r="AV15" s="573"/>
      <c r="AW15" s="573"/>
      <c r="AX15" s="573"/>
      <c r="AY15" s="573"/>
      <c r="AZ15" s="573"/>
      <c r="BA15" s="573"/>
      <c r="BB15" s="573"/>
      <c r="BC15" s="574"/>
      <c r="BD15" s="575">
        <v>27774332</v>
      </c>
      <c r="BE15" s="576"/>
      <c r="BF15" s="576"/>
      <c r="BG15" s="576"/>
      <c r="BH15" s="576"/>
      <c r="BI15" s="576"/>
      <c r="BJ15" s="576"/>
      <c r="BK15" s="577"/>
      <c r="BL15" s="626">
        <v>14</v>
      </c>
      <c r="BM15" s="626"/>
      <c r="BN15" s="626"/>
      <c r="BO15" s="626"/>
      <c r="BP15" s="627" t="s">
        <v>99</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213774681</v>
      </c>
      <c r="S16" s="576"/>
      <c r="T16" s="576"/>
      <c r="U16" s="576"/>
      <c r="V16" s="576"/>
      <c r="W16" s="576"/>
      <c r="X16" s="576"/>
      <c r="Y16" s="577"/>
      <c r="Z16" s="624">
        <v>28.1</v>
      </c>
      <c r="AA16" s="589"/>
      <c r="AB16" s="589"/>
      <c r="AC16" s="625"/>
      <c r="AD16" s="563">
        <v>213774681</v>
      </c>
      <c r="AE16" s="576"/>
      <c r="AF16" s="576"/>
      <c r="AG16" s="576"/>
      <c r="AH16" s="576"/>
      <c r="AI16" s="576"/>
      <c r="AJ16" s="576"/>
      <c r="AK16" s="577"/>
      <c r="AL16" s="624">
        <v>53.2</v>
      </c>
      <c r="AM16" s="589"/>
      <c r="AN16" s="589"/>
      <c r="AO16" s="604"/>
      <c r="AP16" s="572" t="s">
        <v>213</v>
      </c>
      <c r="AQ16" s="573"/>
      <c r="AR16" s="573"/>
      <c r="AS16" s="573"/>
      <c r="AT16" s="573"/>
      <c r="AU16" s="573"/>
      <c r="AV16" s="573"/>
      <c r="AW16" s="573"/>
      <c r="AX16" s="573"/>
      <c r="AY16" s="573"/>
      <c r="AZ16" s="573"/>
      <c r="BA16" s="573"/>
      <c r="BB16" s="573"/>
      <c r="BC16" s="574"/>
      <c r="BD16" s="575">
        <v>1504146</v>
      </c>
      <c r="BE16" s="576"/>
      <c r="BF16" s="576"/>
      <c r="BG16" s="576"/>
      <c r="BH16" s="576"/>
      <c r="BI16" s="576"/>
      <c r="BJ16" s="576"/>
      <c r="BK16" s="577"/>
      <c r="BL16" s="626">
        <v>0.8</v>
      </c>
      <c r="BM16" s="626"/>
      <c r="BN16" s="626"/>
      <c r="BO16" s="626"/>
      <c r="BP16" s="627" t="s">
        <v>99</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168099877</v>
      </c>
      <c r="CN16" s="576"/>
      <c r="CO16" s="576"/>
      <c r="CP16" s="576"/>
      <c r="CQ16" s="576"/>
      <c r="CR16" s="576"/>
      <c r="CS16" s="576"/>
      <c r="CT16" s="577"/>
      <c r="CU16" s="626">
        <v>22.8</v>
      </c>
      <c r="CV16" s="626"/>
      <c r="CW16" s="626"/>
      <c r="CX16" s="626"/>
      <c r="CY16" s="563">
        <v>5889779</v>
      </c>
      <c r="CZ16" s="576"/>
      <c r="DA16" s="576"/>
      <c r="DB16" s="576"/>
      <c r="DC16" s="576"/>
      <c r="DD16" s="576"/>
      <c r="DE16" s="576"/>
      <c r="DF16" s="576"/>
      <c r="DG16" s="576"/>
      <c r="DH16" s="576"/>
      <c r="DI16" s="576"/>
      <c r="DJ16" s="576"/>
      <c r="DK16" s="577"/>
      <c r="DL16" s="563">
        <v>123023093</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3608896</v>
      </c>
      <c r="S17" s="576"/>
      <c r="T17" s="576"/>
      <c r="U17" s="576"/>
      <c r="V17" s="576"/>
      <c r="W17" s="576"/>
      <c r="X17" s="576"/>
      <c r="Y17" s="577"/>
      <c r="Z17" s="624">
        <v>0.5</v>
      </c>
      <c r="AA17" s="589"/>
      <c r="AB17" s="589"/>
      <c r="AC17" s="625"/>
      <c r="AD17" s="563" t="s">
        <v>99</v>
      </c>
      <c r="AE17" s="576"/>
      <c r="AF17" s="576"/>
      <c r="AG17" s="576"/>
      <c r="AH17" s="576"/>
      <c r="AI17" s="576"/>
      <c r="AJ17" s="576"/>
      <c r="AK17" s="577"/>
      <c r="AL17" s="624" t="s">
        <v>99</v>
      </c>
      <c r="AM17" s="589"/>
      <c r="AN17" s="589"/>
      <c r="AO17" s="604"/>
      <c r="AP17" s="572" t="s">
        <v>216</v>
      </c>
      <c r="AQ17" s="573"/>
      <c r="AR17" s="573"/>
      <c r="AS17" s="573"/>
      <c r="AT17" s="573"/>
      <c r="AU17" s="573"/>
      <c r="AV17" s="573"/>
      <c r="AW17" s="573"/>
      <c r="AX17" s="573"/>
      <c r="AY17" s="573"/>
      <c r="AZ17" s="573"/>
      <c r="BA17" s="573"/>
      <c r="BB17" s="573"/>
      <c r="BC17" s="574"/>
      <c r="BD17" s="575">
        <v>26270186</v>
      </c>
      <c r="BE17" s="576"/>
      <c r="BF17" s="576"/>
      <c r="BG17" s="576"/>
      <c r="BH17" s="576"/>
      <c r="BI17" s="576"/>
      <c r="BJ17" s="576"/>
      <c r="BK17" s="577"/>
      <c r="BL17" s="626">
        <v>13.3</v>
      </c>
      <c r="BM17" s="626"/>
      <c r="BN17" s="626"/>
      <c r="BO17" s="626"/>
      <c r="BP17" s="627" t="s">
        <v>99</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3825417</v>
      </c>
      <c r="CN17" s="576"/>
      <c r="CO17" s="576"/>
      <c r="CP17" s="576"/>
      <c r="CQ17" s="576"/>
      <c r="CR17" s="576"/>
      <c r="CS17" s="576"/>
      <c r="CT17" s="577"/>
      <c r="CU17" s="626">
        <v>0.5</v>
      </c>
      <c r="CV17" s="626"/>
      <c r="CW17" s="626"/>
      <c r="CX17" s="626"/>
      <c r="CY17" s="563" t="s">
        <v>99</v>
      </c>
      <c r="CZ17" s="576"/>
      <c r="DA17" s="576"/>
      <c r="DB17" s="576"/>
      <c r="DC17" s="576"/>
      <c r="DD17" s="576"/>
      <c r="DE17" s="576"/>
      <c r="DF17" s="576"/>
      <c r="DG17" s="576"/>
      <c r="DH17" s="576"/>
      <c r="DI17" s="576"/>
      <c r="DJ17" s="576"/>
      <c r="DK17" s="577"/>
      <c r="DL17" s="563">
        <v>221988</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204518</v>
      </c>
      <c r="S18" s="576"/>
      <c r="T18" s="576"/>
      <c r="U18" s="576"/>
      <c r="V18" s="576"/>
      <c r="W18" s="576"/>
      <c r="X18" s="576"/>
      <c r="Y18" s="577"/>
      <c r="Z18" s="624">
        <v>0</v>
      </c>
      <c r="AA18" s="589"/>
      <c r="AB18" s="589"/>
      <c r="AC18" s="625"/>
      <c r="AD18" s="563" t="s">
        <v>99</v>
      </c>
      <c r="AE18" s="576"/>
      <c r="AF18" s="576"/>
      <c r="AG18" s="576"/>
      <c r="AH18" s="576"/>
      <c r="AI18" s="576"/>
      <c r="AJ18" s="576"/>
      <c r="AK18" s="577"/>
      <c r="AL18" s="624" t="s">
        <v>99</v>
      </c>
      <c r="AM18" s="589"/>
      <c r="AN18" s="589"/>
      <c r="AO18" s="604"/>
      <c r="AP18" s="572" t="s">
        <v>219</v>
      </c>
      <c r="AQ18" s="573"/>
      <c r="AR18" s="573"/>
      <c r="AS18" s="573"/>
      <c r="AT18" s="573"/>
      <c r="AU18" s="573"/>
      <c r="AV18" s="573"/>
      <c r="AW18" s="573"/>
      <c r="AX18" s="573"/>
      <c r="AY18" s="573"/>
      <c r="AZ18" s="573"/>
      <c r="BA18" s="573"/>
      <c r="BB18" s="573"/>
      <c r="BC18" s="574"/>
      <c r="BD18" s="575">
        <v>69930888</v>
      </c>
      <c r="BE18" s="576"/>
      <c r="BF18" s="576"/>
      <c r="BG18" s="576"/>
      <c r="BH18" s="576"/>
      <c r="BI18" s="576"/>
      <c r="BJ18" s="576"/>
      <c r="BK18" s="577"/>
      <c r="BL18" s="626">
        <v>35.4</v>
      </c>
      <c r="BM18" s="626"/>
      <c r="BN18" s="626"/>
      <c r="BO18" s="626"/>
      <c r="BP18" s="627" t="s">
        <v>99</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123766276</v>
      </c>
      <c r="CN18" s="576"/>
      <c r="CO18" s="576"/>
      <c r="CP18" s="576"/>
      <c r="CQ18" s="576"/>
      <c r="CR18" s="576"/>
      <c r="CS18" s="576"/>
      <c r="CT18" s="577"/>
      <c r="CU18" s="626">
        <v>16.8</v>
      </c>
      <c r="CV18" s="626"/>
      <c r="CW18" s="626"/>
      <c r="CX18" s="626"/>
      <c r="CY18" s="563" t="s">
        <v>99</v>
      </c>
      <c r="CZ18" s="576"/>
      <c r="DA18" s="576"/>
      <c r="DB18" s="576"/>
      <c r="DC18" s="576"/>
      <c r="DD18" s="576"/>
      <c r="DE18" s="576"/>
      <c r="DF18" s="576"/>
      <c r="DG18" s="576"/>
      <c r="DH18" s="576"/>
      <c r="DI18" s="576"/>
      <c r="DJ18" s="576"/>
      <c r="DK18" s="577"/>
      <c r="DL18" s="563">
        <v>112355692</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447014891</v>
      </c>
      <c r="S19" s="576"/>
      <c r="T19" s="576"/>
      <c r="U19" s="576"/>
      <c r="V19" s="576"/>
      <c r="W19" s="576"/>
      <c r="X19" s="576"/>
      <c r="Y19" s="577"/>
      <c r="Z19" s="624">
        <v>58.7</v>
      </c>
      <c r="AA19" s="589"/>
      <c r="AB19" s="589"/>
      <c r="AC19" s="625"/>
      <c r="AD19" s="563">
        <v>400893536</v>
      </c>
      <c r="AE19" s="576"/>
      <c r="AF19" s="576"/>
      <c r="AG19" s="576"/>
      <c r="AH19" s="576"/>
      <c r="AI19" s="576"/>
      <c r="AJ19" s="576"/>
      <c r="AK19" s="577"/>
      <c r="AL19" s="624">
        <v>99.7</v>
      </c>
      <c r="AM19" s="589"/>
      <c r="AN19" s="589"/>
      <c r="AO19" s="604"/>
      <c r="AP19" s="572" t="s">
        <v>222</v>
      </c>
      <c r="AQ19" s="573"/>
      <c r="AR19" s="573"/>
      <c r="AS19" s="573"/>
      <c r="AT19" s="573"/>
      <c r="AU19" s="573"/>
      <c r="AV19" s="573"/>
      <c r="AW19" s="573"/>
      <c r="AX19" s="573"/>
      <c r="AY19" s="573"/>
      <c r="AZ19" s="573"/>
      <c r="BA19" s="573"/>
      <c r="BB19" s="573"/>
      <c r="BC19" s="574"/>
      <c r="BD19" s="575">
        <v>4124761</v>
      </c>
      <c r="BE19" s="576"/>
      <c r="BF19" s="576"/>
      <c r="BG19" s="576"/>
      <c r="BH19" s="576"/>
      <c r="BI19" s="576"/>
      <c r="BJ19" s="576"/>
      <c r="BK19" s="577"/>
      <c r="BL19" s="626">
        <v>2.1</v>
      </c>
      <c r="BM19" s="626"/>
      <c r="BN19" s="626"/>
      <c r="BO19" s="626"/>
      <c r="BP19" s="627" t="s">
        <v>99</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v>5478</v>
      </c>
      <c r="CN19" s="576"/>
      <c r="CO19" s="576"/>
      <c r="CP19" s="576"/>
      <c r="CQ19" s="576"/>
      <c r="CR19" s="576"/>
      <c r="CS19" s="576"/>
      <c r="CT19" s="577"/>
      <c r="CU19" s="626">
        <v>0</v>
      </c>
      <c r="CV19" s="626"/>
      <c r="CW19" s="626"/>
      <c r="CX19" s="626"/>
      <c r="CY19" s="563" t="s">
        <v>99</v>
      </c>
      <c r="CZ19" s="576"/>
      <c r="DA19" s="576"/>
      <c r="DB19" s="576"/>
      <c r="DC19" s="576"/>
      <c r="DD19" s="576"/>
      <c r="DE19" s="576"/>
      <c r="DF19" s="576"/>
      <c r="DG19" s="576"/>
      <c r="DH19" s="576"/>
      <c r="DI19" s="576"/>
      <c r="DJ19" s="576"/>
      <c r="DK19" s="577"/>
      <c r="DL19" s="563">
        <v>5478</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418867</v>
      </c>
      <c r="S20" s="576"/>
      <c r="T20" s="576"/>
      <c r="U20" s="576"/>
      <c r="V20" s="576"/>
      <c r="W20" s="576"/>
      <c r="X20" s="576"/>
      <c r="Y20" s="577"/>
      <c r="Z20" s="624">
        <v>0.1</v>
      </c>
      <c r="AA20" s="589"/>
      <c r="AB20" s="589"/>
      <c r="AC20" s="625"/>
      <c r="AD20" s="563">
        <v>418867</v>
      </c>
      <c r="AE20" s="576"/>
      <c r="AF20" s="576"/>
      <c r="AG20" s="576"/>
      <c r="AH20" s="576"/>
      <c r="AI20" s="576"/>
      <c r="AJ20" s="576"/>
      <c r="AK20" s="577"/>
      <c r="AL20" s="624">
        <v>0.1</v>
      </c>
      <c r="AM20" s="589"/>
      <c r="AN20" s="589"/>
      <c r="AO20" s="604"/>
      <c r="AP20" s="630" t="s">
        <v>225</v>
      </c>
      <c r="AQ20" s="631"/>
      <c r="AR20" s="631"/>
      <c r="AS20" s="631"/>
      <c r="AT20" s="631"/>
      <c r="AU20" s="631"/>
      <c r="AV20" s="631"/>
      <c r="AW20" s="631"/>
      <c r="AX20" s="631"/>
      <c r="AY20" s="631"/>
      <c r="AZ20" s="631"/>
      <c r="BA20" s="631"/>
      <c r="BB20" s="631"/>
      <c r="BC20" s="632"/>
      <c r="BD20" s="575">
        <v>2100867</v>
      </c>
      <c r="BE20" s="576"/>
      <c r="BF20" s="576"/>
      <c r="BG20" s="576"/>
      <c r="BH20" s="576"/>
      <c r="BI20" s="576"/>
      <c r="BJ20" s="576"/>
      <c r="BK20" s="577"/>
      <c r="BL20" s="626">
        <v>1.1000000000000001</v>
      </c>
      <c r="BM20" s="626"/>
      <c r="BN20" s="626"/>
      <c r="BO20" s="626"/>
      <c r="BP20" s="627" t="s">
        <v>99</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5238995</v>
      </c>
      <c r="S21" s="576"/>
      <c r="T21" s="576"/>
      <c r="U21" s="576"/>
      <c r="V21" s="576"/>
      <c r="W21" s="576"/>
      <c r="X21" s="576"/>
      <c r="Y21" s="577"/>
      <c r="Z21" s="624">
        <v>0.7</v>
      </c>
      <c r="AA21" s="589"/>
      <c r="AB21" s="589"/>
      <c r="AC21" s="625"/>
      <c r="AD21" s="563" t="s">
        <v>99</v>
      </c>
      <c r="AE21" s="576"/>
      <c r="AF21" s="576"/>
      <c r="AG21" s="576"/>
      <c r="AH21" s="576"/>
      <c r="AI21" s="576"/>
      <c r="AJ21" s="576"/>
      <c r="AK21" s="577"/>
      <c r="AL21" s="624" t="s">
        <v>99</v>
      </c>
      <c r="AM21" s="589"/>
      <c r="AN21" s="589"/>
      <c r="AO21" s="604"/>
      <c r="AP21" s="630" t="s">
        <v>228</v>
      </c>
      <c r="AQ21" s="631"/>
      <c r="AR21" s="631"/>
      <c r="AS21" s="631"/>
      <c r="AT21" s="631"/>
      <c r="AU21" s="631"/>
      <c r="AV21" s="631"/>
      <c r="AW21" s="631"/>
      <c r="AX21" s="631"/>
      <c r="AY21" s="631"/>
      <c r="AZ21" s="631"/>
      <c r="BA21" s="631"/>
      <c r="BB21" s="631"/>
      <c r="BC21" s="632"/>
      <c r="BD21" s="575">
        <v>605010</v>
      </c>
      <c r="BE21" s="576"/>
      <c r="BF21" s="576"/>
      <c r="BG21" s="576"/>
      <c r="BH21" s="576"/>
      <c r="BI21" s="576"/>
      <c r="BJ21" s="576"/>
      <c r="BK21" s="577"/>
      <c r="BL21" s="626">
        <v>0.3</v>
      </c>
      <c r="BM21" s="626"/>
      <c r="BN21" s="626"/>
      <c r="BO21" s="626"/>
      <c r="BP21" s="627" t="s">
        <v>99</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265143</v>
      </c>
      <c r="CN21" s="576"/>
      <c r="CO21" s="576"/>
      <c r="CP21" s="576"/>
      <c r="CQ21" s="576"/>
      <c r="CR21" s="576"/>
      <c r="CS21" s="576"/>
      <c r="CT21" s="577"/>
      <c r="CU21" s="626">
        <v>0</v>
      </c>
      <c r="CV21" s="626"/>
      <c r="CW21" s="626"/>
      <c r="CX21" s="626"/>
      <c r="CY21" s="563" t="s">
        <v>99</v>
      </c>
      <c r="CZ21" s="576"/>
      <c r="DA21" s="576"/>
      <c r="DB21" s="576"/>
      <c r="DC21" s="576"/>
      <c r="DD21" s="576"/>
      <c r="DE21" s="576"/>
      <c r="DF21" s="576"/>
      <c r="DG21" s="576"/>
      <c r="DH21" s="576"/>
      <c r="DI21" s="576"/>
      <c r="DJ21" s="576"/>
      <c r="DK21" s="577"/>
      <c r="DL21" s="563">
        <v>265143</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6607441</v>
      </c>
      <c r="S22" s="576"/>
      <c r="T22" s="576"/>
      <c r="U22" s="576"/>
      <c r="V22" s="576"/>
      <c r="W22" s="576"/>
      <c r="X22" s="576"/>
      <c r="Y22" s="577"/>
      <c r="Z22" s="624">
        <v>0.9</v>
      </c>
      <c r="AA22" s="589"/>
      <c r="AB22" s="589"/>
      <c r="AC22" s="625"/>
      <c r="AD22" s="563">
        <v>661694</v>
      </c>
      <c r="AE22" s="576"/>
      <c r="AF22" s="576"/>
      <c r="AG22" s="576"/>
      <c r="AH22" s="576"/>
      <c r="AI22" s="576"/>
      <c r="AJ22" s="576"/>
      <c r="AK22" s="577"/>
      <c r="AL22" s="624">
        <v>0.2</v>
      </c>
      <c r="AM22" s="589"/>
      <c r="AN22" s="589"/>
      <c r="AO22" s="604"/>
      <c r="AP22" s="630" t="s">
        <v>231</v>
      </c>
      <c r="AQ22" s="631"/>
      <c r="AR22" s="631"/>
      <c r="AS22" s="631"/>
      <c r="AT22" s="631"/>
      <c r="AU22" s="631"/>
      <c r="AV22" s="631"/>
      <c r="AW22" s="631"/>
      <c r="AX22" s="631"/>
      <c r="AY22" s="631"/>
      <c r="AZ22" s="631"/>
      <c r="BA22" s="631"/>
      <c r="BB22" s="631"/>
      <c r="BC22" s="632"/>
      <c r="BD22" s="575">
        <v>1429304</v>
      </c>
      <c r="BE22" s="576"/>
      <c r="BF22" s="576"/>
      <c r="BG22" s="576"/>
      <c r="BH22" s="576"/>
      <c r="BI22" s="576"/>
      <c r="BJ22" s="576"/>
      <c r="BK22" s="577"/>
      <c r="BL22" s="626">
        <v>0.7</v>
      </c>
      <c r="BM22" s="626"/>
      <c r="BN22" s="626"/>
      <c r="BO22" s="626"/>
      <c r="BP22" s="627" t="s">
        <v>99</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960172</v>
      </c>
      <c r="CN22" s="576"/>
      <c r="CO22" s="576"/>
      <c r="CP22" s="576"/>
      <c r="CQ22" s="576"/>
      <c r="CR22" s="576"/>
      <c r="CS22" s="576"/>
      <c r="CT22" s="577"/>
      <c r="CU22" s="626">
        <v>0.1</v>
      </c>
      <c r="CV22" s="626"/>
      <c r="CW22" s="626"/>
      <c r="CX22" s="626"/>
      <c r="CY22" s="563" t="s">
        <v>99</v>
      </c>
      <c r="CZ22" s="576"/>
      <c r="DA22" s="576"/>
      <c r="DB22" s="576"/>
      <c r="DC22" s="576"/>
      <c r="DD22" s="576"/>
      <c r="DE22" s="576"/>
      <c r="DF22" s="576"/>
      <c r="DG22" s="576"/>
      <c r="DH22" s="576"/>
      <c r="DI22" s="576"/>
      <c r="DJ22" s="576"/>
      <c r="DK22" s="577"/>
      <c r="DL22" s="563">
        <v>960172</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2920751</v>
      </c>
      <c r="S23" s="576"/>
      <c r="T23" s="576"/>
      <c r="U23" s="576"/>
      <c r="V23" s="576"/>
      <c r="W23" s="576"/>
      <c r="X23" s="576"/>
      <c r="Y23" s="577"/>
      <c r="Z23" s="624">
        <v>0.4</v>
      </c>
      <c r="AA23" s="589"/>
      <c r="AB23" s="589"/>
      <c r="AC23" s="625"/>
      <c r="AD23" s="563" t="s">
        <v>99</v>
      </c>
      <c r="AE23" s="576"/>
      <c r="AF23" s="576"/>
      <c r="AG23" s="576"/>
      <c r="AH23" s="576"/>
      <c r="AI23" s="576"/>
      <c r="AJ23" s="576"/>
      <c r="AK23" s="577"/>
      <c r="AL23" s="624" t="s">
        <v>99</v>
      </c>
      <c r="AM23" s="589"/>
      <c r="AN23" s="589"/>
      <c r="AO23" s="604"/>
      <c r="AP23" s="630" t="s">
        <v>234</v>
      </c>
      <c r="AQ23" s="631"/>
      <c r="AR23" s="631"/>
      <c r="AS23" s="631"/>
      <c r="AT23" s="631"/>
      <c r="AU23" s="631"/>
      <c r="AV23" s="631"/>
      <c r="AW23" s="631"/>
      <c r="AX23" s="631"/>
      <c r="AY23" s="631"/>
      <c r="AZ23" s="631"/>
      <c r="BA23" s="631"/>
      <c r="BB23" s="631"/>
      <c r="BC23" s="632"/>
      <c r="BD23" s="575">
        <v>13396500</v>
      </c>
      <c r="BE23" s="576"/>
      <c r="BF23" s="576"/>
      <c r="BG23" s="576"/>
      <c r="BH23" s="576"/>
      <c r="BI23" s="576"/>
      <c r="BJ23" s="576"/>
      <c r="BK23" s="577"/>
      <c r="BL23" s="626">
        <v>6.8</v>
      </c>
      <c r="BM23" s="626"/>
      <c r="BN23" s="626"/>
      <c r="BO23" s="626"/>
      <c r="BP23" s="627" t="s">
        <v>99</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818400</v>
      </c>
      <c r="CN23" s="576"/>
      <c r="CO23" s="576"/>
      <c r="CP23" s="576"/>
      <c r="CQ23" s="576"/>
      <c r="CR23" s="576"/>
      <c r="CS23" s="576"/>
      <c r="CT23" s="577"/>
      <c r="CU23" s="626">
        <v>0.1</v>
      </c>
      <c r="CV23" s="626"/>
      <c r="CW23" s="626"/>
      <c r="CX23" s="626"/>
      <c r="CY23" s="563" t="s">
        <v>99</v>
      </c>
      <c r="CZ23" s="576"/>
      <c r="DA23" s="576"/>
      <c r="DB23" s="576"/>
      <c r="DC23" s="576"/>
      <c r="DD23" s="576"/>
      <c r="DE23" s="576"/>
      <c r="DF23" s="576"/>
      <c r="DG23" s="576"/>
      <c r="DH23" s="576"/>
      <c r="DI23" s="576"/>
      <c r="DJ23" s="576"/>
      <c r="DK23" s="577"/>
      <c r="DL23" s="563">
        <v>818400</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116211101</v>
      </c>
      <c r="S24" s="576"/>
      <c r="T24" s="576"/>
      <c r="U24" s="576"/>
      <c r="V24" s="576"/>
      <c r="W24" s="576"/>
      <c r="X24" s="576"/>
      <c r="Y24" s="577"/>
      <c r="Z24" s="624">
        <v>15.3</v>
      </c>
      <c r="AA24" s="589"/>
      <c r="AB24" s="589"/>
      <c r="AC24" s="625"/>
      <c r="AD24" s="563" t="s">
        <v>99</v>
      </c>
      <c r="AE24" s="576"/>
      <c r="AF24" s="576"/>
      <c r="AG24" s="576"/>
      <c r="AH24" s="576"/>
      <c r="AI24" s="576"/>
      <c r="AJ24" s="576"/>
      <c r="AK24" s="577"/>
      <c r="AL24" s="624" t="s">
        <v>99</v>
      </c>
      <c r="AM24" s="589"/>
      <c r="AN24" s="589"/>
      <c r="AO24" s="604"/>
      <c r="AP24" s="630" t="s">
        <v>237</v>
      </c>
      <c r="AQ24" s="631"/>
      <c r="AR24" s="631"/>
      <c r="AS24" s="631"/>
      <c r="AT24" s="631"/>
      <c r="AU24" s="631"/>
      <c r="AV24" s="631"/>
      <c r="AW24" s="631"/>
      <c r="AX24" s="631"/>
      <c r="AY24" s="631"/>
      <c r="AZ24" s="631"/>
      <c r="BA24" s="631"/>
      <c r="BB24" s="631"/>
      <c r="BC24" s="632"/>
      <c r="BD24" s="575">
        <v>21378839</v>
      </c>
      <c r="BE24" s="576"/>
      <c r="BF24" s="576"/>
      <c r="BG24" s="576"/>
      <c r="BH24" s="576"/>
      <c r="BI24" s="576"/>
      <c r="BJ24" s="576"/>
      <c r="BK24" s="577"/>
      <c r="BL24" s="626">
        <v>10.8</v>
      </c>
      <c r="BM24" s="626"/>
      <c r="BN24" s="626"/>
      <c r="BO24" s="626"/>
      <c r="BP24" s="627" t="s">
        <v>99</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34694602</v>
      </c>
      <c r="CN24" s="576"/>
      <c r="CO24" s="576"/>
      <c r="CP24" s="576"/>
      <c r="CQ24" s="576"/>
      <c r="CR24" s="576"/>
      <c r="CS24" s="576"/>
      <c r="CT24" s="577"/>
      <c r="CU24" s="626">
        <v>4.7</v>
      </c>
      <c r="CV24" s="626"/>
      <c r="CW24" s="626"/>
      <c r="CX24" s="626"/>
      <c r="CY24" s="563" t="s">
        <v>99</v>
      </c>
      <c r="CZ24" s="576"/>
      <c r="DA24" s="576"/>
      <c r="DB24" s="576"/>
      <c r="DC24" s="576"/>
      <c r="DD24" s="576"/>
      <c r="DE24" s="576"/>
      <c r="DF24" s="576"/>
      <c r="DG24" s="576"/>
      <c r="DH24" s="576"/>
      <c r="DI24" s="576"/>
      <c r="DJ24" s="576"/>
      <c r="DK24" s="577"/>
      <c r="DL24" s="563">
        <v>34694602</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240</v>
      </c>
      <c r="AQ25" s="631"/>
      <c r="AR25" s="631"/>
      <c r="AS25" s="631"/>
      <c r="AT25" s="631"/>
      <c r="AU25" s="631"/>
      <c r="AV25" s="631"/>
      <c r="AW25" s="631"/>
      <c r="AX25" s="631"/>
      <c r="AY25" s="631"/>
      <c r="AZ25" s="631"/>
      <c r="BA25" s="631"/>
      <c r="BB25" s="631"/>
      <c r="BC25" s="632"/>
      <c r="BD25" s="575">
        <v>8499</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417108</v>
      </c>
      <c r="CN25" s="576"/>
      <c r="CO25" s="576"/>
      <c r="CP25" s="576"/>
      <c r="CQ25" s="576"/>
      <c r="CR25" s="576"/>
      <c r="CS25" s="576"/>
      <c r="CT25" s="577"/>
      <c r="CU25" s="626">
        <v>0.1</v>
      </c>
      <c r="CV25" s="626"/>
      <c r="CW25" s="626"/>
      <c r="CX25" s="626"/>
      <c r="CY25" s="563" t="s">
        <v>99</v>
      </c>
      <c r="CZ25" s="576"/>
      <c r="DA25" s="576"/>
      <c r="DB25" s="576"/>
      <c r="DC25" s="576"/>
      <c r="DD25" s="576"/>
      <c r="DE25" s="576"/>
      <c r="DF25" s="576"/>
      <c r="DG25" s="576"/>
      <c r="DH25" s="576"/>
      <c r="DI25" s="576"/>
      <c r="DJ25" s="576"/>
      <c r="DK25" s="577"/>
      <c r="DL25" s="563">
        <v>417108</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3368087</v>
      </c>
      <c r="S26" s="576"/>
      <c r="T26" s="576"/>
      <c r="U26" s="576"/>
      <c r="V26" s="576"/>
      <c r="W26" s="576"/>
      <c r="X26" s="576"/>
      <c r="Y26" s="577"/>
      <c r="Z26" s="624">
        <v>0.4</v>
      </c>
      <c r="AA26" s="589"/>
      <c r="AB26" s="589"/>
      <c r="AC26" s="625"/>
      <c r="AD26" s="563" t="s">
        <v>99</v>
      </c>
      <c r="AE26" s="576"/>
      <c r="AF26" s="576"/>
      <c r="AG26" s="576"/>
      <c r="AH26" s="576"/>
      <c r="AI26" s="576"/>
      <c r="AJ26" s="576"/>
      <c r="AK26" s="577"/>
      <c r="AL26" s="624" t="s">
        <v>99</v>
      </c>
      <c r="AM26" s="589"/>
      <c r="AN26" s="589"/>
      <c r="AO26" s="604"/>
      <c r="AP26" s="630" t="s">
        <v>243</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137059</v>
      </c>
      <c r="S27" s="576"/>
      <c r="T27" s="576"/>
      <c r="U27" s="576"/>
      <c r="V27" s="576"/>
      <c r="W27" s="576"/>
      <c r="X27" s="576"/>
      <c r="Y27" s="577"/>
      <c r="Z27" s="624">
        <v>0</v>
      </c>
      <c r="AA27" s="589"/>
      <c r="AB27" s="589"/>
      <c r="AC27" s="625"/>
      <c r="AD27" s="563" t="s">
        <v>99</v>
      </c>
      <c r="AE27" s="576"/>
      <c r="AF27" s="576"/>
      <c r="AG27" s="576"/>
      <c r="AH27" s="576"/>
      <c r="AI27" s="576"/>
      <c r="AJ27" s="576"/>
      <c r="AK27" s="577"/>
      <c r="AL27" s="624" t="s">
        <v>99</v>
      </c>
      <c r="AM27" s="589"/>
      <c r="AN27" s="589"/>
      <c r="AO27" s="604"/>
      <c r="AP27" s="630" t="s">
        <v>246</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1011225</v>
      </c>
      <c r="CN27" s="576"/>
      <c r="CO27" s="576"/>
      <c r="CP27" s="576"/>
      <c r="CQ27" s="576"/>
      <c r="CR27" s="576"/>
      <c r="CS27" s="576"/>
      <c r="CT27" s="577"/>
      <c r="CU27" s="626">
        <v>0.1</v>
      </c>
      <c r="CV27" s="626"/>
      <c r="CW27" s="626"/>
      <c r="CX27" s="626"/>
      <c r="CY27" s="563" t="s">
        <v>99</v>
      </c>
      <c r="CZ27" s="576"/>
      <c r="DA27" s="576"/>
      <c r="DB27" s="576"/>
      <c r="DC27" s="576"/>
      <c r="DD27" s="576"/>
      <c r="DE27" s="576"/>
      <c r="DF27" s="576"/>
      <c r="DG27" s="576"/>
      <c r="DH27" s="576"/>
      <c r="DI27" s="576"/>
      <c r="DJ27" s="576"/>
      <c r="DK27" s="577"/>
      <c r="DL27" s="563">
        <v>1011225</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15421872</v>
      </c>
      <c r="S28" s="576"/>
      <c r="T28" s="576"/>
      <c r="U28" s="576"/>
      <c r="V28" s="576"/>
      <c r="W28" s="576"/>
      <c r="X28" s="576"/>
      <c r="Y28" s="577"/>
      <c r="Z28" s="624">
        <v>2</v>
      </c>
      <c r="AA28" s="589"/>
      <c r="AB28" s="589"/>
      <c r="AC28" s="625"/>
      <c r="AD28" s="563" t="s">
        <v>99</v>
      </c>
      <c r="AE28" s="576"/>
      <c r="AF28" s="576"/>
      <c r="AG28" s="576"/>
      <c r="AH28" s="576"/>
      <c r="AI28" s="576"/>
      <c r="AJ28" s="576"/>
      <c r="AK28" s="577"/>
      <c r="AL28" s="624" t="s">
        <v>99</v>
      </c>
      <c r="AM28" s="589"/>
      <c r="AN28" s="589"/>
      <c r="AO28" s="604"/>
      <c r="AP28" s="630" t="s">
        <v>249</v>
      </c>
      <c r="AQ28" s="631"/>
      <c r="AR28" s="631"/>
      <c r="AS28" s="631"/>
      <c r="AT28" s="631"/>
      <c r="AU28" s="631"/>
      <c r="AV28" s="631"/>
      <c r="AW28" s="631"/>
      <c r="AX28" s="631"/>
      <c r="AY28" s="631"/>
      <c r="AZ28" s="631"/>
      <c r="BA28" s="631"/>
      <c r="BB28" s="631"/>
      <c r="BC28" s="632"/>
      <c r="BD28" s="575">
        <v>172662</v>
      </c>
      <c r="BE28" s="576"/>
      <c r="BF28" s="576"/>
      <c r="BG28" s="576"/>
      <c r="BH28" s="576"/>
      <c r="BI28" s="576"/>
      <c r="BJ28" s="576"/>
      <c r="BK28" s="577"/>
      <c r="BL28" s="626">
        <v>0.1</v>
      </c>
      <c r="BM28" s="626"/>
      <c r="BN28" s="626"/>
      <c r="BO28" s="626"/>
      <c r="BP28" s="627" t="s">
        <v>99</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v>2776281</v>
      </c>
      <c r="CN28" s="576"/>
      <c r="CO28" s="576"/>
      <c r="CP28" s="576"/>
      <c r="CQ28" s="576"/>
      <c r="CR28" s="576"/>
      <c r="CS28" s="576"/>
      <c r="CT28" s="577"/>
      <c r="CU28" s="626">
        <v>0.4</v>
      </c>
      <c r="CV28" s="626"/>
      <c r="CW28" s="626"/>
      <c r="CX28" s="626"/>
      <c r="CY28" s="563" t="s">
        <v>99</v>
      </c>
      <c r="CZ28" s="576"/>
      <c r="DA28" s="576"/>
      <c r="DB28" s="576"/>
      <c r="DC28" s="576"/>
      <c r="DD28" s="576"/>
      <c r="DE28" s="576"/>
      <c r="DF28" s="576"/>
      <c r="DG28" s="576"/>
      <c r="DH28" s="576"/>
      <c r="DI28" s="576"/>
      <c r="DJ28" s="576"/>
      <c r="DK28" s="577"/>
      <c r="DL28" s="563">
        <v>2776281</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28490580</v>
      </c>
      <c r="S29" s="576"/>
      <c r="T29" s="576"/>
      <c r="U29" s="576"/>
      <c r="V29" s="576"/>
      <c r="W29" s="576"/>
      <c r="X29" s="576"/>
      <c r="Y29" s="577"/>
      <c r="Z29" s="624">
        <v>3.7</v>
      </c>
      <c r="AA29" s="589"/>
      <c r="AB29" s="589"/>
      <c r="AC29" s="625"/>
      <c r="AD29" s="563" t="s">
        <v>99</v>
      </c>
      <c r="AE29" s="576"/>
      <c r="AF29" s="576"/>
      <c r="AG29" s="576"/>
      <c r="AH29" s="576"/>
      <c r="AI29" s="576"/>
      <c r="AJ29" s="576"/>
      <c r="AK29" s="577"/>
      <c r="AL29" s="624" t="s">
        <v>99</v>
      </c>
      <c r="AM29" s="589"/>
      <c r="AN29" s="589"/>
      <c r="AO29" s="604"/>
      <c r="AP29" s="630" t="s">
        <v>252</v>
      </c>
      <c r="AQ29" s="631"/>
      <c r="AR29" s="631"/>
      <c r="AS29" s="631"/>
      <c r="AT29" s="631"/>
      <c r="AU29" s="631"/>
      <c r="AV29" s="631"/>
      <c r="AW29" s="631"/>
      <c r="AX29" s="631"/>
      <c r="AY29" s="631"/>
      <c r="AZ29" s="631"/>
      <c r="BA29" s="631"/>
      <c r="BB29" s="631"/>
      <c r="BC29" s="632"/>
      <c r="BD29" s="575">
        <v>22318</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36357824</v>
      </c>
      <c r="S30" s="576"/>
      <c r="T30" s="576"/>
      <c r="U30" s="576"/>
      <c r="V30" s="576"/>
      <c r="W30" s="576"/>
      <c r="X30" s="576"/>
      <c r="Y30" s="577"/>
      <c r="Z30" s="624">
        <v>4.8</v>
      </c>
      <c r="AA30" s="589"/>
      <c r="AB30" s="589"/>
      <c r="AC30" s="625"/>
      <c r="AD30" s="563">
        <v>176076</v>
      </c>
      <c r="AE30" s="576"/>
      <c r="AF30" s="576"/>
      <c r="AG30" s="576"/>
      <c r="AH30" s="576"/>
      <c r="AI30" s="576"/>
      <c r="AJ30" s="576"/>
      <c r="AK30" s="577"/>
      <c r="AL30" s="624">
        <v>0</v>
      </c>
      <c r="AM30" s="589"/>
      <c r="AN30" s="589"/>
      <c r="AO30" s="604"/>
      <c r="AP30" s="630" t="s">
        <v>255</v>
      </c>
      <c r="AQ30" s="631"/>
      <c r="AR30" s="631"/>
      <c r="AS30" s="631"/>
      <c r="AT30" s="631"/>
      <c r="AU30" s="631"/>
      <c r="AV30" s="631"/>
      <c r="AW30" s="631"/>
      <c r="AX30" s="631"/>
      <c r="AY30" s="631"/>
      <c r="AZ30" s="631"/>
      <c r="BA30" s="631"/>
      <c r="BB30" s="631"/>
      <c r="BC30" s="632"/>
      <c r="BD30" s="575">
        <v>22318</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737124406</v>
      </c>
      <c r="CN30" s="576"/>
      <c r="CO30" s="576"/>
      <c r="CP30" s="576"/>
      <c r="CQ30" s="576"/>
      <c r="CR30" s="576"/>
      <c r="CS30" s="576"/>
      <c r="CT30" s="577"/>
      <c r="CU30" s="626">
        <v>100</v>
      </c>
      <c r="CV30" s="626"/>
      <c r="CW30" s="626"/>
      <c r="CX30" s="626"/>
      <c r="CY30" s="563">
        <v>123846818</v>
      </c>
      <c r="CZ30" s="576"/>
      <c r="DA30" s="576"/>
      <c r="DB30" s="576"/>
      <c r="DC30" s="576"/>
      <c r="DD30" s="576"/>
      <c r="DE30" s="576"/>
      <c r="DF30" s="576"/>
      <c r="DG30" s="576"/>
      <c r="DH30" s="576"/>
      <c r="DI30" s="576"/>
      <c r="DJ30" s="576"/>
      <c r="DK30" s="577"/>
      <c r="DL30" s="563">
        <v>506404123</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99458163</v>
      </c>
      <c r="S31" s="576"/>
      <c r="T31" s="576"/>
      <c r="U31" s="576"/>
      <c r="V31" s="576"/>
      <c r="W31" s="576"/>
      <c r="X31" s="576"/>
      <c r="Y31" s="577"/>
      <c r="Z31" s="624">
        <v>13.1</v>
      </c>
      <c r="AA31" s="589"/>
      <c r="AB31" s="589"/>
      <c r="AC31" s="625"/>
      <c r="AD31" s="563" t="s">
        <v>99</v>
      </c>
      <c r="AE31" s="576"/>
      <c r="AF31" s="576"/>
      <c r="AG31" s="576"/>
      <c r="AH31" s="576"/>
      <c r="AI31" s="576"/>
      <c r="AJ31" s="576"/>
      <c r="AK31" s="577"/>
      <c r="AL31" s="624" t="s">
        <v>99</v>
      </c>
      <c r="AM31" s="589"/>
      <c r="AN31" s="589"/>
      <c r="AO31" s="604"/>
      <c r="AP31" s="630" t="s">
        <v>258</v>
      </c>
      <c r="AQ31" s="631"/>
      <c r="AR31" s="631"/>
      <c r="AS31" s="631"/>
      <c r="AT31" s="631"/>
      <c r="AU31" s="631"/>
      <c r="AV31" s="631"/>
      <c r="AW31" s="631"/>
      <c r="AX31" s="631"/>
      <c r="AY31" s="631"/>
      <c r="AZ31" s="631"/>
      <c r="BA31" s="631"/>
      <c r="BB31" s="631"/>
      <c r="BC31" s="632"/>
      <c r="BD31" s="575">
        <v>150344</v>
      </c>
      <c r="BE31" s="576"/>
      <c r="BF31" s="576"/>
      <c r="BG31" s="576"/>
      <c r="BH31" s="576"/>
      <c r="BI31" s="576"/>
      <c r="BJ31" s="576"/>
      <c r="BK31" s="577"/>
      <c r="BL31" s="626">
        <v>0.1</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260</v>
      </c>
      <c r="AQ32" s="631"/>
      <c r="AR32" s="631"/>
      <c r="AS32" s="631"/>
      <c r="AT32" s="631"/>
      <c r="AU32" s="631"/>
      <c r="AV32" s="631"/>
      <c r="AW32" s="631"/>
      <c r="AX32" s="631"/>
      <c r="AY32" s="631"/>
      <c r="AZ32" s="631"/>
      <c r="BA32" s="631"/>
      <c r="BB32" s="631"/>
      <c r="BC32" s="632"/>
      <c r="BD32" s="575">
        <v>25</v>
      </c>
      <c r="BE32" s="576"/>
      <c r="BF32" s="576"/>
      <c r="BG32" s="576"/>
      <c r="BH32" s="576"/>
      <c r="BI32" s="576"/>
      <c r="BJ32" s="576"/>
      <c r="BK32" s="577"/>
      <c r="BL32" s="626">
        <v>0</v>
      </c>
      <c r="BM32" s="626"/>
      <c r="BN32" s="626"/>
      <c r="BO32" s="626"/>
      <c r="BP32" s="627" t="s">
        <v>99</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42456063</v>
      </c>
      <c r="S33" s="576"/>
      <c r="T33" s="576"/>
      <c r="U33" s="576"/>
      <c r="V33" s="576"/>
      <c r="W33" s="576"/>
      <c r="X33" s="576"/>
      <c r="Y33" s="577"/>
      <c r="Z33" s="624">
        <v>5.6</v>
      </c>
      <c r="AA33" s="589"/>
      <c r="AB33" s="589"/>
      <c r="AC33" s="625"/>
      <c r="AD33" s="563" t="s">
        <v>99</v>
      </c>
      <c r="AE33" s="576"/>
      <c r="AF33" s="576"/>
      <c r="AG33" s="576"/>
      <c r="AH33" s="576"/>
      <c r="AI33" s="576"/>
      <c r="AJ33" s="576"/>
      <c r="AK33" s="577"/>
      <c r="AL33" s="624" t="s">
        <v>99</v>
      </c>
      <c r="AM33" s="589"/>
      <c r="AN33" s="589"/>
      <c r="AO33" s="604"/>
      <c r="AP33" s="572" t="s">
        <v>135</v>
      </c>
      <c r="AQ33" s="573"/>
      <c r="AR33" s="573"/>
      <c r="AS33" s="573"/>
      <c r="AT33" s="573"/>
      <c r="AU33" s="573"/>
      <c r="AV33" s="573"/>
      <c r="AW33" s="573"/>
      <c r="AX33" s="573"/>
      <c r="AY33" s="573"/>
      <c r="AZ33" s="573"/>
      <c r="BA33" s="573"/>
      <c r="BB33" s="573"/>
      <c r="BC33" s="574"/>
      <c r="BD33" s="575">
        <v>197713241</v>
      </c>
      <c r="BE33" s="576"/>
      <c r="BF33" s="576"/>
      <c r="BG33" s="576"/>
      <c r="BH33" s="576"/>
      <c r="BI33" s="576"/>
      <c r="BJ33" s="576"/>
      <c r="BK33" s="577"/>
      <c r="BL33" s="626">
        <v>100</v>
      </c>
      <c r="BM33" s="626"/>
      <c r="BN33" s="626"/>
      <c r="BO33" s="626"/>
      <c r="BP33" s="627">
        <v>1214666</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761645631</v>
      </c>
      <c r="S34" s="576"/>
      <c r="T34" s="576"/>
      <c r="U34" s="576"/>
      <c r="V34" s="576"/>
      <c r="W34" s="576"/>
      <c r="X34" s="576"/>
      <c r="Y34" s="577"/>
      <c r="Z34" s="626">
        <v>100</v>
      </c>
      <c r="AA34" s="626"/>
      <c r="AB34" s="626"/>
      <c r="AC34" s="626"/>
      <c r="AD34" s="627">
        <v>402150173</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357231916</v>
      </c>
      <c r="CN34" s="612"/>
      <c r="CO34" s="612"/>
      <c r="CP34" s="612"/>
      <c r="CQ34" s="612"/>
      <c r="CR34" s="612"/>
      <c r="CS34" s="612"/>
      <c r="CT34" s="613"/>
      <c r="CU34" s="614">
        <v>48.5</v>
      </c>
      <c r="CV34" s="615"/>
      <c r="CW34" s="615"/>
      <c r="CX34" s="617"/>
      <c r="CY34" s="611">
        <v>293226572</v>
      </c>
      <c r="CZ34" s="612"/>
      <c r="DA34" s="612"/>
      <c r="DB34" s="612"/>
      <c r="DC34" s="612"/>
      <c r="DD34" s="612"/>
      <c r="DE34" s="612"/>
      <c r="DF34" s="613"/>
      <c r="DG34" s="611">
        <v>290539840</v>
      </c>
      <c r="DH34" s="612"/>
      <c r="DI34" s="612"/>
      <c r="DJ34" s="612"/>
      <c r="DK34" s="612"/>
      <c r="DL34" s="612"/>
      <c r="DM34" s="612"/>
      <c r="DN34" s="612"/>
      <c r="DO34" s="612"/>
      <c r="DP34" s="612"/>
      <c r="DQ34" s="613"/>
      <c r="DR34" s="614">
        <v>65.3</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208770504</v>
      </c>
      <c r="CN35" s="564"/>
      <c r="CO35" s="564"/>
      <c r="CP35" s="564"/>
      <c r="CQ35" s="564"/>
      <c r="CR35" s="564"/>
      <c r="CS35" s="564"/>
      <c r="CT35" s="565"/>
      <c r="CU35" s="578">
        <v>28.3</v>
      </c>
      <c r="CV35" s="579"/>
      <c r="CW35" s="579"/>
      <c r="CX35" s="580"/>
      <c r="CY35" s="563">
        <v>171130123</v>
      </c>
      <c r="CZ35" s="564"/>
      <c r="DA35" s="564"/>
      <c r="DB35" s="564"/>
      <c r="DC35" s="564"/>
      <c r="DD35" s="564"/>
      <c r="DE35" s="564"/>
      <c r="DF35" s="565"/>
      <c r="DG35" s="563">
        <v>168443391</v>
      </c>
      <c r="DH35" s="564"/>
      <c r="DI35" s="564"/>
      <c r="DJ35" s="564"/>
      <c r="DK35" s="564"/>
      <c r="DL35" s="564"/>
      <c r="DM35" s="564"/>
      <c r="DN35" s="564"/>
      <c r="DO35" s="564"/>
      <c r="DP35" s="564"/>
      <c r="DQ35" s="565"/>
      <c r="DR35" s="578">
        <v>37.9</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153907106</v>
      </c>
      <c r="CN36" s="576"/>
      <c r="CO36" s="576"/>
      <c r="CP36" s="576"/>
      <c r="CQ36" s="576"/>
      <c r="CR36" s="576"/>
      <c r="CS36" s="576"/>
      <c r="CT36" s="577"/>
      <c r="CU36" s="578">
        <v>20.9</v>
      </c>
      <c r="CV36" s="579"/>
      <c r="CW36" s="579"/>
      <c r="CX36" s="580"/>
      <c r="CY36" s="563">
        <v>122375582</v>
      </c>
      <c r="CZ36" s="564"/>
      <c r="DA36" s="564"/>
      <c r="DB36" s="564"/>
      <c r="DC36" s="564"/>
      <c r="DD36" s="564"/>
      <c r="DE36" s="564"/>
      <c r="DF36" s="565"/>
      <c r="DG36" s="563">
        <v>122370928</v>
      </c>
      <c r="DH36" s="564"/>
      <c r="DI36" s="564"/>
      <c r="DJ36" s="564"/>
      <c r="DK36" s="564"/>
      <c r="DL36" s="564"/>
      <c r="DM36" s="564"/>
      <c r="DN36" s="564"/>
      <c r="DO36" s="564"/>
      <c r="DP36" s="564"/>
      <c r="DQ36" s="565"/>
      <c r="DR36" s="578">
        <v>27.5</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24879784</v>
      </c>
      <c r="CN37" s="564"/>
      <c r="CO37" s="564"/>
      <c r="CP37" s="564"/>
      <c r="CQ37" s="564"/>
      <c r="CR37" s="564"/>
      <c r="CS37" s="564"/>
      <c r="CT37" s="565"/>
      <c r="CU37" s="578">
        <v>3.4</v>
      </c>
      <c r="CV37" s="579"/>
      <c r="CW37" s="579"/>
      <c r="CX37" s="580"/>
      <c r="CY37" s="563">
        <v>9925405</v>
      </c>
      <c r="CZ37" s="564"/>
      <c r="DA37" s="564"/>
      <c r="DB37" s="564"/>
      <c r="DC37" s="564"/>
      <c r="DD37" s="564"/>
      <c r="DE37" s="564"/>
      <c r="DF37" s="565"/>
      <c r="DG37" s="563">
        <v>9925405</v>
      </c>
      <c r="DH37" s="564"/>
      <c r="DI37" s="564"/>
      <c r="DJ37" s="564"/>
      <c r="DK37" s="564"/>
      <c r="DL37" s="564"/>
      <c r="DM37" s="564"/>
      <c r="DN37" s="564"/>
      <c r="DO37" s="564"/>
      <c r="DP37" s="564"/>
      <c r="DQ37" s="565"/>
      <c r="DR37" s="578">
        <v>2.2000000000000002</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135</v>
      </c>
      <c r="AY38" s="601"/>
      <c r="AZ38" s="601"/>
      <c r="BA38" s="601"/>
      <c r="BB38" s="601"/>
      <c r="BC38" s="602"/>
      <c r="BD38" s="621">
        <v>99.2</v>
      </c>
      <c r="BE38" s="622"/>
      <c r="BF38" s="622"/>
      <c r="BG38" s="622"/>
      <c r="BH38" s="622"/>
      <c r="BI38" s="622">
        <v>97.9</v>
      </c>
      <c r="BJ38" s="622"/>
      <c r="BK38" s="622"/>
      <c r="BL38" s="622"/>
      <c r="BM38" s="623"/>
      <c r="BN38" s="621">
        <v>99.2</v>
      </c>
      <c r="BO38" s="622"/>
      <c r="BP38" s="622"/>
      <c r="BQ38" s="622"/>
      <c r="BR38" s="622"/>
      <c r="BS38" s="622">
        <v>97.3</v>
      </c>
      <c r="BT38" s="622"/>
      <c r="BU38" s="622"/>
      <c r="BV38" s="622"/>
      <c r="BW38" s="623"/>
      <c r="BY38" s="572" t="s">
        <v>278</v>
      </c>
      <c r="BZ38" s="573"/>
      <c r="CA38" s="573"/>
      <c r="CB38" s="573"/>
      <c r="CC38" s="573"/>
      <c r="CD38" s="573"/>
      <c r="CE38" s="573"/>
      <c r="CF38" s="573"/>
      <c r="CG38" s="573"/>
      <c r="CH38" s="573"/>
      <c r="CI38" s="573"/>
      <c r="CJ38" s="573"/>
      <c r="CK38" s="573"/>
      <c r="CL38" s="574"/>
      <c r="CM38" s="575">
        <v>123581628</v>
      </c>
      <c r="CN38" s="576"/>
      <c r="CO38" s="576"/>
      <c r="CP38" s="576"/>
      <c r="CQ38" s="576"/>
      <c r="CR38" s="576"/>
      <c r="CS38" s="576"/>
      <c r="CT38" s="577"/>
      <c r="CU38" s="578">
        <v>16.8</v>
      </c>
      <c r="CV38" s="579"/>
      <c r="CW38" s="579"/>
      <c r="CX38" s="580"/>
      <c r="CY38" s="563">
        <v>112171044</v>
      </c>
      <c r="CZ38" s="564"/>
      <c r="DA38" s="564"/>
      <c r="DB38" s="564"/>
      <c r="DC38" s="564"/>
      <c r="DD38" s="564"/>
      <c r="DE38" s="564"/>
      <c r="DF38" s="565"/>
      <c r="DG38" s="563">
        <v>112171044</v>
      </c>
      <c r="DH38" s="564"/>
      <c r="DI38" s="564"/>
      <c r="DJ38" s="564"/>
      <c r="DK38" s="564"/>
      <c r="DL38" s="564"/>
      <c r="DM38" s="564"/>
      <c r="DN38" s="564"/>
      <c r="DO38" s="564"/>
      <c r="DP38" s="564"/>
      <c r="DQ38" s="565"/>
      <c r="DR38" s="578">
        <v>25.2</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98.8</v>
      </c>
      <c r="BE39" s="589"/>
      <c r="BF39" s="589"/>
      <c r="BG39" s="589"/>
      <c r="BH39" s="589"/>
      <c r="BI39" s="589">
        <v>95.3</v>
      </c>
      <c r="BJ39" s="589"/>
      <c r="BK39" s="589"/>
      <c r="BL39" s="589"/>
      <c r="BM39" s="604"/>
      <c r="BN39" s="603">
        <v>98.7</v>
      </c>
      <c r="BO39" s="589"/>
      <c r="BP39" s="589"/>
      <c r="BQ39" s="589"/>
      <c r="BR39" s="589"/>
      <c r="BS39" s="589">
        <v>94.7</v>
      </c>
      <c r="BT39" s="589"/>
      <c r="BU39" s="589"/>
      <c r="BV39" s="589"/>
      <c r="BW39" s="604"/>
      <c r="BY39" s="581" t="s">
        <v>281</v>
      </c>
      <c r="BZ39" s="582"/>
      <c r="CA39" s="572" t="s">
        <v>282</v>
      </c>
      <c r="CB39" s="573"/>
      <c r="CC39" s="573"/>
      <c r="CD39" s="573"/>
      <c r="CE39" s="573"/>
      <c r="CF39" s="573"/>
      <c r="CG39" s="573"/>
      <c r="CH39" s="573"/>
      <c r="CI39" s="573"/>
      <c r="CJ39" s="573"/>
      <c r="CK39" s="573"/>
      <c r="CL39" s="574"/>
      <c r="CM39" s="575">
        <v>123575161</v>
      </c>
      <c r="CN39" s="564"/>
      <c r="CO39" s="564"/>
      <c r="CP39" s="564"/>
      <c r="CQ39" s="564"/>
      <c r="CR39" s="564"/>
      <c r="CS39" s="564"/>
      <c r="CT39" s="565"/>
      <c r="CU39" s="578">
        <v>16.8</v>
      </c>
      <c r="CV39" s="579"/>
      <c r="CW39" s="579"/>
      <c r="CX39" s="580"/>
      <c r="CY39" s="563">
        <v>112164577</v>
      </c>
      <c r="CZ39" s="564"/>
      <c r="DA39" s="564"/>
      <c r="DB39" s="564"/>
      <c r="DC39" s="564"/>
      <c r="DD39" s="564"/>
      <c r="DE39" s="564"/>
      <c r="DF39" s="565"/>
      <c r="DG39" s="563">
        <v>112164577</v>
      </c>
      <c r="DH39" s="564"/>
      <c r="DI39" s="564"/>
      <c r="DJ39" s="564"/>
      <c r="DK39" s="564"/>
      <c r="DL39" s="564"/>
      <c r="DM39" s="564"/>
      <c r="DN39" s="564"/>
      <c r="DO39" s="564"/>
      <c r="DP39" s="564"/>
      <c r="DQ39" s="565"/>
      <c r="DR39" s="578">
        <v>25.2</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99.8</v>
      </c>
      <c r="BE40" s="606"/>
      <c r="BF40" s="606"/>
      <c r="BG40" s="606"/>
      <c r="BH40" s="606"/>
      <c r="BI40" s="606">
        <v>99.6</v>
      </c>
      <c r="BJ40" s="606"/>
      <c r="BK40" s="606"/>
      <c r="BL40" s="606"/>
      <c r="BM40" s="607"/>
      <c r="BN40" s="605">
        <v>99.9</v>
      </c>
      <c r="BO40" s="606"/>
      <c r="BP40" s="606"/>
      <c r="BQ40" s="606"/>
      <c r="BR40" s="606"/>
      <c r="BS40" s="606">
        <v>99.5</v>
      </c>
      <c r="BT40" s="606"/>
      <c r="BU40" s="606"/>
      <c r="BV40" s="606"/>
      <c r="BW40" s="607"/>
      <c r="BY40" s="583"/>
      <c r="BZ40" s="584"/>
      <c r="CA40" s="572" t="s">
        <v>284</v>
      </c>
      <c r="CB40" s="573"/>
      <c r="CC40" s="573"/>
      <c r="CD40" s="573"/>
      <c r="CE40" s="573"/>
      <c r="CF40" s="573"/>
      <c r="CG40" s="573"/>
      <c r="CH40" s="573"/>
      <c r="CI40" s="573"/>
      <c r="CJ40" s="573"/>
      <c r="CK40" s="573"/>
      <c r="CL40" s="574"/>
      <c r="CM40" s="575">
        <v>104693241</v>
      </c>
      <c r="CN40" s="576"/>
      <c r="CO40" s="576"/>
      <c r="CP40" s="576"/>
      <c r="CQ40" s="576"/>
      <c r="CR40" s="576"/>
      <c r="CS40" s="576"/>
      <c r="CT40" s="577"/>
      <c r="CU40" s="578">
        <v>14.2</v>
      </c>
      <c r="CV40" s="579"/>
      <c r="CW40" s="579"/>
      <c r="CX40" s="580"/>
      <c r="CY40" s="563">
        <v>94137960</v>
      </c>
      <c r="CZ40" s="564"/>
      <c r="DA40" s="564"/>
      <c r="DB40" s="564"/>
      <c r="DC40" s="564"/>
      <c r="DD40" s="564"/>
      <c r="DE40" s="564"/>
      <c r="DF40" s="565"/>
      <c r="DG40" s="563">
        <v>94137960</v>
      </c>
      <c r="DH40" s="564"/>
      <c r="DI40" s="564"/>
      <c r="DJ40" s="564"/>
      <c r="DK40" s="564"/>
      <c r="DL40" s="564"/>
      <c r="DM40" s="564"/>
      <c r="DN40" s="564"/>
      <c r="DO40" s="564"/>
      <c r="DP40" s="564"/>
      <c r="DQ40" s="565"/>
      <c r="DR40" s="578">
        <v>21.2</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18881920</v>
      </c>
      <c r="CN41" s="564"/>
      <c r="CO41" s="564"/>
      <c r="CP41" s="564"/>
      <c r="CQ41" s="564"/>
      <c r="CR41" s="564"/>
      <c r="CS41" s="564"/>
      <c r="CT41" s="565"/>
      <c r="CU41" s="578">
        <v>2.6</v>
      </c>
      <c r="CV41" s="579"/>
      <c r="CW41" s="579"/>
      <c r="CX41" s="580"/>
      <c r="CY41" s="563">
        <v>18026617</v>
      </c>
      <c r="CZ41" s="564"/>
      <c r="DA41" s="564"/>
      <c r="DB41" s="564"/>
      <c r="DC41" s="564"/>
      <c r="DD41" s="564"/>
      <c r="DE41" s="564"/>
      <c r="DF41" s="565"/>
      <c r="DG41" s="563">
        <v>18026617</v>
      </c>
      <c r="DH41" s="564"/>
      <c r="DI41" s="564"/>
      <c r="DJ41" s="564"/>
      <c r="DK41" s="564"/>
      <c r="DL41" s="564"/>
      <c r="DM41" s="564"/>
      <c r="DN41" s="564"/>
      <c r="DO41" s="564"/>
      <c r="DP41" s="564"/>
      <c r="DQ41" s="565"/>
      <c r="DR41" s="578">
        <v>4.0999999999999996</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v>6467</v>
      </c>
      <c r="CN42" s="576"/>
      <c r="CO42" s="576"/>
      <c r="CP42" s="576"/>
      <c r="CQ42" s="576"/>
      <c r="CR42" s="576"/>
      <c r="CS42" s="576"/>
      <c r="CT42" s="577"/>
      <c r="CU42" s="578">
        <v>0</v>
      </c>
      <c r="CV42" s="579"/>
      <c r="CW42" s="579"/>
      <c r="CX42" s="580"/>
      <c r="CY42" s="563">
        <v>6467</v>
      </c>
      <c r="CZ42" s="564"/>
      <c r="DA42" s="564"/>
      <c r="DB42" s="564"/>
      <c r="DC42" s="564"/>
      <c r="DD42" s="564"/>
      <c r="DE42" s="564"/>
      <c r="DF42" s="565"/>
      <c r="DG42" s="563">
        <v>6467</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252220255</v>
      </c>
      <c r="CN43" s="564"/>
      <c r="CO43" s="564"/>
      <c r="CP43" s="564"/>
      <c r="CQ43" s="564"/>
      <c r="CR43" s="564"/>
      <c r="CS43" s="564"/>
      <c r="CT43" s="565"/>
      <c r="CU43" s="578">
        <v>34.200000000000003</v>
      </c>
      <c r="CV43" s="579"/>
      <c r="CW43" s="579"/>
      <c r="CX43" s="580"/>
      <c r="CY43" s="563">
        <v>195915401</v>
      </c>
      <c r="CZ43" s="564"/>
      <c r="DA43" s="564"/>
      <c r="DB43" s="564"/>
      <c r="DC43" s="564"/>
      <c r="DD43" s="564"/>
      <c r="DE43" s="564"/>
      <c r="DF43" s="565"/>
      <c r="DG43" s="563">
        <v>129426168</v>
      </c>
      <c r="DH43" s="564"/>
      <c r="DI43" s="564"/>
      <c r="DJ43" s="564"/>
      <c r="DK43" s="564"/>
      <c r="DL43" s="564"/>
      <c r="DM43" s="564"/>
      <c r="DN43" s="564"/>
      <c r="DO43" s="564"/>
      <c r="DP43" s="564"/>
      <c r="DQ43" s="565"/>
      <c r="DR43" s="578">
        <v>29.1</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21500885</v>
      </c>
      <c r="CN44" s="576"/>
      <c r="CO44" s="576"/>
      <c r="CP44" s="576"/>
      <c r="CQ44" s="576"/>
      <c r="CR44" s="576"/>
      <c r="CS44" s="576"/>
      <c r="CT44" s="577"/>
      <c r="CU44" s="578">
        <v>2.9</v>
      </c>
      <c r="CV44" s="579"/>
      <c r="CW44" s="579"/>
      <c r="CX44" s="580"/>
      <c r="CY44" s="563">
        <v>13791878</v>
      </c>
      <c r="CZ44" s="564"/>
      <c r="DA44" s="564"/>
      <c r="DB44" s="564"/>
      <c r="DC44" s="564"/>
      <c r="DD44" s="564"/>
      <c r="DE44" s="564"/>
      <c r="DF44" s="565"/>
      <c r="DG44" s="563">
        <v>9280055</v>
      </c>
      <c r="DH44" s="564"/>
      <c r="DI44" s="564"/>
      <c r="DJ44" s="564"/>
      <c r="DK44" s="564"/>
      <c r="DL44" s="564"/>
      <c r="DM44" s="564"/>
      <c r="DN44" s="564"/>
      <c r="DO44" s="564"/>
      <c r="DP44" s="564"/>
      <c r="DQ44" s="565"/>
      <c r="DR44" s="578">
        <v>2.1</v>
      </c>
      <c r="DS44" s="579"/>
      <c r="DT44" s="579"/>
      <c r="DU44" s="579"/>
      <c r="DV44" s="579"/>
      <c r="DW44" s="579"/>
      <c r="DX44" s="588"/>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5740163</v>
      </c>
      <c r="CN45" s="564"/>
      <c r="CO45" s="564"/>
      <c r="CP45" s="564"/>
      <c r="CQ45" s="564"/>
      <c r="CR45" s="564"/>
      <c r="CS45" s="564"/>
      <c r="CT45" s="565"/>
      <c r="CU45" s="578">
        <v>0.8</v>
      </c>
      <c r="CV45" s="579"/>
      <c r="CW45" s="579"/>
      <c r="CX45" s="580"/>
      <c r="CY45" s="563">
        <v>4337485</v>
      </c>
      <c r="CZ45" s="564"/>
      <c r="DA45" s="564"/>
      <c r="DB45" s="564"/>
      <c r="DC45" s="564"/>
      <c r="DD45" s="564"/>
      <c r="DE45" s="564"/>
      <c r="DF45" s="565"/>
      <c r="DG45" s="563">
        <v>4337485</v>
      </c>
      <c r="DH45" s="564"/>
      <c r="DI45" s="564"/>
      <c r="DJ45" s="564"/>
      <c r="DK45" s="564"/>
      <c r="DL45" s="564"/>
      <c r="DM45" s="564"/>
      <c r="DN45" s="564"/>
      <c r="DO45" s="564"/>
      <c r="DP45" s="564"/>
      <c r="DQ45" s="565"/>
      <c r="DR45" s="578">
        <v>1</v>
      </c>
      <c r="DS45" s="579"/>
      <c r="DT45" s="579"/>
      <c r="DU45" s="579"/>
      <c r="DV45" s="579"/>
      <c r="DW45" s="579"/>
      <c r="DX45" s="588"/>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186795492</v>
      </c>
      <c r="CN46" s="576"/>
      <c r="CO46" s="576"/>
      <c r="CP46" s="576"/>
      <c r="CQ46" s="576"/>
      <c r="CR46" s="576"/>
      <c r="CS46" s="576"/>
      <c r="CT46" s="577"/>
      <c r="CU46" s="578">
        <v>25.3</v>
      </c>
      <c r="CV46" s="579"/>
      <c r="CW46" s="579"/>
      <c r="CX46" s="580"/>
      <c r="CY46" s="563">
        <v>166360873</v>
      </c>
      <c r="CZ46" s="564"/>
      <c r="DA46" s="564"/>
      <c r="DB46" s="564"/>
      <c r="DC46" s="564"/>
      <c r="DD46" s="564"/>
      <c r="DE46" s="564"/>
      <c r="DF46" s="565"/>
      <c r="DG46" s="563">
        <v>115391029</v>
      </c>
      <c r="DH46" s="564"/>
      <c r="DI46" s="564"/>
      <c r="DJ46" s="564"/>
      <c r="DK46" s="564"/>
      <c r="DL46" s="564"/>
      <c r="DM46" s="564"/>
      <c r="DN46" s="564"/>
      <c r="DO46" s="564"/>
      <c r="DP46" s="564"/>
      <c r="DQ46" s="565"/>
      <c r="DR46" s="578">
        <v>26</v>
      </c>
      <c r="DS46" s="579"/>
      <c r="DT46" s="579"/>
      <c r="DU46" s="579"/>
      <c r="DV46" s="579"/>
      <c r="DW46" s="579"/>
      <c r="DX46" s="588"/>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1539078</v>
      </c>
      <c r="CN47" s="564"/>
      <c r="CO47" s="564"/>
      <c r="CP47" s="564"/>
      <c r="CQ47" s="564"/>
      <c r="CR47" s="564"/>
      <c r="CS47" s="564"/>
      <c r="CT47" s="565"/>
      <c r="CU47" s="578">
        <v>0.2</v>
      </c>
      <c r="CV47" s="579"/>
      <c r="CW47" s="579"/>
      <c r="CX47" s="580"/>
      <c r="CY47" s="563">
        <v>1537795</v>
      </c>
      <c r="CZ47" s="564"/>
      <c r="DA47" s="564"/>
      <c r="DB47" s="564"/>
      <c r="DC47" s="564"/>
      <c r="DD47" s="564"/>
      <c r="DE47" s="564"/>
      <c r="DF47" s="565"/>
      <c r="DG47" s="563" t="s">
        <v>99</v>
      </c>
      <c r="DH47" s="564"/>
      <c r="DI47" s="564"/>
      <c r="DJ47" s="564"/>
      <c r="DK47" s="564"/>
      <c r="DL47" s="564"/>
      <c r="DM47" s="564"/>
      <c r="DN47" s="564"/>
      <c r="DO47" s="564"/>
      <c r="DP47" s="564"/>
      <c r="DQ47" s="565"/>
      <c r="DR47" s="578" t="s">
        <v>99</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13796171</v>
      </c>
      <c r="CN48" s="576"/>
      <c r="CO48" s="576"/>
      <c r="CP48" s="576"/>
      <c r="CQ48" s="576"/>
      <c r="CR48" s="576"/>
      <c r="CS48" s="576"/>
      <c r="CT48" s="577"/>
      <c r="CU48" s="578">
        <v>1.9</v>
      </c>
      <c r="CV48" s="579"/>
      <c r="CW48" s="579"/>
      <c r="CX48" s="580"/>
      <c r="CY48" s="563">
        <v>8920392</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50298</v>
      </c>
      <c r="CN49" s="564"/>
      <c r="CO49" s="564"/>
      <c r="CP49" s="564"/>
      <c r="CQ49" s="564"/>
      <c r="CR49" s="564"/>
      <c r="CS49" s="564"/>
      <c r="CT49" s="565"/>
      <c r="CU49" s="578">
        <v>0</v>
      </c>
      <c r="CV49" s="579"/>
      <c r="CW49" s="579"/>
      <c r="CX49" s="580"/>
      <c r="CY49" s="563">
        <v>36298</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22798168</v>
      </c>
      <c r="CN50" s="576"/>
      <c r="CO50" s="576"/>
      <c r="CP50" s="576"/>
      <c r="CQ50" s="576"/>
      <c r="CR50" s="576"/>
      <c r="CS50" s="576"/>
      <c r="CT50" s="577"/>
      <c r="CU50" s="578">
        <v>3.1</v>
      </c>
      <c r="CV50" s="579"/>
      <c r="CW50" s="579"/>
      <c r="CX50" s="580"/>
      <c r="CY50" s="563">
        <v>930680</v>
      </c>
      <c r="CZ50" s="564"/>
      <c r="DA50" s="564"/>
      <c r="DB50" s="564"/>
      <c r="DC50" s="564"/>
      <c r="DD50" s="564"/>
      <c r="DE50" s="564"/>
      <c r="DF50" s="565"/>
      <c r="DG50" s="563">
        <v>417599</v>
      </c>
      <c r="DH50" s="564"/>
      <c r="DI50" s="564"/>
      <c r="DJ50" s="564"/>
      <c r="DK50" s="564"/>
      <c r="DL50" s="564"/>
      <c r="DM50" s="564"/>
      <c r="DN50" s="564"/>
      <c r="DO50" s="564"/>
      <c r="DP50" s="564"/>
      <c r="DQ50" s="565"/>
      <c r="DR50" s="578">
        <v>0.1</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127672235</v>
      </c>
      <c r="CN52" s="576"/>
      <c r="CO52" s="576"/>
      <c r="CP52" s="576"/>
      <c r="CQ52" s="576"/>
      <c r="CR52" s="576"/>
      <c r="CS52" s="576"/>
      <c r="CT52" s="577"/>
      <c r="CU52" s="578">
        <v>17.3</v>
      </c>
      <c r="CV52" s="579"/>
      <c r="CW52" s="579"/>
      <c r="CX52" s="580"/>
      <c r="CY52" s="563">
        <v>17262150</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2475087</v>
      </c>
      <c r="CN53" s="576"/>
      <c r="CO53" s="576"/>
      <c r="CP53" s="576"/>
      <c r="CQ53" s="576"/>
      <c r="CR53" s="576"/>
      <c r="CS53" s="576"/>
      <c r="CT53" s="577"/>
      <c r="CU53" s="578">
        <v>0.3</v>
      </c>
      <c r="CV53" s="579"/>
      <c r="CW53" s="579"/>
      <c r="CX53" s="580"/>
      <c r="CY53" s="563">
        <v>829664</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301</v>
      </c>
      <c r="CB54" s="573"/>
      <c r="CC54" s="573"/>
      <c r="CD54" s="573"/>
      <c r="CE54" s="573"/>
      <c r="CF54" s="573"/>
      <c r="CG54" s="573"/>
      <c r="CH54" s="573"/>
      <c r="CI54" s="573"/>
      <c r="CJ54" s="573"/>
      <c r="CK54" s="573"/>
      <c r="CL54" s="574"/>
      <c r="CM54" s="575">
        <v>123846818</v>
      </c>
      <c r="CN54" s="576"/>
      <c r="CO54" s="576"/>
      <c r="CP54" s="576"/>
      <c r="CQ54" s="576"/>
      <c r="CR54" s="576"/>
      <c r="CS54" s="576"/>
      <c r="CT54" s="577"/>
      <c r="CU54" s="578">
        <v>16.8</v>
      </c>
      <c r="CV54" s="579"/>
      <c r="CW54" s="579"/>
      <c r="CX54" s="580"/>
      <c r="CY54" s="563">
        <v>17040162</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84047574</v>
      </c>
      <c r="CN55" s="576"/>
      <c r="CO55" s="576"/>
      <c r="CP55" s="576"/>
      <c r="CQ55" s="576"/>
      <c r="CR55" s="576"/>
      <c r="CS55" s="576"/>
      <c r="CT55" s="577"/>
      <c r="CU55" s="578">
        <v>11.4</v>
      </c>
      <c r="CV55" s="579"/>
      <c r="CW55" s="579"/>
      <c r="CX55" s="580"/>
      <c r="CY55" s="563">
        <v>4446361</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30297985</v>
      </c>
      <c r="CN56" s="576"/>
      <c r="CO56" s="576"/>
      <c r="CP56" s="576"/>
      <c r="CQ56" s="576"/>
      <c r="CR56" s="576"/>
      <c r="CS56" s="576"/>
      <c r="CT56" s="577"/>
      <c r="CU56" s="578">
        <v>4.0999999999999996</v>
      </c>
      <c r="CV56" s="579"/>
      <c r="CW56" s="579"/>
      <c r="CX56" s="580"/>
      <c r="CY56" s="563">
        <v>12146610</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3825417</v>
      </c>
      <c r="CN57" s="576"/>
      <c r="CO57" s="576"/>
      <c r="CP57" s="576"/>
      <c r="CQ57" s="576"/>
      <c r="CR57" s="576"/>
      <c r="CS57" s="576"/>
      <c r="CT57" s="577"/>
      <c r="CU57" s="578">
        <v>0.5</v>
      </c>
      <c r="CV57" s="579"/>
      <c r="CW57" s="579"/>
      <c r="CX57" s="580"/>
      <c r="CY57" s="563">
        <v>221988</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737124406</v>
      </c>
      <c r="CN59" s="549"/>
      <c r="CO59" s="549"/>
      <c r="CP59" s="549"/>
      <c r="CQ59" s="549"/>
      <c r="CR59" s="549"/>
      <c r="CS59" s="549"/>
      <c r="CT59" s="550"/>
      <c r="CU59" s="551">
        <v>100</v>
      </c>
      <c r="CV59" s="552"/>
      <c r="CW59" s="552"/>
      <c r="CX59" s="553"/>
      <c r="CY59" s="554">
        <v>506404123</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6" t="s">
        <v>308</v>
      </c>
      <c r="DK2" s="1067"/>
      <c r="DL2" s="1067"/>
      <c r="DM2" s="1067"/>
      <c r="DN2" s="1067"/>
      <c r="DO2" s="1068"/>
      <c r="DP2" s="192"/>
      <c r="DQ2" s="1066" t="s">
        <v>309</v>
      </c>
      <c r="DR2" s="1067"/>
      <c r="DS2" s="1067"/>
      <c r="DT2" s="1067"/>
      <c r="DU2" s="1067"/>
      <c r="DV2" s="1067"/>
      <c r="DW2" s="1067"/>
      <c r="DX2" s="1067"/>
      <c r="DY2" s="1067"/>
      <c r="DZ2" s="1068"/>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7" t="s">
        <v>310</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1007"/>
      <c r="AS4" s="1007"/>
      <c r="AT4" s="1007"/>
      <c r="AU4" s="1007"/>
      <c r="AV4" s="1007"/>
      <c r="AW4" s="1007"/>
      <c r="AX4" s="1007"/>
      <c r="AY4" s="1007"/>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9"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54" t="s">
        <v>326</v>
      </c>
      <c r="DH5" s="1055"/>
      <c r="DI5" s="1055"/>
      <c r="DJ5" s="1055"/>
      <c r="DK5" s="1056"/>
      <c r="DL5" s="1054" t="s">
        <v>327</v>
      </c>
      <c r="DM5" s="1055"/>
      <c r="DN5" s="1055"/>
      <c r="DO5" s="1055"/>
      <c r="DP5" s="1056"/>
      <c r="DQ5" s="936" t="s">
        <v>328</v>
      </c>
      <c r="DR5" s="937"/>
      <c r="DS5" s="937"/>
      <c r="DT5" s="937"/>
      <c r="DU5" s="938"/>
      <c r="DV5" s="936" t="s">
        <v>319</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70"/>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7"/>
      <c r="DH6" s="1058"/>
      <c r="DI6" s="1058"/>
      <c r="DJ6" s="1058"/>
      <c r="DK6" s="1059"/>
      <c r="DL6" s="1057"/>
      <c r="DM6" s="1058"/>
      <c r="DN6" s="1058"/>
      <c r="DO6" s="1058"/>
      <c r="DP6" s="1059"/>
      <c r="DQ6" s="939"/>
      <c r="DR6" s="940"/>
      <c r="DS6" s="940"/>
      <c r="DT6" s="940"/>
      <c r="DU6" s="941"/>
      <c r="DV6" s="939"/>
      <c r="DW6" s="940"/>
      <c r="DX6" s="940"/>
      <c r="DY6" s="940"/>
      <c r="DZ6" s="953"/>
      <c r="EA6" s="197"/>
    </row>
    <row r="7" spans="1:131" s="198" customFormat="1" ht="26.25" customHeight="1" thickTop="1" x14ac:dyDescent="0.15">
      <c r="A7" s="201">
        <v>1</v>
      </c>
      <c r="B7" s="991" t="s">
        <v>329</v>
      </c>
      <c r="C7" s="992"/>
      <c r="D7" s="992"/>
      <c r="E7" s="992"/>
      <c r="F7" s="992"/>
      <c r="G7" s="992"/>
      <c r="H7" s="992"/>
      <c r="I7" s="992"/>
      <c r="J7" s="992"/>
      <c r="K7" s="992"/>
      <c r="L7" s="992"/>
      <c r="M7" s="992"/>
      <c r="N7" s="992"/>
      <c r="O7" s="992"/>
      <c r="P7" s="993"/>
      <c r="Q7" s="1060">
        <v>772538</v>
      </c>
      <c r="R7" s="1061"/>
      <c r="S7" s="1061"/>
      <c r="T7" s="1061"/>
      <c r="U7" s="1061"/>
      <c r="V7" s="1061">
        <v>754635</v>
      </c>
      <c r="W7" s="1061"/>
      <c r="X7" s="1061"/>
      <c r="Y7" s="1061"/>
      <c r="Z7" s="1061"/>
      <c r="AA7" s="1061">
        <v>17903</v>
      </c>
      <c r="AB7" s="1061"/>
      <c r="AC7" s="1061"/>
      <c r="AD7" s="1061"/>
      <c r="AE7" s="1062"/>
      <c r="AF7" s="1063">
        <v>10351</v>
      </c>
      <c r="AG7" s="1064"/>
      <c r="AH7" s="1064"/>
      <c r="AI7" s="1064"/>
      <c r="AJ7" s="1065"/>
      <c r="AK7" s="1047">
        <v>16260</v>
      </c>
      <c r="AL7" s="1048"/>
      <c r="AM7" s="1048"/>
      <c r="AN7" s="1048"/>
      <c r="AO7" s="1048"/>
      <c r="AP7" s="1048">
        <v>1183735</v>
      </c>
      <c r="AQ7" s="1048"/>
      <c r="AR7" s="1048"/>
      <c r="AS7" s="1048"/>
      <c r="AT7" s="1048"/>
      <c r="AU7" s="1049"/>
      <c r="AV7" s="1049"/>
      <c r="AW7" s="1049"/>
      <c r="AX7" s="1049"/>
      <c r="AY7" s="1050"/>
      <c r="AZ7" s="195"/>
      <c r="BA7" s="195"/>
      <c r="BB7" s="195"/>
      <c r="BC7" s="195"/>
      <c r="BD7" s="195"/>
      <c r="BE7" s="196"/>
      <c r="BF7" s="196"/>
      <c r="BG7" s="196"/>
      <c r="BH7" s="196"/>
      <c r="BI7" s="196"/>
      <c r="BJ7" s="196"/>
      <c r="BK7" s="196"/>
      <c r="BL7" s="196"/>
      <c r="BM7" s="196"/>
      <c r="BN7" s="196"/>
      <c r="BO7" s="196"/>
      <c r="BP7" s="196"/>
      <c r="BQ7" s="202">
        <v>1</v>
      </c>
      <c r="BR7" s="203"/>
      <c r="BS7" s="1051" t="s">
        <v>511</v>
      </c>
      <c r="BT7" s="1052"/>
      <c r="BU7" s="1052"/>
      <c r="BV7" s="1052"/>
      <c r="BW7" s="1052"/>
      <c r="BX7" s="1052"/>
      <c r="BY7" s="1052"/>
      <c r="BZ7" s="1052"/>
      <c r="CA7" s="1052"/>
      <c r="CB7" s="1052"/>
      <c r="CC7" s="1052"/>
      <c r="CD7" s="1052"/>
      <c r="CE7" s="1052"/>
      <c r="CF7" s="1052"/>
      <c r="CG7" s="1053"/>
      <c r="CH7" s="1044">
        <v>1</v>
      </c>
      <c r="CI7" s="1045"/>
      <c r="CJ7" s="1045"/>
      <c r="CK7" s="1045"/>
      <c r="CL7" s="1046"/>
      <c r="CM7" s="1044">
        <v>63</v>
      </c>
      <c r="CN7" s="1045"/>
      <c r="CO7" s="1045"/>
      <c r="CP7" s="1045"/>
      <c r="CQ7" s="1046"/>
      <c r="CR7" s="1041">
        <v>117</v>
      </c>
      <c r="CS7" s="1042"/>
      <c r="CT7" s="1042"/>
      <c r="CU7" s="1042"/>
      <c r="CV7" s="1043"/>
      <c r="CW7" s="1044" t="s">
        <v>512</v>
      </c>
      <c r="CX7" s="1045"/>
      <c r="CY7" s="1045"/>
      <c r="CZ7" s="1045"/>
      <c r="DA7" s="1046"/>
      <c r="DB7" s="1044" t="s">
        <v>512</v>
      </c>
      <c r="DC7" s="1045"/>
      <c r="DD7" s="1045"/>
      <c r="DE7" s="1045"/>
      <c r="DF7" s="1046"/>
      <c r="DG7" s="1044" t="s">
        <v>512</v>
      </c>
      <c r="DH7" s="1045"/>
      <c r="DI7" s="1045"/>
      <c r="DJ7" s="1045"/>
      <c r="DK7" s="1046"/>
      <c r="DL7" s="1044" t="s">
        <v>512</v>
      </c>
      <c r="DM7" s="1045"/>
      <c r="DN7" s="1045"/>
      <c r="DO7" s="1045"/>
      <c r="DP7" s="1046"/>
      <c r="DQ7" s="1044" t="s">
        <v>512</v>
      </c>
      <c r="DR7" s="1045"/>
      <c r="DS7" s="1045"/>
      <c r="DT7" s="1045"/>
      <c r="DU7" s="1046"/>
      <c r="DV7" s="1071"/>
      <c r="DW7" s="1072"/>
      <c r="DX7" s="1072"/>
      <c r="DY7" s="1072"/>
      <c r="DZ7" s="1073"/>
      <c r="EA7" s="197"/>
    </row>
    <row r="8" spans="1:131" s="198" customFormat="1" ht="26.25" customHeight="1" x14ac:dyDescent="0.15">
      <c r="A8" s="204">
        <v>2</v>
      </c>
      <c r="B8" s="978" t="s">
        <v>330</v>
      </c>
      <c r="C8" s="979"/>
      <c r="D8" s="979"/>
      <c r="E8" s="979"/>
      <c r="F8" s="979"/>
      <c r="G8" s="979"/>
      <c r="H8" s="979"/>
      <c r="I8" s="979"/>
      <c r="J8" s="979"/>
      <c r="K8" s="979"/>
      <c r="L8" s="979"/>
      <c r="M8" s="979"/>
      <c r="N8" s="979"/>
      <c r="O8" s="979"/>
      <c r="P8" s="980"/>
      <c r="Q8" s="985">
        <v>3531</v>
      </c>
      <c r="R8" s="982"/>
      <c r="S8" s="982"/>
      <c r="T8" s="982"/>
      <c r="U8" s="982"/>
      <c r="V8" s="982">
        <v>1850</v>
      </c>
      <c r="W8" s="982"/>
      <c r="X8" s="982"/>
      <c r="Y8" s="982"/>
      <c r="Z8" s="982"/>
      <c r="AA8" s="982">
        <v>1681</v>
      </c>
      <c r="AB8" s="982"/>
      <c r="AC8" s="982"/>
      <c r="AD8" s="982"/>
      <c r="AE8" s="986"/>
      <c r="AF8" s="1036" t="s">
        <v>506</v>
      </c>
      <c r="AG8" s="1037"/>
      <c r="AH8" s="1037"/>
      <c r="AI8" s="1037"/>
      <c r="AJ8" s="1038"/>
      <c r="AK8" s="1039">
        <v>2</v>
      </c>
      <c r="AL8" s="1040"/>
      <c r="AM8" s="1040"/>
      <c r="AN8" s="1040"/>
      <c r="AO8" s="1040"/>
      <c r="AP8" s="1040">
        <v>5727</v>
      </c>
      <c r="AQ8" s="1040"/>
      <c r="AR8" s="1040"/>
      <c r="AS8" s="1040"/>
      <c r="AT8" s="1040"/>
      <c r="AU8" s="1034"/>
      <c r="AV8" s="1034"/>
      <c r="AW8" s="1034"/>
      <c r="AX8" s="1034"/>
      <c r="AY8" s="1035"/>
      <c r="AZ8" s="195"/>
      <c r="BA8" s="195"/>
      <c r="BB8" s="195"/>
      <c r="BC8" s="195"/>
      <c r="BD8" s="195"/>
      <c r="BE8" s="196"/>
      <c r="BF8" s="196"/>
      <c r="BG8" s="196"/>
      <c r="BH8" s="196"/>
      <c r="BI8" s="196"/>
      <c r="BJ8" s="196"/>
      <c r="BK8" s="196"/>
      <c r="BL8" s="196"/>
      <c r="BM8" s="196"/>
      <c r="BN8" s="196"/>
      <c r="BO8" s="196"/>
      <c r="BP8" s="196"/>
      <c r="BQ8" s="205">
        <v>2</v>
      </c>
      <c r="BR8" s="206"/>
      <c r="BS8" s="949" t="s">
        <v>513</v>
      </c>
      <c r="BT8" s="950"/>
      <c r="BU8" s="950"/>
      <c r="BV8" s="950"/>
      <c r="BW8" s="950"/>
      <c r="BX8" s="950"/>
      <c r="BY8" s="950"/>
      <c r="BZ8" s="950"/>
      <c r="CA8" s="950"/>
      <c r="CB8" s="950"/>
      <c r="CC8" s="950"/>
      <c r="CD8" s="950"/>
      <c r="CE8" s="950"/>
      <c r="CF8" s="950"/>
      <c r="CG8" s="951"/>
      <c r="CH8" s="924">
        <v>7</v>
      </c>
      <c r="CI8" s="925"/>
      <c r="CJ8" s="925"/>
      <c r="CK8" s="925"/>
      <c r="CL8" s="926"/>
      <c r="CM8" s="924">
        <v>108</v>
      </c>
      <c r="CN8" s="925"/>
      <c r="CO8" s="925"/>
      <c r="CP8" s="925"/>
      <c r="CQ8" s="926"/>
      <c r="CR8" s="924">
        <v>20</v>
      </c>
      <c r="CS8" s="925"/>
      <c r="CT8" s="925"/>
      <c r="CU8" s="925"/>
      <c r="CV8" s="926"/>
      <c r="CW8" s="924" t="s">
        <v>512</v>
      </c>
      <c r="CX8" s="925"/>
      <c r="CY8" s="925"/>
      <c r="CZ8" s="925"/>
      <c r="DA8" s="926"/>
      <c r="DB8" s="924" t="s">
        <v>512</v>
      </c>
      <c r="DC8" s="925"/>
      <c r="DD8" s="925"/>
      <c r="DE8" s="925"/>
      <c r="DF8" s="926"/>
      <c r="DG8" s="924" t="s">
        <v>512</v>
      </c>
      <c r="DH8" s="925"/>
      <c r="DI8" s="925"/>
      <c r="DJ8" s="925"/>
      <c r="DK8" s="926"/>
      <c r="DL8" s="924" t="s">
        <v>512</v>
      </c>
      <c r="DM8" s="925"/>
      <c r="DN8" s="925"/>
      <c r="DO8" s="925"/>
      <c r="DP8" s="926"/>
      <c r="DQ8" s="924" t="s">
        <v>512</v>
      </c>
      <c r="DR8" s="925"/>
      <c r="DS8" s="925"/>
      <c r="DT8" s="925"/>
      <c r="DU8" s="926"/>
      <c r="DV8" s="927"/>
      <c r="DW8" s="928"/>
      <c r="DX8" s="928"/>
      <c r="DY8" s="928"/>
      <c r="DZ8" s="929"/>
      <c r="EA8" s="197"/>
    </row>
    <row r="9" spans="1:131" s="198" customFormat="1" ht="26.25" customHeight="1" x14ac:dyDescent="0.15">
      <c r="A9" s="204">
        <v>3</v>
      </c>
      <c r="B9" s="978" t="s">
        <v>331</v>
      </c>
      <c r="C9" s="979"/>
      <c r="D9" s="979"/>
      <c r="E9" s="979"/>
      <c r="F9" s="979"/>
      <c r="G9" s="979"/>
      <c r="H9" s="979"/>
      <c r="I9" s="979"/>
      <c r="J9" s="979"/>
      <c r="K9" s="979"/>
      <c r="L9" s="979"/>
      <c r="M9" s="979"/>
      <c r="N9" s="979"/>
      <c r="O9" s="979"/>
      <c r="P9" s="980"/>
      <c r="Q9" s="985">
        <v>212</v>
      </c>
      <c r="R9" s="982"/>
      <c r="S9" s="982"/>
      <c r="T9" s="982"/>
      <c r="U9" s="982"/>
      <c r="V9" s="982">
        <v>72</v>
      </c>
      <c r="W9" s="982"/>
      <c r="X9" s="982"/>
      <c r="Y9" s="982"/>
      <c r="Z9" s="982"/>
      <c r="AA9" s="982">
        <v>140</v>
      </c>
      <c r="AB9" s="982"/>
      <c r="AC9" s="982"/>
      <c r="AD9" s="982"/>
      <c r="AE9" s="986"/>
      <c r="AF9" s="1036" t="s">
        <v>506</v>
      </c>
      <c r="AG9" s="1037"/>
      <c r="AH9" s="1037"/>
      <c r="AI9" s="1037"/>
      <c r="AJ9" s="1038"/>
      <c r="AK9" s="1039" t="s">
        <v>450</v>
      </c>
      <c r="AL9" s="1040"/>
      <c r="AM9" s="1040"/>
      <c r="AN9" s="1040"/>
      <c r="AO9" s="1040"/>
      <c r="AP9" s="1040">
        <v>328</v>
      </c>
      <c r="AQ9" s="1040"/>
      <c r="AR9" s="1040"/>
      <c r="AS9" s="1040"/>
      <c r="AT9" s="1040"/>
      <c r="AU9" s="1034"/>
      <c r="AV9" s="1034"/>
      <c r="AW9" s="1034"/>
      <c r="AX9" s="1034"/>
      <c r="AY9" s="1035"/>
      <c r="AZ9" s="195"/>
      <c r="BA9" s="195"/>
      <c r="BB9" s="195"/>
      <c r="BC9" s="195"/>
      <c r="BD9" s="195"/>
      <c r="BE9" s="196"/>
      <c r="BF9" s="196"/>
      <c r="BG9" s="196"/>
      <c r="BH9" s="196"/>
      <c r="BI9" s="196"/>
      <c r="BJ9" s="196"/>
      <c r="BK9" s="196"/>
      <c r="BL9" s="196"/>
      <c r="BM9" s="196"/>
      <c r="BN9" s="196"/>
      <c r="BO9" s="196"/>
      <c r="BP9" s="196"/>
      <c r="BQ9" s="205">
        <v>3</v>
      </c>
      <c r="BR9" s="206"/>
      <c r="BS9" s="949" t="s">
        <v>514</v>
      </c>
      <c r="BT9" s="950"/>
      <c r="BU9" s="950"/>
      <c r="BV9" s="950"/>
      <c r="BW9" s="950"/>
      <c r="BX9" s="950"/>
      <c r="BY9" s="950"/>
      <c r="BZ9" s="950"/>
      <c r="CA9" s="950"/>
      <c r="CB9" s="950"/>
      <c r="CC9" s="950"/>
      <c r="CD9" s="950"/>
      <c r="CE9" s="950"/>
      <c r="CF9" s="950"/>
      <c r="CG9" s="951"/>
      <c r="CH9" s="924">
        <v>372</v>
      </c>
      <c r="CI9" s="925"/>
      <c r="CJ9" s="925"/>
      <c r="CK9" s="925"/>
      <c r="CL9" s="926"/>
      <c r="CM9" s="924">
        <v>4323</v>
      </c>
      <c r="CN9" s="925"/>
      <c r="CO9" s="925"/>
      <c r="CP9" s="925"/>
      <c r="CQ9" s="926"/>
      <c r="CR9" s="924">
        <v>57</v>
      </c>
      <c r="CS9" s="925"/>
      <c r="CT9" s="925"/>
      <c r="CU9" s="925"/>
      <c r="CV9" s="926"/>
      <c r="CW9" s="924" t="s">
        <v>512</v>
      </c>
      <c r="CX9" s="925"/>
      <c r="CY9" s="925"/>
      <c r="CZ9" s="925"/>
      <c r="DA9" s="926"/>
      <c r="DB9" s="924">
        <v>260</v>
      </c>
      <c r="DC9" s="925"/>
      <c r="DD9" s="925"/>
      <c r="DE9" s="925"/>
      <c r="DF9" s="926"/>
      <c r="DG9" s="924" t="s">
        <v>512</v>
      </c>
      <c r="DH9" s="925"/>
      <c r="DI9" s="925"/>
      <c r="DJ9" s="925"/>
      <c r="DK9" s="926"/>
      <c r="DL9" s="924" t="s">
        <v>512</v>
      </c>
      <c r="DM9" s="925"/>
      <c r="DN9" s="925"/>
      <c r="DO9" s="925"/>
      <c r="DP9" s="926"/>
      <c r="DQ9" s="924" t="s">
        <v>512</v>
      </c>
      <c r="DR9" s="925"/>
      <c r="DS9" s="925"/>
      <c r="DT9" s="925"/>
      <c r="DU9" s="926"/>
      <c r="DV9" s="927"/>
      <c r="DW9" s="928"/>
      <c r="DX9" s="928"/>
      <c r="DY9" s="928"/>
      <c r="DZ9" s="929"/>
      <c r="EA9" s="197"/>
    </row>
    <row r="10" spans="1:131" s="198" customFormat="1" ht="26.25" customHeight="1" x14ac:dyDescent="0.15">
      <c r="A10" s="204">
        <v>4</v>
      </c>
      <c r="B10" s="978" t="s">
        <v>332</v>
      </c>
      <c r="C10" s="979"/>
      <c r="D10" s="979"/>
      <c r="E10" s="979"/>
      <c r="F10" s="979"/>
      <c r="G10" s="979"/>
      <c r="H10" s="979"/>
      <c r="I10" s="979"/>
      <c r="J10" s="979"/>
      <c r="K10" s="979"/>
      <c r="L10" s="979"/>
      <c r="M10" s="979"/>
      <c r="N10" s="979"/>
      <c r="O10" s="979"/>
      <c r="P10" s="980"/>
      <c r="Q10" s="985">
        <v>2976</v>
      </c>
      <c r="R10" s="982"/>
      <c r="S10" s="982"/>
      <c r="T10" s="982"/>
      <c r="U10" s="982"/>
      <c r="V10" s="982">
        <v>2743</v>
      </c>
      <c r="W10" s="982"/>
      <c r="X10" s="982"/>
      <c r="Y10" s="982"/>
      <c r="Z10" s="982"/>
      <c r="AA10" s="982">
        <v>233</v>
      </c>
      <c r="AB10" s="982"/>
      <c r="AC10" s="982"/>
      <c r="AD10" s="982"/>
      <c r="AE10" s="986"/>
      <c r="AF10" s="1036">
        <v>233</v>
      </c>
      <c r="AG10" s="1037"/>
      <c r="AH10" s="1037"/>
      <c r="AI10" s="1037"/>
      <c r="AJ10" s="1038"/>
      <c r="AK10" s="1039" t="s">
        <v>450</v>
      </c>
      <c r="AL10" s="1040"/>
      <c r="AM10" s="1040"/>
      <c r="AN10" s="1040"/>
      <c r="AO10" s="1040"/>
      <c r="AP10" s="1040" t="s">
        <v>450</v>
      </c>
      <c r="AQ10" s="1040"/>
      <c r="AR10" s="1040"/>
      <c r="AS10" s="1040"/>
      <c r="AT10" s="1040"/>
      <c r="AU10" s="1034"/>
      <c r="AV10" s="1034"/>
      <c r="AW10" s="1034"/>
      <c r="AX10" s="1034"/>
      <c r="AY10" s="1035"/>
      <c r="AZ10" s="195"/>
      <c r="BA10" s="195"/>
      <c r="BB10" s="195"/>
      <c r="BC10" s="195"/>
      <c r="BD10" s="195"/>
      <c r="BE10" s="196"/>
      <c r="BF10" s="196"/>
      <c r="BG10" s="196"/>
      <c r="BH10" s="196"/>
      <c r="BI10" s="196"/>
      <c r="BJ10" s="196"/>
      <c r="BK10" s="196"/>
      <c r="BL10" s="196"/>
      <c r="BM10" s="196"/>
      <c r="BN10" s="196"/>
      <c r="BO10" s="196"/>
      <c r="BP10" s="196"/>
      <c r="BQ10" s="205">
        <v>4</v>
      </c>
      <c r="BR10" s="206"/>
      <c r="BS10" s="949" t="s">
        <v>515</v>
      </c>
      <c r="BT10" s="950"/>
      <c r="BU10" s="950"/>
      <c r="BV10" s="950"/>
      <c r="BW10" s="950"/>
      <c r="BX10" s="950"/>
      <c r="BY10" s="950"/>
      <c r="BZ10" s="950"/>
      <c r="CA10" s="950"/>
      <c r="CB10" s="950"/>
      <c r="CC10" s="950"/>
      <c r="CD10" s="950"/>
      <c r="CE10" s="950"/>
      <c r="CF10" s="950"/>
      <c r="CG10" s="951"/>
      <c r="CH10" s="924">
        <v>-159</v>
      </c>
      <c r="CI10" s="925"/>
      <c r="CJ10" s="925"/>
      <c r="CK10" s="925"/>
      <c r="CL10" s="926"/>
      <c r="CM10" s="1000">
        <v>238</v>
      </c>
      <c r="CN10" s="1001"/>
      <c r="CO10" s="1001"/>
      <c r="CP10" s="1001"/>
      <c r="CQ10" s="1002"/>
      <c r="CR10" s="924">
        <v>266</v>
      </c>
      <c r="CS10" s="925"/>
      <c r="CT10" s="925"/>
      <c r="CU10" s="925"/>
      <c r="CV10" s="926"/>
      <c r="CW10" s="924">
        <v>110</v>
      </c>
      <c r="CX10" s="925"/>
      <c r="CY10" s="925"/>
      <c r="CZ10" s="925"/>
      <c r="DA10" s="926"/>
      <c r="DB10" s="1000" t="s">
        <v>512</v>
      </c>
      <c r="DC10" s="1001"/>
      <c r="DD10" s="1001"/>
      <c r="DE10" s="1001"/>
      <c r="DF10" s="1002"/>
      <c r="DG10" s="924" t="s">
        <v>512</v>
      </c>
      <c r="DH10" s="925"/>
      <c r="DI10" s="925"/>
      <c r="DJ10" s="925"/>
      <c r="DK10" s="926"/>
      <c r="DL10" s="924" t="s">
        <v>512</v>
      </c>
      <c r="DM10" s="925"/>
      <c r="DN10" s="925"/>
      <c r="DO10" s="925"/>
      <c r="DP10" s="926"/>
      <c r="DQ10" s="924" t="s">
        <v>512</v>
      </c>
      <c r="DR10" s="925"/>
      <c r="DS10" s="925"/>
      <c r="DT10" s="925"/>
      <c r="DU10" s="926"/>
      <c r="DV10" s="927"/>
      <c r="DW10" s="928"/>
      <c r="DX10" s="928"/>
      <c r="DY10" s="928"/>
      <c r="DZ10" s="929"/>
      <c r="EA10" s="197"/>
    </row>
    <row r="11" spans="1:131" s="198" customFormat="1" ht="26.25" customHeight="1" x14ac:dyDescent="0.15">
      <c r="A11" s="204">
        <v>5</v>
      </c>
      <c r="B11" s="978" t="s">
        <v>333</v>
      </c>
      <c r="C11" s="979"/>
      <c r="D11" s="979"/>
      <c r="E11" s="979"/>
      <c r="F11" s="979"/>
      <c r="G11" s="979"/>
      <c r="H11" s="979"/>
      <c r="I11" s="979"/>
      <c r="J11" s="979"/>
      <c r="K11" s="979"/>
      <c r="L11" s="979"/>
      <c r="M11" s="979"/>
      <c r="N11" s="979"/>
      <c r="O11" s="979"/>
      <c r="P11" s="980"/>
      <c r="Q11" s="985">
        <v>348</v>
      </c>
      <c r="R11" s="982"/>
      <c r="S11" s="982"/>
      <c r="T11" s="982"/>
      <c r="U11" s="982"/>
      <c r="V11" s="982">
        <v>244</v>
      </c>
      <c r="W11" s="982"/>
      <c r="X11" s="982"/>
      <c r="Y11" s="982"/>
      <c r="Z11" s="982"/>
      <c r="AA11" s="982">
        <v>104</v>
      </c>
      <c r="AB11" s="982"/>
      <c r="AC11" s="982"/>
      <c r="AD11" s="982"/>
      <c r="AE11" s="986"/>
      <c r="AF11" s="1036">
        <v>104</v>
      </c>
      <c r="AG11" s="1037"/>
      <c r="AH11" s="1037"/>
      <c r="AI11" s="1037"/>
      <c r="AJ11" s="1038"/>
      <c r="AK11" s="1039">
        <v>58</v>
      </c>
      <c r="AL11" s="1040"/>
      <c r="AM11" s="1040"/>
      <c r="AN11" s="1040"/>
      <c r="AO11" s="1040"/>
      <c r="AP11" s="1040" t="s">
        <v>450</v>
      </c>
      <c r="AQ11" s="1040"/>
      <c r="AR11" s="1040"/>
      <c r="AS11" s="1040"/>
      <c r="AT11" s="1040"/>
      <c r="AU11" s="1034"/>
      <c r="AV11" s="1034"/>
      <c r="AW11" s="1034"/>
      <c r="AX11" s="1034"/>
      <c r="AY11" s="1035"/>
      <c r="AZ11" s="195"/>
      <c r="BA11" s="195"/>
      <c r="BB11" s="195"/>
      <c r="BC11" s="195"/>
      <c r="BD11" s="195"/>
      <c r="BE11" s="196"/>
      <c r="BF11" s="196"/>
      <c r="BG11" s="196"/>
      <c r="BH11" s="196"/>
      <c r="BI11" s="196"/>
      <c r="BJ11" s="196"/>
      <c r="BK11" s="196"/>
      <c r="BL11" s="196"/>
      <c r="BM11" s="196"/>
      <c r="BN11" s="196"/>
      <c r="BO11" s="196"/>
      <c r="BP11" s="196"/>
      <c r="BQ11" s="205">
        <v>5</v>
      </c>
      <c r="BR11" s="206"/>
      <c r="BS11" s="949" t="s">
        <v>516</v>
      </c>
      <c r="BT11" s="950"/>
      <c r="BU11" s="950"/>
      <c r="BV11" s="950"/>
      <c r="BW11" s="950"/>
      <c r="BX11" s="950"/>
      <c r="BY11" s="950"/>
      <c r="BZ11" s="950"/>
      <c r="CA11" s="950"/>
      <c r="CB11" s="950"/>
      <c r="CC11" s="950"/>
      <c r="CD11" s="950"/>
      <c r="CE11" s="950"/>
      <c r="CF11" s="950"/>
      <c r="CG11" s="951"/>
      <c r="CH11" s="924">
        <v>-612</v>
      </c>
      <c r="CI11" s="925"/>
      <c r="CJ11" s="925"/>
      <c r="CK11" s="925"/>
      <c r="CL11" s="926"/>
      <c r="CM11" s="924">
        <v>139</v>
      </c>
      <c r="CN11" s="925"/>
      <c r="CO11" s="925"/>
      <c r="CP11" s="925"/>
      <c r="CQ11" s="926"/>
      <c r="CR11" s="924">
        <v>621</v>
      </c>
      <c r="CS11" s="925"/>
      <c r="CT11" s="925"/>
      <c r="CU11" s="925"/>
      <c r="CV11" s="926"/>
      <c r="CW11" s="924">
        <v>220</v>
      </c>
      <c r="CX11" s="925"/>
      <c r="CY11" s="925"/>
      <c r="CZ11" s="925"/>
      <c r="DA11" s="926"/>
      <c r="DB11" s="924" t="s">
        <v>517</v>
      </c>
      <c r="DC11" s="925"/>
      <c r="DD11" s="925"/>
      <c r="DE11" s="925"/>
      <c r="DF11" s="926"/>
      <c r="DG11" s="924" t="s">
        <v>517</v>
      </c>
      <c r="DH11" s="925"/>
      <c r="DI11" s="925"/>
      <c r="DJ11" s="925"/>
      <c r="DK11" s="926"/>
      <c r="DL11" s="924" t="s">
        <v>517</v>
      </c>
      <c r="DM11" s="925"/>
      <c r="DN11" s="925"/>
      <c r="DO11" s="925"/>
      <c r="DP11" s="926"/>
      <c r="DQ11" s="924" t="s">
        <v>517</v>
      </c>
      <c r="DR11" s="925"/>
      <c r="DS11" s="925"/>
      <c r="DT11" s="925"/>
      <c r="DU11" s="926"/>
      <c r="DV11" s="927"/>
      <c r="DW11" s="928"/>
      <c r="DX11" s="928"/>
      <c r="DY11" s="928"/>
      <c r="DZ11" s="929"/>
      <c r="EA11" s="197"/>
    </row>
    <row r="12" spans="1:131" s="198" customFormat="1" ht="26.25" customHeight="1" x14ac:dyDescent="0.15">
      <c r="A12" s="204">
        <v>6</v>
      </c>
      <c r="B12" s="978" t="s">
        <v>334</v>
      </c>
      <c r="C12" s="979"/>
      <c r="D12" s="979"/>
      <c r="E12" s="979"/>
      <c r="F12" s="979"/>
      <c r="G12" s="979"/>
      <c r="H12" s="979"/>
      <c r="I12" s="979"/>
      <c r="J12" s="979"/>
      <c r="K12" s="979"/>
      <c r="L12" s="979"/>
      <c r="M12" s="979"/>
      <c r="N12" s="979"/>
      <c r="O12" s="979"/>
      <c r="P12" s="980"/>
      <c r="Q12" s="985">
        <v>2140</v>
      </c>
      <c r="R12" s="982"/>
      <c r="S12" s="982"/>
      <c r="T12" s="982"/>
      <c r="U12" s="982"/>
      <c r="V12" s="982">
        <v>1296</v>
      </c>
      <c r="W12" s="982"/>
      <c r="X12" s="982"/>
      <c r="Y12" s="982"/>
      <c r="Z12" s="982"/>
      <c r="AA12" s="982">
        <v>844</v>
      </c>
      <c r="AB12" s="982"/>
      <c r="AC12" s="982"/>
      <c r="AD12" s="982"/>
      <c r="AE12" s="986"/>
      <c r="AF12" s="1036" t="s">
        <v>506</v>
      </c>
      <c r="AG12" s="1037"/>
      <c r="AH12" s="1037"/>
      <c r="AI12" s="1037"/>
      <c r="AJ12" s="1038"/>
      <c r="AK12" s="1039" t="s">
        <v>450</v>
      </c>
      <c r="AL12" s="1040"/>
      <c r="AM12" s="1040"/>
      <c r="AN12" s="1040"/>
      <c r="AO12" s="1040"/>
      <c r="AP12" s="1040" t="s">
        <v>450</v>
      </c>
      <c r="AQ12" s="1040"/>
      <c r="AR12" s="1040"/>
      <c r="AS12" s="1040"/>
      <c r="AT12" s="1040"/>
      <c r="AU12" s="1034"/>
      <c r="AV12" s="1034"/>
      <c r="AW12" s="1034"/>
      <c r="AX12" s="1034"/>
      <c r="AY12" s="1035"/>
      <c r="AZ12" s="195"/>
      <c r="BA12" s="195"/>
      <c r="BB12" s="195"/>
      <c r="BC12" s="195"/>
      <c r="BD12" s="195"/>
      <c r="BE12" s="196"/>
      <c r="BF12" s="196"/>
      <c r="BG12" s="196"/>
      <c r="BH12" s="196"/>
      <c r="BI12" s="196"/>
      <c r="BJ12" s="196"/>
      <c r="BK12" s="196"/>
      <c r="BL12" s="196"/>
      <c r="BM12" s="196"/>
      <c r="BN12" s="196"/>
      <c r="BO12" s="196"/>
      <c r="BP12" s="196"/>
      <c r="BQ12" s="205">
        <v>6</v>
      </c>
      <c r="BR12" s="206"/>
      <c r="BS12" s="949" t="s">
        <v>518</v>
      </c>
      <c r="BT12" s="950"/>
      <c r="BU12" s="950"/>
      <c r="BV12" s="950"/>
      <c r="BW12" s="950"/>
      <c r="BX12" s="950"/>
      <c r="BY12" s="950"/>
      <c r="BZ12" s="950"/>
      <c r="CA12" s="950"/>
      <c r="CB12" s="950"/>
      <c r="CC12" s="950"/>
      <c r="CD12" s="950"/>
      <c r="CE12" s="950"/>
      <c r="CF12" s="950"/>
      <c r="CG12" s="951"/>
      <c r="CH12" s="924">
        <v>7</v>
      </c>
      <c r="CI12" s="925"/>
      <c r="CJ12" s="925"/>
      <c r="CK12" s="925"/>
      <c r="CL12" s="926"/>
      <c r="CM12" s="924">
        <v>1318</v>
      </c>
      <c r="CN12" s="925"/>
      <c r="CO12" s="925"/>
      <c r="CP12" s="925"/>
      <c r="CQ12" s="926"/>
      <c r="CR12" s="924">
        <v>694</v>
      </c>
      <c r="CS12" s="925"/>
      <c r="CT12" s="925"/>
      <c r="CU12" s="925"/>
      <c r="CV12" s="926"/>
      <c r="CW12" s="924" t="s">
        <v>517</v>
      </c>
      <c r="CX12" s="925"/>
      <c r="CY12" s="925"/>
      <c r="CZ12" s="925"/>
      <c r="DA12" s="926"/>
      <c r="DB12" s="924" t="s">
        <v>517</v>
      </c>
      <c r="DC12" s="925"/>
      <c r="DD12" s="925"/>
      <c r="DE12" s="925"/>
      <c r="DF12" s="926"/>
      <c r="DG12" s="924" t="s">
        <v>517</v>
      </c>
      <c r="DH12" s="925"/>
      <c r="DI12" s="925"/>
      <c r="DJ12" s="925"/>
      <c r="DK12" s="926"/>
      <c r="DL12" s="924" t="s">
        <v>517</v>
      </c>
      <c r="DM12" s="925"/>
      <c r="DN12" s="925"/>
      <c r="DO12" s="925"/>
      <c r="DP12" s="926"/>
      <c r="DQ12" s="924" t="s">
        <v>517</v>
      </c>
      <c r="DR12" s="925"/>
      <c r="DS12" s="925"/>
      <c r="DT12" s="925"/>
      <c r="DU12" s="926"/>
      <c r="DV12" s="927"/>
      <c r="DW12" s="928"/>
      <c r="DX12" s="928"/>
      <c r="DY12" s="928"/>
      <c r="DZ12" s="929"/>
      <c r="EA12" s="197"/>
    </row>
    <row r="13" spans="1:131" s="198" customFormat="1" ht="26.25" customHeight="1" x14ac:dyDescent="0.15">
      <c r="A13" s="204">
        <v>7</v>
      </c>
      <c r="B13" s="978" t="s">
        <v>335</v>
      </c>
      <c r="C13" s="979"/>
      <c r="D13" s="979"/>
      <c r="E13" s="979"/>
      <c r="F13" s="979"/>
      <c r="G13" s="979"/>
      <c r="H13" s="979"/>
      <c r="I13" s="979"/>
      <c r="J13" s="979"/>
      <c r="K13" s="979"/>
      <c r="L13" s="979"/>
      <c r="M13" s="979"/>
      <c r="N13" s="979"/>
      <c r="O13" s="979"/>
      <c r="P13" s="980"/>
      <c r="Q13" s="985">
        <v>2350</v>
      </c>
      <c r="R13" s="982"/>
      <c r="S13" s="982"/>
      <c r="T13" s="982"/>
      <c r="U13" s="982"/>
      <c r="V13" s="982">
        <v>1505</v>
      </c>
      <c r="W13" s="982"/>
      <c r="X13" s="982"/>
      <c r="Y13" s="982"/>
      <c r="Z13" s="982"/>
      <c r="AA13" s="982">
        <v>845</v>
      </c>
      <c r="AB13" s="982"/>
      <c r="AC13" s="982"/>
      <c r="AD13" s="982"/>
      <c r="AE13" s="986"/>
      <c r="AF13" s="1036" t="s">
        <v>506</v>
      </c>
      <c r="AG13" s="1037"/>
      <c r="AH13" s="1037"/>
      <c r="AI13" s="1037"/>
      <c r="AJ13" s="1038"/>
      <c r="AK13" s="1039">
        <v>1</v>
      </c>
      <c r="AL13" s="1040"/>
      <c r="AM13" s="1040"/>
      <c r="AN13" s="1040"/>
      <c r="AO13" s="1040"/>
      <c r="AP13" s="1040">
        <v>480</v>
      </c>
      <c r="AQ13" s="1040"/>
      <c r="AR13" s="1040"/>
      <c r="AS13" s="1040"/>
      <c r="AT13" s="1040"/>
      <c r="AU13" s="1034"/>
      <c r="AV13" s="1034"/>
      <c r="AW13" s="1034"/>
      <c r="AX13" s="1034"/>
      <c r="AY13" s="1035"/>
      <c r="AZ13" s="195"/>
      <c r="BA13" s="195"/>
      <c r="BB13" s="195"/>
      <c r="BC13" s="195"/>
      <c r="BD13" s="195"/>
      <c r="BE13" s="196"/>
      <c r="BF13" s="196"/>
      <c r="BG13" s="196"/>
      <c r="BH13" s="196"/>
      <c r="BI13" s="196"/>
      <c r="BJ13" s="196"/>
      <c r="BK13" s="196"/>
      <c r="BL13" s="196"/>
      <c r="BM13" s="196"/>
      <c r="BN13" s="196"/>
      <c r="BO13" s="196"/>
      <c r="BP13" s="196"/>
      <c r="BQ13" s="205">
        <v>7</v>
      </c>
      <c r="BR13" s="206"/>
      <c r="BS13" s="949" t="s">
        <v>519</v>
      </c>
      <c r="BT13" s="950"/>
      <c r="BU13" s="950"/>
      <c r="BV13" s="950"/>
      <c r="BW13" s="950"/>
      <c r="BX13" s="950"/>
      <c r="BY13" s="950"/>
      <c r="BZ13" s="950"/>
      <c r="CA13" s="950"/>
      <c r="CB13" s="950"/>
      <c r="CC13" s="950"/>
      <c r="CD13" s="950"/>
      <c r="CE13" s="950"/>
      <c r="CF13" s="950"/>
      <c r="CG13" s="951"/>
      <c r="CH13" s="924">
        <v>-1</v>
      </c>
      <c r="CI13" s="925"/>
      <c r="CJ13" s="925"/>
      <c r="CK13" s="925"/>
      <c r="CL13" s="926"/>
      <c r="CM13" s="924">
        <v>293</v>
      </c>
      <c r="CN13" s="925"/>
      <c r="CO13" s="925"/>
      <c r="CP13" s="925"/>
      <c r="CQ13" s="926"/>
      <c r="CR13" s="924">
        <v>105</v>
      </c>
      <c r="CS13" s="925"/>
      <c r="CT13" s="925"/>
      <c r="CU13" s="925"/>
      <c r="CV13" s="926"/>
      <c r="CW13" s="924" t="s">
        <v>517</v>
      </c>
      <c r="CX13" s="925"/>
      <c r="CY13" s="925"/>
      <c r="CZ13" s="925"/>
      <c r="DA13" s="926"/>
      <c r="DB13" s="924" t="s">
        <v>517</v>
      </c>
      <c r="DC13" s="925"/>
      <c r="DD13" s="925"/>
      <c r="DE13" s="925"/>
      <c r="DF13" s="926"/>
      <c r="DG13" s="924" t="s">
        <v>517</v>
      </c>
      <c r="DH13" s="925"/>
      <c r="DI13" s="925"/>
      <c r="DJ13" s="925"/>
      <c r="DK13" s="926"/>
      <c r="DL13" s="924" t="s">
        <v>517</v>
      </c>
      <c r="DM13" s="925"/>
      <c r="DN13" s="925"/>
      <c r="DO13" s="925"/>
      <c r="DP13" s="926"/>
      <c r="DQ13" s="924" t="s">
        <v>517</v>
      </c>
      <c r="DR13" s="925"/>
      <c r="DS13" s="925"/>
      <c r="DT13" s="925"/>
      <c r="DU13" s="926"/>
      <c r="DV13" s="927"/>
      <c r="DW13" s="928"/>
      <c r="DX13" s="928"/>
      <c r="DY13" s="928"/>
      <c r="DZ13" s="929"/>
      <c r="EA13" s="197"/>
    </row>
    <row r="14" spans="1:131" s="198" customFormat="1" ht="26.25" customHeight="1" x14ac:dyDescent="0.15">
      <c r="A14" s="204">
        <v>8</v>
      </c>
      <c r="B14" s="978" t="s">
        <v>336</v>
      </c>
      <c r="C14" s="979"/>
      <c r="D14" s="979"/>
      <c r="E14" s="979"/>
      <c r="F14" s="979"/>
      <c r="G14" s="979"/>
      <c r="H14" s="979"/>
      <c r="I14" s="979"/>
      <c r="J14" s="979"/>
      <c r="K14" s="979"/>
      <c r="L14" s="979"/>
      <c r="M14" s="979"/>
      <c r="N14" s="979"/>
      <c r="O14" s="979"/>
      <c r="P14" s="980"/>
      <c r="Q14" s="985">
        <v>428</v>
      </c>
      <c r="R14" s="982"/>
      <c r="S14" s="982"/>
      <c r="T14" s="982"/>
      <c r="U14" s="982"/>
      <c r="V14" s="982">
        <v>58</v>
      </c>
      <c r="W14" s="982"/>
      <c r="X14" s="982"/>
      <c r="Y14" s="982"/>
      <c r="Z14" s="982"/>
      <c r="AA14" s="982">
        <v>370</v>
      </c>
      <c r="AB14" s="982"/>
      <c r="AC14" s="982"/>
      <c r="AD14" s="982"/>
      <c r="AE14" s="986"/>
      <c r="AF14" s="1036" t="s">
        <v>506</v>
      </c>
      <c r="AG14" s="1037"/>
      <c r="AH14" s="1037"/>
      <c r="AI14" s="1037"/>
      <c r="AJ14" s="1038"/>
      <c r="AK14" s="1039">
        <v>1</v>
      </c>
      <c r="AL14" s="1040"/>
      <c r="AM14" s="1040"/>
      <c r="AN14" s="1040"/>
      <c r="AO14" s="1040"/>
      <c r="AP14" s="1040" t="s">
        <v>450</v>
      </c>
      <c r="AQ14" s="1040"/>
      <c r="AR14" s="1040"/>
      <c r="AS14" s="1040"/>
      <c r="AT14" s="1040"/>
      <c r="AU14" s="1034"/>
      <c r="AV14" s="1034"/>
      <c r="AW14" s="1034"/>
      <c r="AX14" s="1034"/>
      <c r="AY14" s="1035"/>
      <c r="AZ14" s="195"/>
      <c r="BA14" s="195"/>
      <c r="BB14" s="195"/>
      <c r="BC14" s="195"/>
      <c r="BD14" s="195"/>
      <c r="BE14" s="196"/>
      <c r="BF14" s="196"/>
      <c r="BG14" s="196"/>
      <c r="BH14" s="196"/>
      <c r="BI14" s="196"/>
      <c r="BJ14" s="196"/>
      <c r="BK14" s="196"/>
      <c r="BL14" s="196"/>
      <c r="BM14" s="196"/>
      <c r="BN14" s="196"/>
      <c r="BO14" s="196"/>
      <c r="BP14" s="196"/>
      <c r="BQ14" s="205">
        <v>8</v>
      </c>
      <c r="BR14" s="206"/>
      <c r="BS14" s="949" t="s">
        <v>520</v>
      </c>
      <c r="BT14" s="950"/>
      <c r="BU14" s="950"/>
      <c r="BV14" s="950"/>
      <c r="BW14" s="950"/>
      <c r="BX14" s="950"/>
      <c r="BY14" s="950"/>
      <c r="BZ14" s="950"/>
      <c r="CA14" s="950"/>
      <c r="CB14" s="950"/>
      <c r="CC14" s="950"/>
      <c r="CD14" s="950"/>
      <c r="CE14" s="950"/>
      <c r="CF14" s="950"/>
      <c r="CG14" s="951"/>
      <c r="CH14" s="924">
        <v>59</v>
      </c>
      <c r="CI14" s="925"/>
      <c r="CJ14" s="925"/>
      <c r="CK14" s="925"/>
      <c r="CL14" s="926"/>
      <c r="CM14" s="924">
        <v>1577</v>
      </c>
      <c r="CN14" s="925"/>
      <c r="CO14" s="925"/>
      <c r="CP14" s="925"/>
      <c r="CQ14" s="926"/>
      <c r="CR14" s="924">
        <v>20</v>
      </c>
      <c r="CS14" s="925"/>
      <c r="CT14" s="925"/>
      <c r="CU14" s="925"/>
      <c r="CV14" s="926"/>
      <c r="CW14" s="924" t="s">
        <v>517</v>
      </c>
      <c r="CX14" s="925"/>
      <c r="CY14" s="925"/>
      <c r="CZ14" s="925"/>
      <c r="DA14" s="926"/>
      <c r="DB14" s="924" t="s">
        <v>517</v>
      </c>
      <c r="DC14" s="925"/>
      <c r="DD14" s="925"/>
      <c r="DE14" s="925"/>
      <c r="DF14" s="926"/>
      <c r="DG14" s="924" t="s">
        <v>517</v>
      </c>
      <c r="DH14" s="925"/>
      <c r="DI14" s="925"/>
      <c r="DJ14" s="925"/>
      <c r="DK14" s="926"/>
      <c r="DL14" s="924" t="s">
        <v>517</v>
      </c>
      <c r="DM14" s="925"/>
      <c r="DN14" s="925"/>
      <c r="DO14" s="925"/>
      <c r="DP14" s="926"/>
      <c r="DQ14" s="924" t="s">
        <v>517</v>
      </c>
      <c r="DR14" s="925"/>
      <c r="DS14" s="925"/>
      <c r="DT14" s="925"/>
      <c r="DU14" s="926"/>
      <c r="DV14" s="927"/>
      <c r="DW14" s="928"/>
      <c r="DX14" s="928"/>
      <c r="DY14" s="928"/>
      <c r="DZ14" s="929"/>
      <c r="EA14" s="197"/>
    </row>
    <row r="15" spans="1:131" s="198" customFormat="1" ht="26.25" customHeight="1" x14ac:dyDescent="0.15">
      <c r="A15" s="204">
        <v>9</v>
      </c>
      <c r="B15" s="978" t="s">
        <v>337</v>
      </c>
      <c r="C15" s="979"/>
      <c r="D15" s="979"/>
      <c r="E15" s="979"/>
      <c r="F15" s="979"/>
      <c r="G15" s="979"/>
      <c r="H15" s="979"/>
      <c r="I15" s="979"/>
      <c r="J15" s="979"/>
      <c r="K15" s="979"/>
      <c r="L15" s="979"/>
      <c r="M15" s="979"/>
      <c r="N15" s="979"/>
      <c r="O15" s="979"/>
      <c r="P15" s="980"/>
      <c r="Q15" s="985">
        <v>2968</v>
      </c>
      <c r="R15" s="982"/>
      <c r="S15" s="982"/>
      <c r="T15" s="982"/>
      <c r="U15" s="982"/>
      <c r="V15" s="982">
        <v>334</v>
      </c>
      <c r="W15" s="982"/>
      <c r="X15" s="982"/>
      <c r="Y15" s="982"/>
      <c r="Z15" s="982"/>
      <c r="AA15" s="982">
        <v>2634</v>
      </c>
      <c r="AB15" s="982"/>
      <c r="AC15" s="982"/>
      <c r="AD15" s="982"/>
      <c r="AE15" s="986"/>
      <c r="AF15" s="1036">
        <v>2634</v>
      </c>
      <c r="AG15" s="1037"/>
      <c r="AH15" s="1037"/>
      <c r="AI15" s="1037"/>
      <c r="AJ15" s="1038"/>
      <c r="AK15" s="1039" t="s">
        <v>450</v>
      </c>
      <c r="AL15" s="1040"/>
      <c r="AM15" s="1040"/>
      <c r="AN15" s="1040"/>
      <c r="AO15" s="1040"/>
      <c r="AP15" s="1040" t="s">
        <v>450</v>
      </c>
      <c r="AQ15" s="1040"/>
      <c r="AR15" s="1040"/>
      <c r="AS15" s="1040"/>
      <c r="AT15" s="1040"/>
      <c r="AU15" s="1034"/>
      <c r="AV15" s="1034"/>
      <c r="AW15" s="1034"/>
      <c r="AX15" s="1034"/>
      <c r="AY15" s="1035"/>
      <c r="AZ15" s="195"/>
      <c r="BA15" s="195"/>
      <c r="BB15" s="195"/>
      <c r="BC15" s="195"/>
      <c r="BD15" s="195"/>
      <c r="BE15" s="196"/>
      <c r="BF15" s="196"/>
      <c r="BG15" s="196"/>
      <c r="BH15" s="196"/>
      <c r="BI15" s="196"/>
      <c r="BJ15" s="196"/>
      <c r="BK15" s="196"/>
      <c r="BL15" s="196"/>
      <c r="BM15" s="196"/>
      <c r="BN15" s="196"/>
      <c r="BO15" s="196"/>
      <c r="BP15" s="196"/>
      <c r="BQ15" s="205">
        <v>9</v>
      </c>
      <c r="BR15" s="206"/>
      <c r="BS15" s="949" t="s">
        <v>521</v>
      </c>
      <c r="BT15" s="950"/>
      <c r="BU15" s="950"/>
      <c r="BV15" s="950"/>
      <c r="BW15" s="950"/>
      <c r="BX15" s="950"/>
      <c r="BY15" s="950"/>
      <c r="BZ15" s="950"/>
      <c r="CA15" s="950"/>
      <c r="CB15" s="950"/>
      <c r="CC15" s="950"/>
      <c r="CD15" s="950"/>
      <c r="CE15" s="950"/>
      <c r="CF15" s="950"/>
      <c r="CG15" s="951"/>
      <c r="CH15" s="924">
        <v>-6</v>
      </c>
      <c r="CI15" s="925"/>
      <c r="CJ15" s="925"/>
      <c r="CK15" s="925"/>
      <c r="CL15" s="926"/>
      <c r="CM15" s="924">
        <v>604</v>
      </c>
      <c r="CN15" s="925"/>
      <c r="CO15" s="925"/>
      <c r="CP15" s="925"/>
      <c r="CQ15" s="926"/>
      <c r="CR15" s="924">
        <v>413</v>
      </c>
      <c r="CS15" s="925"/>
      <c r="CT15" s="925"/>
      <c r="CU15" s="925"/>
      <c r="CV15" s="926"/>
      <c r="CW15" s="924">
        <v>46</v>
      </c>
      <c r="CX15" s="925"/>
      <c r="CY15" s="925"/>
      <c r="CZ15" s="925"/>
      <c r="DA15" s="926"/>
      <c r="DB15" s="924" t="s">
        <v>517</v>
      </c>
      <c r="DC15" s="925"/>
      <c r="DD15" s="925"/>
      <c r="DE15" s="925"/>
      <c r="DF15" s="926"/>
      <c r="DG15" s="924" t="s">
        <v>517</v>
      </c>
      <c r="DH15" s="925"/>
      <c r="DI15" s="925"/>
      <c r="DJ15" s="925"/>
      <c r="DK15" s="926"/>
      <c r="DL15" s="924" t="s">
        <v>517</v>
      </c>
      <c r="DM15" s="925"/>
      <c r="DN15" s="925"/>
      <c r="DO15" s="925"/>
      <c r="DP15" s="926"/>
      <c r="DQ15" s="924" t="s">
        <v>517</v>
      </c>
      <c r="DR15" s="925"/>
      <c r="DS15" s="925"/>
      <c r="DT15" s="925"/>
      <c r="DU15" s="926"/>
      <c r="DV15" s="927"/>
      <c r="DW15" s="928"/>
      <c r="DX15" s="928"/>
      <c r="DY15" s="928"/>
      <c r="DZ15" s="929"/>
      <c r="EA15" s="197"/>
    </row>
    <row r="16" spans="1:131" s="198" customFormat="1" ht="26.25" customHeight="1" x14ac:dyDescent="0.15">
      <c r="A16" s="204">
        <v>10</v>
      </c>
      <c r="B16" s="978" t="s">
        <v>338</v>
      </c>
      <c r="C16" s="979"/>
      <c r="D16" s="979"/>
      <c r="E16" s="979"/>
      <c r="F16" s="979"/>
      <c r="G16" s="979"/>
      <c r="H16" s="979"/>
      <c r="I16" s="979"/>
      <c r="J16" s="979"/>
      <c r="K16" s="979"/>
      <c r="L16" s="979"/>
      <c r="M16" s="979"/>
      <c r="N16" s="979"/>
      <c r="O16" s="979"/>
      <c r="P16" s="980"/>
      <c r="Q16" s="985">
        <v>9288</v>
      </c>
      <c r="R16" s="982"/>
      <c r="S16" s="982"/>
      <c r="T16" s="982"/>
      <c r="U16" s="982"/>
      <c r="V16" s="982">
        <v>9288</v>
      </c>
      <c r="W16" s="982"/>
      <c r="X16" s="982"/>
      <c r="Y16" s="982"/>
      <c r="Z16" s="982"/>
      <c r="AA16" s="982">
        <v>0</v>
      </c>
      <c r="AB16" s="982"/>
      <c r="AC16" s="982"/>
      <c r="AD16" s="982"/>
      <c r="AE16" s="986"/>
      <c r="AF16" s="1036" t="s">
        <v>506</v>
      </c>
      <c r="AG16" s="1037"/>
      <c r="AH16" s="1037"/>
      <c r="AI16" s="1037"/>
      <c r="AJ16" s="1038"/>
      <c r="AK16" s="1039">
        <v>2048</v>
      </c>
      <c r="AL16" s="1040"/>
      <c r="AM16" s="1040"/>
      <c r="AN16" s="1040"/>
      <c r="AO16" s="1040"/>
      <c r="AP16" s="1040">
        <v>43630</v>
      </c>
      <c r="AQ16" s="1040"/>
      <c r="AR16" s="1040"/>
      <c r="AS16" s="1040"/>
      <c r="AT16" s="1040"/>
      <c r="AU16" s="1034"/>
      <c r="AV16" s="1034"/>
      <c r="AW16" s="1034"/>
      <c r="AX16" s="1034"/>
      <c r="AY16" s="1035"/>
      <c r="AZ16" s="195"/>
      <c r="BA16" s="195"/>
      <c r="BB16" s="195"/>
      <c r="BC16" s="195"/>
      <c r="BD16" s="195"/>
      <c r="BE16" s="196"/>
      <c r="BF16" s="196"/>
      <c r="BG16" s="196"/>
      <c r="BH16" s="196"/>
      <c r="BI16" s="196"/>
      <c r="BJ16" s="196"/>
      <c r="BK16" s="196"/>
      <c r="BL16" s="196"/>
      <c r="BM16" s="196"/>
      <c r="BN16" s="196"/>
      <c r="BO16" s="196"/>
      <c r="BP16" s="196"/>
      <c r="BQ16" s="205">
        <v>10</v>
      </c>
      <c r="BR16" s="206"/>
      <c r="BS16" s="949" t="s">
        <v>522</v>
      </c>
      <c r="BT16" s="950"/>
      <c r="BU16" s="950"/>
      <c r="BV16" s="950"/>
      <c r="BW16" s="950"/>
      <c r="BX16" s="950"/>
      <c r="BY16" s="950"/>
      <c r="BZ16" s="950"/>
      <c r="CA16" s="950"/>
      <c r="CB16" s="950"/>
      <c r="CC16" s="950"/>
      <c r="CD16" s="950"/>
      <c r="CE16" s="950"/>
      <c r="CF16" s="950"/>
      <c r="CG16" s="951"/>
      <c r="CH16" s="924">
        <v>0</v>
      </c>
      <c r="CI16" s="925"/>
      <c r="CJ16" s="925"/>
      <c r="CK16" s="925"/>
      <c r="CL16" s="926"/>
      <c r="CM16" s="924">
        <v>9</v>
      </c>
      <c r="CN16" s="925"/>
      <c r="CO16" s="925"/>
      <c r="CP16" s="925"/>
      <c r="CQ16" s="926"/>
      <c r="CR16" s="924">
        <v>2</v>
      </c>
      <c r="CS16" s="925"/>
      <c r="CT16" s="925"/>
      <c r="CU16" s="925"/>
      <c r="CV16" s="926"/>
      <c r="CW16" s="924">
        <v>16</v>
      </c>
      <c r="CX16" s="925"/>
      <c r="CY16" s="925"/>
      <c r="CZ16" s="925"/>
      <c r="DA16" s="926"/>
      <c r="DB16" s="924" t="s">
        <v>517</v>
      </c>
      <c r="DC16" s="925"/>
      <c r="DD16" s="925"/>
      <c r="DE16" s="925"/>
      <c r="DF16" s="926"/>
      <c r="DG16" s="924" t="s">
        <v>517</v>
      </c>
      <c r="DH16" s="925"/>
      <c r="DI16" s="925"/>
      <c r="DJ16" s="925"/>
      <c r="DK16" s="926"/>
      <c r="DL16" s="924" t="s">
        <v>517</v>
      </c>
      <c r="DM16" s="925"/>
      <c r="DN16" s="925"/>
      <c r="DO16" s="925"/>
      <c r="DP16" s="926"/>
      <c r="DQ16" s="924" t="s">
        <v>517</v>
      </c>
      <c r="DR16" s="925"/>
      <c r="DS16" s="925"/>
      <c r="DT16" s="925"/>
      <c r="DU16" s="926"/>
      <c r="DV16" s="927"/>
      <c r="DW16" s="928"/>
      <c r="DX16" s="928"/>
      <c r="DY16" s="928"/>
      <c r="DZ16" s="929"/>
      <c r="EA16" s="197"/>
    </row>
    <row r="17" spans="1:131" s="198" customFormat="1" ht="26.25" customHeight="1" x14ac:dyDescent="0.15">
      <c r="A17" s="204">
        <v>11</v>
      </c>
      <c r="B17" s="978" t="s">
        <v>339</v>
      </c>
      <c r="C17" s="979"/>
      <c r="D17" s="979"/>
      <c r="E17" s="979"/>
      <c r="F17" s="979"/>
      <c r="G17" s="979"/>
      <c r="H17" s="979"/>
      <c r="I17" s="979"/>
      <c r="J17" s="979"/>
      <c r="K17" s="979"/>
      <c r="L17" s="979"/>
      <c r="M17" s="979"/>
      <c r="N17" s="979"/>
      <c r="O17" s="979"/>
      <c r="P17" s="980"/>
      <c r="Q17" s="985">
        <v>93588</v>
      </c>
      <c r="R17" s="982"/>
      <c r="S17" s="982"/>
      <c r="T17" s="982"/>
      <c r="U17" s="982"/>
      <c r="V17" s="982">
        <v>93588</v>
      </c>
      <c r="W17" s="982"/>
      <c r="X17" s="982"/>
      <c r="Y17" s="982"/>
      <c r="Z17" s="982"/>
      <c r="AA17" s="982">
        <v>0</v>
      </c>
      <c r="AB17" s="982"/>
      <c r="AC17" s="982"/>
      <c r="AD17" s="982"/>
      <c r="AE17" s="986"/>
      <c r="AF17" s="1036" t="s">
        <v>506</v>
      </c>
      <c r="AG17" s="1037"/>
      <c r="AH17" s="1037"/>
      <c r="AI17" s="1037"/>
      <c r="AJ17" s="1038"/>
      <c r="AK17" s="1039">
        <v>48547</v>
      </c>
      <c r="AL17" s="1040"/>
      <c r="AM17" s="1040"/>
      <c r="AN17" s="1040"/>
      <c r="AO17" s="1040"/>
      <c r="AP17" s="1040">
        <v>326839</v>
      </c>
      <c r="AQ17" s="1040"/>
      <c r="AR17" s="1040"/>
      <c r="AS17" s="1040"/>
      <c r="AT17" s="1040"/>
      <c r="AU17" s="1034"/>
      <c r="AV17" s="1034"/>
      <c r="AW17" s="1034"/>
      <c r="AX17" s="1034"/>
      <c r="AY17" s="1035"/>
      <c r="AZ17" s="195"/>
      <c r="BA17" s="195"/>
      <c r="BB17" s="195"/>
      <c r="BC17" s="195"/>
      <c r="BD17" s="195"/>
      <c r="BE17" s="196"/>
      <c r="BF17" s="196"/>
      <c r="BG17" s="196"/>
      <c r="BH17" s="196"/>
      <c r="BI17" s="196"/>
      <c r="BJ17" s="196"/>
      <c r="BK17" s="196"/>
      <c r="BL17" s="196"/>
      <c r="BM17" s="196"/>
      <c r="BN17" s="196"/>
      <c r="BO17" s="196"/>
      <c r="BP17" s="196"/>
      <c r="BQ17" s="205">
        <v>11</v>
      </c>
      <c r="BR17" s="206"/>
      <c r="BS17" s="949" t="s">
        <v>523</v>
      </c>
      <c r="BT17" s="950"/>
      <c r="BU17" s="950"/>
      <c r="BV17" s="950"/>
      <c r="BW17" s="950"/>
      <c r="BX17" s="950"/>
      <c r="BY17" s="950"/>
      <c r="BZ17" s="950"/>
      <c r="CA17" s="950"/>
      <c r="CB17" s="950"/>
      <c r="CC17" s="950"/>
      <c r="CD17" s="950"/>
      <c r="CE17" s="950"/>
      <c r="CF17" s="950"/>
      <c r="CG17" s="951"/>
      <c r="CH17" s="924">
        <v>1180</v>
      </c>
      <c r="CI17" s="925"/>
      <c r="CJ17" s="925"/>
      <c r="CK17" s="925"/>
      <c r="CL17" s="926"/>
      <c r="CM17" s="924">
        <v>97021</v>
      </c>
      <c r="CN17" s="925"/>
      <c r="CO17" s="925"/>
      <c r="CP17" s="925"/>
      <c r="CQ17" s="926"/>
      <c r="CR17" s="924">
        <v>3000</v>
      </c>
      <c r="CS17" s="925"/>
      <c r="CT17" s="925"/>
      <c r="CU17" s="925"/>
      <c r="CV17" s="926"/>
      <c r="CW17" s="924" t="s">
        <v>517</v>
      </c>
      <c r="CX17" s="925"/>
      <c r="CY17" s="925"/>
      <c r="CZ17" s="925"/>
      <c r="DA17" s="926"/>
      <c r="DB17" s="924">
        <v>9461</v>
      </c>
      <c r="DC17" s="925"/>
      <c r="DD17" s="925"/>
      <c r="DE17" s="925"/>
      <c r="DF17" s="926"/>
      <c r="DG17" s="924" t="s">
        <v>517</v>
      </c>
      <c r="DH17" s="925"/>
      <c r="DI17" s="925"/>
      <c r="DJ17" s="925"/>
      <c r="DK17" s="926"/>
      <c r="DL17" s="924" t="s">
        <v>517</v>
      </c>
      <c r="DM17" s="925"/>
      <c r="DN17" s="925"/>
      <c r="DO17" s="925"/>
      <c r="DP17" s="926"/>
      <c r="DQ17" s="924" t="s">
        <v>517</v>
      </c>
      <c r="DR17" s="925"/>
      <c r="DS17" s="925"/>
      <c r="DT17" s="925"/>
      <c r="DU17" s="926"/>
      <c r="DV17" s="927"/>
      <c r="DW17" s="928"/>
      <c r="DX17" s="928"/>
      <c r="DY17" s="928"/>
      <c r="DZ17" s="929"/>
      <c r="EA17" s="197"/>
    </row>
    <row r="18" spans="1:131" s="198" customFormat="1" ht="26.25" customHeight="1" x14ac:dyDescent="0.15">
      <c r="A18" s="204">
        <v>12</v>
      </c>
      <c r="B18" s="978" t="s">
        <v>340</v>
      </c>
      <c r="C18" s="979"/>
      <c r="D18" s="979"/>
      <c r="E18" s="979"/>
      <c r="F18" s="979"/>
      <c r="G18" s="979"/>
      <c r="H18" s="979"/>
      <c r="I18" s="979"/>
      <c r="J18" s="979"/>
      <c r="K18" s="979"/>
      <c r="L18" s="979"/>
      <c r="M18" s="979"/>
      <c r="N18" s="979"/>
      <c r="O18" s="979"/>
      <c r="P18" s="980"/>
      <c r="Q18" s="985" t="s">
        <v>450</v>
      </c>
      <c r="R18" s="982"/>
      <c r="S18" s="982"/>
      <c r="T18" s="982"/>
      <c r="U18" s="982"/>
      <c r="V18" s="982" t="s">
        <v>450</v>
      </c>
      <c r="W18" s="982"/>
      <c r="X18" s="982"/>
      <c r="Y18" s="982"/>
      <c r="Z18" s="982"/>
      <c r="AA18" s="982" t="s">
        <v>450</v>
      </c>
      <c r="AB18" s="982"/>
      <c r="AC18" s="982"/>
      <c r="AD18" s="982"/>
      <c r="AE18" s="986"/>
      <c r="AF18" s="1036" t="s">
        <v>506</v>
      </c>
      <c r="AG18" s="1037"/>
      <c r="AH18" s="1037"/>
      <c r="AI18" s="1037"/>
      <c r="AJ18" s="1038"/>
      <c r="AK18" s="1039" t="s">
        <v>450</v>
      </c>
      <c r="AL18" s="1040"/>
      <c r="AM18" s="1040"/>
      <c r="AN18" s="1040"/>
      <c r="AO18" s="1040"/>
      <c r="AP18" s="1040" t="s">
        <v>450</v>
      </c>
      <c r="AQ18" s="1040"/>
      <c r="AR18" s="1040"/>
      <c r="AS18" s="1040"/>
      <c r="AT18" s="1040"/>
      <c r="AU18" s="1034"/>
      <c r="AV18" s="1034"/>
      <c r="AW18" s="1034"/>
      <c r="AX18" s="1034"/>
      <c r="AY18" s="1035"/>
      <c r="AZ18" s="195"/>
      <c r="BA18" s="195"/>
      <c r="BB18" s="195"/>
      <c r="BC18" s="195"/>
      <c r="BD18" s="195"/>
      <c r="BE18" s="196"/>
      <c r="BF18" s="196"/>
      <c r="BG18" s="196"/>
      <c r="BH18" s="196"/>
      <c r="BI18" s="196"/>
      <c r="BJ18" s="196"/>
      <c r="BK18" s="196"/>
      <c r="BL18" s="196"/>
      <c r="BM18" s="196"/>
      <c r="BN18" s="196"/>
      <c r="BO18" s="196"/>
      <c r="BP18" s="196"/>
      <c r="BQ18" s="205">
        <v>12</v>
      </c>
      <c r="BR18" s="206"/>
      <c r="BS18" s="949" t="s">
        <v>524</v>
      </c>
      <c r="BT18" s="950"/>
      <c r="BU18" s="950"/>
      <c r="BV18" s="950"/>
      <c r="BW18" s="950"/>
      <c r="BX18" s="950"/>
      <c r="BY18" s="950"/>
      <c r="BZ18" s="950"/>
      <c r="CA18" s="950"/>
      <c r="CB18" s="950"/>
      <c r="CC18" s="950"/>
      <c r="CD18" s="950"/>
      <c r="CE18" s="950"/>
      <c r="CF18" s="950"/>
      <c r="CG18" s="951"/>
      <c r="CH18" s="924">
        <v>1</v>
      </c>
      <c r="CI18" s="925"/>
      <c r="CJ18" s="925"/>
      <c r="CK18" s="925"/>
      <c r="CL18" s="926"/>
      <c r="CM18" s="924">
        <v>61</v>
      </c>
      <c r="CN18" s="925"/>
      <c r="CO18" s="925"/>
      <c r="CP18" s="925"/>
      <c r="CQ18" s="926"/>
      <c r="CR18" s="924">
        <v>20</v>
      </c>
      <c r="CS18" s="925"/>
      <c r="CT18" s="925"/>
      <c r="CU18" s="925"/>
      <c r="CV18" s="926"/>
      <c r="CW18" s="924" t="s">
        <v>517</v>
      </c>
      <c r="CX18" s="925"/>
      <c r="CY18" s="925"/>
      <c r="CZ18" s="925"/>
      <c r="DA18" s="926"/>
      <c r="DB18" s="924" t="s">
        <v>517</v>
      </c>
      <c r="DC18" s="925"/>
      <c r="DD18" s="925"/>
      <c r="DE18" s="925"/>
      <c r="DF18" s="926"/>
      <c r="DG18" s="924" t="s">
        <v>517</v>
      </c>
      <c r="DH18" s="925"/>
      <c r="DI18" s="925"/>
      <c r="DJ18" s="925"/>
      <c r="DK18" s="926"/>
      <c r="DL18" s="924" t="s">
        <v>517</v>
      </c>
      <c r="DM18" s="925"/>
      <c r="DN18" s="925"/>
      <c r="DO18" s="925"/>
      <c r="DP18" s="926"/>
      <c r="DQ18" s="924" t="s">
        <v>517</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6"/>
      <c r="AG19" s="1037"/>
      <c r="AH19" s="1037"/>
      <c r="AI19" s="1037"/>
      <c r="AJ19" s="1038"/>
      <c r="AK19" s="1039"/>
      <c r="AL19" s="1040"/>
      <c r="AM19" s="1040"/>
      <c r="AN19" s="1040"/>
      <c r="AO19" s="1040"/>
      <c r="AP19" s="1040"/>
      <c r="AQ19" s="1040"/>
      <c r="AR19" s="1040"/>
      <c r="AS19" s="1040"/>
      <c r="AT19" s="1040"/>
      <c r="AU19" s="1034"/>
      <c r="AV19" s="1034"/>
      <c r="AW19" s="1034"/>
      <c r="AX19" s="1034"/>
      <c r="AY19" s="1035"/>
      <c r="AZ19" s="195"/>
      <c r="BA19" s="195"/>
      <c r="BB19" s="195"/>
      <c r="BC19" s="195"/>
      <c r="BD19" s="195"/>
      <c r="BE19" s="196"/>
      <c r="BF19" s="196"/>
      <c r="BG19" s="196"/>
      <c r="BH19" s="196"/>
      <c r="BI19" s="196"/>
      <c r="BJ19" s="196"/>
      <c r="BK19" s="196"/>
      <c r="BL19" s="196"/>
      <c r="BM19" s="196"/>
      <c r="BN19" s="196"/>
      <c r="BO19" s="196"/>
      <c r="BP19" s="196"/>
      <c r="BQ19" s="205">
        <v>13</v>
      </c>
      <c r="BR19" s="206"/>
      <c r="BS19" s="949" t="s">
        <v>525</v>
      </c>
      <c r="BT19" s="950"/>
      <c r="BU19" s="950"/>
      <c r="BV19" s="950"/>
      <c r="BW19" s="950"/>
      <c r="BX19" s="950"/>
      <c r="BY19" s="950"/>
      <c r="BZ19" s="950"/>
      <c r="CA19" s="950"/>
      <c r="CB19" s="950"/>
      <c r="CC19" s="950"/>
      <c r="CD19" s="950"/>
      <c r="CE19" s="950"/>
      <c r="CF19" s="950"/>
      <c r="CG19" s="951"/>
      <c r="CH19" s="924">
        <v>-65</v>
      </c>
      <c r="CI19" s="925"/>
      <c r="CJ19" s="925"/>
      <c r="CK19" s="925"/>
      <c r="CL19" s="926"/>
      <c r="CM19" s="924">
        <v>7302</v>
      </c>
      <c r="CN19" s="925"/>
      <c r="CO19" s="925"/>
      <c r="CP19" s="925"/>
      <c r="CQ19" s="926"/>
      <c r="CR19" s="924">
        <v>310</v>
      </c>
      <c r="CS19" s="925"/>
      <c r="CT19" s="925"/>
      <c r="CU19" s="925"/>
      <c r="CV19" s="926"/>
      <c r="CW19" s="924">
        <v>76</v>
      </c>
      <c r="CX19" s="925"/>
      <c r="CY19" s="925"/>
      <c r="CZ19" s="925"/>
      <c r="DA19" s="926"/>
      <c r="DB19" s="924">
        <v>2089</v>
      </c>
      <c r="DC19" s="925"/>
      <c r="DD19" s="925"/>
      <c r="DE19" s="925"/>
      <c r="DF19" s="926"/>
      <c r="DG19" s="924" t="s">
        <v>517</v>
      </c>
      <c r="DH19" s="925"/>
      <c r="DI19" s="925"/>
      <c r="DJ19" s="925"/>
      <c r="DK19" s="926"/>
      <c r="DL19" s="924" t="s">
        <v>517</v>
      </c>
      <c r="DM19" s="925"/>
      <c r="DN19" s="925"/>
      <c r="DO19" s="925"/>
      <c r="DP19" s="926"/>
      <c r="DQ19" s="924" t="s">
        <v>517</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6"/>
      <c r="AG20" s="1037"/>
      <c r="AH20" s="1037"/>
      <c r="AI20" s="1037"/>
      <c r="AJ20" s="1038"/>
      <c r="AK20" s="1039"/>
      <c r="AL20" s="1040"/>
      <c r="AM20" s="1040"/>
      <c r="AN20" s="1040"/>
      <c r="AO20" s="1040"/>
      <c r="AP20" s="1040"/>
      <c r="AQ20" s="1040"/>
      <c r="AR20" s="1040"/>
      <c r="AS20" s="1040"/>
      <c r="AT20" s="1040"/>
      <c r="AU20" s="1034"/>
      <c r="AV20" s="1034"/>
      <c r="AW20" s="1034"/>
      <c r="AX20" s="1034"/>
      <c r="AY20" s="1035"/>
      <c r="AZ20" s="195"/>
      <c r="BA20" s="195"/>
      <c r="BB20" s="195"/>
      <c r="BC20" s="195"/>
      <c r="BD20" s="195"/>
      <c r="BE20" s="196"/>
      <c r="BF20" s="196"/>
      <c r="BG20" s="196"/>
      <c r="BH20" s="196"/>
      <c r="BI20" s="196"/>
      <c r="BJ20" s="196"/>
      <c r="BK20" s="196"/>
      <c r="BL20" s="196"/>
      <c r="BM20" s="196"/>
      <c r="BN20" s="196"/>
      <c r="BO20" s="196"/>
      <c r="BP20" s="196"/>
      <c r="BQ20" s="205">
        <v>14</v>
      </c>
      <c r="BR20" s="206"/>
      <c r="BS20" s="949" t="s">
        <v>526</v>
      </c>
      <c r="BT20" s="950"/>
      <c r="BU20" s="950"/>
      <c r="BV20" s="950"/>
      <c r="BW20" s="950"/>
      <c r="BX20" s="950"/>
      <c r="BY20" s="950"/>
      <c r="BZ20" s="950"/>
      <c r="CA20" s="950"/>
      <c r="CB20" s="950"/>
      <c r="CC20" s="950"/>
      <c r="CD20" s="950"/>
      <c r="CE20" s="950"/>
      <c r="CF20" s="950"/>
      <c r="CG20" s="951"/>
      <c r="CH20" s="924">
        <v>10</v>
      </c>
      <c r="CI20" s="925"/>
      <c r="CJ20" s="925"/>
      <c r="CK20" s="925"/>
      <c r="CL20" s="926"/>
      <c r="CM20" s="924">
        <v>1089</v>
      </c>
      <c r="CN20" s="925"/>
      <c r="CO20" s="925"/>
      <c r="CP20" s="925"/>
      <c r="CQ20" s="926"/>
      <c r="CR20" s="924">
        <v>535</v>
      </c>
      <c r="CS20" s="925"/>
      <c r="CT20" s="925"/>
      <c r="CU20" s="925"/>
      <c r="CV20" s="926"/>
      <c r="CW20" s="924" t="s">
        <v>517</v>
      </c>
      <c r="CX20" s="925"/>
      <c r="CY20" s="925"/>
      <c r="CZ20" s="925"/>
      <c r="DA20" s="926"/>
      <c r="DB20" s="924" t="s">
        <v>517</v>
      </c>
      <c r="DC20" s="925"/>
      <c r="DD20" s="925"/>
      <c r="DE20" s="925"/>
      <c r="DF20" s="926"/>
      <c r="DG20" s="924" t="s">
        <v>517</v>
      </c>
      <c r="DH20" s="925"/>
      <c r="DI20" s="925"/>
      <c r="DJ20" s="925"/>
      <c r="DK20" s="926"/>
      <c r="DL20" s="924" t="s">
        <v>517</v>
      </c>
      <c r="DM20" s="925"/>
      <c r="DN20" s="925"/>
      <c r="DO20" s="925"/>
      <c r="DP20" s="926"/>
      <c r="DQ20" s="924" t="s">
        <v>517</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6"/>
      <c r="AG21" s="1037"/>
      <c r="AH21" s="1037"/>
      <c r="AI21" s="1037"/>
      <c r="AJ21" s="1038"/>
      <c r="AK21" s="1039"/>
      <c r="AL21" s="1040"/>
      <c r="AM21" s="1040"/>
      <c r="AN21" s="1040"/>
      <c r="AO21" s="1040"/>
      <c r="AP21" s="1040"/>
      <c r="AQ21" s="1040"/>
      <c r="AR21" s="1040"/>
      <c r="AS21" s="1040"/>
      <c r="AT21" s="1040"/>
      <c r="AU21" s="1034"/>
      <c r="AV21" s="1034"/>
      <c r="AW21" s="1034"/>
      <c r="AX21" s="1034"/>
      <c r="AY21" s="1035"/>
      <c r="AZ21" s="195"/>
      <c r="BA21" s="195"/>
      <c r="BB21" s="195"/>
      <c r="BC21" s="195"/>
      <c r="BD21" s="195"/>
      <c r="BE21" s="196"/>
      <c r="BF21" s="196"/>
      <c r="BG21" s="196"/>
      <c r="BH21" s="196"/>
      <c r="BI21" s="196"/>
      <c r="BJ21" s="196"/>
      <c r="BK21" s="196"/>
      <c r="BL21" s="196"/>
      <c r="BM21" s="196"/>
      <c r="BN21" s="196"/>
      <c r="BO21" s="196"/>
      <c r="BP21" s="196"/>
      <c r="BQ21" s="205">
        <v>15</v>
      </c>
      <c r="BR21" s="206"/>
      <c r="BS21" s="949" t="s">
        <v>527</v>
      </c>
      <c r="BT21" s="950"/>
      <c r="BU21" s="950"/>
      <c r="BV21" s="950"/>
      <c r="BW21" s="950"/>
      <c r="BX21" s="950"/>
      <c r="BY21" s="950"/>
      <c r="BZ21" s="950"/>
      <c r="CA21" s="950"/>
      <c r="CB21" s="950"/>
      <c r="CC21" s="950"/>
      <c r="CD21" s="950"/>
      <c r="CE21" s="950"/>
      <c r="CF21" s="950"/>
      <c r="CG21" s="951"/>
      <c r="CH21" s="924">
        <v>3</v>
      </c>
      <c r="CI21" s="925"/>
      <c r="CJ21" s="925"/>
      <c r="CK21" s="925"/>
      <c r="CL21" s="926"/>
      <c r="CM21" s="924">
        <v>1739</v>
      </c>
      <c r="CN21" s="925"/>
      <c r="CO21" s="925"/>
      <c r="CP21" s="925"/>
      <c r="CQ21" s="926"/>
      <c r="CR21" s="924">
        <v>500</v>
      </c>
      <c r="CS21" s="925"/>
      <c r="CT21" s="925"/>
      <c r="CU21" s="925"/>
      <c r="CV21" s="926"/>
      <c r="CW21" s="924">
        <v>2</v>
      </c>
      <c r="CX21" s="925"/>
      <c r="CY21" s="925"/>
      <c r="CZ21" s="925"/>
      <c r="DA21" s="926"/>
      <c r="DB21" s="924" t="s">
        <v>517</v>
      </c>
      <c r="DC21" s="925"/>
      <c r="DD21" s="925"/>
      <c r="DE21" s="925"/>
      <c r="DF21" s="926"/>
      <c r="DG21" s="924" t="s">
        <v>517</v>
      </c>
      <c r="DH21" s="925"/>
      <c r="DI21" s="925"/>
      <c r="DJ21" s="925"/>
      <c r="DK21" s="926"/>
      <c r="DL21" s="924" t="s">
        <v>517</v>
      </c>
      <c r="DM21" s="925"/>
      <c r="DN21" s="925"/>
      <c r="DO21" s="925"/>
      <c r="DP21" s="926"/>
      <c r="DQ21" s="924" t="s">
        <v>517</v>
      </c>
      <c r="DR21" s="925"/>
      <c r="DS21" s="925"/>
      <c r="DT21" s="925"/>
      <c r="DU21" s="926"/>
      <c r="DV21" s="927"/>
      <c r="DW21" s="928"/>
      <c r="DX21" s="928"/>
      <c r="DY21" s="928"/>
      <c r="DZ21" s="929"/>
      <c r="EA21" s="197"/>
    </row>
    <row r="22" spans="1:131" s="198" customFormat="1" ht="26.25" customHeight="1" x14ac:dyDescent="0.15">
      <c r="A22" s="204">
        <v>16</v>
      </c>
      <c r="B22" s="1025"/>
      <c r="C22" s="1026"/>
      <c r="D22" s="1026"/>
      <c r="E22" s="1026"/>
      <c r="F22" s="1026"/>
      <c r="G22" s="1026"/>
      <c r="H22" s="1026"/>
      <c r="I22" s="1026"/>
      <c r="J22" s="1026"/>
      <c r="K22" s="1026"/>
      <c r="L22" s="1026"/>
      <c r="M22" s="1026"/>
      <c r="N22" s="1026"/>
      <c r="O22" s="1026"/>
      <c r="P22" s="1027"/>
      <c r="Q22" s="1028"/>
      <c r="R22" s="1029"/>
      <c r="S22" s="1029"/>
      <c r="T22" s="1029"/>
      <c r="U22" s="1029"/>
      <c r="V22" s="1029"/>
      <c r="W22" s="1029"/>
      <c r="X22" s="1029"/>
      <c r="Y22" s="1029"/>
      <c r="Z22" s="1029"/>
      <c r="AA22" s="1029"/>
      <c r="AB22" s="1029"/>
      <c r="AC22" s="1029"/>
      <c r="AD22" s="1029"/>
      <c r="AE22" s="1030"/>
      <c r="AF22" s="1031"/>
      <c r="AG22" s="1032"/>
      <c r="AH22" s="1032"/>
      <c r="AI22" s="1032"/>
      <c r="AJ22" s="1033"/>
      <c r="AK22" s="1021"/>
      <c r="AL22" s="1022"/>
      <c r="AM22" s="1022"/>
      <c r="AN22" s="1022"/>
      <c r="AO22" s="1022"/>
      <c r="AP22" s="1022"/>
      <c r="AQ22" s="1022"/>
      <c r="AR22" s="1022"/>
      <c r="AS22" s="1022"/>
      <c r="AT22" s="1022"/>
      <c r="AU22" s="1023"/>
      <c r="AV22" s="1023"/>
      <c r="AW22" s="1023"/>
      <c r="AX22" s="1023"/>
      <c r="AY22" s="1024"/>
      <c r="AZ22" s="969" t="s">
        <v>341</v>
      </c>
      <c r="BA22" s="969"/>
      <c r="BB22" s="969"/>
      <c r="BC22" s="969"/>
      <c r="BD22" s="970"/>
      <c r="BE22" s="196"/>
      <c r="BF22" s="196"/>
      <c r="BG22" s="196"/>
      <c r="BH22" s="196"/>
      <c r="BI22" s="196"/>
      <c r="BJ22" s="196"/>
      <c r="BK22" s="196"/>
      <c r="BL22" s="196"/>
      <c r="BM22" s="196"/>
      <c r="BN22" s="196"/>
      <c r="BO22" s="196"/>
      <c r="BP22" s="196"/>
      <c r="BQ22" s="205">
        <v>16</v>
      </c>
      <c r="BR22" s="206"/>
      <c r="BS22" s="949" t="s">
        <v>528</v>
      </c>
      <c r="BT22" s="950"/>
      <c r="BU22" s="950"/>
      <c r="BV22" s="950"/>
      <c r="BW22" s="950"/>
      <c r="BX22" s="950"/>
      <c r="BY22" s="950"/>
      <c r="BZ22" s="950"/>
      <c r="CA22" s="950"/>
      <c r="CB22" s="950"/>
      <c r="CC22" s="950"/>
      <c r="CD22" s="950"/>
      <c r="CE22" s="950"/>
      <c r="CF22" s="950"/>
      <c r="CG22" s="951"/>
      <c r="CH22" s="924">
        <v>-7</v>
      </c>
      <c r="CI22" s="925"/>
      <c r="CJ22" s="925"/>
      <c r="CK22" s="925"/>
      <c r="CL22" s="926"/>
      <c r="CM22" s="924">
        <v>387</v>
      </c>
      <c r="CN22" s="925"/>
      <c r="CO22" s="925"/>
      <c r="CP22" s="925"/>
      <c r="CQ22" s="926"/>
      <c r="CR22" s="924">
        <v>70</v>
      </c>
      <c r="CS22" s="925"/>
      <c r="CT22" s="925"/>
      <c r="CU22" s="925"/>
      <c r="CV22" s="926"/>
      <c r="CW22" s="924" t="s">
        <v>517</v>
      </c>
      <c r="CX22" s="925"/>
      <c r="CY22" s="925"/>
      <c r="CZ22" s="925"/>
      <c r="DA22" s="926"/>
      <c r="DB22" s="924" t="s">
        <v>517</v>
      </c>
      <c r="DC22" s="925"/>
      <c r="DD22" s="925"/>
      <c r="DE22" s="925"/>
      <c r="DF22" s="926"/>
      <c r="DG22" s="924" t="s">
        <v>517</v>
      </c>
      <c r="DH22" s="925"/>
      <c r="DI22" s="925"/>
      <c r="DJ22" s="925"/>
      <c r="DK22" s="926"/>
      <c r="DL22" s="924" t="s">
        <v>517</v>
      </c>
      <c r="DM22" s="925"/>
      <c r="DN22" s="925"/>
      <c r="DO22" s="925"/>
      <c r="DP22" s="926"/>
      <c r="DQ22" s="924" t="s">
        <v>517</v>
      </c>
      <c r="DR22" s="925"/>
      <c r="DS22" s="925"/>
      <c r="DT22" s="925"/>
      <c r="DU22" s="926"/>
      <c r="DV22" s="927"/>
      <c r="DW22" s="928"/>
      <c r="DX22" s="928"/>
      <c r="DY22" s="928"/>
      <c r="DZ22" s="929"/>
      <c r="EA22" s="197"/>
    </row>
    <row r="23" spans="1:131" s="198" customFormat="1" ht="26.25" customHeight="1" thickBot="1" x14ac:dyDescent="0.2">
      <c r="A23" s="207" t="s">
        <v>342</v>
      </c>
      <c r="B23" s="879" t="s">
        <v>343</v>
      </c>
      <c r="C23" s="880"/>
      <c r="D23" s="880"/>
      <c r="E23" s="880"/>
      <c r="F23" s="880"/>
      <c r="G23" s="880"/>
      <c r="H23" s="880"/>
      <c r="I23" s="880"/>
      <c r="J23" s="880"/>
      <c r="K23" s="880"/>
      <c r="L23" s="880"/>
      <c r="M23" s="880"/>
      <c r="N23" s="880"/>
      <c r="O23" s="880"/>
      <c r="P23" s="881"/>
      <c r="Q23" s="1012">
        <v>846213</v>
      </c>
      <c r="R23" s="1013"/>
      <c r="S23" s="1013"/>
      <c r="T23" s="1013"/>
      <c r="U23" s="1013"/>
      <c r="V23" s="1013">
        <v>821458</v>
      </c>
      <c r="W23" s="1013"/>
      <c r="X23" s="1013"/>
      <c r="Y23" s="1013"/>
      <c r="Z23" s="1013"/>
      <c r="AA23" s="1013">
        <v>24755</v>
      </c>
      <c r="AB23" s="1013"/>
      <c r="AC23" s="1013"/>
      <c r="AD23" s="1013"/>
      <c r="AE23" s="1014"/>
      <c r="AF23" s="1015">
        <v>13323</v>
      </c>
      <c r="AG23" s="1013"/>
      <c r="AH23" s="1013"/>
      <c r="AI23" s="1013"/>
      <c r="AJ23" s="1016"/>
      <c r="AK23" s="1017"/>
      <c r="AL23" s="1018"/>
      <c r="AM23" s="1018"/>
      <c r="AN23" s="1018"/>
      <c r="AO23" s="1018"/>
      <c r="AP23" s="1013">
        <v>1560739</v>
      </c>
      <c r="AQ23" s="1013"/>
      <c r="AR23" s="1013"/>
      <c r="AS23" s="1013"/>
      <c r="AT23" s="1013"/>
      <c r="AU23" s="1019"/>
      <c r="AV23" s="1019"/>
      <c r="AW23" s="1019"/>
      <c r="AX23" s="1019"/>
      <c r="AY23" s="1020"/>
      <c r="AZ23" s="1009" t="s">
        <v>450</v>
      </c>
      <c r="BA23" s="1010"/>
      <c r="BB23" s="1010"/>
      <c r="BC23" s="1010"/>
      <c r="BD23" s="1011"/>
      <c r="BE23" s="196"/>
      <c r="BF23" s="196"/>
      <c r="BG23" s="196"/>
      <c r="BH23" s="196"/>
      <c r="BI23" s="196"/>
      <c r="BJ23" s="196"/>
      <c r="BK23" s="196"/>
      <c r="BL23" s="196"/>
      <c r="BM23" s="196"/>
      <c r="BN23" s="196"/>
      <c r="BO23" s="196"/>
      <c r="BP23" s="196"/>
      <c r="BQ23" s="205">
        <v>17</v>
      </c>
      <c r="BR23" s="206"/>
      <c r="BS23" s="949" t="s">
        <v>529</v>
      </c>
      <c r="BT23" s="950"/>
      <c r="BU23" s="950"/>
      <c r="BV23" s="950"/>
      <c r="BW23" s="950"/>
      <c r="BX23" s="950"/>
      <c r="BY23" s="950"/>
      <c r="BZ23" s="950"/>
      <c r="CA23" s="950"/>
      <c r="CB23" s="950"/>
      <c r="CC23" s="950"/>
      <c r="CD23" s="950"/>
      <c r="CE23" s="950"/>
      <c r="CF23" s="950"/>
      <c r="CG23" s="951"/>
      <c r="CH23" s="924">
        <v>13</v>
      </c>
      <c r="CI23" s="925"/>
      <c r="CJ23" s="925"/>
      <c r="CK23" s="925"/>
      <c r="CL23" s="926"/>
      <c r="CM23" s="924">
        <v>3309</v>
      </c>
      <c r="CN23" s="925"/>
      <c r="CO23" s="925"/>
      <c r="CP23" s="925"/>
      <c r="CQ23" s="926"/>
      <c r="CR23" s="924">
        <v>2100</v>
      </c>
      <c r="CS23" s="925"/>
      <c r="CT23" s="925"/>
      <c r="CU23" s="925"/>
      <c r="CV23" s="926"/>
      <c r="CW23" s="924" t="s">
        <v>517</v>
      </c>
      <c r="CX23" s="925"/>
      <c r="CY23" s="925"/>
      <c r="CZ23" s="925"/>
      <c r="DA23" s="926"/>
      <c r="DB23" s="924" t="s">
        <v>517</v>
      </c>
      <c r="DC23" s="925"/>
      <c r="DD23" s="925"/>
      <c r="DE23" s="925"/>
      <c r="DF23" s="926"/>
      <c r="DG23" s="924" t="s">
        <v>517</v>
      </c>
      <c r="DH23" s="925"/>
      <c r="DI23" s="925"/>
      <c r="DJ23" s="925"/>
      <c r="DK23" s="926"/>
      <c r="DL23" s="924" t="s">
        <v>517</v>
      </c>
      <c r="DM23" s="925"/>
      <c r="DN23" s="925"/>
      <c r="DO23" s="925"/>
      <c r="DP23" s="926"/>
      <c r="DQ23" s="924" t="s">
        <v>517</v>
      </c>
      <c r="DR23" s="925"/>
      <c r="DS23" s="925"/>
      <c r="DT23" s="925"/>
      <c r="DU23" s="926"/>
      <c r="DV23" s="927"/>
      <c r="DW23" s="928"/>
      <c r="DX23" s="928"/>
      <c r="DY23" s="928"/>
      <c r="DZ23" s="929"/>
      <c r="EA23" s="197"/>
    </row>
    <row r="24" spans="1:131" s="198" customFormat="1" ht="26.25" customHeight="1" x14ac:dyDescent="0.15">
      <c r="A24" s="1008" t="s">
        <v>344</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195"/>
      <c r="BA24" s="195"/>
      <c r="BB24" s="195"/>
      <c r="BC24" s="195"/>
      <c r="BD24" s="195"/>
      <c r="BE24" s="196"/>
      <c r="BF24" s="196"/>
      <c r="BG24" s="196"/>
      <c r="BH24" s="196"/>
      <c r="BI24" s="196"/>
      <c r="BJ24" s="196"/>
      <c r="BK24" s="196"/>
      <c r="BL24" s="196"/>
      <c r="BM24" s="196"/>
      <c r="BN24" s="196"/>
      <c r="BO24" s="196"/>
      <c r="BP24" s="196"/>
      <c r="BQ24" s="205">
        <v>18</v>
      </c>
      <c r="BR24" s="206"/>
      <c r="BS24" s="949" t="s">
        <v>530</v>
      </c>
      <c r="BT24" s="950"/>
      <c r="BU24" s="950"/>
      <c r="BV24" s="950"/>
      <c r="BW24" s="950"/>
      <c r="BX24" s="950"/>
      <c r="BY24" s="950"/>
      <c r="BZ24" s="950"/>
      <c r="CA24" s="950"/>
      <c r="CB24" s="950"/>
      <c r="CC24" s="950"/>
      <c r="CD24" s="950"/>
      <c r="CE24" s="950"/>
      <c r="CF24" s="950"/>
      <c r="CG24" s="951"/>
      <c r="CH24" s="924">
        <v>25</v>
      </c>
      <c r="CI24" s="925"/>
      <c r="CJ24" s="925"/>
      <c r="CK24" s="925"/>
      <c r="CL24" s="926"/>
      <c r="CM24" s="924">
        <v>199</v>
      </c>
      <c r="CN24" s="925"/>
      <c r="CO24" s="925"/>
      <c r="CP24" s="925"/>
      <c r="CQ24" s="926"/>
      <c r="CR24" s="924">
        <v>22</v>
      </c>
      <c r="CS24" s="925"/>
      <c r="CT24" s="925"/>
      <c r="CU24" s="925"/>
      <c r="CV24" s="926"/>
      <c r="CW24" s="924" t="s">
        <v>517</v>
      </c>
      <c r="CX24" s="925"/>
      <c r="CY24" s="925"/>
      <c r="CZ24" s="925"/>
      <c r="DA24" s="926"/>
      <c r="DB24" s="924" t="s">
        <v>517</v>
      </c>
      <c r="DC24" s="925"/>
      <c r="DD24" s="925"/>
      <c r="DE24" s="925"/>
      <c r="DF24" s="926"/>
      <c r="DG24" s="924" t="s">
        <v>517</v>
      </c>
      <c r="DH24" s="925"/>
      <c r="DI24" s="925"/>
      <c r="DJ24" s="925"/>
      <c r="DK24" s="926"/>
      <c r="DL24" s="924" t="s">
        <v>517</v>
      </c>
      <c r="DM24" s="925"/>
      <c r="DN24" s="925"/>
      <c r="DO24" s="925"/>
      <c r="DP24" s="926"/>
      <c r="DQ24" s="924" t="s">
        <v>517</v>
      </c>
      <c r="DR24" s="925"/>
      <c r="DS24" s="925"/>
      <c r="DT24" s="925"/>
      <c r="DU24" s="926"/>
      <c r="DV24" s="927"/>
      <c r="DW24" s="928"/>
      <c r="DX24" s="928"/>
      <c r="DY24" s="928"/>
      <c r="DZ24" s="929"/>
      <c r="EA24" s="197"/>
    </row>
    <row r="25" spans="1:131" s="190" customFormat="1" ht="26.25" customHeight="1" thickBot="1" x14ac:dyDescent="0.2">
      <c r="A25" s="1007" t="s">
        <v>345</v>
      </c>
      <c r="B25" s="1007"/>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1007"/>
      <c r="AZ25" s="1007"/>
      <c r="BA25" s="1007"/>
      <c r="BB25" s="1007"/>
      <c r="BC25" s="1007"/>
      <c r="BD25" s="1007"/>
      <c r="BE25" s="1007"/>
      <c r="BF25" s="1007"/>
      <c r="BG25" s="1007"/>
      <c r="BH25" s="1007"/>
      <c r="BI25" s="1007"/>
      <c r="BJ25" s="195"/>
      <c r="BK25" s="195"/>
      <c r="BL25" s="195"/>
      <c r="BM25" s="195"/>
      <c r="BN25" s="195"/>
      <c r="BO25" s="208"/>
      <c r="BP25" s="208"/>
      <c r="BQ25" s="205">
        <v>19</v>
      </c>
      <c r="BR25" s="206"/>
      <c r="BS25" s="949" t="s">
        <v>531</v>
      </c>
      <c r="BT25" s="950"/>
      <c r="BU25" s="950"/>
      <c r="BV25" s="950"/>
      <c r="BW25" s="950"/>
      <c r="BX25" s="950"/>
      <c r="BY25" s="950"/>
      <c r="BZ25" s="950"/>
      <c r="CA25" s="950"/>
      <c r="CB25" s="950"/>
      <c r="CC25" s="950"/>
      <c r="CD25" s="950"/>
      <c r="CE25" s="950"/>
      <c r="CF25" s="950"/>
      <c r="CG25" s="951"/>
      <c r="CH25" s="924">
        <v>1</v>
      </c>
      <c r="CI25" s="925"/>
      <c r="CJ25" s="925"/>
      <c r="CK25" s="925"/>
      <c r="CL25" s="926"/>
      <c r="CM25" s="924">
        <v>367</v>
      </c>
      <c r="CN25" s="925"/>
      <c r="CO25" s="925"/>
      <c r="CP25" s="925"/>
      <c r="CQ25" s="926"/>
      <c r="CR25" s="924">
        <v>60</v>
      </c>
      <c r="CS25" s="925"/>
      <c r="CT25" s="925"/>
      <c r="CU25" s="925"/>
      <c r="CV25" s="926"/>
      <c r="CW25" s="924">
        <v>0</v>
      </c>
      <c r="CX25" s="925"/>
      <c r="CY25" s="925"/>
      <c r="CZ25" s="925"/>
      <c r="DA25" s="926"/>
      <c r="DB25" s="924" t="s">
        <v>517</v>
      </c>
      <c r="DC25" s="925"/>
      <c r="DD25" s="925"/>
      <c r="DE25" s="925"/>
      <c r="DF25" s="926"/>
      <c r="DG25" s="924" t="s">
        <v>517</v>
      </c>
      <c r="DH25" s="925"/>
      <c r="DI25" s="925"/>
      <c r="DJ25" s="925"/>
      <c r="DK25" s="926"/>
      <c r="DL25" s="924" t="s">
        <v>517</v>
      </c>
      <c r="DM25" s="925"/>
      <c r="DN25" s="925"/>
      <c r="DO25" s="925"/>
      <c r="DP25" s="926"/>
      <c r="DQ25" s="924" t="s">
        <v>517</v>
      </c>
      <c r="DR25" s="925"/>
      <c r="DS25" s="925"/>
      <c r="DT25" s="925"/>
      <c r="DU25" s="926"/>
      <c r="DV25" s="927"/>
      <c r="DW25" s="928"/>
      <c r="DX25" s="928"/>
      <c r="DY25" s="928"/>
      <c r="DZ25" s="929"/>
      <c r="EA25" s="189"/>
    </row>
    <row r="26" spans="1:131" s="190" customFormat="1" ht="26.25" customHeight="1" x14ac:dyDescent="0.15">
      <c r="A26" s="930" t="s">
        <v>312</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3" t="s">
        <v>349</v>
      </c>
      <c r="AG26" s="943"/>
      <c r="AH26" s="943"/>
      <c r="AI26" s="943"/>
      <c r="AJ26" s="1004"/>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319</v>
      </c>
      <c r="BF26" s="937"/>
      <c r="BG26" s="937"/>
      <c r="BH26" s="937"/>
      <c r="BI26" s="952"/>
      <c r="BJ26" s="195"/>
      <c r="BK26" s="195"/>
      <c r="BL26" s="195"/>
      <c r="BM26" s="195"/>
      <c r="BN26" s="195"/>
      <c r="BO26" s="208"/>
      <c r="BP26" s="208"/>
      <c r="BQ26" s="205">
        <v>20</v>
      </c>
      <c r="BR26" s="206"/>
      <c r="BS26" s="949" t="s">
        <v>532</v>
      </c>
      <c r="BT26" s="950"/>
      <c r="BU26" s="950"/>
      <c r="BV26" s="950"/>
      <c r="BW26" s="950"/>
      <c r="BX26" s="950"/>
      <c r="BY26" s="950"/>
      <c r="BZ26" s="950"/>
      <c r="CA26" s="950"/>
      <c r="CB26" s="950"/>
      <c r="CC26" s="950"/>
      <c r="CD26" s="950"/>
      <c r="CE26" s="950"/>
      <c r="CF26" s="950"/>
      <c r="CG26" s="951"/>
      <c r="CH26" s="924">
        <v>-5</v>
      </c>
      <c r="CI26" s="925"/>
      <c r="CJ26" s="925"/>
      <c r="CK26" s="925"/>
      <c r="CL26" s="926"/>
      <c r="CM26" s="924">
        <v>156</v>
      </c>
      <c r="CN26" s="925"/>
      <c r="CO26" s="925"/>
      <c r="CP26" s="925"/>
      <c r="CQ26" s="926"/>
      <c r="CR26" s="924">
        <v>100</v>
      </c>
      <c r="CS26" s="925"/>
      <c r="CT26" s="925"/>
      <c r="CU26" s="925"/>
      <c r="CV26" s="926"/>
      <c r="CW26" s="1000" t="s">
        <v>533</v>
      </c>
      <c r="CX26" s="1001"/>
      <c r="CY26" s="1001"/>
      <c r="CZ26" s="1001"/>
      <c r="DA26" s="1002"/>
      <c r="DB26" s="924" t="s">
        <v>533</v>
      </c>
      <c r="DC26" s="925"/>
      <c r="DD26" s="925"/>
      <c r="DE26" s="925"/>
      <c r="DF26" s="926"/>
      <c r="DG26" s="924" t="s">
        <v>533</v>
      </c>
      <c r="DH26" s="925"/>
      <c r="DI26" s="925"/>
      <c r="DJ26" s="925"/>
      <c r="DK26" s="926"/>
      <c r="DL26" s="924" t="s">
        <v>533</v>
      </c>
      <c r="DM26" s="925"/>
      <c r="DN26" s="925"/>
      <c r="DO26" s="925"/>
      <c r="DP26" s="926"/>
      <c r="DQ26" s="924" t="s">
        <v>533</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5"/>
      <c r="AG27" s="946"/>
      <c r="AH27" s="946"/>
      <c r="AI27" s="946"/>
      <c r="AJ27" s="1006"/>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534</v>
      </c>
      <c r="BT27" s="950"/>
      <c r="BU27" s="950"/>
      <c r="BV27" s="950"/>
      <c r="BW27" s="950"/>
      <c r="BX27" s="950"/>
      <c r="BY27" s="950"/>
      <c r="BZ27" s="950"/>
      <c r="CA27" s="950"/>
      <c r="CB27" s="950"/>
      <c r="CC27" s="950"/>
      <c r="CD27" s="950"/>
      <c r="CE27" s="950"/>
      <c r="CF27" s="950"/>
      <c r="CG27" s="951"/>
      <c r="CH27" s="924">
        <v>57</v>
      </c>
      <c r="CI27" s="925"/>
      <c r="CJ27" s="925"/>
      <c r="CK27" s="925"/>
      <c r="CL27" s="926"/>
      <c r="CM27" s="924">
        <v>1685</v>
      </c>
      <c r="CN27" s="925"/>
      <c r="CO27" s="925"/>
      <c r="CP27" s="925"/>
      <c r="CQ27" s="926"/>
      <c r="CR27" s="924">
        <v>400</v>
      </c>
      <c r="CS27" s="925"/>
      <c r="CT27" s="925"/>
      <c r="CU27" s="925"/>
      <c r="CV27" s="926"/>
      <c r="CW27" s="924">
        <v>3</v>
      </c>
      <c r="CX27" s="925"/>
      <c r="CY27" s="925"/>
      <c r="CZ27" s="925"/>
      <c r="DA27" s="926"/>
      <c r="DB27" s="924" t="s">
        <v>533</v>
      </c>
      <c r="DC27" s="925"/>
      <c r="DD27" s="925"/>
      <c r="DE27" s="925"/>
      <c r="DF27" s="926"/>
      <c r="DG27" s="924" t="s">
        <v>533</v>
      </c>
      <c r="DH27" s="925"/>
      <c r="DI27" s="925"/>
      <c r="DJ27" s="925"/>
      <c r="DK27" s="926"/>
      <c r="DL27" s="924" t="s">
        <v>533</v>
      </c>
      <c r="DM27" s="925"/>
      <c r="DN27" s="925"/>
      <c r="DO27" s="925"/>
      <c r="DP27" s="926"/>
      <c r="DQ27" s="924" t="s">
        <v>533</v>
      </c>
      <c r="DR27" s="925"/>
      <c r="DS27" s="925"/>
      <c r="DT27" s="925"/>
      <c r="DU27" s="926"/>
      <c r="DV27" s="927"/>
      <c r="DW27" s="928"/>
      <c r="DX27" s="928"/>
      <c r="DY27" s="928"/>
      <c r="DZ27" s="929"/>
      <c r="EA27" s="189"/>
    </row>
    <row r="28" spans="1:131" s="190" customFormat="1" ht="26.25" customHeight="1" thickTop="1" x14ac:dyDescent="0.15">
      <c r="A28" s="209">
        <v>1</v>
      </c>
      <c r="B28" s="991" t="s">
        <v>354</v>
      </c>
      <c r="C28" s="992"/>
      <c r="D28" s="992"/>
      <c r="E28" s="992"/>
      <c r="F28" s="992"/>
      <c r="G28" s="992"/>
      <c r="H28" s="992"/>
      <c r="I28" s="992"/>
      <c r="J28" s="992"/>
      <c r="K28" s="992"/>
      <c r="L28" s="992"/>
      <c r="M28" s="992"/>
      <c r="N28" s="992"/>
      <c r="O28" s="992"/>
      <c r="P28" s="993"/>
      <c r="Q28" s="994">
        <v>1493</v>
      </c>
      <c r="R28" s="995"/>
      <c r="S28" s="995"/>
      <c r="T28" s="995"/>
      <c r="U28" s="995"/>
      <c r="V28" s="995">
        <v>1269</v>
      </c>
      <c r="W28" s="995"/>
      <c r="X28" s="995"/>
      <c r="Y28" s="995"/>
      <c r="Z28" s="995"/>
      <c r="AA28" s="995">
        <v>224</v>
      </c>
      <c r="AB28" s="995"/>
      <c r="AC28" s="995"/>
      <c r="AD28" s="995"/>
      <c r="AE28" s="996"/>
      <c r="AF28" s="997">
        <v>5355</v>
      </c>
      <c r="AG28" s="995"/>
      <c r="AH28" s="995"/>
      <c r="AI28" s="995"/>
      <c r="AJ28" s="998"/>
      <c r="AK28" s="999">
        <v>4</v>
      </c>
      <c r="AL28" s="987"/>
      <c r="AM28" s="987"/>
      <c r="AN28" s="987"/>
      <c r="AO28" s="987"/>
      <c r="AP28" s="987">
        <v>934</v>
      </c>
      <c r="AQ28" s="987"/>
      <c r="AR28" s="987"/>
      <c r="AS28" s="987"/>
      <c r="AT28" s="987"/>
      <c r="AU28" s="987" t="s">
        <v>450</v>
      </c>
      <c r="AV28" s="987"/>
      <c r="AW28" s="987"/>
      <c r="AX28" s="987"/>
      <c r="AY28" s="987"/>
      <c r="AZ28" s="988" t="s">
        <v>450</v>
      </c>
      <c r="BA28" s="988"/>
      <c r="BB28" s="988"/>
      <c r="BC28" s="988"/>
      <c r="BD28" s="988"/>
      <c r="BE28" s="989" t="s">
        <v>507</v>
      </c>
      <c r="BF28" s="989"/>
      <c r="BG28" s="989"/>
      <c r="BH28" s="989"/>
      <c r="BI28" s="990"/>
      <c r="BJ28" s="195"/>
      <c r="BK28" s="195"/>
      <c r="BL28" s="195"/>
      <c r="BM28" s="195"/>
      <c r="BN28" s="195"/>
      <c r="BO28" s="208"/>
      <c r="BP28" s="208"/>
      <c r="BQ28" s="205">
        <v>22</v>
      </c>
      <c r="BR28" s="206" t="s">
        <v>548</v>
      </c>
      <c r="BS28" s="949" t="s">
        <v>535</v>
      </c>
      <c r="BT28" s="950"/>
      <c r="BU28" s="950"/>
      <c r="BV28" s="950"/>
      <c r="BW28" s="950"/>
      <c r="BX28" s="950"/>
      <c r="BY28" s="950"/>
      <c r="BZ28" s="950"/>
      <c r="CA28" s="950"/>
      <c r="CB28" s="950"/>
      <c r="CC28" s="950"/>
      <c r="CD28" s="950"/>
      <c r="CE28" s="950"/>
      <c r="CF28" s="950"/>
      <c r="CG28" s="951"/>
      <c r="CH28" s="924">
        <v>-282</v>
      </c>
      <c r="CI28" s="925"/>
      <c r="CJ28" s="925"/>
      <c r="CK28" s="925"/>
      <c r="CL28" s="926"/>
      <c r="CM28" s="924">
        <v>106</v>
      </c>
      <c r="CN28" s="925"/>
      <c r="CO28" s="925"/>
      <c r="CP28" s="925"/>
      <c r="CQ28" s="926"/>
      <c r="CR28" s="924">
        <v>8</v>
      </c>
      <c r="CS28" s="925"/>
      <c r="CT28" s="925"/>
      <c r="CU28" s="925"/>
      <c r="CV28" s="926"/>
      <c r="CW28" s="924">
        <v>152</v>
      </c>
      <c r="CX28" s="925"/>
      <c r="CY28" s="925"/>
      <c r="CZ28" s="925"/>
      <c r="DA28" s="926"/>
      <c r="DB28" s="924">
        <v>23912</v>
      </c>
      <c r="DC28" s="925"/>
      <c r="DD28" s="925"/>
      <c r="DE28" s="925"/>
      <c r="DF28" s="926"/>
      <c r="DG28" s="924" t="s">
        <v>533</v>
      </c>
      <c r="DH28" s="925"/>
      <c r="DI28" s="925"/>
      <c r="DJ28" s="925"/>
      <c r="DK28" s="926"/>
      <c r="DL28" s="924">
        <v>6940</v>
      </c>
      <c r="DM28" s="925"/>
      <c r="DN28" s="925"/>
      <c r="DO28" s="925"/>
      <c r="DP28" s="926"/>
      <c r="DQ28" s="924">
        <v>6246</v>
      </c>
      <c r="DR28" s="925"/>
      <c r="DS28" s="925"/>
      <c r="DT28" s="925"/>
      <c r="DU28" s="926"/>
      <c r="DV28" s="927"/>
      <c r="DW28" s="928"/>
      <c r="DX28" s="928"/>
      <c r="DY28" s="928"/>
      <c r="DZ28" s="929"/>
      <c r="EA28" s="189"/>
    </row>
    <row r="29" spans="1:131" s="190" customFormat="1" ht="26.25" customHeight="1" x14ac:dyDescent="0.15">
      <c r="A29" s="209">
        <v>2</v>
      </c>
      <c r="B29" s="978" t="s">
        <v>355</v>
      </c>
      <c r="C29" s="979"/>
      <c r="D29" s="979"/>
      <c r="E29" s="979"/>
      <c r="F29" s="979"/>
      <c r="G29" s="979"/>
      <c r="H29" s="979"/>
      <c r="I29" s="979"/>
      <c r="J29" s="979"/>
      <c r="K29" s="979"/>
      <c r="L29" s="979"/>
      <c r="M29" s="979"/>
      <c r="N29" s="979"/>
      <c r="O29" s="979"/>
      <c r="P29" s="980"/>
      <c r="Q29" s="985">
        <v>1040</v>
      </c>
      <c r="R29" s="982"/>
      <c r="S29" s="982"/>
      <c r="T29" s="982"/>
      <c r="U29" s="982"/>
      <c r="V29" s="982">
        <v>1062</v>
      </c>
      <c r="W29" s="982"/>
      <c r="X29" s="982"/>
      <c r="Y29" s="982"/>
      <c r="Z29" s="982"/>
      <c r="AA29" s="982">
        <v>-22</v>
      </c>
      <c r="AB29" s="982"/>
      <c r="AC29" s="982"/>
      <c r="AD29" s="982"/>
      <c r="AE29" s="986"/>
      <c r="AF29" s="981">
        <v>1026</v>
      </c>
      <c r="AG29" s="982"/>
      <c r="AH29" s="982"/>
      <c r="AI29" s="982"/>
      <c r="AJ29" s="983"/>
      <c r="AK29" s="915">
        <v>68</v>
      </c>
      <c r="AL29" s="906"/>
      <c r="AM29" s="906"/>
      <c r="AN29" s="906"/>
      <c r="AO29" s="906"/>
      <c r="AP29" s="906">
        <v>3845</v>
      </c>
      <c r="AQ29" s="906"/>
      <c r="AR29" s="906"/>
      <c r="AS29" s="906"/>
      <c r="AT29" s="906"/>
      <c r="AU29" s="906">
        <v>3133</v>
      </c>
      <c r="AV29" s="906"/>
      <c r="AW29" s="906"/>
      <c r="AX29" s="906"/>
      <c r="AY29" s="906"/>
      <c r="AZ29" s="984" t="s">
        <v>450</v>
      </c>
      <c r="BA29" s="984"/>
      <c r="BB29" s="984"/>
      <c r="BC29" s="984"/>
      <c r="BD29" s="984"/>
      <c r="BE29" s="976" t="s">
        <v>507</v>
      </c>
      <c r="BF29" s="976"/>
      <c r="BG29" s="976"/>
      <c r="BH29" s="976"/>
      <c r="BI29" s="977"/>
      <c r="BJ29" s="195"/>
      <c r="BK29" s="195"/>
      <c r="BL29" s="195"/>
      <c r="BM29" s="195"/>
      <c r="BN29" s="195"/>
      <c r="BO29" s="208"/>
      <c r="BP29" s="208"/>
      <c r="BQ29" s="205">
        <v>23</v>
      </c>
      <c r="BR29" s="206"/>
      <c r="BS29" s="949" t="s">
        <v>536</v>
      </c>
      <c r="BT29" s="950"/>
      <c r="BU29" s="950"/>
      <c r="BV29" s="950"/>
      <c r="BW29" s="950"/>
      <c r="BX29" s="950"/>
      <c r="BY29" s="950"/>
      <c r="BZ29" s="950"/>
      <c r="CA29" s="950"/>
      <c r="CB29" s="950"/>
      <c r="CC29" s="950"/>
      <c r="CD29" s="950"/>
      <c r="CE29" s="950"/>
      <c r="CF29" s="950"/>
      <c r="CG29" s="951"/>
      <c r="CH29" s="924">
        <v>-1</v>
      </c>
      <c r="CI29" s="925"/>
      <c r="CJ29" s="925"/>
      <c r="CK29" s="925"/>
      <c r="CL29" s="926"/>
      <c r="CM29" s="924">
        <v>3031</v>
      </c>
      <c r="CN29" s="925"/>
      <c r="CO29" s="925"/>
      <c r="CP29" s="925"/>
      <c r="CQ29" s="926"/>
      <c r="CR29" s="924">
        <v>2582</v>
      </c>
      <c r="CS29" s="925"/>
      <c r="CT29" s="925"/>
      <c r="CU29" s="925"/>
      <c r="CV29" s="926"/>
      <c r="CW29" s="924">
        <v>35</v>
      </c>
      <c r="CX29" s="925"/>
      <c r="CY29" s="925"/>
      <c r="CZ29" s="925"/>
      <c r="DA29" s="926"/>
      <c r="DB29" s="924">
        <v>3</v>
      </c>
      <c r="DC29" s="925"/>
      <c r="DD29" s="925"/>
      <c r="DE29" s="925"/>
      <c r="DF29" s="926"/>
      <c r="DG29" s="924" t="s">
        <v>533</v>
      </c>
      <c r="DH29" s="925"/>
      <c r="DI29" s="925"/>
      <c r="DJ29" s="925"/>
      <c r="DK29" s="926"/>
      <c r="DL29" s="924" t="s">
        <v>533</v>
      </c>
      <c r="DM29" s="925"/>
      <c r="DN29" s="925"/>
      <c r="DO29" s="925"/>
      <c r="DP29" s="926"/>
      <c r="DQ29" s="924" t="s">
        <v>533</v>
      </c>
      <c r="DR29" s="925"/>
      <c r="DS29" s="925"/>
      <c r="DT29" s="925"/>
      <c r="DU29" s="926"/>
      <c r="DV29" s="927"/>
      <c r="DW29" s="928"/>
      <c r="DX29" s="928"/>
      <c r="DY29" s="928"/>
      <c r="DZ29" s="929"/>
      <c r="EA29" s="189"/>
    </row>
    <row r="30" spans="1:131" s="190" customFormat="1" ht="26.25" customHeight="1" x14ac:dyDescent="0.15">
      <c r="A30" s="209">
        <v>3</v>
      </c>
      <c r="B30" s="978" t="s">
        <v>356</v>
      </c>
      <c r="C30" s="979"/>
      <c r="D30" s="979"/>
      <c r="E30" s="979"/>
      <c r="F30" s="979"/>
      <c r="G30" s="979"/>
      <c r="H30" s="979"/>
      <c r="I30" s="979"/>
      <c r="J30" s="979"/>
      <c r="K30" s="979"/>
      <c r="L30" s="979"/>
      <c r="M30" s="979"/>
      <c r="N30" s="979"/>
      <c r="O30" s="979"/>
      <c r="P30" s="980"/>
      <c r="Q30" s="985">
        <v>118</v>
      </c>
      <c r="R30" s="982"/>
      <c r="S30" s="982"/>
      <c r="T30" s="982"/>
      <c r="U30" s="982"/>
      <c r="V30" s="982">
        <v>75</v>
      </c>
      <c r="W30" s="982"/>
      <c r="X30" s="982"/>
      <c r="Y30" s="982"/>
      <c r="Z30" s="982"/>
      <c r="AA30" s="982">
        <v>43</v>
      </c>
      <c r="AB30" s="982"/>
      <c r="AC30" s="982"/>
      <c r="AD30" s="982"/>
      <c r="AE30" s="986"/>
      <c r="AF30" s="981">
        <v>911</v>
      </c>
      <c r="AG30" s="982"/>
      <c r="AH30" s="982"/>
      <c r="AI30" s="982"/>
      <c r="AJ30" s="983"/>
      <c r="AK30" s="915" t="s">
        <v>450</v>
      </c>
      <c r="AL30" s="906"/>
      <c r="AM30" s="906"/>
      <c r="AN30" s="906"/>
      <c r="AO30" s="906"/>
      <c r="AP30" s="906" t="s">
        <v>450</v>
      </c>
      <c r="AQ30" s="906"/>
      <c r="AR30" s="906"/>
      <c r="AS30" s="906"/>
      <c r="AT30" s="906"/>
      <c r="AU30" s="906" t="s">
        <v>450</v>
      </c>
      <c r="AV30" s="906"/>
      <c r="AW30" s="906"/>
      <c r="AX30" s="906"/>
      <c r="AY30" s="906"/>
      <c r="AZ30" s="984" t="s">
        <v>450</v>
      </c>
      <c r="BA30" s="984"/>
      <c r="BB30" s="984"/>
      <c r="BC30" s="984"/>
      <c r="BD30" s="984"/>
      <c r="BE30" s="976" t="s">
        <v>507</v>
      </c>
      <c r="BF30" s="976"/>
      <c r="BG30" s="976"/>
      <c r="BH30" s="976"/>
      <c r="BI30" s="977"/>
      <c r="BJ30" s="195"/>
      <c r="BK30" s="195"/>
      <c r="BL30" s="195"/>
      <c r="BM30" s="195"/>
      <c r="BN30" s="195"/>
      <c r="BO30" s="208"/>
      <c r="BP30" s="208"/>
      <c r="BQ30" s="205">
        <v>24</v>
      </c>
      <c r="BR30" s="206"/>
      <c r="BS30" s="949" t="s">
        <v>537</v>
      </c>
      <c r="BT30" s="950"/>
      <c r="BU30" s="950"/>
      <c r="BV30" s="950"/>
      <c r="BW30" s="950"/>
      <c r="BX30" s="950"/>
      <c r="BY30" s="950"/>
      <c r="BZ30" s="950"/>
      <c r="CA30" s="950"/>
      <c r="CB30" s="950"/>
      <c r="CC30" s="950"/>
      <c r="CD30" s="950"/>
      <c r="CE30" s="950"/>
      <c r="CF30" s="950"/>
      <c r="CG30" s="951"/>
      <c r="CH30" s="924">
        <v>0</v>
      </c>
      <c r="CI30" s="925"/>
      <c r="CJ30" s="925"/>
      <c r="CK30" s="925"/>
      <c r="CL30" s="926"/>
      <c r="CM30" s="924">
        <v>780</v>
      </c>
      <c r="CN30" s="925"/>
      <c r="CO30" s="925"/>
      <c r="CP30" s="925"/>
      <c r="CQ30" s="926"/>
      <c r="CR30" s="924">
        <v>190</v>
      </c>
      <c r="CS30" s="925"/>
      <c r="CT30" s="925"/>
      <c r="CU30" s="925"/>
      <c r="CV30" s="926"/>
      <c r="CW30" s="924" t="s">
        <v>533</v>
      </c>
      <c r="CX30" s="925"/>
      <c r="CY30" s="925"/>
      <c r="CZ30" s="925"/>
      <c r="DA30" s="926"/>
      <c r="DB30" s="924" t="s">
        <v>533</v>
      </c>
      <c r="DC30" s="925"/>
      <c r="DD30" s="925"/>
      <c r="DE30" s="925"/>
      <c r="DF30" s="926"/>
      <c r="DG30" s="924" t="s">
        <v>533</v>
      </c>
      <c r="DH30" s="925"/>
      <c r="DI30" s="925"/>
      <c r="DJ30" s="925"/>
      <c r="DK30" s="926"/>
      <c r="DL30" s="924" t="s">
        <v>533</v>
      </c>
      <c r="DM30" s="925"/>
      <c r="DN30" s="925"/>
      <c r="DO30" s="925"/>
      <c r="DP30" s="926"/>
      <c r="DQ30" s="924" t="s">
        <v>533</v>
      </c>
      <c r="DR30" s="925"/>
      <c r="DS30" s="925"/>
      <c r="DT30" s="925"/>
      <c r="DU30" s="926"/>
      <c r="DV30" s="927"/>
      <c r="DW30" s="928"/>
      <c r="DX30" s="928"/>
      <c r="DY30" s="928"/>
      <c r="DZ30" s="929"/>
      <c r="EA30" s="189"/>
    </row>
    <row r="31" spans="1:131" s="190" customFormat="1" ht="26.25" customHeight="1" x14ac:dyDescent="0.15">
      <c r="A31" s="209">
        <v>4</v>
      </c>
      <c r="B31" s="978" t="s">
        <v>357</v>
      </c>
      <c r="C31" s="979"/>
      <c r="D31" s="979"/>
      <c r="E31" s="979"/>
      <c r="F31" s="979"/>
      <c r="G31" s="979"/>
      <c r="H31" s="979"/>
      <c r="I31" s="979"/>
      <c r="J31" s="979"/>
      <c r="K31" s="979"/>
      <c r="L31" s="979"/>
      <c r="M31" s="979"/>
      <c r="N31" s="979"/>
      <c r="O31" s="979"/>
      <c r="P31" s="980"/>
      <c r="Q31" s="985">
        <v>1605</v>
      </c>
      <c r="R31" s="982"/>
      <c r="S31" s="982"/>
      <c r="T31" s="982"/>
      <c r="U31" s="982"/>
      <c r="V31" s="982">
        <v>1537</v>
      </c>
      <c r="W31" s="982"/>
      <c r="X31" s="982"/>
      <c r="Y31" s="982"/>
      <c r="Z31" s="982"/>
      <c r="AA31" s="982">
        <v>68</v>
      </c>
      <c r="AB31" s="982"/>
      <c r="AC31" s="982"/>
      <c r="AD31" s="982"/>
      <c r="AE31" s="986"/>
      <c r="AF31" s="981">
        <v>2179</v>
      </c>
      <c r="AG31" s="982"/>
      <c r="AH31" s="982"/>
      <c r="AI31" s="982"/>
      <c r="AJ31" s="983"/>
      <c r="AK31" s="915">
        <v>769</v>
      </c>
      <c r="AL31" s="906"/>
      <c r="AM31" s="906"/>
      <c r="AN31" s="906"/>
      <c r="AO31" s="906"/>
      <c r="AP31" s="906">
        <v>2582</v>
      </c>
      <c r="AQ31" s="906"/>
      <c r="AR31" s="906"/>
      <c r="AS31" s="906"/>
      <c r="AT31" s="906"/>
      <c r="AU31" s="906">
        <v>2058</v>
      </c>
      <c r="AV31" s="906"/>
      <c r="AW31" s="906"/>
      <c r="AX31" s="906"/>
      <c r="AY31" s="906"/>
      <c r="AZ31" s="984" t="s">
        <v>450</v>
      </c>
      <c r="BA31" s="984"/>
      <c r="BB31" s="984"/>
      <c r="BC31" s="984"/>
      <c r="BD31" s="984"/>
      <c r="BE31" s="976" t="s">
        <v>507</v>
      </c>
      <c r="BF31" s="976"/>
      <c r="BG31" s="976"/>
      <c r="BH31" s="976"/>
      <c r="BI31" s="977"/>
      <c r="BJ31" s="195"/>
      <c r="BK31" s="195"/>
      <c r="BL31" s="195"/>
      <c r="BM31" s="195"/>
      <c r="BN31" s="195"/>
      <c r="BO31" s="208"/>
      <c r="BP31" s="208"/>
      <c r="BQ31" s="205">
        <v>25</v>
      </c>
      <c r="BR31" s="206"/>
      <c r="BS31" s="949" t="s">
        <v>538</v>
      </c>
      <c r="BT31" s="950"/>
      <c r="BU31" s="950"/>
      <c r="BV31" s="950"/>
      <c r="BW31" s="950"/>
      <c r="BX31" s="950"/>
      <c r="BY31" s="950"/>
      <c r="BZ31" s="950"/>
      <c r="CA31" s="950"/>
      <c r="CB31" s="950"/>
      <c r="CC31" s="950"/>
      <c r="CD31" s="950"/>
      <c r="CE31" s="950"/>
      <c r="CF31" s="950"/>
      <c r="CG31" s="951"/>
      <c r="CH31" s="924">
        <v>21</v>
      </c>
      <c r="CI31" s="925"/>
      <c r="CJ31" s="925"/>
      <c r="CK31" s="925"/>
      <c r="CL31" s="926"/>
      <c r="CM31" s="924">
        <v>4499</v>
      </c>
      <c r="CN31" s="925"/>
      <c r="CO31" s="925"/>
      <c r="CP31" s="925"/>
      <c r="CQ31" s="926"/>
      <c r="CR31" s="924">
        <v>10</v>
      </c>
      <c r="CS31" s="925"/>
      <c r="CT31" s="925"/>
      <c r="CU31" s="925"/>
      <c r="CV31" s="926"/>
      <c r="CW31" s="924">
        <v>1</v>
      </c>
      <c r="CX31" s="925"/>
      <c r="CY31" s="925"/>
      <c r="CZ31" s="925"/>
      <c r="DA31" s="926"/>
      <c r="DB31" s="924" t="s">
        <v>533</v>
      </c>
      <c r="DC31" s="925"/>
      <c r="DD31" s="925"/>
      <c r="DE31" s="925"/>
      <c r="DF31" s="926"/>
      <c r="DG31" s="924" t="s">
        <v>533</v>
      </c>
      <c r="DH31" s="925"/>
      <c r="DI31" s="925"/>
      <c r="DJ31" s="925"/>
      <c r="DK31" s="926"/>
      <c r="DL31" s="924" t="s">
        <v>533</v>
      </c>
      <c r="DM31" s="925"/>
      <c r="DN31" s="925"/>
      <c r="DO31" s="925"/>
      <c r="DP31" s="926"/>
      <c r="DQ31" s="924" t="s">
        <v>533</v>
      </c>
      <c r="DR31" s="925"/>
      <c r="DS31" s="925"/>
      <c r="DT31" s="925"/>
      <c r="DU31" s="926"/>
      <c r="DV31" s="927"/>
      <c r="DW31" s="928"/>
      <c r="DX31" s="928"/>
      <c r="DY31" s="928"/>
      <c r="DZ31" s="929"/>
      <c r="EA31" s="189"/>
    </row>
    <row r="32" spans="1:131" s="190" customFormat="1" ht="26.25" customHeight="1" x14ac:dyDescent="0.15">
      <c r="A32" s="209">
        <v>5</v>
      </c>
      <c r="B32" s="978" t="s">
        <v>358</v>
      </c>
      <c r="C32" s="979"/>
      <c r="D32" s="979"/>
      <c r="E32" s="979"/>
      <c r="F32" s="979"/>
      <c r="G32" s="979"/>
      <c r="H32" s="979"/>
      <c r="I32" s="979"/>
      <c r="J32" s="979"/>
      <c r="K32" s="979"/>
      <c r="L32" s="979"/>
      <c r="M32" s="979"/>
      <c r="N32" s="979"/>
      <c r="O32" s="979"/>
      <c r="P32" s="980"/>
      <c r="Q32" s="985">
        <v>3335</v>
      </c>
      <c r="R32" s="982"/>
      <c r="S32" s="982"/>
      <c r="T32" s="982"/>
      <c r="U32" s="982"/>
      <c r="V32" s="982">
        <v>2824</v>
      </c>
      <c r="W32" s="982"/>
      <c r="X32" s="982"/>
      <c r="Y32" s="982"/>
      <c r="Z32" s="982"/>
      <c r="AA32" s="982">
        <v>511</v>
      </c>
      <c r="AB32" s="982"/>
      <c r="AC32" s="982"/>
      <c r="AD32" s="982"/>
      <c r="AE32" s="986"/>
      <c r="AF32" s="981">
        <v>380</v>
      </c>
      <c r="AG32" s="982"/>
      <c r="AH32" s="982"/>
      <c r="AI32" s="982"/>
      <c r="AJ32" s="983"/>
      <c r="AK32" s="915">
        <v>1038</v>
      </c>
      <c r="AL32" s="906"/>
      <c r="AM32" s="906"/>
      <c r="AN32" s="906"/>
      <c r="AO32" s="906"/>
      <c r="AP32" s="906">
        <v>14616</v>
      </c>
      <c r="AQ32" s="906"/>
      <c r="AR32" s="906"/>
      <c r="AS32" s="906"/>
      <c r="AT32" s="906"/>
      <c r="AU32" s="906">
        <v>8930</v>
      </c>
      <c r="AV32" s="906"/>
      <c r="AW32" s="906"/>
      <c r="AX32" s="906"/>
      <c r="AY32" s="906"/>
      <c r="AZ32" s="984" t="s">
        <v>450</v>
      </c>
      <c r="BA32" s="984"/>
      <c r="BB32" s="984"/>
      <c r="BC32" s="984"/>
      <c r="BD32" s="984"/>
      <c r="BE32" s="976" t="s">
        <v>508</v>
      </c>
      <c r="BF32" s="976"/>
      <c r="BG32" s="976"/>
      <c r="BH32" s="976"/>
      <c r="BI32" s="977"/>
      <c r="BJ32" s="195"/>
      <c r="BK32" s="195"/>
      <c r="BL32" s="195"/>
      <c r="BM32" s="195"/>
      <c r="BN32" s="195"/>
      <c r="BO32" s="208"/>
      <c r="BP32" s="208"/>
      <c r="BQ32" s="205">
        <v>26</v>
      </c>
      <c r="BR32" s="206" t="s">
        <v>548</v>
      </c>
      <c r="BS32" s="949" t="s">
        <v>539</v>
      </c>
      <c r="BT32" s="950"/>
      <c r="BU32" s="950"/>
      <c r="BV32" s="950"/>
      <c r="BW32" s="950"/>
      <c r="BX32" s="950"/>
      <c r="BY32" s="950"/>
      <c r="BZ32" s="950"/>
      <c r="CA32" s="950"/>
      <c r="CB32" s="950"/>
      <c r="CC32" s="950"/>
      <c r="CD32" s="950"/>
      <c r="CE32" s="950"/>
      <c r="CF32" s="950"/>
      <c r="CG32" s="951"/>
      <c r="CH32" s="924" t="s">
        <v>533</v>
      </c>
      <c r="CI32" s="925"/>
      <c r="CJ32" s="925"/>
      <c r="CK32" s="925"/>
      <c r="CL32" s="926"/>
      <c r="CM32" s="924">
        <v>1513</v>
      </c>
      <c r="CN32" s="925"/>
      <c r="CO32" s="925"/>
      <c r="CP32" s="925"/>
      <c r="CQ32" s="926"/>
      <c r="CR32" s="924">
        <v>1505</v>
      </c>
      <c r="CS32" s="925"/>
      <c r="CT32" s="925"/>
      <c r="CU32" s="925"/>
      <c r="CV32" s="926"/>
      <c r="CW32" s="924" t="s">
        <v>533</v>
      </c>
      <c r="CX32" s="925"/>
      <c r="CY32" s="925"/>
      <c r="CZ32" s="925"/>
      <c r="DA32" s="926"/>
      <c r="DB32" s="924" t="s">
        <v>533</v>
      </c>
      <c r="DC32" s="925"/>
      <c r="DD32" s="925"/>
      <c r="DE32" s="925"/>
      <c r="DF32" s="926"/>
      <c r="DG32" s="924">
        <v>214</v>
      </c>
      <c r="DH32" s="925"/>
      <c r="DI32" s="925"/>
      <c r="DJ32" s="925"/>
      <c r="DK32" s="926"/>
      <c r="DL32" s="924" t="s">
        <v>533</v>
      </c>
      <c r="DM32" s="925"/>
      <c r="DN32" s="925"/>
      <c r="DO32" s="925"/>
      <c r="DP32" s="926"/>
      <c r="DQ32" s="924" t="s">
        <v>533</v>
      </c>
      <c r="DR32" s="925"/>
      <c r="DS32" s="925"/>
      <c r="DT32" s="925"/>
      <c r="DU32" s="926"/>
      <c r="DV32" s="927"/>
      <c r="DW32" s="928"/>
      <c r="DX32" s="928"/>
      <c r="DY32" s="928"/>
      <c r="DZ32" s="929"/>
      <c r="EA32" s="189"/>
    </row>
    <row r="33" spans="1:131" s="190" customFormat="1" ht="26.25" customHeight="1" x14ac:dyDescent="0.15">
      <c r="A33" s="209">
        <v>6</v>
      </c>
      <c r="B33" s="978" t="s">
        <v>359</v>
      </c>
      <c r="C33" s="979"/>
      <c r="D33" s="979"/>
      <c r="E33" s="979"/>
      <c r="F33" s="979"/>
      <c r="G33" s="979"/>
      <c r="H33" s="979"/>
      <c r="I33" s="979"/>
      <c r="J33" s="979"/>
      <c r="K33" s="979"/>
      <c r="L33" s="979"/>
      <c r="M33" s="979"/>
      <c r="N33" s="979"/>
      <c r="O33" s="979"/>
      <c r="P33" s="980"/>
      <c r="Q33" s="985">
        <v>3861</v>
      </c>
      <c r="R33" s="982"/>
      <c r="S33" s="982"/>
      <c r="T33" s="982"/>
      <c r="U33" s="982"/>
      <c r="V33" s="982">
        <v>3257</v>
      </c>
      <c r="W33" s="982"/>
      <c r="X33" s="982"/>
      <c r="Y33" s="982"/>
      <c r="Z33" s="982"/>
      <c r="AA33" s="982">
        <v>604</v>
      </c>
      <c r="AB33" s="982"/>
      <c r="AC33" s="982"/>
      <c r="AD33" s="982"/>
      <c r="AE33" s="986"/>
      <c r="AF33" s="981">
        <v>600</v>
      </c>
      <c r="AG33" s="982"/>
      <c r="AH33" s="982"/>
      <c r="AI33" s="982"/>
      <c r="AJ33" s="983"/>
      <c r="AK33" s="915">
        <v>369</v>
      </c>
      <c r="AL33" s="906"/>
      <c r="AM33" s="906"/>
      <c r="AN33" s="906"/>
      <c r="AO33" s="906"/>
      <c r="AP33" s="906">
        <v>8205</v>
      </c>
      <c r="AQ33" s="906"/>
      <c r="AR33" s="906"/>
      <c r="AS33" s="906"/>
      <c r="AT33" s="906"/>
      <c r="AU33" s="906">
        <v>5046</v>
      </c>
      <c r="AV33" s="906"/>
      <c r="AW33" s="906"/>
      <c r="AX33" s="906"/>
      <c r="AY33" s="906"/>
      <c r="AZ33" s="984" t="s">
        <v>450</v>
      </c>
      <c r="BA33" s="984"/>
      <c r="BB33" s="984"/>
      <c r="BC33" s="984"/>
      <c r="BD33" s="984"/>
      <c r="BE33" s="976" t="s">
        <v>508</v>
      </c>
      <c r="BF33" s="976"/>
      <c r="BG33" s="976"/>
      <c r="BH33" s="976"/>
      <c r="BI33" s="977"/>
      <c r="BJ33" s="195"/>
      <c r="BK33" s="195"/>
      <c r="BL33" s="195"/>
      <c r="BM33" s="195"/>
      <c r="BN33" s="195"/>
      <c r="BO33" s="208"/>
      <c r="BP33" s="208"/>
      <c r="BQ33" s="205">
        <v>27</v>
      </c>
      <c r="BR33" s="206"/>
      <c r="BS33" s="949" t="s">
        <v>540</v>
      </c>
      <c r="BT33" s="950"/>
      <c r="BU33" s="950"/>
      <c r="BV33" s="950"/>
      <c r="BW33" s="950"/>
      <c r="BX33" s="950"/>
      <c r="BY33" s="950"/>
      <c r="BZ33" s="950"/>
      <c r="CA33" s="950"/>
      <c r="CB33" s="950"/>
      <c r="CC33" s="950"/>
      <c r="CD33" s="950"/>
      <c r="CE33" s="950"/>
      <c r="CF33" s="950"/>
      <c r="CG33" s="951"/>
      <c r="CH33" s="924">
        <v>-3</v>
      </c>
      <c r="CI33" s="925"/>
      <c r="CJ33" s="925"/>
      <c r="CK33" s="925"/>
      <c r="CL33" s="926"/>
      <c r="CM33" s="924">
        <v>387</v>
      </c>
      <c r="CN33" s="925"/>
      <c r="CO33" s="925"/>
      <c r="CP33" s="925"/>
      <c r="CQ33" s="926"/>
      <c r="CR33" s="924">
        <v>15</v>
      </c>
      <c r="CS33" s="925"/>
      <c r="CT33" s="925"/>
      <c r="CU33" s="925"/>
      <c r="CV33" s="926"/>
      <c r="CW33" s="924">
        <v>2</v>
      </c>
      <c r="CX33" s="925"/>
      <c r="CY33" s="925"/>
      <c r="CZ33" s="925"/>
      <c r="DA33" s="926"/>
      <c r="DB33" s="924" t="s">
        <v>533</v>
      </c>
      <c r="DC33" s="925"/>
      <c r="DD33" s="925"/>
      <c r="DE33" s="925"/>
      <c r="DF33" s="926"/>
      <c r="DG33" s="924" t="s">
        <v>533</v>
      </c>
      <c r="DH33" s="925"/>
      <c r="DI33" s="925"/>
      <c r="DJ33" s="925"/>
      <c r="DK33" s="926"/>
      <c r="DL33" s="924" t="s">
        <v>533</v>
      </c>
      <c r="DM33" s="925"/>
      <c r="DN33" s="925"/>
      <c r="DO33" s="925"/>
      <c r="DP33" s="926"/>
      <c r="DQ33" s="924" t="s">
        <v>533</v>
      </c>
      <c r="DR33" s="925"/>
      <c r="DS33" s="925"/>
      <c r="DT33" s="925"/>
      <c r="DU33" s="926"/>
      <c r="DV33" s="927"/>
      <c r="DW33" s="928"/>
      <c r="DX33" s="928"/>
      <c r="DY33" s="928"/>
      <c r="DZ33" s="929"/>
      <c r="EA33" s="189"/>
    </row>
    <row r="34" spans="1:131" s="190" customFormat="1" ht="26.25" customHeight="1" x14ac:dyDescent="0.15">
      <c r="A34" s="209">
        <v>7</v>
      </c>
      <c r="B34" s="978" t="s">
        <v>360</v>
      </c>
      <c r="C34" s="979"/>
      <c r="D34" s="979"/>
      <c r="E34" s="979"/>
      <c r="F34" s="979"/>
      <c r="G34" s="979"/>
      <c r="H34" s="979"/>
      <c r="I34" s="979"/>
      <c r="J34" s="979"/>
      <c r="K34" s="979"/>
      <c r="L34" s="979"/>
      <c r="M34" s="979"/>
      <c r="N34" s="979"/>
      <c r="O34" s="979"/>
      <c r="P34" s="980"/>
      <c r="Q34" s="985">
        <v>614</v>
      </c>
      <c r="R34" s="982"/>
      <c r="S34" s="982"/>
      <c r="T34" s="982"/>
      <c r="U34" s="982"/>
      <c r="V34" s="982">
        <v>73</v>
      </c>
      <c r="W34" s="982"/>
      <c r="X34" s="982"/>
      <c r="Y34" s="982"/>
      <c r="Z34" s="982"/>
      <c r="AA34" s="982">
        <v>541</v>
      </c>
      <c r="AB34" s="982"/>
      <c r="AC34" s="982"/>
      <c r="AD34" s="982"/>
      <c r="AE34" s="986"/>
      <c r="AF34" s="981">
        <v>2369</v>
      </c>
      <c r="AG34" s="982"/>
      <c r="AH34" s="982"/>
      <c r="AI34" s="982"/>
      <c r="AJ34" s="983"/>
      <c r="AK34" s="915">
        <v>48</v>
      </c>
      <c r="AL34" s="906"/>
      <c r="AM34" s="906"/>
      <c r="AN34" s="906"/>
      <c r="AO34" s="906"/>
      <c r="AP34" s="906" t="s">
        <v>450</v>
      </c>
      <c r="AQ34" s="906"/>
      <c r="AR34" s="906"/>
      <c r="AS34" s="906"/>
      <c r="AT34" s="906"/>
      <c r="AU34" s="906" t="s">
        <v>450</v>
      </c>
      <c r="AV34" s="906"/>
      <c r="AW34" s="906"/>
      <c r="AX34" s="906"/>
      <c r="AY34" s="906"/>
      <c r="AZ34" s="984" t="s">
        <v>450</v>
      </c>
      <c r="BA34" s="984"/>
      <c r="BB34" s="984"/>
      <c r="BC34" s="984"/>
      <c r="BD34" s="984"/>
      <c r="BE34" s="976" t="s">
        <v>508</v>
      </c>
      <c r="BF34" s="976"/>
      <c r="BG34" s="976"/>
      <c r="BH34" s="976"/>
      <c r="BI34" s="977"/>
      <c r="BJ34" s="195"/>
      <c r="BK34" s="195"/>
      <c r="BL34" s="195"/>
      <c r="BM34" s="195"/>
      <c r="BN34" s="195"/>
      <c r="BO34" s="208"/>
      <c r="BP34" s="208"/>
      <c r="BQ34" s="205">
        <v>28</v>
      </c>
      <c r="BR34" s="206"/>
      <c r="BS34" s="949" t="s">
        <v>541</v>
      </c>
      <c r="BT34" s="950"/>
      <c r="BU34" s="950"/>
      <c r="BV34" s="950"/>
      <c r="BW34" s="950"/>
      <c r="BX34" s="950"/>
      <c r="BY34" s="950"/>
      <c r="BZ34" s="950"/>
      <c r="CA34" s="950"/>
      <c r="CB34" s="950"/>
      <c r="CC34" s="950"/>
      <c r="CD34" s="950"/>
      <c r="CE34" s="950"/>
      <c r="CF34" s="950"/>
      <c r="CG34" s="951"/>
      <c r="CH34" s="924">
        <v>0</v>
      </c>
      <c r="CI34" s="925"/>
      <c r="CJ34" s="925"/>
      <c r="CK34" s="925"/>
      <c r="CL34" s="926"/>
      <c r="CM34" s="924">
        <v>34</v>
      </c>
      <c r="CN34" s="925"/>
      <c r="CO34" s="925"/>
      <c r="CP34" s="925"/>
      <c r="CQ34" s="926"/>
      <c r="CR34" s="924">
        <v>2</v>
      </c>
      <c r="CS34" s="925"/>
      <c r="CT34" s="925"/>
      <c r="CU34" s="925"/>
      <c r="CV34" s="926"/>
      <c r="CW34" s="924" t="s">
        <v>533</v>
      </c>
      <c r="CX34" s="925"/>
      <c r="CY34" s="925"/>
      <c r="CZ34" s="925"/>
      <c r="DA34" s="926"/>
      <c r="DB34" s="924" t="s">
        <v>533</v>
      </c>
      <c r="DC34" s="925"/>
      <c r="DD34" s="925"/>
      <c r="DE34" s="925"/>
      <c r="DF34" s="926"/>
      <c r="DG34" s="924" t="s">
        <v>533</v>
      </c>
      <c r="DH34" s="925"/>
      <c r="DI34" s="925"/>
      <c r="DJ34" s="925"/>
      <c r="DK34" s="926"/>
      <c r="DL34" s="924" t="s">
        <v>533</v>
      </c>
      <c r="DM34" s="925"/>
      <c r="DN34" s="925"/>
      <c r="DO34" s="925"/>
      <c r="DP34" s="926"/>
      <c r="DQ34" s="924" t="s">
        <v>533</v>
      </c>
      <c r="DR34" s="925"/>
      <c r="DS34" s="925"/>
      <c r="DT34" s="925"/>
      <c r="DU34" s="926"/>
      <c r="DV34" s="927"/>
      <c r="DW34" s="928"/>
      <c r="DX34" s="928"/>
      <c r="DY34" s="928"/>
      <c r="DZ34" s="929"/>
      <c r="EA34" s="189"/>
    </row>
    <row r="35" spans="1:131" s="190" customFormat="1" ht="26.25" customHeight="1" x14ac:dyDescent="0.15">
      <c r="A35" s="209">
        <v>8</v>
      </c>
      <c r="B35" s="978" t="s">
        <v>361</v>
      </c>
      <c r="C35" s="979"/>
      <c r="D35" s="979"/>
      <c r="E35" s="979"/>
      <c r="F35" s="979"/>
      <c r="G35" s="979"/>
      <c r="H35" s="979"/>
      <c r="I35" s="979"/>
      <c r="J35" s="979"/>
      <c r="K35" s="979"/>
      <c r="L35" s="979"/>
      <c r="M35" s="979"/>
      <c r="N35" s="979"/>
      <c r="O35" s="979"/>
      <c r="P35" s="980"/>
      <c r="Q35" s="985">
        <v>543</v>
      </c>
      <c r="R35" s="982"/>
      <c r="S35" s="982"/>
      <c r="T35" s="982"/>
      <c r="U35" s="982"/>
      <c r="V35" s="982">
        <v>385</v>
      </c>
      <c r="W35" s="982"/>
      <c r="X35" s="982"/>
      <c r="Y35" s="982"/>
      <c r="Z35" s="982"/>
      <c r="AA35" s="982">
        <v>158</v>
      </c>
      <c r="AB35" s="982"/>
      <c r="AC35" s="982"/>
      <c r="AD35" s="982"/>
      <c r="AE35" s="986"/>
      <c r="AF35" s="981" t="s">
        <v>506</v>
      </c>
      <c r="AG35" s="982"/>
      <c r="AH35" s="982"/>
      <c r="AI35" s="982"/>
      <c r="AJ35" s="983"/>
      <c r="AK35" s="915" t="s">
        <v>450</v>
      </c>
      <c r="AL35" s="906"/>
      <c r="AM35" s="906"/>
      <c r="AN35" s="906"/>
      <c r="AO35" s="906"/>
      <c r="AP35" s="906">
        <v>2907</v>
      </c>
      <c r="AQ35" s="906"/>
      <c r="AR35" s="906"/>
      <c r="AS35" s="906"/>
      <c r="AT35" s="906"/>
      <c r="AU35" s="906" t="s">
        <v>450</v>
      </c>
      <c r="AV35" s="906"/>
      <c r="AW35" s="906"/>
      <c r="AX35" s="906"/>
      <c r="AY35" s="906"/>
      <c r="AZ35" s="984" t="s">
        <v>450</v>
      </c>
      <c r="BA35" s="984"/>
      <c r="BB35" s="984"/>
      <c r="BC35" s="984"/>
      <c r="BD35" s="984"/>
      <c r="BE35" s="976" t="s">
        <v>508</v>
      </c>
      <c r="BF35" s="976"/>
      <c r="BG35" s="976"/>
      <c r="BH35" s="976"/>
      <c r="BI35" s="977"/>
      <c r="BJ35" s="195"/>
      <c r="BK35" s="195"/>
      <c r="BL35" s="195"/>
      <c r="BM35" s="195"/>
      <c r="BN35" s="195"/>
      <c r="BO35" s="208"/>
      <c r="BP35" s="208"/>
      <c r="BQ35" s="205">
        <v>29</v>
      </c>
      <c r="BR35" s="206"/>
      <c r="BS35" s="949" t="s">
        <v>542</v>
      </c>
      <c r="BT35" s="950"/>
      <c r="BU35" s="950"/>
      <c r="BV35" s="950"/>
      <c r="BW35" s="950"/>
      <c r="BX35" s="950"/>
      <c r="BY35" s="950"/>
      <c r="BZ35" s="950"/>
      <c r="CA35" s="950"/>
      <c r="CB35" s="950"/>
      <c r="CC35" s="950"/>
      <c r="CD35" s="950"/>
      <c r="CE35" s="950"/>
      <c r="CF35" s="950"/>
      <c r="CG35" s="951"/>
      <c r="CH35" s="924">
        <v>2</v>
      </c>
      <c r="CI35" s="925"/>
      <c r="CJ35" s="925"/>
      <c r="CK35" s="925"/>
      <c r="CL35" s="926"/>
      <c r="CM35" s="924">
        <v>11</v>
      </c>
      <c r="CN35" s="925"/>
      <c r="CO35" s="925"/>
      <c r="CP35" s="925"/>
      <c r="CQ35" s="926"/>
      <c r="CR35" s="924">
        <v>1</v>
      </c>
      <c r="CS35" s="925"/>
      <c r="CT35" s="925"/>
      <c r="CU35" s="925"/>
      <c r="CV35" s="926"/>
      <c r="CW35" s="924" t="s">
        <v>533</v>
      </c>
      <c r="CX35" s="925"/>
      <c r="CY35" s="925"/>
      <c r="CZ35" s="925"/>
      <c r="DA35" s="926"/>
      <c r="DB35" s="924" t="s">
        <v>533</v>
      </c>
      <c r="DC35" s="925"/>
      <c r="DD35" s="925"/>
      <c r="DE35" s="925"/>
      <c r="DF35" s="926"/>
      <c r="DG35" s="924" t="s">
        <v>533</v>
      </c>
      <c r="DH35" s="925"/>
      <c r="DI35" s="925"/>
      <c r="DJ35" s="925"/>
      <c r="DK35" s="926"/>
      <c r="DL35" s="924" t="s">
        <v>533</v>
      </c>
      <c r="DM35" s="925"/>
      <c r="DN35" s="925"/>
      <c r="DO35" s="925"/>
      <c r="DP35" s="926"/>
      <c r="DQ35" s="924" t="s">
        <v>533</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t="s">
        <v>548</v>
      </c>
      <c r="BS36" s="949" t="s">
        <v>543</v>
      </c>
      <c r="BT36" s="950"/>
      <c r="BU36" s="950"/>
      <c r="BV36" s="950"/>
      <c r="BW36" s="950"/>
      <c r="BX36" s="950"/>
      <c r="BY36" s="950"/>
      <c r="BZ36" s="950"/>
      <c r="CA36" s="950"/>
      <c r="CB36" s="950"/>
      <c r="CC36" s="950"/>
      <c r="CD36" s="950"/>
      <c r="CE36" s="950"/>
      <c r="CF36" s="950"/>
      <c r="CG36" s="951"/>
      <c r="CH36" s="924">
        <v>-40</v>
      </c>
      <c r="CI36" s="925"/>
      <c r="CJ36" s="925"/>
      <c r="CK36" s="925"/>
      <c r="CL36" s="926"/>
      <c r="CM36" s="924">
        <v>11406</v>
      </c>
      <c r="CN36" s="925"/>
      <c r="CO36" s="925"/>
      <c r="CP36" s="925"/>
      <c r="CQ36" s="926"/>
      <c r="CR36" s="924">
        <v>12166</v>
      </c>
      <c r="CS36" s="925"/>
      <c r="CT36" s="925"/>
      <c r="CU36" s="925"/>
      <c r="CV36" s="926"/>
      <c r="CW36" s="924">
        <v>946</v>
      </c>
      <c r="CX36" s="925"/>
      <c r="CY36" s="925"/>
      <c r="CZ36" s="925"/>
      <c r="DA36" s="926"/>
      <c r="DB36" s="924" t="s">
        <v>533</v>
      </c>
      <c r="DC36" s="925"/>
      <c r="DD36" s="925"/>
      <c r="DE36" s="925"/>
      <c r="DF36" s="926"/>
      <c r="DG36" s="924" t="s">
        <v>533</v>
      </c>
      <c r="DH36" s="925"/>
      <c r="DI36" s="925"/>
      <c r="DJ36" s="925"/>
      <c r="DK36" s="926"/>
      <c r="DL36" s="924" t="s">
        <v>533</v>
      </c>
      <c r="DM36" s="925"/>
      <c r="DN36" s="925"/>
      <c r="DO36" s="925"/>
      <c r="DP36" s="926"/>
      <c r="DQ36" s="924">
        <v>40</v>
      </c>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544</v>
      </c>
      <c r="BT37" s="950"/>
      <c r="BU37" s="950"/>
      <c r="BV37" s="950"/>
      <c r="BW37" s="950"/>
      <c r="BX37" s="950"/>
      <c r="BY37" s="950"/>
      <c r="BZ37" s="950"/>
      <c r="CA37" s="950"/>
      <c r="CB37" s="950"/>
      <c r="CC37" s="950"/>
      <c r="CD37" s="950"/>
      <c r="CE37" s="950"/>
      <c r="CF37" s="950"/>
      <c r="CG37" s="951"/>
      <c r="CH37" s="924">
        <v>-5</v>
      </c>
      <c r="CI37" s="925"/>
      <c r="CJ37" s="925"/>
      <c r="CK37" s="925"/>
      <c r="CL37" s="926"/>
      <c r="CM37" s="924">
        <v>10600</v>
      </c>
      <c r="CN37" s="925"/>
      <c r="CO37" s="925"/>
      <c r="CP37" s="925"/>
      <c r="CQ37" s="926"/>
      <c r="CR37" s="924">
        <v>160</v>
      </c>
      <c r="CS37" s="925"/>
      <c r="CT37" s="925"/>
      <c r="CU37" s="925"/>
      <c r="CV37" s="926"/>
      <c r="CW37" s="924">
        <v>6</v>
      </c>
      <c r="CX37" s="925"/>
      <c r="CY37" s="925"/>
      <c r="CZ37" s="925"/>
      <c r="DA37" s="926"/>
      <c r="DB37" s="924" t="s">
        <v>533</v>
      </c>
      <c r="DC37" s="925"/>
      <c r="DD37" s="925"/>
      <c r="DE37" s="925"/>
      <c r="DF37" s="926"/>
      <c r="DG37" s="924" t="s">
        <v>533</v>
      </c>
      <c r="DH37" s="925"/>
      <c r="DI37" s="925"/>
      <c r="DJ37" s="925"/>
      <c r="DK37" s="926"/>
      <c r="DL37" s="924" t="s">
        <v>533</v>
      </c>
      <c r="DM37" s="925"/>
      <c r="DN37" s="925"/>
      <c r="DO37" s="925"/>
      <c r="DP37" s="926"/>
      <c r="DQ37" s="924" t="s">
        <v>533</v>
      </c>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t="s">
        <v>548</v>
      </c>
      <c r="BS38" s="949" t="s">
        <v>545</v>
      </c>
      <c r="BT38" s="950"/>
      <c r="BU38" s="950"/>
      <c r="BV38" s="950"/>
      <c r="BW38" s="950"/>
      <c r="BX38" s="950"/>
      <c r="BY38" s="950"/>
      <c r="BZ38" s="950"/>
      <c r="CA38" s="950"/>
      <c r="CB38" s="950"/>
      <c r="CC38" s="950"/>
      <c r="CD38" s="950"/>
      <c r="CE38" s="950"/>
      <c r="CF38" s="950"/>
      <c r="CG38" s="951"/>
      <c r="CH38" s="924">
        <v>4</v>
      </c>
      <c r="CI38" s="925"/>
      <c r="CJ38" s="925"/>
      <c r="CK38" s="925"/>
      <c r="CL38" s="926"/>
      <c r="CM38" s="924">
        <v>707</v>
      </c>
      <c r="CN38" s="925"/>
      <c r="CO38" s="925"/>
      <c r="CP38" s="925"/>
      <c r="CQ38" s="926"/>
      <c r="CR38" s="924">
        <v>255</v>
      </c>
      <c r="CS38" s="925"/>
      <c r="CT38" s="925"/>
      <c r="CU38" s="925"/>
      <c r="CV38" s="926"/>
      <c r="CW38" s="924">
        <v>392</v>
      </c>
      <c r="CX38" s="925"/>
      <c r="CY38" s="925"/>
      <c r="CZ38" s="925"/>
      <c r="DA38" s="926"/>
      <c r="DB38" s="924">
        <v>92</v>
      </c>
      <c r="DC38" s="925"/>
      <c r="DD38" s="925"/>
      <c r="DE38" s="925"/>
      <c r="DF38" s="926"/>
      <c r="DG38" s="924" t="s">
        <v>533</v>
      </c>
      <c r="DH38" s="925"/>
      <c r="DI38" s="925"/>
      <c r="DJ38" s="925"/>
      <c r="DK38" s="926"/>
      <c r="DL38" s="924">
        <v>551</v>
      </c>
      <c r="DM38" s="925"/>
      <c r="DN38" s="925"/>
      <c r="DO38" s="925"/>
      <c r="DP38" s="926"/>
      <c r="DQ38" s="924">
        <v>385</v>
      </c>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546</v>
      </c>
      <c r="BT39" s="950"/>
      <c r="BU39" s="950"/>
      <c r="BV39" s="950"/>
      <c r="BW39" s="950"/>
      <c r="BX39" s="950"/>
      <c r="BY39" s="950"/>
      <c r="BZ39" s="950"/>
      <c r="CA39" s="950"/>
      <c r="CB39" s="950"/>
      <c r="CC39" s="950"/>
      <c r="CD39" s="950"/>
      <c r="CE39" s="950"/>
      <c r="CF39" s="950"/>
      <c r="CG39" s="951"/>
      <c r="CH39" s="924">
        <v>-118</v>
      </c>
      <c r="CI39" s="925"/>
      <c r="CJ39" s="925"/>
      <c r="CK39" s="925"/>
      <c r="CL39" s="926"/>
      <c r="CM39" s="924">
        <v>3357</v>
      </c>
      <c r="CN39" s="925"/>
      <c r="CO39" s="925"/>
      <c r="CP39" s="925"/>
      <c r="CQ39" s="926"/>
      <c r="CR39" s="924">
        <v>2</v>
      </c>
      <c r="CS39" s="925"/>
      <c r="CT39" s="925"/>
      <c r="CU39" s="925"/>
      <c r="CV39" s="926"/>
      <c r="CW39" s="924">
        <v>842</v>
      </c>
      <c r="CX39" s="925"/>
      <c r="CY39" s="925"/>
      <c r="CZ39" s="925"/>
      <c r="DA39" s="926"/>
      <c r="DB39" s="924">
        <v>3599</v>
      </c>
      <c r="DC39" s="925"/>
      <c r="DD39" s="925"/>
      <c r="DE39" s="925"/>
      <c r="DF39" s="926"/>
      <c r="DG39" s="924" t="s">
        <v>533</v>
      </c>
      <c r="DH39" s="925"/>
      <c r="DI39" s="925"/>
      <c r="DJ39" s="925"/>
      <c r="DK39" s="926"/>
      <c r="DL39" s="924" t="s">
        <v>533</v>
      </c>
      <c r="DM39" s="925"/>
      <c r="DN39" s="925"/>
      <c r="DO39" s="925"/>
      <c r="DP39" s="926"/>
      <c r="DQ39" s="924" t="s">
        <v>533</v>
      </c>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547</v>
      </c>
      <c r="BT40" s="950"/>
      <c r="BU40" s="950"/>
      <c r="BV40" s="950"/>
      <c r="BW40" s="950"/>
      <c r="BX40" s="950"/>
      <c r="BY40" s="950"/>
      <c r="BZ40" s="950"/>
      <c r="CA40" s="950"/>
      <c r="CB40" s="950"/>
      <c r="CC40" s="950"/>
      <c r="CD40" s="950"/>
      <c r="CE40" s="950"/>
      <c r="CF40" s="950"/>
      <c r="CG40" s="951"/>
      <c r="CH40" s="924">
        <v>-1</v>
      </c>
      <c r="CI40" s="925"/>
      <c r="CJ40" s="925"/>
      <c r="CK40" s="925"/>
      <c r="CL40" s="926"/>
      <c r="CM40" s="924">
        <v>591</v>
      </c>
      <c r="CN40" s="925"/>
      <c r="CO40" s="925"/>
      <c r="CP40" s="925"/>
      <c r="CQ40" s="926"/>
      <c r="CR40" s="924">
        <v>437</v>
      </c>
      <c r="CS40" s="925"/>
      <c r="CT40" s="925"/>
      <c r="CU40" s="925"/>
      <c r="CV40" s="926"/>
      <c r="CW40" s="924">
        <v>13</v>
      </c>
      <c r="CX40" s="925"/>
      <c r="CY40" s="925"/>
      <c r="CZ40" s="925"/>
      <c r="DA40" s="926"/>
      <c r="DB40" s="924" t="s">
        <v>533</v>
      </c>
      <c r="DC40" s="925"/>
      <c r="DD40" s="925"/>
      <c r="DE40" s="925"/>
      <c r="DF40" s="926"/>
      <c r="DG40" s="924" t="s">
        <v>533</v>
      </c>
      <c r="DH40" s="925"/>
      <c r="DI40" s="925"/>
      <c r="DJ40" s="925"/>
      <c r="DK40" s="926"/>
      <c r="DL40" s="924" t="s">
        <v>533</v>
      </c>
      <c r="DM40" s="925"/>
      <c r="DN40" s="925"/>
      <c r="DO40" s="925"/>
      <c r="DP40" s="926"/>
      <c r="DQ40" s="924" t="s">
        <v>533</v>
      </c>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342</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12820</v>
      </c>
      <c r="AG63" s="894"/>
      <c r="AH63" s="894"/>
      <c r="AI63" s="894"/>
      <c r="AJ63" s="964"/>
      <c r="AK63" s="965"/>
      <c r="AL63" s="898"/>
      <c r="AM63" s="898"/>
      <c r="AN63" s="898"/>
      <c r="AO63" s="898"/>
      <c r="AP63" s="894">
        <v>33088</v>
      </c>
      <c r="AQ63" s="894"/>
      <c r="AR63" s="894"/>
      <c r="AS63" s="894"/>
      <c r="AT63" s="894"/>
      <c r="AU63" s="894">
        <v>19167</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365</v>
      </c>
      <c r="B66" s="931"/>
      <c r="C66" s="931"/>
      <c r="D66" s="931"/>
      <c r="E66" s="931"/>
      <c r="F66" s="931"/>
      <c r="G66" s="931"/>
      <c r="H66" s="931"/>
      <c r="I66" s="931"/>
      <c r="J66" s="931"/>
      <c r="K66" s="931"/>
      <c r="L66" s="931"/>
      <c r="M66" s="931"/>
      <c r="N66" s="931"/>
      <c r="O66" s="931"/>
      <c r="P66" s="932"/>
      <c r="Q66" s="936" t="s">
        <v>346</v>
      </c>
      <c r="R66" s="937"/>
      <c r="S66" s="937"/>
      <c r="T66" s="937"/>
      <c r="U66" s="938"/>
      <c r="V66" s="936" t="s">
        <v>347</v>
      </c>
      <c r="W66" s="937"/>
      <c r="X66" s="937"/>
      <c r="Y66" s="937"/>
      <c r="Z66" s="938"/>
      <c r="AA66" s="936" t="s">
        <v>348</v>
      </c>
      <c r="AB66" s="937"/>
      <c r="AC66" s="937"/>
      <c r="AD66" s="937"/>
      <c r="AE66" s="938"/>
      <c r="AF66" s="942" t="s">
        <v>349</v>
      </c>
      <c r="AG66" s="943"/>
      <c r="AH66" s="943"/>
      <c r="AI66" s="943"/>
      <c r="AJ66" s="944"/>
      <c r="AK66" s="936" t="s">
        <v>350</v>
      </c>
      <c r="AL66" s="931"/>
      <c r="AM66" s="931"/>
      <c r="AN66" s="931"/>
      <c r="AO66" s="932"/>
      <c r="AP66" s="936" t="s">
        <v>351</v>
      </c>
      <c r="AQ66" s="937"/>
      <c r="AR66" s="937"/>
      <c r="AS66" s="937"/>
      <c r="AT66" s="938"/>
      <c r="AU66" s="936" t="s">
        <v>366</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509</v>
      </c>
      <c r="C68" s="921"/>
      <c r="D68" s="921"/>
      <c r="E68" s="921"/>
      <c r="F68" s="921"/>
      <c r="G68" s="921"/>
      <c r="H68" s="921"/>
      <c r="I68" s="921"/>
      <c r="J68" s="921"/>
      <c r="K68" s="921"/>
      <c r="L68" s="921"/>
      <c r="M68" s="921"/>
      <c r="N68" s="921"/>
      <c r="O68" s="921"/>
      <c r="P68" s="922"/>
      <c r="Q68" s="923">
        <v>1110</v>
      </c>
      <c r="R68" s="917"/>
      <c r="S68" s="917"/>
      <c r="T68" s="917"/>
      <c r="U68" s="917"/>
      <c r="V68" s="917">
        <v>950</v>
      </c>
      <c r="W68" s="917"/>
      <c r="X68" s="917"/>
      <c r="Y68" s="917"/>
      <c r="Z68" s="917"/>
      <c r="AA68" s="917">
        <v>160</v>
      </c>
      <c r="AB68" s="917"/>
      <c r="AC68" s="917"/>
      <c r="AD68" s="917"/>
      <c r="AE68" s="917"/>
      <c r="AF68" s="917">
        <v>905</v>
      </c>
      <c r="AG68" s="917"/>
      <c r="AH68" s="917"/>
      <c r="AI68" s="917"/>
      <c r="AJ68" s="917"/>
      <c r="AK68" s="917" t="s">
        <v>450</v>
      </c>
      <c r="AL68" s="917"/>
      <c r="AM68" s="917"/>
      <c r="AN68" s="917"/>
      <c r="AO68" s="917"/>
      <c r="AP68" s="917" t="s">
        <v>450</v>
      </c>
      <c r="AQ68" s="917"/>
      <c r="AR68" s="917"/>
      <c r="AS68" s="917"/>
      <c r="AT68" s="917"/>
      <c r="AU68" s="917" t="s">
        <v>450</v>
      </c>
      <c r="AV68" s="917"/>
      <c r="AW68" s="917"/>
      <c r="AX68" s="917"/>
      <c r="AY68" s="917"/>
      <c r="AZ68" s="918" t="s">
        <v>510</v>
      </c>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342</v>
      </c>
      <c r="B88" s="879" t="s">
        <v>367</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905</v>
      </c>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368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26765</v>
      </c>
      <c r="CS102" s="886"/>
      <c r="CT102" s="886"/>
      <c r="CU102" s="886"/>
      <c r="CV102" s="887"/>
      <c r="CW102" s="885">
        <v>2862</v>
      </c>
      <c r="CX102" s="886"/>
      <c r="CY102" s="886"/>
      <c r="CZ102" s="886"/>
      <c r="DA102" s="887"/>
      <c r="DB102" s="885">
        <v>39416</v>
      </c>
      <c r="DC102" s="886"/>
      <c r="DD102" s="886"/>
      <c r="DE102" s="886"/>
      <c r="DF102" s="887"/>
      <c r="DG102" s="885">
        <v>214</v>
      </c>
      <c r="DH102" s="886"/>
      <c r="DI102" s="886"/>
      <c r="DJ102" s="886"/>
      <c r="DK102" s="887"/>
      <c r="DL102" s="885">
        <v>7491</v>
      </c>
      <c r="DM102" s="886"/>
      <c r="DN102" s="886"/>
      <c r="DO102" s="886"/>
      <c r="DP102" s="887"/>
      <c r="DQ102" s="885">
        <v>6671</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376</v>
      </c>
      <c r="AB109" s="827"/>
      <c r="AC109" s="827"/>
      <c r="AD109" s="827"/>
      <c r="AE109" s="828"/>
      <c r="AF109" s="829" t="s">
        <v>274</v>
      </c>
      <c r="AG109" s="827"/>
      <c r="AH109" s="827"/>
      <c r="AI109" s="827"/>
      <c r="AJ109" s="828"/>
      <c r="AK109" s="829" t="s">
        <v>273</v>
      </c>
      <c r="AL109" s="827"/>
      <c r="AM109" s="827"/>
      <c r="AN109" s="827"/>
      <c r="AO109" s="828"/>
      <c r="AP109" s="829" t="s">
        <v>377</v>
      </c>
      <c r="AQ109" s="827"/>
      <c r="AR109" s="827"/>
      <c r="AS109" s="827"/>
      <c r="AT109" s="858"/>
      <c r="AU109" s="826" t="s">
        <v>375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376</v>
      </c>
      <c r="BR109" s="827"/>
      <c r="BS109" s="827"/>
      <c r="BT109" s="827"/>
      <c r="BU109" s="828"/>
      <c r="BV109" s="829" t="s">
        <v>274</v>
      </c>
      <c r="BW109" s="827"/>
      <c r="BX109" s="827"/>
      <c r="BY109" s="827"/>
      <c r="BZ109" s="828"/>
      <c r="CA109" s="829" t="s">
        <v>273</v>
      </c>
      <c r="CB109" s="827"/>
      <c r="CC109" s="827"/>
      <c r="CD109" s="827"/>
      <c r="CE109" s="828"/>
      <c r="CF109" s="867" t="s">
        <v>377</v>
      </c>
      <c r="CG109" s="867"/>
      <c r="CH109" s="867"/>
      <c r="CI109" s="867"/>
      <c r="CJ109" s="867"/>
      <c r="CK109" s="829" t="s">
        <v>378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376</v>
      </c>
      <c r="DH109" s="827"/>
      <c r="DI109" s="827"/>
      <c r="DJ109" s="827"/>
      <c r="DK109" s="828"/>
      <c r="DL109" s="829" t="s">
        <v>274</v>
      </c>
      <c r="DM109" s="827"/>
      <c r="DN109" s="827"/>
      <c r="DO109" s="827"/>
      <c r="DP109" s="828"/>
      <c r="DQ109" s="829" t="s">
        <v>273</v>
      </c>
      <c r="DR109" s="827"/>
      <c r="DS109" s="827"/>
      <c r="DT109" s="827"/>
      <c r="DU109" s="828"/>
      <c r="DV109" s="829" t="s">
        <v>377</v>
      </c>
      <c r="DW109" s="827"/>
      <c r="DX109" s="827"/>
      <c r="DY109" s="827"/>
      <c r="DZ109" s="858"/>
    </row>
    <row r="110" spans="1:131" s="189" customFormat="1" ht="26.25" customHeight="1" x14ac:dyDescent="0.15">
      <c r="A110" s="694" t="s">
        <v>379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103887546</v>
      </c>
      <c r="AB110" s="812"/>
      <c r="AC110" s="812"/>
      <c r="AD110" s="812"/>
      <c r="AE110" s="813"/>
      <c r="AF110" s="814">
        <v>103255712</v>
      </c>
      <c r="AG110" s="812"/>
      <c r="AH110" s="812"/>
      <c r="AI110" s="812"/>
      <c r="AJ110" s="813"/>
      <c r="AK110" s="814">
        <v>101593506</v>
      </c>
      <c r="AL110" s="812"/>
      <c r="AM110" s="812"/>
      <c r="AN110" s="812"/>
      <c r="AO110" s="813"/>
      <c r="AP110" s="815">
        <v>27.3</v>
      </c>
      <c r="AQ110" s="816"/>
      <c r="AR110" s="816"/>
      <c r="AS110" s="816"/>
      <c r="AT110" s="817"/>
      <c r="AU110" s="859" t="s">
        <v>56</v>
      </c>
      <c r="AV110" s="860"/>
      <c r="AW110" s="860"/>
      <c r="AX110" s="860"/>
      <c r="AY110" s="861"/>
      <c r="AZ110" s="753" t="s">
        <v>380</v>
      </c>
      <c r="BA110" s="695"/>
      <c r="BB110" s="695"/>
      <c r="BC110" s="695"/>
      <c r="BD110" s="695"/>
      <c r="BE110" s="695"/>
      <c r="BF110" s="695"/>
      <c r="BG110" s="695"/>
      <c r="BH110" s="695"/>
      <c r="BI110" s="695"/>
      <c r="BJ110" s="695"/>
      <c r="BK110" s="695"/>
      <c r="BL110" s="695"/>
      <c r="BM110" s="695"/>
      <c r="BN110" s="695"/>
      <c r="BO110" s="695"/>
      <c r="BP110" s="696"/>
      <c r="BQ110" s="736">
        <v>1534437724</v>
      </c>
      <c r="BR110" s="737"/>
      <c r="BS110" s="737"/>
      <c r="BT110" s="737"/>
      <c r="BU110" s="737"/>
      <c r="BV110" s="737">
        <v>1551112189</v>
      </c>
      <c r="BW110" s="737"/>
      <c r="BX110" s="737"/>
      <c r="BY110" s="737"/>
      <c r="BZ110" s="737"/>
      <c r="CA110" s="737">
        <v>1560738812</v>
      </c>
      <c r="CB110" s="737"/>
      <c r="CC110" s="737"/>
      <c r="CD110" s="737"/>
      <c r="CE110" s="737"/>
      <c r="CF110" s="800">
        <v>419.7</v>
      </c>
      <c r="CG110" s="801"/>
      <c r="CH110" s="801"/>
      <c r="CI110" s="801"/>
      <c r="CJ110" s="801"/>
      <c r="CK110" s="855" t="s">
        <v>381</v>
      </c>
      <c r="CL110" s="803"/>
      <c r="CM110" s="808" t="s">
        <v>382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x14ac:dyDescent="0.15">
      <c r="A111" s="715" t="s">
        <v>383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99</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8998657</v>
      </c>
      <c r="BR111" s="708"/>
      <c r="BS111" s="708"/>
      <c r="BT111" s="708"/>
      <c r="BU111" s="708"/>
      <c r="BV111" s="708">
        <v>7054137</v>
      </c>
      <c r="BW111" s="708"/>
      <c r="BX111" s="708"/>
      <c r="BY111" s="708"/>
      <c r="BZ111" s="708"/>
      <c r="CA111" s="708">
        <v>5649537</v>
      </c>
      <c r="CB111" s="708"/>
      <c r="CC111" s="708"/>
      <c r="CD111" s="708"/>
      <c r="CE111" s="708"/>
      <c r="CF111" s="789">
        <v>1.5</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18401517</v>
      </c>
      <c r="AB112" s="721"/>
      <c r="AC112" s="721"/>
      <c r="AD112" s="721"/>
      <c r="AE112" s="722"/>
      <c r="AF112" s="723">
        <v>20218183</v>
      </c>
      <c r="AG112" s="721"/>
      <c r="AH112" s="721"/>
      <c r="AI112" s="721"/>
      <c r="AJ112" s="722"/>
      <c r="AK112" s="723">
        <v>22134850</v>
      </c>
      <c r="AL112" s="721"/>
      <c r="AM112" s="721"/>
      <c r="AN112" s="721"/>
      <c r="AO112" s="722"/>
      <c r="AP112" s="691">
        <v>6</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23247530</v>
      </c>
      <c r="BR112" s="708"/>
      <c r="BS112" s="708"/>
      <c r="BT112" s="708"/>
      <c r="BU112" s="708"/>
      <c r="BV112" s="708">
        <v>21310923</v>
      </c>
      <c r="BW112" s="708"/>
      <c r="BX112" s="708"/>
      <c r="BY112" s="708"/>
      <c r="BZ112" s="708"/>
      <c r="CA112" s="708">
        <v>19167313</v>
      </c>
      <c r="CB112" s="708"/>
      <c r="CC112" s="708"/>
      <c r="CD112" s="708"/>
      <c r="CE112" s="708"/>
      <c r="CF112" s="789">
        <v>5.2</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2956680</v>
      </c>
      <c r="DH112" s="708"/>
      <c r="DI112" s="708"/>
      <c r="DJ112" s="708"/>
      <c r="DK112" s="708"/>
      <c r="DL112" s="708">
        <v>2113882</v>
      </c>
      <c r="DM112" s="708"/>
      <c r="DN112" s="708"/>
      <c r="DO112" s="708"/>
      <c r="DP112" s="708"/>
      <c r="DQ112" s="708">
        <v>1595666</v>
      </c>
      <c r="DR112" s="708"/>
      <c r="DS112" s="708"/>
      <c r="DT112" s="708"/>
      <c r="DU112" s="708"/>
      <c r="DV112" s="760">
        <v>0.4</v>
      </c>
      <c r="DW112" s="760"/>
      <c r="DX112" s="760"/>
      <c r="DY112" s="760"/>
      <c r="DZ112" s="761"/>
    </row>
    <row r="113" spans="1:130" s="189" customFormat="1" ht="26.25" customHeight="1" x14ac:dyDescent="0.15">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1999688</v>
      </c>
      <c r="AB113" s="721"/>
      <c r="AC113" s="721"/>
      <c r="AD113" s="721"/>
      <c r="AE113" s="722"/>
      <c r="AF113" s="723">
        <v>1924691</v>
      </c>
      <c r="AG113" s="721"/>
      <c r="AH113" s="721"/>
      <c r="AI113" s="721"/>
      <c r="AJ113" s="722"/>
      <c r="AK113" s="723">
        <v>1633680</v>
      </c>
      <c r="AL113" s="721"/>
      <c r="AM113" s="721"/>
      <c r="AN113" s="721"/>
      <c r="AO113" s="722"/>
      <c r="AP113" s="691">
        <v>0.4</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4769072</v>
      </c>
      <c r="DH113" s="708"/>
      <c r="DI113" s="708"/>
      <c r="DJ113" s="708"/>
      <c r="DK113" s="708"/>
      <c r="DL113" s="708">
        <v>3850445</v>
      </c>
      <c r="DM113" s="708"/>
      <c r="DN113" s="708"/>
      <c r="DO113" s="708"/>
      <c r="DP113" s="708"/>
      <c r="DQ113" s="708">
        <v>3100733</v>
      </c>
      <c r="DR113" s="708"/>
      <c r="DS113" s="708"/>
      <c r="DT113" s="708"/>
      <c r="DU113" s="708"/>
      <c r="DV113" s="760">
        <v>0.8</v>
      </c>
      <c r="DW113" s="760"/>
      <c r="DX113" s="760"/>
      <c r="DY113" s="760"/>
      <c r="DZ113" s="761"/>
    </row>
    <row r="114" spans="1:130" s="189" customFormat="1" ht="26.25" customHeight="1" x14ac:dyDescent="0.15">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198804838</v>
      </c>
      <c r="BR114" s="708"/>
      <c r="BS114" s="708"/>
      <c r="BT114" s="708"/>
      <c r="BU114" s="708"/>
      <c r="BV114" s="708">
        <v>186836446</v>
      </c>
      <c r="BW114" s="708"/>
      <c r="BX114" s="708"/>
      <c r="BY114" s="708"/>
      <c r="BZ114" s="708"/>
      <c r="CA114" s="708">
        <v>184033315</v>
      </c>
      <c r="CB114" s="708"/>
      <c r="CC114" s="708"/>
      <c r="CD114" s="708"/>
      <c r="CE114" s="708"/>
      <c r="CF114" s="789">
        <v>49.5</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1272905</v>
      </c>
      <c r="DH114" s="708"/>
      <c r="DI114" s="708"/>
      <c r="DJ114" s="708"/>
      <c r="DK114" s="708"/>
      <c r="DL114" s="708">
        <v>1089810</v>
      </c>
      <c r="DM114" s="708"/>
      <c r="DN114" s="708"/>
      <c r="DO114" s="708"/>
      <c r="DP114" s="708"/>
      <c r="DQ114" s="708">
        <v>953138</v>
      </c>
      <c r="DR114" s="708"/>
      <c r="DS114" s="708"/>
      <c r="DT114" s="708"/>
      <c r="DU114" s="708"/>
      <c r="DV114" s="760">
        <v>0.3</v>
      </c>
      <c r="DW114" s="760"/>
      <c r="DX114" s="760"/>
      <c r="DY114" s="760"/>
      <c r="DZ114" s="761"/>
    </row>
    <row r="115" spans="1:130" s="189" customFormat="1" ht="26.25" customHeight="1" x14ac:dyDescent="0.15">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2380297</v>
      </c>
      <c r="AB115" s="721"/>
      <c r="AC115" s="721"/>
      <c r="AD115" s="721"/>
      <c r="AE115" s="722"/>
      <c r="AF115" s="723">
        <v>2061294</v>
      </c>
      <c r="AG115" s="721"/>
      <c r="AH115" s="721"/>
      <c r="AI115" s="721"/>
      <c r="AJ115" s="722"/>
      <c r="AK115" s="723">
        <v>1546309</v>
      </c>
      <c r="AL115" s="721"/>
      <c r="AM115" s="721"/>
      <c r="AN115" s="721"/>
      <c r="AO115" s="722"/>
      <c r="AP115" s="691">
        <v>0.4</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7017080</v>
      </c>
      <c r="BR115" s="708"/>
      <c r="BS115" s="708"/>
      <c r="BT115" s="708"/>
      <c r="BU115" s="708"/>
      <c r="BV115" s="708">
        <v>6756919</v>
      </c>
      <c r="BW115" s="708"/>
      <c r="BX115" s="708"/>
      <c r="BY115" s="708"/>
      <c r="BZ115" s="708"/>
      <c r="CA115" s="708">
        <v>6671852</v>
      </c>
      <c r="CB115" s="708"/>
      <c r="CC115" s="708"/>
      <c r="CD115" s="708"/>
      <c r="CE115" s="708"/>
      <c r="CF115" s="789">
        <v>1.8</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99</v>
      </c>
      <c r="DH115" s="708"/>
      <c r="DI115" s="708"/>
      <c r="DJ115" s="708"/>
      <c r="DK115" s="708"/>
      <c r="DL115" s="708" t="s">
        <v>99</v>
      </c>
      <c r="DM115" s="708"/>
      <c r="DN115" s="708"/>
      <c r="DO115" s="708"/>
      <c r="DP115" s="708"/>
      <c r="DQ115" s="708" t="s">
        <v>99</v>
      </c>
      <c r="DR115" s="708"/>
      <c r="DS115" s="708"/>
      <c r="DT115" s="708"/>
      <c r="DU115" s="708"/>
      <c r="DV115" s="760" t="s">
        <v>99</v>
      </c>
      <c r="DW115" s="760"/>
      <c r="DX115" s="760"/>
      <c r="DY115" s="760"/>
      <c r="DZ115" s="761"/>
    </row>
    <row r="116" spans="1:130" s="189" customFormat="1" ht="26.25" customHeight="1" x14ac:dyDescent="0.15">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3839</v>
      </c>
      <c r="AB116" s="721"/>
      <c r="AC116" s="721"/>
      <c r="AD116" s="721"/>
      <c r="AE116" s="722"/>
      <c r="AF116" s="723">
        <v>4284</v>
      </c>
      <c r="AG116" s="721"/>
      <c r="AH116" s="721"/>
      <c r="AI116" s="721"/>
      <c r="AJ116" s="722"/>
      <c r="AK116" s="723">
        <v>6467</v>
      </c>
      <c r="AL116" s="721"/>
      <c r="AM116" s="721"/>
      <c r="AN116" s="721"/>
      <c r="AO116" s="722"/>
      <c r="AP116" s="691">
        <v>0</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126672887</v>
      </c>
      <c r="AB117" s="834"/>
      <c r="AC117" s="834"/>
      <c r="AD117" s="834"/>
      <c r="AE117" s="835"/>
      <c r="AF117" s="837">
        <v>127464164</v>
      </c>
      <c r="AG117" s="834"/>
      <c r="AH117" s="834"/>
      <c r="AI117" s="834"/>
      <c r="AJ117" s="835"/>
      <c r="AK117" s="837">
        <v>126914812</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378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376</v>
      </c>
      <c r="AB118" s="827"/>
      <c r="AC118" s="827"/>
      <c r="AD118" s="827"/>
      <c r="AE118" s="828"/>
      <c r="AF118" s="829" t="s">
        <v>274</v>
      </c>
      <c r="AG118" s="827"/>
      <c r="AH118" s="827"/>
      <c r="AI118" s="827"/>
      <c r="AJ118" s="828"/>
      <c r="AK118" s="829" t="s">
        <v>273</v>
      </c>
      <c r="AL118" s="827"/>
      <c r="AM118" s="827"/>
      <c r="AN118" s="827"/>
      <c r="AO118" s="828"/>
      <c r="AP118" s="830" t="s">
        <v>377</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405</v>
      </c>
      <c r="BP118" s="779"/>
      <c r="BQ118" s="768">
        <v>1772505829</v>
      </c>
      <c r="BR118" s="744"/>
      <c r="BS118" s="744"/>
      <c r="BT118" s="744"/>
      <c r="BU118" s="744"/>
      <c r="BV118" s="744">
        <v>1773070614</v>
      </c>
      <c r="BW118" s="744"/>
      <c r="BX118" s="744"/>
      <c r="BY118" s="744"/>
      <c r="BZ118" s="744"/>
      <c r="CA118" s="744">
        <v>1776260829</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381</v>
      </c>
      <c r="B119" s="803"/>
      <c r="C119" s="808" t="s">
        <v>382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117324989</v>
      </c>
      <c r="BR119" s="737"/>
      <c r="BS119" s="737"/>
      <c r="BT119" s="737"/>
      <c r="BU119" s="737"/>
      <c r="BV119" s="737">
        <v>138389814</v>
      </c>
      <c r="BW119" s="737"/>
      <c r="BX119" s="737"/>
      <c r="BY119" s="737"/>
      <c r="BZ119" s="737"/>
      <c r="CA119" s="737">
        <v>153080760</v>
      </c>
      <c r="CB119" s="737"/>
      <c r="CC119" s="737"/>
      <c r="CD119" s="737"/>
      <c r="CE119" s="737"/>
      <c r="CF119" s="800">
        <v>41.2</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99</v>
      </c>
      <c r="DH119" s="708"/>
      <c r="DI119" s="708"/>
      <c r="DJ119" s="708"/>
      <c r="DK119" s="708"/>
      <c r="DL119" s="708" t="s">
        <v>99</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x14ac:dyDescent="0.15">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78442351</v>
      </c>
      <c r="BR120" s="708"/>
      <c r="BS120" s="708"/>
      <c r="BT120" s="708"/>
      <c r="BU120" s="708"/>
      <c r="BV120" s="708">
        <v>69067082</v>
      </c>
      <c r="BW120" s="708"/>
      <c r="BX120" s="708"/>
      <c r="BY120" s="708"/>
      <c r="BZ120" s="708"/>
      <c r="CA120" s="708">
        <v>59937682</v>
      </c>
      <c r="CB120" s="708"/>
      <c r="CC120" s="708"/>
      <c r="CD120" s="708"/>
      <c r="CE120" s="708"/>
      <c r="CF120" s="789">
        <v>16.100000000000001</v>
      </c>
      <c r="CG120" s="790"/>
      <c r="CH120" s="790"/>
      <c r="CI120" s="790"/>
      <c r="CJ120" s="790"/>
      <c r="CK120" s="791" t="s">
        <v>411</v>
      </c>
      <c r="CL120" s="747"/>
      <c r="CM120" s="747"/>
      <c r="CN120" s="747"/>
      <c r="CO120" s="748"/>
      <c r="CP120" s="795" t="s">
        <v>358</v>
      </c>
      <c r="CQ120" s="796"/>
      <c r="CR120" s="796"/>
      <c r="CS120" s="796"/>
      <c r="CT120" s="796"/>
      <c r="CU120" s="796"/>
      <c r="CV120" s="796"/>
      <c r="CW120" s="796"/>
      <c r="CX120" s="796"/>
      <c r="CY120" s="796"/>
      <c r="CZ120" s="796"/>
      <c r="DA120" s="796"/>
      <c r="DB120" s="796"/>
      <c r="DC120" s="796"/>
      <c r="DD120" s="796"/>
      <c r="DE120" s="796"/>
      <c r="DF120" s="797"/>
      <c r="DG120" s="736">
        <v>12011473</v>
      </c>
      <c r="DH120" s="737"/>
      <c r="DI120" s="737"/>
      <c r="DJ120" s="737"/>
      <c r="DK120" s="737"/>
      <c r="DL120" s="737">
        <v>10813076</v>
      </c>
      <c r="DM120" s="737"/>
      <c r="DN120" s="737"/>
      <c r="DO120" s="737"/>
      <c r="DP120" s="737"/>
      <c r="DQ120" s="737">
        <v>8930207</v>
      </c>
      <c r="DR120" s="737"/>
      <c r="DS120" s="737"/>
      <c r="DT120" s="737"/>
      <c r="DU120" s="737"/>
      <c r="DV120" s="738">
        <v>2.4</v>
      </c>
      <c r="DW120" s="738"/>
      <c r="DX120" s="738"/>
      <c r="DY120" s="738"/>
      <c r="DZ120" s="739"/>
    </row>
    <row r="121" spans="1:130" s="189" customFormat="1" ht="26.25" customHeight="1" x14ac:dyDescent="0.15">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2011758</v>
      </c>
      <c r="AB121" s="721"/>
      <c r="AC121" s="721"/>
      <c r="AD121" s="721"/>
      <c r="AE121" s="722"/>
      <c r="AF121" s="723">
        <v>1767295</v>
      </c>
      <c r="AG121" s="721"/>
      <c r="AH121" s="721"/>
      <c r="AI121" s="721"/>
      <c r="AJ121" s="722"/>
      <c r="AK121" s="723">
        <v>1303714</v>
      </c>
      <c r="AL121" s="721"/>
      <c r="AM121" s="721"/>
      <c r="AN121" s="721"/>
      <c r="AO121" s="722"/>
      <c r="AP121" s="691">
        <v>0.4</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860333090</v>
      </c>
      <c r="BR121" s="744"/>
      <c r="BS121" s="744"/>
      <c r="BT121" s="744"/>
      <c r="BU121" s="744"/>
      <c r="BV121" s="744">
        <v>863620609</v>
      </c>
      <c r="BW121" s="744"/>
      <c r="BX121" s="744"/>
      <c r="BY121" s="744"/>
      <c r="BZ121" s="744"/>
      <c r="CA121" s="744">
        <v>860130316</v>
      </c>
      <c r="CB121" s="744"/>
      <c r="CC121" s="744"/>
      <c r="CD121" s="744"/>
      <c r="CE121" s="744"/>
      <c r="CF121" s="798">
        <v>231.3</v>
      </c>
      <c r="CG121" s="799"/>
      <c r="CH121" s="799"/>
      <c r="CI121" s="799"/>
      <c r="CJ121" s="799"/>
      <c r="CK121" s="792"/>
      <c r="CL121" s="749"/>
      <c r="CM121" s="749"/>
      <c r="CN121" s="749"/>
      <c r="CO121" s="750"/>
      <c r="CP121" s="772" t="s">
        <v>359</v>
      </c>
      <c r="CQ121" s="773"/>
      <c r="CR121" s="773"/>
      <c r="CS121" s="773"/>
      <c r="CT121" s="773"/>
      <c r="CU121" s="773"/>
      <c r="CV121" s="773"/>
      <c r="CW121" s="773"/>
      <c r="CX121" s="773"/>
      <c r="CY121" s="773"/>
      <c r="CZ121" s="773"/>
      <c r="DA121" s="773"/>
      <c r="DB121" s="773"/>
      <c r="DC121" s="773"/>
      <c r="DD121" s="773"/>
      <c r="DE121" s="773"/>
      <c r="DF121" s="774"/>
      <c r="DG121" s="707">
        <v>5715373</v>
      </c>
      <c r="DH121" s="708"/>
      <c r="DI121" s="708"/>
      <c r="DJ121" s="708"/>
      <c r="DK121" s="708"/>
      <c r="DL121" s="708">
        <v>5354703</v>
      </c>
      <c r="DM121" s="708"/>
      <c r="DN121" s="708"/>
      <c r="DO121" s="708"/>
      <c r="DP121" s="708"/>
      <c r="DQ121" s="708">
        <v>5045844</v>
      </c>
      <c r="DR121" s="708"/>
      <c r="DS121" s="708"/>
      <c r="DT121" s="708"/>
      <c r="DU121" s="708"/>
      <c r="DV121" s="760">
        <v>1.4</v>
      </c>
      <c r="DW121" s="760"/>
      <c r="DX121" s="760"/>
      <c r="DY121" s="760"/>
      <c r="DZ121" s="761"/>
    </row>
    <row r="122" spans="1:130" s="189" customFormat="1" ht="26.25" customHeight="1" x14ac:dyDescent="0.15">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250687</v>
      </c>
      <c r="AB122" s="721"/>
      <c r="AC122" s="721"/>
      <c r="AD122" s="721"/>
      <c r="AE122" s="722"/>
      <c r="AF122" s="723">
        <v>183095</v>
      </c>
      <c r="AG122" s="721"/>
      <c r="AH122" s="721"/>
      <c r="AI122" s="721"/>
      <c r="AJ122" s="722"/>
      <c r="AK122" s="723">
        <v>136672</v>
      </c>
      <c r="AL122" s="721"/>
      <c r="AM122" s="721"/>
      <c r="AN122" s="721"/>
      <c r="AO122" s="722"/>
      <c r="AP122" s="691">
        <v>0</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414</v>
      </c>
      <c r="BP122" s="779"/>
      <c r="BQ122" s="780">
        <v>1056100430</v>
      </c>
      <c r="BR122" s="781"/>
      <c r="BS122" s="781"/>
      <c r="BT122" s="781"/>
      <c r="BU122" s="781"/>
      <c r="BV122" s="781">
        <v>1071077505</v>
      </c>
      <c r="BW122" s="781"/>
      <c r="BX122" s="781"/>
      <c r="BY122" s="781"/>
      <c r="BZ122" s="781"/>
      <c r="CA122" s="781">
        <v>1073148758</v>
      </c>
      <c r="CB122" s="781"/>
      <c r="CC122" s="781"/>
      <c r="CD122" s="781"/>
      <c r="CE122" s="781"/>
      <c r="CF122" s="680"/>
      <c r="CG122" s="681"/>
      <c r="CH122" s="681"/>
      <c r="CI122" s="681"/>
      <c r="CJ122" s="782"/>
      <c r="CK122" s="792"/>
      <c r="CL122" s="749"/>
      <c r="CM122" s="749"/>
      <c r="CN122" s="749"/>
      <c r="CO122" s="750"/>
      <c r="CP122" s="772" t="s">
        <v>355</v>
      </c>
      <c r="CQ122" s="773"/>
      <c r="CR122" s="773"/>
      <c r="CS122" s="773"/>
      <c r="CT122" s="773"/>
      <c r="CU122" s="773"/>
      <c r="CV122" s="773"/>
      <c r="CW122" s="773"/>
      <c r="CX122" s="773"/>
      <c r="CY122" s="773"/>
      <c r="CZ122" s="773"/>
      <c r="DA122" s="773"/>
      <c r="DB122" s="773"/>
      <c r="DC122" s="773"/>
      <c r="DD122" s="773"/>
      <c r="DE122" s="773"/>
      <c r="DF122" s="774"/>
      <c r="DG122" s="707">
        <v>3141418</v>
      </c>
      <c r="DH122" s="708"/>
      <c r="DI122" s="708"/>
      <c r="DJ122" s="708"/>
      <c r="DK122" s="708"/>
      <c r="DL122" s="708">
        <v>2927986</v>
      </c>
      <c r="DM122" s="708"/>
      <c r="DN122" s="708"/>
      <c r="DO122" s="708"/>
      <c r="DP122" s="708"/>
      <c r="DQ122" s="708">
        <v>3133295</v>
      </c>
      <c r="DR122" s="708"/>
      <c r="DS122" s="708"/>
      <c r="DT122" s="708"/>
      <c r="DU122" s="708"/>
      <c r="DV122" s="760">
        <v>0.8</v>
      </c>
      <c r="DW122" s="760"/>
      <c r="DX122" s="760"/>
      <c r="DY122" s="760"/>
      <c r="DZ122" s="761"/>
    </row>
    <row r="123" spans="1:130" s="189" customFormat="1" ht="26.25" customHeight="1" thickBot="1" x14ac:dyDescent="0.2">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198.9</v>
      </c>
      <c r="BR123" s="770"/>
      <c r="BS123" s="770"/>
      <c r="BT123" s="770"/>
      <c r="BU123" s="770"/>
      <c r="BV123" s="770">
        <v>194.2</v>
      </c>
      <c r="BW123" s="770"/>
      <c r="BX123" s="770"/>
      <c r="BY123" s="770"/>
      <c r="BZ123" s="770"/>
      <c r="CA123" s="770">
        <v>189</v>
      </c>
      <c r="CB123" s="770"/>
      <c r="CC123" s="770"/>
      <c r="CD123" s="770"/>
      <c r="CE123" s="770"/>
      <c r="CF123" s="667"/>
      <c r="CG123" s="668"/>
      <c r="CH123" s="668"/>
      <c r="CI123" s="668"/>
      <c r="CJ123" s="771"/>
      <c r="CK123" s="792"/>
      <c r="CL123" s="749"/>
      <c r="CM123" s="749"/>
      <c r="CN123" s="749"/>
      <c r="CO123" s="750"/>
      <c r="CP123" s="772" t="s">
        <v>357</v>
      </c>
      <c r="CQ123" s="773"/>
      <c r="CR123" s="773"/>
      <c r="CS123" s="773"/>
      <c r="CT123" s="773"/>
      <c r="CU123" s="773"/>
      <c r="CV123" s="773"/>
      <c r="CW123" s="773"/>
      <c r="CX123" s="773"/>
      <c r="CY123" s="773"/>
      <c r="CZ123" s="773"/>
      <c r="DA123" s="773"/>
      <c r="DB123" s="773"/>
      <c r="DC123" s="773"/>
      <c r="DD123" s="773"/>
      <c r="DE123" s="773"/>
      <c r="DF123" s="774"/>
      <c r="DG123" s="707">
        <v>2379266</v>
      </c>
      <c r="DH123" s="708"/>
      <c r="DI123" s="708"/>
      <c r="DJ123" s="708"/>
      <c r="DK123" s="708"/>
      <c r="DL123" s="708">
        <v>2215158</v>
      </c>
      <c r="DM123" s="708"/>
      <c r="DN123" s="708"/>
      <c r="DO123" s="708"/>
      <c r="DP123" s="708"/>
      <c r="DQ123" s="708">
        <v>2057967</v>
      </c>
      <c r="DR123" s="708"/>
      <c r="DS123" s="708"/>
      <c r="DT123" s="708"/>
      <c r="DU123" s="708"/>
      <c r="DV123" s="760">
        <v>0.6</v>
      </c>
      <c r="DW123" s="760"/>
      <c r="DX123" s="760"/>
      <c r="DY123" s="760"/>
      <c r="DZ123" s="761"/>
    </row>
    <row r="124" spans="1:130" s="189" customFormat="1" ht="26.25" customHeight="1" x14ac:dyDescent="0.15">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416</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x14ac:dyDescent="0.2">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417</v>
      </c>
      <c r="CL125" s="747"/>
      <c r="CM125" s="747"/>
      <c r="CN125" s="747"/>
      <c r="CO125" s="748"/>
      <c r="CP125" s="753" t="s">
        <v>418</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x14ac:dyDescent="0.15">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419</v>
      </c>
      <c r="AY126" s="701"/>
      <c r="AZ126" s="701"/>
      <c r="BA126" s="701"/>
      <c r="BB126" s="701"/>
      <c r="BC126" s="701"/>
      <c r="BD126" s="701"/>
      <c r="BE126" s="702"/>
      <c r="BF126" s="700" t="s">
        <v>420</v>
      </c>
      <c r="BG126" s="701"/>
      <c r="BH126" s="701"/>
      <c r="BI126" s="701"/>
      <c r="BJ126" s="701"/>
      <c r="BK126" s="701"/>
      <c r="BL126" s="702"/>
      <c r="BM126" s="700" t="s">
        <v>421</v>
      </c>
      <c r="BN126" s="701"/>
      <c r="BO126" s="701"/>
      <c r="BP126" s="701"/>
      <c r="BQ126" s="701"/>
      <c r="BR126" s="701"/>
      <c r="BS126" s="702"/>
      <c r="BT126" s="700" t="s">
        <v>422</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423</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424</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117852</v>
      </c>
      <c r="AB127" s="721"/>
      <c r="AC127" s="721"/>
      <c r="AD127" s="721"/>
      <c r="AE127" s="722"/>
      <c r="AF127" s="723">
        <v>110904</v>
      </c>
      <c r="AG127" s="721"/>
      <c r="AH127" s="721"/>
      <c r="AI127" s="721"/>
      <c r="AJ127" s="722"/>
      <c r="AK127" s="723">
        <v>105923</v>
      </c>
      <c r="AL127" s="721"/>
      <c r="AM127" s="721"/>
      <c r="AN127" s="721"/>
      <c r="AO127" s="722"/>
      <c r="AP127" s="691">
        <v>0</v>
      </c>
      <c r="AQ127" s="692"/>
      <c r="AR127" s="692"/>
      <c r="AS127" s="692"/>
      <c r="AT127" s="693"/>
      <c r="AU127" s="225"/>
      <c r="AV127" s="225"/>
      <c r="AW127" s="225"/>
      <c r="AX127" s="694" t="s">
        <v>425</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426</v>
      </c>
      <c r="CQ127" s="689"/>
      <c r="CR127" s="689"/>
      <c r="CS127" s="689"/>
      <c r="CT127" s="689"/>
      <c r="CU127" s="689"/>
      <c r="CV127" s="689"/>
      <c r="CW127" s="689"/>
      <c r="CX127" s="689"/>
      <c r="CY127" s="689"/>
      <c r="CZ127" s="689"/>
      <c r="DA127" s="689"/>
      <c r="DB127" s="689"/>
      <c r="DC127" s="689"/>
      <c r="DD127" s="689"/>
      <c r="DE127" s="689"/>
      <c r="DF127" s="690"/>
      <c r="DG127" s="756">
        <v>7017080</v>
      </c>
      <c r="DH127" s="757"/>
      <c r="DI127" s="757"/>
      <c r="DJ127" s="757"/>
      <c r="DK127" s="757"/>
      <c r="DL127" s="757">
        <v>6756919</v>
      </c>
      <c r="DM127" s="757"/>
      <c r="DN127" s="757"/>
      <c r="DO127" s="757"/>
      <c r="DP127" s="757"/>
      <c r="DQ127" s="757">
        <v>6631648</v>
      </c>
      <c r="DR127" s="757"/>
      <c r="DS127" s="757"/>
      <c r="DT127" s="757"/>
      <c r="DU127" s="757"/>
      <c r="DV127" s="758">
        <v>1.8</v>
      </c>
      <c r="DW127" s="758"/>
      <c r="DX127" s="758"/>
      <c r="DY127" s="758"/>
      <c r="DZ127" s="759"/>
    </row>
    <row r="128" spans="1:130" s="189" customFormat="1" ht="26.25" customHeight="1" x14ac:dyDescent="0.15">
      <c r="A128" s="732" t="s">
        <v>427</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428</v>
      </c>
      <c r="X128" s="734"/>
      <c r="Y128" s="734"/>
      <c r="Z128" s="735"/>
      <c r="AA128" s="660">
        <v>11061480</v>
      </c>
      <c r="AB128" s="661"/>
      <c r="AC128" s="661"/>
      <c r="AD128" s="661"/>
      <c r="AE128" s="662"/>
      <c r="AF128" s="663">
        <v>11782823</v>
      </c>
      <c r="AG128" s="661"/>
      <c r="AH128" s="661"/>
      <c r="AI128" s="661"/>
      <c r="AJ128" s="662"/>
      <c r="AK128" s="663">
        <v>11410584</v>
      </c>
      <c r="AL128" s="661"/>
      <c r="AM128" s="661"/>
      <c r="AN128" s="661"/>
      <c r="AO128" s="662"/>
      <c r="AP128" s="664"/>
      <c r="AQ128" s="665"/>
      <c r="AR128" s="665"/>
      <c r="AS128" s="665"/>
      <c r="AT128" s="666"/>
      <c r="AU128" s="227"/>
      <c r="AV128" s="227"/>
      <c r="AW128" s="227"/>
      <c r="AX128" s="709" t="s">
        <v>429</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430</v>
      </c>
      <c r="X129" s="718"/>
      <c r="Y129" s="718"/>
      <c r="Z129" s="719"/>
      <c r="AA129" s="720">
        <v>428828633</v>
      </c>
      <c r="AB129" s="721"/>
      <c r="AC129" s="721"/>
      <c r="AD129" s="721"/>
      <c r="AE129" s="722"/>
      <c r="AF129" s="723">
        <v>432366889</v>
      </c>
      <c r="AG129" s="721"/>
      <c r="AH129" s="721"/>
      <c r="AI129" s="721"/>
      <c r="AJ129" s="722"/>
      <c r="AK129" s="723">
        <v>444531418</v>
      </c>
      <c r="AL129" s="721"/>
      <c r="AM129" s="721"/>
      <c r="AN129" s="721"/>
      <c r="AO129" s="722"/>
      <c r="AP129" s="724"/>
      <c r="AQ129" s="725"/>
      <c r="AR129" s="725"/>
      <c r="AS129" s="725"/>
      <c r="AT129" s="726"/>
      <c r="AU129" s="227"/>
      <c r="AV129" s="227"/>
      <c r="AW129" s="227"/>
      <c r="AX129" s="709" t="s">
        <v>431</v>
      </c>
      <c r="AY129" s="705"/>
      <c r="AZ129" s="705"/>
      <c r="BA129" s="705"/>
      <c r="BB129" s="705"/>
      <c r="BC129" s="705"/>
      <c r="BD129" s="705"/>
      <c r="BE129" s="706"/>
      <c r="BF129" s="710">
        <v>12.3</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432</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433</v>
      </c>
      <c r="X130" s="718"/>
      <c r="Y130" s="718"/>
      <c r="Z130" s="719"/>
      <c r="AA130" s="720">
        <v>68680368</v>
      </c>
      <c r="AB130" s="721"/>
      <c r="AC130" s="721"/>
      <c r="AD130" s="721"/>
      <c r="AE130" s="722"/>
      <c r="AF130" s="723">
        <v>71037241</v>
      </c>
      <c r="AG130" s="721"/>
      <c r="AH130" s="721"/>
      <c r="AI130" s="721"/>
      <c r="AJ130" s="722"/>
      <c r="AK130" s="723">
        <v>72622249</v>
      </c>
      <c r="AL130" s="721"/>
      <c r="AM130" s="721"/>
      <c r="AN130" s="721"/>
      <c r="AO130" s="722"/>
      <c r="AP130" s="724"/>
      <c r="AQ130" s="725"/>
      <c r="AR130" s="725"/>
      <c r="AS130" s="725"/>
      <c r="AT130" s="726"/>
      <c r="AU130" s="227"/>
      <c r="AV130" s="227"/>
      <c r="AW130" s="227"/>
      <c r="AX130" s="688" t="s">
        <v>434</v>
      </c>
      <c r="AY130" s="689"/>
      <c r="AZ130" s="689"/>
      <c r="BA130" s="689"/>
      <c r="BB130" s="689"/>
      <c r="BC130" s="689"/>
      <c r="BD130" s="689"/>
      <c r="BE130" s="690"/>
      <c r="BF130" s="642">
        <v>189</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435</v>
      </c>
      <c r="X131" s="651"/>
      <c r="Y131" s="651"/>
      <c r="Z131" s="652"/>
      <c r="AA131" s="653">
        <v>360148265</v>
      </c>
      <c r="AB131" s="654"/>
      <c r="AC131" s="654"/>
      <c r="AD131" s="654"/>
      <c r="AE131" s="655"/>
      <c r="AF131" s="656">
        <v>361329648</v>
      </c>
      <c r="AG131" s="654"/>
      <c r="AH131" s="654"/>
      <c r="AI131" s="654"/>
      <c r="AJ131" s="655"/>
      <c r="AK131" s="656">
        <v>371909169</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437</v>
      </c>
      <c r="W132" s="674"/>
      <c r="X132" s="674"/>
      <c r="Y132" s="674"/>
      <c r="Z132" s="675"/>
      <c r="AA132" s="676">
        <v>13.03103293</v>
      </c>
      <c r="AB132" s="677"/>
      <c r="AC132" s="677"/>
      <c r="AD132" s="677"/>
      <c r="AE132" s="678"/>
      <c r="AF132" s="679">
        <v>12.355504249999999</v>
      </c>
      <c r="AG132" s="677"/>
      <c r="AH132" s="677"/>
      <c r="AI132" s="677"/>
      <c r="AJ132" s="678"/>
      <c r="AK132" s="679">
        <v>11.53022904</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438</v>
      </c>
      <c r="W133" s="683"/>
      <c r="X133" s="683"/>
      <c r="Y133" s="683"/>
      <c r="Z133" s="684"/>
      <c r="AA133" s="685">
        <v>13.9</v>
      </c>
      <c r="AB133" s="686"/>
      <c r="AC133" s="686"/>
      <c r="AD133" s="686"/>
      <c r="AE133" s="687"/>
      <c r="AF133" s="685">
        <v>13</v>
      </c>
      <c r="AG133" s="686"/>
      <c r="AH133" s="686"/>
      <c r="AI133" s="686"/>
      <c r="AJ133" s="687"/>
      <c r="AK133" s="685">
        <v>12.3</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94" t="s">
        <v>441</v>
      </c>
      <c r="L7" s="246"/>
      <c r="M7" s="247" t="s">
        <v>442</v>
      </c>
      <c r="N7" s="248"/>
    </row>
    <row r="8" spans="1:16" x14ac:dyDescent="0.15">
      <c r="A8" s="240"/>
      <c r="B8" s="236"/>
      <c r="C8" s="236"/>
      <c r="D8" s="236"/>
      <c r="E8" s="236"/>
      <c r="F8" s="236"/>
      <c r="G8" s="249"/>
      <c r="H8" s="250"/>
      <c r="I8" s="250"/>
      <c r="J8" s="251"/>
      <c r="K8" s="1095"/>
      <c r="L8" s="252" t="s">
        <v>443</v>
      </c>
      <c r="M8" s="253" t="s">
        <v>444</v>
      </c>
      <c r="N8" s="254" t="s">
        <v>445</v>
      </c>
    </row>
    <row r="9" spans="1:16" x14ac:dyDescent="0.15">
      <c r="A9" s="240"/>
      <c r="B9" s="236"/>
      <c r="C9" s="236"/>
      <c r="D9" s="236"/>
      <c r="E9" s="236"/>
      <c r="F9" s="236"/>
      <c r="G9" s="1088" t="s">
        <v>446</v>
      </c>
      <c r="H9" s="1089"/>
      <c r="I9" s="1089"/>
      <c r="J9" s="1090"/>
      <c r="K9" s="255">
        <v>208770504</v>
      </c>
      <c r="L9" s="256">
        <v>115321</v>
      </c>
      <c r="M9" s="257">
        <v>133214</v>
      </c>
      <c r="N9" s="258">
        <v>-13.4</v>
      </c>
    </row>
    <row r="10" spans="1:16" x14ac:dyDescent="0.15">
      <c r="A10" s="240"/>
      <c r="B10" s="236"/>
      <c r="C10" s="236"/>
      <c r="D10" s="236"/>
      <c r="E10" s="236"/>
      <c r="F10" s="236"/>
      <c r="G10" s="1088" t="s">
        <v>447</v>
      </c>
      <c r="H10" s="1089"/>
      <c r="I10" s="1089"/>
      <c r="J10" s="1090"/>
      <c r="K10" s="255">
        <v>279072</v>
      </c>
      <c r="L10" s="256">
        <v>154</v>
      </c>
      <c r="M10" s="257">
        <v>476</v>
      </c>
      <c r="N10" s="258">
        <v>-67.599999999999994</v>
      </c>
    </row>
    <row r="11" spans="1:16" ht="13.5" customHeight="1" x14ac:dyDescent="0.15">
      <c r="A11" s="240"/>
      <c r="B11" s="236"/>
      <c r="C11" s="236"/>
      <c r="D11" s="236"/>
      <c r="E11" s="236"/>
      <c r="F11" s="236"/>
      <c r="G11" s="1088" t="s">
        <v>448</v>
      </c>
      <c r="H11" s="1089"/>
      <c r="I11" s="1089"/>
      <c r="J11" s="1090"/>
      <c r="K11" s="255">
        <v>270862</v>
      </c>
      <c r="L11" s="256">
        <v>150</v>
      </c>
      <c r="M11" s="257">
        <v>657</v>
      </c>
      <c r="N11" s="258">
        <v>-77.2</v>
      </c>
    </row>
    <row r="12" spans="1:16" ht="13.5" customHeight="1" x14ac:dyDescent="0.15">
      <c r="A12" s="240"/>
      <c r="B12" s="236"/>
      <c r="C12" s="236"/>
      <c r="D12" s="236"/>
      <c r="E12" s="236"/>
      <c r="F12" s="236"/>
      <c r="G12" s="1088" t="s">
        <v>449</v>
      </c>
      <c r="H12" s="1089"/>
      <c r="I12" s="1089"/>
      <c r="J12" s="1090"/>
      <c r="K12" s="255" t="s">
        <v>450</v>
      </c>
      <c r="L12" s="256" t="s">
        <v>450</v>
      </c>
      <c r="M12" s="257" t="s">
        <v>450</v>
      </c>
      <c r="N12" s="258" t="s">
        <v>450</v>
      </c>
    </row>
    <row r="13" spans="1:16" ht="13.5" customHeight="1" x14ac:dyDescent="0.15">
      <c r="A13" s="240"/>
      <c r="B13" s="236"/>
      <c r="C13" s="236"/>
      <c r="D13" s="236"/>
      <c r="E13" s="236"/>
      <c r="F13" s="236"/>
      <c r="G13" s="1088" t="s">
        <v>451</v>
      </c>
      <c r="H13" s="1089"/>
      <c r="I13" s="1089"/>
      <c r="J13" s="1090"/>
      <c r="K13" s="255" t="s">
        <v>450</v>
      </c>
      <c r="L13" s="256" t="s">
        <v>450</v>
      </c>
      <c r="M13" s="257">
        <v>6</v>
      </c>
      <c r="N13" s="258" t="s">
        <v>450</v>
      </c>
    </row>
    <row r="14" spans="1:16" ht="13.5" customHeight="1" x14ac:dyDescent="0.15">
      <c r="A14" s="240"/>
      <c r="B14" s="236"/>
      <c r="C14" s="236"/>
      <c r="D14" s="236"/>
      <c r="E14" s="236"/>
      <c r="F14" s="236"/>
      <c r="G14" s="1088" t="s">
        <v>452</v>
      </c>
      <c r="H14" s="1089"/>
      <c r="I14" s="1089"/>
      <c r="J14" s="1090"/>
      <c r="K14" s="255">
        <v>2475087</v>
      </c>
      <c r="L14" s="256">
        <v>1367</v>
      </c>
      <c r="M14" s="257">
        <v>2246</v>
      </c>
      <c r="N14" s="258">
        <v>-39.1</v>
      </c>
    </row>
    <row r="15" spans="1:16" x14ac:dyDescent="0.15">
      <c r="A15" s="240"/>
      <c r="B15" s="236"/>
      <c r="C15" s="236"/>
      <c r="D15" s="236"/>
      <c r="E15" s="236"/>
      <c r="F15" s="236"/>
      <c r="G15" s="1088" t="s">
        <v>453</v>
      </c>
      <c r="H15" s="1089"/>
      <c r="I15" s="1089"/>
      <c r="J15" s="1090"/>
      <c r="K15" s="255">
        <v>-17557361</v>
      </c>
      <c r="L15" s="256">
        <v>-9698</v>
      </c>
      <c r="M15" s="257">
        <v>-11366</v>
      </c>
      <c r="N15" s="258">
        <v>-14.7</v>
      </c>
    </row>
    <row r="16" spans="1:16" x14ac:dyDescent="0.15">
      <c r="A16" s="240"/>
      <c r="B16" s="236"/>
      <c r="C16" s="236"/>
      <c r="D16" s="236"/>
      <c r="E16" s="236"/>
      <c r="F16" s="236"/>
      <c r="G16" s="1080" t="s">
        <v>135</v>
      </c>
      <c r="H16" s="1081"/>
      <c r="I16" s="1081"/>
      <c r="J16" s="1082"/>
      <c r="K16" s="256">
        <v>194238164</v>
      </c>
      <c r="L16" s="256">
        <v>107294</v>
      </c>
      <c r="M16" s="257">
        <v>125234</v>
      </c>
      <c r="N16" s="258">
        <v>-14.3</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91" t="s">
        <v>458</v>
      </c>
      <c r="H21" s="1092"/>
      <c r="I21" s="1092"/>
      <c r="J21" s="1093"/>
      <c r="K21" s="271">
        <v>1203.1400000000001</v>
      </c>
      <c r="L21" s="272">
        <v>1420.92</v>
      </c>
      <c r="M21" s="273">
        <v>-217.78</v>
      </c>
      <c r="N21" s="241"/>
      <c r="O21" s="274"/>
      <c r="P21" s="270"/>
    </row>
    <row r="22" spans="1:16" s="275" customFormat="1" x14ac:dyDescent="0.15">
      <c r="A22" s="270"/>
      <c r="B22" s="241"/>
      <c r="C22" s="241"/>
      <c r="D22" s="241"/>
      <c r="E22" s="241"/>
      <c r="F22" s="241"/>
      <c r="G22" s="1091" t="s">
        <v>459</v>
      </c>
      <c r="H22" s="1092"/>
      <c r="I22" s="1092"/>
      <c r="J22" s="1093"/>
      <c r="K22" s="276">
        <v>101.8</v>
      </c>
      <c r="L22" s="277">
        <v>99.4</v>
      </c>
      <c r="M22" s="278">
        <v>2.4</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94" t="s">
        <v>441</v>
      </c>
      <c r="L30" s="246"/>
      <c r="M30" s="247" t="s">
        <v>442</v>
      </c>
      <c r="N30" s="248"/>
    </row>
    <row r="31" spans="1:16" x14ac:dyDescent="0.15">
      <c r="A31" s="240"/>
      <c r="B31" s="236"/>
      <c r="C31" s="236"/>
      <c r="D31" s="236"/>
      <c r="E31" s="236"/>
      <c r="F31" s="236"/>
      <c r="G31" s="249"/>
      <c r="H31" s="250"/>
      <c r="I31" s="250"/>
      <c r="J31" s="251"/>
      <c r="K31" s="1095"/>
      <c r="L31" s="252" t="s">
        <v>443</v>
      </c>
      <c r="M31" s="253" t="s">
        <v>444</v>
      </c>
      <c r="N31" s="254" t="s">
        <v>445</v>
      </c>
    </row>
    <row r="32" spans="1:16" ht="27" customHeight="1" x14ac:dyDescent="0.15">
      <c r="A32" s="240"/>
      <c r="B32" s="236"/>
      <c r="C32" s="236"/>
      <c r="D32" s="236"/>
      <c r="E32" s="236"/>
      <c r="F32" s="236"/>
      <c r="G32" s="1077" t="s">
        <v>463</v>
      </c>
      <c r="H32" s="1078"/>
      <c r="I32" s="1078"/>
      <c r="J32" s="1079"/>
      <c r="K32" s="256">
        <v>101593506</v>
      </c>
      <c r="L32" s="256">
        <v>56118</v>
      </c>
      <c r="M32" s="257">
        <v>76366</v>
      </c>
      <c r="N32" s="258">
        <v>-26.5</v>
      </c>
    </row>
    <row r="33" spans="1:16" ht="13.5" customHeight="1" x14ac:dyDescent="0.15">
      <c r="A33" s="240"/>
      <c r="B33" s="236"/>
      <c r="C33" s="236"/>
      <c r="D33" s="236"/>
      <c r="E33" s="236"/>
      <c r="F33" s="236"/>
      <c r="G33" s="1077" t="s">
        <v>464</v>
      </c>
      <c r="H33" s="1078"/>
      <c r="I33" s="1078"/>
      <c r="J33" s="1079"/>
      <c r="K33" s="256" t="s">
        <v>450</v>
      </c>
      <c r="L33" s="256" t="s">
        <v>450</v>
      </c>
      <c r="M33" s="257" t="s">
        <v>450</v>
      </c>
      <c r="N33" s="258" t="s">
        <v>450</v>
      </c>
    </row>
    <row r="34" spans="1:16" ht="27" customHeight="1" x14ac:dyDescent="0.15">
      <c r="A34" s="240"/>
      <c r="B34" s="236"/>
      <c r="C34" s="236"/>
      <c r="D34" s="236"/>
      <c r="E34" s="236"/>
      <c r="F34" s="236"/>
      <c r="G34" s="1077" t="s">
        <v>465</v>
      </c>
      <c r="H34" s="1078"/>
      <c r="I34" s="1078"/>
      <c r="J34" s="1079"/>
      <c r="K34" s="256">
        <v>22134850</v>
      </c>
      <c r="L34" s="256">
        <v>12227</v>
      </c>
      <c r="M34" s="257">
        <v>4754</v>
      </c>
      <c r="N34" s="258">
        <v>157.19999999999999</v>
      </c>
    </row>
    <row r="35" spans="1:16" ht="27" customHeight="1" x14ac:dyDescent="0.15">
      <c r="A35" s="240"/>
      <c r="B35" s="236"/>
      <c r="C35" s="236"/>
      <c r="D35" s="236"/>
      <c r="E35" s="236"/>
      <c r="F35" s="236"/>
      <c r="G35" s="1077" t="s">
        <v>466</v>
      </c>
      <c r="H35" s="1078"/>
      <c r="I35" s="1078"/>
      <c r="J35" s="1079"/>
      <c r="K35" s="256">
        <v>1633680</v>
      </c>
      <c r="L35" s="256">
        <v>902</v>
      </c>
      <c r="M35" s="257">
        <v>1996</v>
      </c>
      <c r="N35" s="258">
        <v>-54.8</v>
      </c>
    </row>
    <row r="36" spans="1:16" ht="27" customHeight="1" x14ac:dyDescent="0.15">
      <c r="A36" s="240"/>
      <c r="B36" s="236"/>
      <c r="C36" s="236"/>
      <c r="D36" s="236"/>
      <c r="E36" s="236"/>
      <c r="F36" s="236"/>
      <c r="G36" s="1077" t="s">
        <v>467</v>
      </c>
      <c r="H36" s="1078"/>
      <c r="I36" s="1078"/>
      <c r="J36" s="1079"/>
      <c r="K36" s="256" t="s">
        <v>450</v>
      </c>
      <c r="L36" s="256" t="s">
        <v>450</v>
      </c>
      <c r="M36" s="257">
        <v>128</v>
      </c>
      <c r="N36" s="258" t="s">
        <v>450</v>
      </c>
    </row>
    <row r="37" spans="1:16" ht="13.5" customHeight="1" x14ac:dyDescent="0.15">
      <c r="A37" s="240"/>
      <c r="B37" s="236"/>
      <c r="C37" s="236"/>
      <c r="D37" s="236"/>
      <c r="E37" s="236"/>
      <c r="F37" s="236"/>
      <c r="G37" s="1077" t="s">
        <v>468</v>
      </c>
      <c r="H37" s="1078"/>
      <c r="I37" s="1078"/>
      <c r="J37" s="1079"/>
      <c r="K37" s="256">
        <v>1546309</v>
      </c>
      <c r="L37" s="256">
        <v>854</v>
      </c>
      <c r="M37" s="257">
        <v>1225</v>
      </c>
      <c r="N37" s="258">
        <v>-30.3</v>
      </c>
    </row>
    <row r="38" spans="1:16" ht="27" customHeight="1" x14ac:dyDescent="0.15">
      <c r="A38" s="240"/>
      <c r="B38" s="236"/>
      <c r="C38" s="236"/>
      <c r="D38" s="236"/>
      <c r="E38" s="236"/>
      <c r="F38" s="236"/>
      <c r="G38" s="1074" t="s">
        <v>469</v>
      </c>
      <c r="H38" s="1075"/>
      <c r="I38" s="1075"/>
      <c r="J38" s="1076"/>
      <c r="K38" s="285">
        <v>6467</v>
      </c>
      <c r="L38" s="285">
        <v>4</v>
      </c>
      <c r="M38" s="286">
        <v>6</v>
      </c>
      <c r="N38" s="287">
        <v>-33.299999999999997</v>
      </c>
      <c r="O38" s="284"/>
    </row>
    <row r="39" spans="1:16" x14ac:dyDescent="0.15">
      <c r="A39" s="240"/>
      <c r="B39" s="236"/>
      <c r="C39" s="236"/>
      <c r="D39" s="236"/>
      <c r="E39" s="236"/>
      <c r="F39" s="236"/>
      <c r="G39" s="1074" t="s">
        <v>470</v>
      </c>
      <c r="H39" s="1075"/>
      <c r="I39" s="1075"/>
      <c r="J39" s="1076"/>
      <c r="K39" s="255">
        <v>-11410584</v>
      </c>
      <c r="L39" s="255">
        <v>-6303</v>
      </c>
      <c r="M39" s="288">
        <v>-3036</v>
      </c>
      <c r="N39" s="289">
        <v>107.6</v>
      </c>
      <c r="O39" s="284"/>
    </row>
    <row r="40" spans="1:16" ht="27" customHeight="1" x14ac:dyDescent="0.15">
      <c r="A40" s="240"/>
      <c r="B40" s="236"/>
      <c r="C40" s="236"/>
      <c r="D40" s="236"/>
      <c r="E40" s="236"/>
      <c r="F40" s="236"/>
      <c r="G40" s="1077" t="s">
        <v>471</v>
      </c>
      <c r="H40" s="1078"/>
      <c r="I40" s="1078"/>
      <c r="J40" s="1079"/>
      <c r="K40" s="255">
        <v>-72622249</v>
      </c>
      <c r="L40" s="255">
        <v>-40115</v>
      </c>
      <c r="M40" s="288">
        <v>-50412</v>
      </c>
      <c r="N40" s="289">
        <v>-20.399999999999999</v>
      </c>
      <c r="O40" s="284"/>
    </row>
    <row r="41" spans="1:16" x14ac:dyDescent="0.15">
      <c r="A41" s="240"/>
      <c r="B41" s="236"/>
      <c r="C41" s="236"/>
      <c r="D41" s="236"/>
      <c r="E41" s="236"/>
      <c r="F41" s="236"/>
      <c r="G41" s="1080" t="s">
        <v>472</v>
      </c>
      <c r="H41" s="1081"/>
      <c r="I41" s="1081"/>
      <c r="J41" s="1082"/>
      <c r="K41" s="256">
        <v>42881979</v>
      </c>
      <c r="L41" s="255">
        <v>23687</v>
      </c>
      <c r="M41" s="288">
        <v>31028</v>
      </c>
      <c r="N41" s="289">
        <v>-23.7</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83" t="s">
        <v>441</v>
      </c>
      <c r="J49" s="1085" t="s">
        <v>475</v>
      </c>
      <c r="K49" s="1086"/>
      <c r="L49" s="1086"/>
      <c r="M49" s="1086"/>
      <c r="N49" s="1087"/>
    </row>
    <row r="50" spans="1:14" x14ac:dyDescent="0.15">
      <c r="A50" s="240"/>
      <c r="B50" s="236"/>
      <c r="C50" s="236"/>
      <c r="D50" s="236"/>
      <c r="E50" s="236"/>
      <c r="F50" s="236"/>
      <c r="G50" s="298"/>
      <c r="H50" s="299"/>
      <c r="I50" s="1084"/>
      <c r="J50" s="300" t="s">
        <v>476</v>
      </c>
      <c r="K50" s="301" t="s">
        <v>477</v>
      </c>
      <c r="L50" s="302" t="s">
        <v>478</v>
      </c>
      <c r="M50" s="303" t="s">
        <v>479</v>
      </c>
      <c r="N50" s="304" t="s">
        <v>480</v>
      </c>
    </row>
    <row r="51" spans="1:14" x14ac:dyDescent="0.15">
      <c r="A51" s="240"/>
      <c r="B51" s="236"/>
      <c r="C51" s="236"/>
      <c r="D51" s="236"/>
      <c r="E51" s="236"/>
      <c r="F51" s="236"/>
      <c r="G51" s="296" t="s">
        <v>481</v>
      </c>
      <c r="H51" s="297"/>
      <c r="I51" s="305">
        <v>124641081</v>
      </c>
      <c r="J51" s="306">
        <v>68397</v>
      </c>
      <c r="K51" s="307">
        <v>-23.2</v>
      </c>
      <c r="L51" s="308">
        <v>84976</v>
      </c>
      <c r="M51" s="309">
        <v>-6.5</v>
      </c>
      <c r="N51" s="310">
        <v>-16.7</v>
      </c>
    </row>
    <row r="52" spans="1:14" x14ac:dyDescent="0.15">
      <c r="A52" s="240"/>
      <c r="B52" s="236"/>
      <c r="C52" s="236"/>
      <c r="D52" s="236"/>
      <c r="E52" s="236"/>
      <c r="F52" s="236"/>
      <c r="G52" s="311"/>
      <c r="H52" s="312" t="s">
        <v>482</v>
      </c>
      <c r="I52" s="313">
        <v>48473551</v>
      </c>
      <c r="J52" s="314">
        <v>26600</v>
      </c>
      <c r="K52" s="315">
        <v>-29.3</v>
      </c>
      <c r="L52" s="316">
        <v>26480</v>
      </c>
      <c r="M52" s="317">
        <v>-29</v>
      </c>
      <c r="N52" s="318">
        <v>-0.3</v>
      </c>
    </row>
    <row r="53" spans="1:14" x14ac:dyDescent="0.15">
      <c r="A53" s="240"/>
      <c r="B53" s="236"/>
      <c r="C53" s="236"/>
      <c r="D53" s="236"/>
      <c r="E53" s="236"/>
      <c r="F53" s="236"/>
      <c r="G53" s="296" t="s">
        <v>483</v>
      </c>
      <c r="H53" s="297"/>
      <c r="I53" s="305">
        <v>123016582</v>
      </c>
      <c r="J53" s="306">
        <v>67393</v>
      </c>
      <c r="K53" s="307">
        <v>-1.5</v>
      </c>
      <c r="L53" s="308">
        <v>78803</v>
      </c>
      <c r="M53" s="309">
        <v>-7.3</v>
      </c>
      <c r="N53" s="310">
        <v>5.8</v>
      </c>
    </row>
    <row r="54" spans="1:14" x14ac:dyDescent="0.15">
      <c r="A54" s="240"/>
      <c r="B54" s="236"/>
      <c r="C54" s="236"/>
      <c r="D54" s="236"/>
      <c r="E54" s="236"/>
      <c r="F54" s="236"/>
      <c r="G54" s="311"/>
      <c r="H54" s="312" t="s">
        <v>482</v>
      </c>
      <c r="I54" s="313">
        <v>31322542</v>
      </c>
      <c r="J54" s="314">
        <v>17160</v>
      </c>
      <c r="K54" s="315">
        <v>-35.5</v>
      </c>
      <c r="L54" s="316">
        <v>19976</v>
      </c>
      <c r="M54" s="317">
        <v>-24.6</v>
      </c>
      <c r="N54" s="318">
        <v>-10.9</v>
      </c>
    </row>
    <row r="55" spans="1:14" x14ac:dyDescent="0.15">
      <c r="A55" s="240"/>
      <c r="B55" s="236"/>
      <c r="C55" s="236"/>
      <c r="D55" s="236"/>
      <c r="E55" s="236"/>
      <c r="F55" s="236"/>
      <c r="G55" s="296" t="s">
        <v>484</v>
      </c>
      <c r="H55" s="297"/>
      <c r="I55" s="305">
        <v>170608638</v>
      </c>
      <c r="J55" s="306">
        <v>93449</v>
      </c>
      <c r="K55" s="307">
        <v>38.700000000000003</v>
      </c>
      <c r="L55" s="308">
        <v>88620</v>
      </c>
      <c r="M55" s="309">
        <v>12.5</v>
      </c>
      <c r="N55" s="310">
        <v>26.2</v>
      </c>
    </row>
    <row r="56" spans="1:14" x14ac:dyDescent="0.15">
      <c r="A56" s="240"/>
      <c r="B56" s="236"/>
      <c r="C56" s="236"/>
      <c r="D56" s="236"/>
      <c r="E56" s="236"/>
      <c r="F56" s="236"/>
      <c r="G56" s="311"/>
      <c r="H56" s="312" t="s">
        <v>482</v>
      </c>
      <c r="I56" s="313">
        <v>30236076</v>
      </c>
      <c r="J56" s="314">
        <v>16561</v>
      </c>
      <c r="K56" s="315">
        <v>-3.5</v>
      </c>
      <c r="L56" s="316">
        <v>19309</v>
      </c>
      <c r="M56" s="317">
        <v>-3.3</v>
      </c>
      <c r="N56" s="318">
        <v>-0.2</v>
      </c>
    </row>
    <row r="57" spans="1:14" x14ac:dyDescent="0.15">
      <c r="A57" s="240"/>
      <c r="B57" s="236"/>
      <c r="C57" s="236"/>
      <c r="D57" s="236"/>
      <c r="E57" s="236"/>
      <c r="F57" s="236"/>
      <c r="G57" s="296" t="s">
        <v>485</v>
      </c>
      <c r="H57" s="297"/>
      <c r="I57" s="305">
        <v>157410584</v>
      </c>
      <c r="J57" s="306">
        <v>86570</v>
      </c>
      <c r="K57" s="307">
        <v>-7.4</v>
      </c>
      <c r="L57" s="308">
        <v>94715</v>
      </c>
      <c r="M57" s="309">
        <v>6.9</v>
      </c>
      <c r="N57" s="310">
        <v>-14.3</v>
      </c>
    </row>
    <row r="58" spans="1:14" x14ac:dyDescent="0.15">
      <c r="A58" s="240"/>
      <c r="B58" s="236"/>
      <c r="C58" s="236"/>
      <c r="D58" s="236"/>
      <c r="E58" s="236"/>
      <c r="F58" s="236"/>
      <c r="G58" s="311"/>
      <c r="H58" s="312" t="s">
        <v>482</v>
      </c>
      <c r="I58" s="313">
        <v>40038317</v>
      </c>
      <c r="J58" s="314">
        <v>22019</v>
      </c>
      <c r="K58" s="315">
        <v>33</v>
      </c>
      <c r="L58" s="316">
        <v>24902</v>
      </c>
      <c r="M58" s="317">
        <v>29</v>
      </c>
      <c r="N58" s="318">
        <v>4</v>
      </c>
    </row>
    <row r="59" spans="1:14" x14ac:dyDescent="0.15">
      <c r="A59" s="240"/>
      <c r="B59" s="236"/>
      <c r="C59" s="236"/>
      <c r="D59" s="236"/>
      <c r="E59" s="236"/>
      <c r="F59" s="236"/>
      <c r="G59" s="296" t="s">
        <v>486</v>
      </c>
      <c r="H59" s="297"/>
      <c r="I59" s="305">
        <v>123846818</v>
      </c>
      <c r="J59" s="306">
        <v>68411</v>
      </c>
      <c r="K59" s="307">
        <v>-21</v>
      </c>
      <c r="L59" s="308">
        <v>97161</v>
      </c>
      <c r="M59" s="309">
        <v>2.6</v>
      </c>
      <c r="N59" s="310">
        <v>-23.6</v>
      </c>
    </row>
    <row r="60" spans="1:14" x14ac:dyDescent="0.15">
      <c r="A60" s="240"/>
      <c r="B60" s="236"/>
      <c r="C60" s="236"/>
      <c r="D60" s="236"/>
      <c r="E60" s="236"/>
      <c r="F60" s="236"/>
      <c r="G60" s="311"/>
      <c r="H60" s="312" t="s">
        <v>482</v>
      </c>
      <c r="I60" s="319">
        <v>30297985</v>
      </c>
      <c r="J60" s="314">
        <v>16736</v>
      </c>
      <c r="K60" s="315">
        <v>-24</v>
      </c>
      <c r="L60" s="316">
        <v>26543</v>
      </c>
      <c r="M60" s="317">
        <v>6.6</v>
      </c>
      <c r="N60" s="318">
        <v>-30.6</v>
      </c>
    </row>
    <row r="61" spans="1:14" x14ac:dyDescent="0.15">
      <c r="A61" s="240"/>
      <c r="B61" s="236"/>
      <c r="C61" s="236"/>
      <c r="D61" s="236"/>
      <c r="E61" s="236"/>
      <c r="F61" s="236"/>
      <c r="G61" s="296" t="s">
        <v>487</v>
      </c>
      <c r="H61" s="320"/>
      <c r="I61" s="321">
        <v>139904741</v>
      </c>
      <c r="J61" s="322">
        <v>76844</v>
      </c>
      <c r="K61" s="323">
        <v>-2.9</v>
      </c>
      <c r="L61" s="324">
        <v>88855</v>
      </c>
      <c r="M61" s="325">
        <v>1.6</v>
      </c>
      <c r="N61" s="310">
        <v>-4.5</v>
      </c>
    </row>
    <row r="62" spans="1:14" x14ac:dyDescent="0.15">
      <c r="A62" s="240"/>
      <c r="B62" s="236"/>
      <c r="C62" s="236"/>
      <c r="D62" s="236"/>
      <c r="E62" s="236"/>
      <c r="F62" s="236"/>
      <c r="G62" s="311"/>
      <c r="H62" s="312" t="s">
        <v>482</v>
      </c>
      <c r="I62" s="313">
        <v>36073694</v>
      </c>
      <c r="J62" s="314">
        <v>19815</v>
      </c>
      <c r="K62" s="315">
        <v>-11.9</v>
      </c>
      <c r="L62" s="316">
        <v>23442</v>
      </c>
      <c r="M62" s="317">
        <v>-4.3</v>
      </c>
      <c r="N62" s="318">
        <v>-7.6</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6" t="s">
        <v>3</v>
      </c>
      <c r="D47" s="1096"/>
      <c r="E47" s="1097"/>
      <c r="F47" s="331">
        <v>0.41</v>
      </c>
      <c r="G47" s="332">
        <v>0.4</v>
      </c>
      <c r="H47" s="332">
        <v>0.4</v>
      </c>
      <c r="I47" s="332">
        <v>0.4</v>
      </c>
      <c r="J47" s="333">
        <v>0.39</v>
      </c>
    </row>
    <row r="48" spans="2:10" ht="57.75" customHeight="1" x14ac:dyDescent="0.15">
      <c r="B48" s="8"/>
      <c r="C48" s="1098" t="s">
        <v>4</v>
      </c>
      <c r="D48" s="1098"/>
      <c r="E48" s="1099"/>
      <c r="F48" s="334">
        <v>2.75</v>
      </c>
      <c r="G48" s="335">
        <v>2.67</v>
      </c>
      <c r="H48" s="335">
        <v>3.56</v>
      </c>
      <c r="I48" s="335">
        <v>3.71</v>
      </c>
      <c r="J48" s="336">
        <v>2.94</v>
      </c>
    </row>
    <row r="49" spans="2:10" ht="57.75" customHeight="1" thickBot="1" x14ac:dyDescent="0.2">
      <c r="B49" s="9"/>
      <c r="C49" s="1100" t="s">
        <v>5</v>
      </c>
      <c r="D49" s="1100"/>
      <c r="E49" s="1101"/>
      <c r="F49" s="337" t="s">
        <v>493</v>
      </c>
      <c r="G49" s="338" t="s">
        <v>494</v>
      </c>
      <c r="H49" s="338">
        <v>0.88</v>
      </c>
      <c r="I49" s="338">
        <v>0.19</v>
      </c>
      <c r="J49" s="339" t="s">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2017-03-01T12:15:16Z</cp:lastPrinted>
  <dcterms:created xsi:type="dcterms:W3CDTF">2017-01-25T01:09:09Z</dcterms:created>
  <dcterms:modified xsi:type="dcterms:W3CDTF">2017-05-09T00:57:38Z</dcterms:modified>
  <cp:category/>
</cp:coreProperties>
</file>