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9"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C39" i="9"/>
  <c r="BW38" i="9"/>
  <c r="BE38" i="9"/>
  <c r="U38" i="9"/>
  <c r="BE37" i="9"/>
  <c r="BE36" i="9"/>
  <c r="BE35" i="9"/>
  <c r="BE34" i="9"/>
  <c r="C34" i="9"/>
  <c r="C35" i="9" s="1"/>
  <c r="C36" i="9" s="1"/>
  <c r="C37" i="9" s="1"/>
  <c r="C38"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s="1"/>
  <c r="AM36" i="9" s="1"/>
  <c r="AM37" i="9" s="1"/>
  <c r="AM38" i="9" s="1"/>
  <c r="AM39" i="9" s="1"/>
  <c r="BW34" i="9" l="1"/>
  <c r="BW35" i="9" s="1"/>
  <c r="BW36" i="9" s="1"/>
  <c r="BW37" i="9" s="1"/>
  <c r="CO34" i="9"/>
  <c r="CO35" i="9" s="1"/>
  <c r="CO36" i="9" s="1"/>
  <c r="CO37" i="9" s="1"/>
  <c r="CO38" i="9" s="1"/>
  <c r="CO39" i="9" s="1"/>
  <c r="CO40" i="9" s="1"/>
  <c r="CO41" i="9" s="1"/>
  <c r="CO42" i="9" s="1"/>
  <c r="CO43" i="9" s="1"/>
</calcChain>
</file>

<file path=xl/sharedStrings.xml><?xml version="1.0" encoding="utf-8"?>
<sst xmlns="http://schemas.openxmlformats.org/spreadsheetml/2006/main" count="1439" uniqueCount="604">
  <si>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</si>
  <si>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</si>
  <si>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</si>
  <si>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</si>
  <si>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</si>
  <si>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</si>
  <si>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</si>
  <si>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</si>
  <si>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</si>
  <si>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</si>
  <si>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</si>
  <si>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</si>
  <si>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</si>
  <si>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</si>
  <si>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</si>
  <si>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</si>
  <si>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</si>
  <si>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</si>
  <si>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</si>
  <si>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</si>
  <si>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</si>
  <si>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</si>
  <si>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</si>
  <si>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</si>
  <si>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</si>
  <si>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</si>
  <si>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</si>
  <si>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</si>
  <si>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</si>
  <si>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</si>
  <si>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</si>
  <si>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</si>
  <si>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</si>
  <si>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</si>
  <si>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</si>
  <si>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</si>
  <si>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</si>
  <si>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</si>
  <si>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</si>
  <si>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</si>
  <si>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</si>
  <si>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</si>
  <si>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</si>
  <si>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</si>
  <si>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</si>
  <si>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</si>
  <si>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</si>
  <si>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</si>
  <si>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</si>
  <si>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</si>
  <si>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</si>
  <si>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</si>
  <si>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</si>
  <si>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</si>
  <si>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</si>
  <si>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</si>
  <si>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</si>
  <si>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</si>
  <si>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</si>
  <si>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</si>
  <si>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</si>
  <si>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</si>
  <si>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</si>
  <si>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</si>
  <si>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</si>
  <si>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</si>
  <si>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</si>
  <si>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</si>
  <si>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</si>
  <si>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</si>
  <si>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</si>
  <si>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</si>
  <si>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</si>
  <si>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</si>
  <si>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</si>
  <si>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</si>
  <si>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</si>
  <si>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</si>
  <si>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</si>
  <si>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</si>
  <si>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</si>
  <si>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</si>
  <si>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</si>
  <si>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</si>
  <si>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</si>
  <si>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</si>
  <si>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</si>
  <si>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</si>
  <si>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</si>
  <si>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</si>
  <si>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</si>
  <si>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</si>
  <si>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</si>
  <si>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</si>
  <si>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</si>
  <si>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</si>
  <si>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</si>
  <si>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</si>
  <si>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</si>
  <si>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</si>
  <si>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</si>
  <si>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</si>
  <si>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</si>
  <si>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</si>
  <si>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</si>
  <si>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</si>
  <si>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</si>
  <si>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</si>
  <si>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</si>
  <si>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</si>
  <si>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</si>
  <si>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</si>
  <si>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</si>
  <si>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</si>
  <si>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</si>
  <si>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</si>
  <si>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</si>
  <si>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</si>
  <si>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</si>
  <si>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</si>
  <si>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</si>
  <si>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</si>
  <si>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</si>
  <si>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</si>
  <si>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</si>
  <si>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</si>
  <si>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</si>
  <si>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</si>
  <si>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</si>
  <si>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</si>
  <si>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</si>
  <si>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</si>
  <si>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</si>
  <si>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</si>
  <si>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</si>
  <si>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</si>
  <si>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</si>
  <si>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</si>
  <si>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</si>
  <si>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</si>
  <si>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</si>
  <si>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</si>
  <si>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</si>
  <si>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</si>
  <si>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</si>
  <si>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</si>
  <si>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</si>
  <si>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</si>
  <si>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</si>
  <si>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</si>
  <si>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</si>
  <si>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</si>
  <si>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</si>
  <si>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</si>
  <si>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</si>
  <si>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</si>
  <si>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</si>
  <si>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</si>
  <si>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</si>
  <si>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</si>
  <si>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</si>
  <si>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</si>
  <si>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</si>
  <si>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</si>
  <si>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</si>
  <si>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</si>
  <si>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</si>
  <si>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</si>
  <si>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</si>
  <si>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</si>
  <si>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</si>
  <si>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</si>
  <si>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</si>
  <si>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</si>
  <si>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</si>
  <si>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</si>
  <si>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</si>
  <si>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</si>
  <si>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</si>
  <si>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</si>
  <si>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</si>
  <si>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</si>
  <si>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</si>
  <si>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</si>
  <si>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</si>
  <si>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</si>
  <si>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</si>
  <si>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</si>
  <si>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</si>
  <si>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北海道札幌市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</si>
  <si>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</si>
  <si>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</si>
  <si>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</si>
  <si>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</si>
  <si>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</si>
  <si>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</si>
  <si>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</si>
  <si>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</si>
  <si>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</si>
  <si>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</si>
  <si>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</si>
  <si>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</si>
  <si>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</si>
  <si>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</si>
  <si>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</si>
  <si>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</si>
  <si>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</si>
  <si>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</si>
  <si>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</si>
  <si>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</si>
  <si>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</si>
  <si>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</si>
  <si>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</si>
  <si>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</si>
  <si>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</si>
  <si>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</si>
  <si>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</si>
  <si>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</si>
  <si>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</si>
  <si>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</si>
  <si>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</si>
  <si>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</si>
  <si>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</si>
  <si>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</si>
  <si>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</si>
  <si>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</si>
  <si>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</si>
  <si>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</si>
  <si>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</si>
  <si>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</si>
  <si>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</si>
  <si>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</si>
  <si>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</si>
  <si>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</si>
  <si>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</si>
  <si>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</si>
  <si>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</si>
  <si>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</si>
  <si>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</si>
  <si>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</si>
  <si>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</si>
  <si>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</si>
  <si>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</si>
  <si>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</si>
  <si>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</si>
  <si>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</si>
  <si>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</si>
  <si>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</si>
  <si>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</si>
  <si>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</si>
  <si>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</si>
  <si>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</si>
  <si>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</si>
  <si>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</si>
  <si>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</si>
  <si>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</si>
  <si>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</si>
  <si>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</si>
  <si>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</si>
  <si>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</si>
  <si>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</si>
  <si>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</si>
  <si>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</si>
  <si>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</si>
  <si>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</si>
  <si>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</si>
  <si>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</si>
  <si>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</si>
  <si>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</si>
  <si>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</si>
  <si>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</si>
  <si>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</si>
  <si>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</si>
  <si>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</si>
  <si>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</si>
  <si>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</si>
  <si>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</si>
  <si>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</si>
  <si>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</si>
  <si>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</si>
  <si>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</si>
  <si>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</si>
  <si>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</si>
  <si>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</si>
  <si>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</si>
  <si>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</si>
  <si>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</si>
  <si>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</si>
  <si>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</si>
  <si>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</si>
  <si>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</si>
  <si>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</si>
  <si>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</si>
  <si>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</si>
  <si>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</si>
  <si>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</si>
  <si>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</si>
  <si>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</si>
  <si>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</si>
  <si>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</si>
  <si>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</si>
  <si>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</si>
  <si>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</si>
  <si>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</si>
  <si>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</si>
  <si>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</si>
  <si>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</si>
  <si>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</si>
  <si>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</si>
  <si>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</si>
  <si>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</si>
  <si>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</si>
  <si>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</si>
  <si>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</si>
  <si>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</si>
  <si>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</si>
  <si>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</si>
  <si>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</si>
  <si>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</si>
  <si>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</si>
  <si>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</si>
  <si>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</si>
  <si>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</si>
  <si>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</si>
  <si>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</si>
  <si>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</si>
  <si>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</si>
  <si>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</si>
  <si>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</si>
  <si>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</si>
  <si>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</si>
  <si>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</si>
  <si>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</si>
  <si>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</si>
  <si>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</si>
  <si>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</si>
  <si>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</si>
  <si>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北海道札幌市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</si>
  <si>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</si>
  <si>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</si>
  <si>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</si>
  <si>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</si>
  <si>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</si>
  <si>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</si>
  <si>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</si>
  <si>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</si>
  <si>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</si>
  <si>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</si>
  <si>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</si>
  <si>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</si>
  <si>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</si>
  <si>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</si>
  <si>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</si>
  <si>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</si>
  <si>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</si>
  <si>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</si>
  <si>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</si>
  <si>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</si>
  <si>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</si>
  <si>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</si>
  <si>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</si>
  <si>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</si>
  <si>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</si>
  <si>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</si>
  <si>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</si>
  <si>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</si>
  <si>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</si>
  <si>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</si>
  <si>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</si>
  <si>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</si>
  <si>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</si>
  <si>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</si>
  <si>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</si>
  <si>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</si>
  <si>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</si>
  <si>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</si>
  <si>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</si>
  <si>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</si>
  <si>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</si>
  <si>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</si>
  <si>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</si>
  <si>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</si>
  <si>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中央卸売市場事業会計</t>
    <phoneticPr fontId="5"/>
  </si>
  <si>
    <t>軌道事業会計</t>
    <phoneticPr fontId="5"/>
  </si>
  <si>
    <t>高速電車事業会計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</si>
  <si>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</si>
  <si>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</si>
  <si>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</si>
  <si>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</si>
  <si>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</si>
  <si>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</si>
  <si>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</si>
  <si>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</si>
  <si>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</si>
  <si>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</si>
  <si>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</si>
  <si>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</si>
  <si>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</si>
  <si>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</si>
  <si>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</si>
  <si>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</si>
  <si>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</si>
  <si>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</si>
  <si>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</si>
  <si>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</si>
  <si>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</si>
  <si>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</si>
  <si>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</si>
  <si>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</si>
  <si>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</si>
  <si>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</si>
  <si>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</si>
  <si>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</si>
  <si>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</si>
  <si>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</si>
  <si>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</si>
  <si>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</si>
  <si>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</si>
  <si>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</si>
  <si>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</si>
  <si>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</si>
  <si>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</si>
  <si>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</si>
  <si>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</si>
  <si>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</si>
  <si>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</si>
  <si>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</si>
  <si>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</si>
  <si>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</si>
  <si>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</si>
  <si>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</si>
  <si>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</si>
  <si>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</si>
  <si>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</si>
  <si>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</si>
  <si>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</si>
  <si>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</si>
  <si>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</si>
  <si>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</si>
  <si>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</si>
  <si>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</si>
  <si>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</si>
  <si>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</si>
  <si>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</si>
  <si>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</si>
  <si>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</si>
  <si>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</si>
  <si>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高速電車事業会計</t>
    <phoneticPr fontId="5"/>
  </si>
  <si>
    <t>(Ｆ)</t>
    <phoneticPr fontId="5"/>
  </si>
  <si>
    <t>病院事業会計</t>
    <phoneticPr fontId="5"/>
  </si>
  <si>
    <t>-</t>
    <phoneticPr fontId="5"/>
  </si>
  <si>
    <t>将来負担比率（(Ｅ)－(Ｆ)）／（(Ｃ)－(Ｄ)）×１００</t>
    <rPh sb="0" eb="2">
      <t>ショウライ</t>
    </rPh>
    <rPh sb="2" eb="4">
      <t>フタン</t>
    </rPh>
    <rPh sb="4" eb="6">
      <t>ヒリツ</t>
    </rPh>
    <phoneticPr fontId="5"/>
  </si>
  <si>
    <t>中央卸売市場事業会計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</si>
  <si>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</si>
  <si>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</si>
  <si>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</si>
  <si>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</si>
  <si>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</si>
  <si>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</si>
  <si>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</si>
  <si>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</si>
  <si>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</si>
  <si>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</si>
  <si>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</si>
  <si>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</si>
  <si>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</si>
  <si>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</si>
  <si>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</si>
  <si>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</si>
  <si>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</si>
  <si>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</si>
  <si>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</si>
  <si>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</si>
  <si>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</si>
  <si>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</si>
  <si>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</si>
  <si>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</si>
  <si>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</si>
  <si>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</si>
  <si>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</si>
  <si>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</si>
  <si>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</si>
  <si>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</si>
  <si>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</si>
  <si>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</si>
  <si>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</si>
  <si>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</si>
  <si>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</si>
  <si>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</si>
  <si>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</si>
  <si>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</si>
  <si>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</si>
  <si>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</si>
  <si>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</si>
  <si>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</si>
  <si>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</si>
  <si>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</si>
  <si>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</si>
  <si>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</si>
  <si>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</si>
  <si>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</si>
  <si>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</si>
  <si>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</si>
  <si>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</si>
  <si>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</si>
  <si>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</si>
  <si>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t>
  </si>
  <si>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</si>
  <si>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</si>
  <si>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</si>
  <si>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</si>
  <si>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</si>
  <si>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</si>
  <si>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</si>
  <si>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</si>
  <si>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</si>
  <si>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</si>
  <si>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</si>
  <si>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</si>
  <si>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</si>
  <si>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</si>
  <si>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</si>
  <si>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</si>
  <si>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</si>
  <si>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</si>
  <si>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</si>
  <si>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</si>
  <si>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</si>
  <si>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</si>
  <si>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</si>
  <si>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</si>
  <si>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</si>
  <si>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</si>
  <si>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</si>
  <si>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0.81</t>
  </si>
  <si>
    <t>▲ 0.14</t>
  </si>
  <si>
    <t>水道事業会計</t>
  </si>
  <si>
    <t>下水道事業会計</t>
  </si>
  <si>
    <t>一般会計</t>
  </si>
  <si>
    <t>国民健康保険会計</t>
  </si>
  <si>
    <t>介護保険会計</t>
  </si>
  <si>
    <t>病院事業会計</t>
  </si>
  <si>
    <t>中央卸売市場事業会計</t>
  </si>
  <si>
    <t>後期高齢者医療会計</t>
  </si>
  <si>
    <t>その他会計（赤字）</t>
  </si>
  <si>
    <t>その他会計（黒字）</t>
  </si>
  <si>
    <t>法適用企業</t>
  </si>
  <si>
    <t>北海道市町村備荒資金組合</t>
    <rPh sb="0" eb="3">
      <t>ホッカイドウ</t>
    </rPh>
    <rPh sb="3" eb="6">
      <t>シチョウソン</t>
    </rPh>
    <rPh sb="6" eb="8">
      <t>ビコウ</t>
    </rPh>
    <rPh sb="8" eb="10">
      <t>シキン</t>
    </rPh>
    <rPh sb="10" eb="12">
      <t>クミアイ</t>
    </rPh>
    <phoneticPr fontId="3"/>
  </si>
  <si>
    <t>札幌広域圏組合</t>
    <rPh sb="0" eb="2">
      <t>サッポロ</t>
    </rPh>
    <rPh sb="2" eb="5">
      <t>コウイキケン</t>
    </rPh>
    <rPh sb="5" eb="7">
      <t>クミアイ</t>
    </rPh>
    <phoneticPr fontId="3"/>
  </si>
  <si>
    <t>北海道後期高齢者医療広域連合</t>
    <rPh sb="0" eb="3">
      <t>ホッカイドウ</t>
    </rPh>
    <rPh sb="3" eb="5">
      <t>コウキ</t>
    </rPh>
    <rPh sb="5" eb="8">
      <t>コウレイシャ</t>
    </rPh>
    <rPh sb="8" eb="10">
      <t>イリョウ</t>
    </rPh>
    <rPh sb="10" eb="12">
      <t>コウイキ</t>
    </rPh>
    <rPh sb="12" eb="14">
      <t>レンゴウ</t>
    </rPh>
    <phoneticPr fontId="3"/>
  </si>
  <si>
    <t>石狩西部広域水道企業団</t>
    <rPh sb="0" eb="2">
      <t>イシカリ</t>
    </rPh>
    <rPh sb="2" eb="4">
      <t>セイブ</t>
    </rPh>
    <rPh sb="4" eb="6">
      <t>コウイキ</t>
    </rPh>
    <rPh sb="6" eb="8">
      <t>スイドウ</t>
    </rPh>
    <rPh sb="8" eb="10">
      <t>キギョウ</t>
    </rPh>
    <rPh sb="10" eb="11">
      <t>ダン</t>
    </rPh>
    <phoneticPr fontId="3"/>
  </si>
  <si>
    <t>(公財)札幌市中小企業共済センター</t>
    <rPh sb="1" eb="2">
      <t>コウ</t>
    </rPh>
    <rPh sb="2" eb="3">
      <t>ザイ</t>
    </rPh>
    <phoneticPr fontId="5"/>
  </si>
  <si>
    <t>(一財)札幌市住宅管理公社</t>
    <rPh sb="1" eb="2">
      <t>イチ</t>
    </rPh>
    <phoneticPr fontId="5"/>
  </si>
  <si>
    <t>(一財)札幌市水道サービス協会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</si>
  <si>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</si>
  <si>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</si>
  <si>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</si>
  <si>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</si>
  <si>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</si>
  <si>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(一財)札幌勤労者職業福祉センター</t>
    <rPh sb="1" eb="2">
      <t>イチ</t>
    </rPh>
    <rPh sb="2" eb="3">
      <t>ザイ</t>
    </rPh>
    <phoneticPr fontId="3"/>
  </si>
  <si>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</si>
  <si>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</si>
  <si>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</si>
  <si>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</si>
  <si>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</si>
  <si>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</si>
  <si>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</si>
  <si>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</si>
  <si>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</si>
  <si>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</si>
  <si>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</si>
  <si>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</si>
  <si>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</si>
  <si>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</si>
  <si>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</si>
  <si>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</si>
  <si>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</si>
  <si>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</si>
  <si>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</si>
  <si>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</si>
  <si>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</si>
  <si>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</si>
  <si>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(公財)第8回札幌アジア冬季競技大会組織委員会</t>
    <rPh sb="1" eb="2">
      <t>コウ</t>
    </rPh>
    <rPh sb="2" eb="3">
      <t>ザイ</t>
    </rPh>
    <rPh sb="4" eb="5">
      <t>ダイ</t>
    </rPh>
    <phoneticPr fontId="5"/>
  </si>
  <si>
    <t>札幌市森林組合</t>
  </si>
  <si>
    <t>北海道住宅供給公社</t>
    <rPh sb="0" eb="3">
      <t>ホッカイドウ</t>
    </rPh>
    <rPh sb="3" eb="5">
      <t>ジュウタク</t>
    </rPh>
    <rPh sb="5" eb="7">
      <t>キョウキュウ</t>
    </rPh>
    <rPh sb="7" eb="9">
      <t>コウシャ</t>
    </rPh>
    <phoneticPr fontId="3"/>
  </si>
  <si>
    <t>北海道障害者スポーツ振興協会</t>
    <rPh sb="0" eb="3">
      <t>ホッカイドウ</t>
    </rPh>
    <rPh sb="3" eb="6">
      <t>ショウガイシャ</t>
    </rPh>
    <rPh sb="10" eb="12">
      <t>シンコウ</t>
    </rPh>
    <rPh sb="12" eb="14">
      <t>キョウカイ</t>
    </rPh>
    <phoneticPr fontId="3"/>
  </si>
  <si>
    <t>(株)コンサドーレ</t>
  </si>
  <si>
    <t>(株)北海道フットボールクラブ</t>
  </si>
  <si>
    <t>○</t>
  </si>
  <si>
    <t>(株)札幌総合情報センター</t>
  </si>
  <si>
    <t>(株)札幌大通まちづくり</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</si>
  <si>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</si>
  <si>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</si>
  <si>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</si>
  <si>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</si>
  <si>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</si>
  <si>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</si>
  <si>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と比較してともに低くなっている。これは、発行額が大きかった年度の市債の償還が終了したことに加え、減債基金への積立が堅調であることなどが要因である。
  今後も健全な財政運営に努めていく。</t>
    <rPh sb="1" eb="3">
      <t>ショウライ</t>
    </rPh>
    <rPh sb="3" eb="5">
      <t>フタン</t>
    </rPh>
    <rPh sb="5" eb="7">
      <t>ヒリツ</t>
    </rPh>
    <rPh sb="7" eb="8">
      <t>オヨ</t>
    </rPh>
    <rPh sb="41" eb="44">
      <t>ハッコウガク</t>
    </rPh>
    <rPh sb="45" eb="46">
      <t>オオ</t>
    </rPh>
    <rPh sb="50" eb="52">
      <t>ネンド</t>
    </rPh>
    <rPh sb="53" eb="55">
      <t>シサイ</t>
    </rPh>
    <rPh sb="56" eb="58">
      <t>ショウカン</t>
    </rPh>
    <rPh sb="59" eb="61">
      <t>シュウリョウ</t>
    </rPh>
    <rPh sb="66" eb="67">
      <t>クワ</t>
    </rPh>
    <rPh sb="69" eb="71">
      <t>ゲンサイ</t>
    </rPh>
    <rPh sb="71" eb="73">
      <t>キキン</t>
    </rPh>
    <rPh sb="75" eb="77">
      <t>ツミタテ</t>
    </rPh>
    <rPh sb="78" eb="80">
      <t>ケンチョウ</t>
    </rPh>
    <rPh sb="88" eb="90">
      <t>ヨウイン</t>
    </rPh>
    <rPh sb="97" eb="99">
      <t>コンゴ</t>
    </rPh>
    <rPh sb="100" eb="102">
      <t>ケンゼン</t>
    </rPh>
    <rPh sb="103" eb="105">
      <t>ザイセイ</t>
    </rPh>
    <rPh sb="105" eb="107">
      <t>ウンエイ</t>
    </rPh>
    <rPh sb="108" eb="10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</si>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</sst>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37143</c:v>
                </c:pt>
                <c:pt idx="1">
                  <c:v>44582</c:v>
                </c:pt>
                <c:pt idx="2">
                  <c:v>45440</c:v>
                </c:pt>
                <c:pt idx="3">
                  <c:v>54749</c:v>
                </c:pt>
                <c:pt idx="4">
                  <c:v>48565</c:v>
                </c:pt>
              </c:numCache>
            </c:numRef>
          </c:val>
          <c:smooth val="0"/>
        </c:ser>
        <c:dLbls>
          <c:showLegendKey val="0"/>
          <c:showVal val="0"/>
          <c:showCatName val="0"/>
          <c:showSerName val="0"/>
          <c:showPercent val="0"/>
          <c:showBubbleSize val="0"/>
        </c:dLbls>
        <c:marker val="1"/>
        <c:smooth val="0"/>
        <c:axId val="170263832"/>
        <c:axId val="170262264"/>
      </c:lineChart>
      <c:catAx>
        <c:axId val="17026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62264"/>
        <c:crosses val="autoZero"/>
        <c:auto val="1"/>
        <c:lblAlgn val="ctr"/>
        <c:lblOffset val="100"/>
        <c:tickLblSkip val="1"/>
        <c:tickMarkSkip val="1"/>
        <c:noMultiLvlLbl val="0"/>
      </c:catAx>
      <c:valAx>
        <c:axId val="1702622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26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1.1100000000000001</c:v>
                </c:pt>
                <c:pt idx="1">
                  <c:v>0.45</c:v>
                </c:pt>
                <c:pt idx="2">
                  <c:v>1.3</c:v>
                </c:pt>
                <c:pt idx="3">
                  <c:v>1.03</c:v>
                </c:pt>
                <c:pt idx="4">
                  <c:v>0.89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2.58</c:v>
                </c:pt>
                <c:pt idx="1">
                  <c:v>3.1</c:v>
                </c:pt>
                <c:pt idx="2">
                  <c:v>3.31</c:v>
                </c:pt>
                <c:pt idx="3">
                  <c:v>3.36</c:v>
                </c:pt>
                <c:pt idx="4">
                  <c:v>3.85</c:v>
                </c:pt>
              </c:numCache>
            </c:numRef>
          </c:val>
        </c:ser>
        <c:dLbls>
          <c:showLegendKey val="0"/>
          <c:showVal val="0"/>
          <c:showCatName val="0"/>
          <c:showSerName val="0"/>
          <c:showPercent val="0"/>
          <c:showBubbleSize val="0"/>
        </c:dLbls>
        <c:gapWidth val="250"/>
        <c:overlap val="100"/>
        <c:axId val="170263048"/>
        <c:axId val="170261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c:v>
                </c:pt>
                <c:pt idx="1">
                  <c:v>-0.64</c:v>
                </c:pt>
                <c:pt idx="2">
                  <c:v>0.85</c:v>
                </c:pt>
                <c:pt idx="3">
                  <c:v>-0.81</c:v>
                </c:pt>
                <c:pt idx="4">
                  <c:v>-0.14000000000000001</c:v>
                </c:pt>
              </c:numCache>
            </c:numRef>
          </c:val>
          <c:smooth val="0"/>
        </c:ser>
        <c:dLbls>
          <c:showLegendKey val="0"/>
          <c:showVal val="0"/>
          <c:showCatName val="0"/>
          <c:showSerName val="0"/>
          <c:showPercent val="0"/>
          <c:showBubbleSize val="0"/>
        </c:dLbls>
        <c:marker val="1"/>
        <c:smooth val="0"/>
        <c:axId val="170263048"/>
        <c:axId val="170261872"/>
      </c:lineChart>
      <c:catAx>
        <c:axId val="17026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261872"/>
        <c:crosses val="autoZero"/>
        <c:auto val="1"/>
        <c:lblAlgn val="ctr"/>
        <c:lblOffset val="100"/>
        <c:tickLblSkip val="1"/>
        <c:tickMarkSkip val="1"/>
        <c:noMultiLvlLbl val="0"/>
      </c:catAx>
      <c:valAx>
        <c:axId val="17026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26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0.16</c:v>
                </c:pt>
                <c:pt idx="2">
                  <c:v>#N/A</c:v>
                </c:pt>
                <c:pt idx="3">
                  <c:v>0.17</c:v>
                </c:pt>
                <c:pt idx="4">
                  <c:v>#N/A</c:v>
                </c:pt>
                <c:pt idx="5">
                  <c:v>0.2</c:v>
                </c:pt>
                <c:pt idx="6">
                  <c:v>#N/A</c:v>
                </c:pt>
                <c:pt idx="7">
                  <c:v>0.2</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0.16</c:v>
                </c:pt>
                <c:pt idx="4">
                  <c:v>#N/A</c:v>
                </c:pt>
                <c:pt idx="5">
                  <c:v>0.16</c:v>
                </c:pt>
                <c:pt idx="6">
                  <c:v>#N/A</c:v>
                </c:pt>
                <c:pt idx="7">
                  <c:v>0.17</c:v>
                </c:pt>
                <c:pt idx="8">
                  <c:v>#N/A</c:v>
                </c:pt>
                <c:pt idx="9">
                  <c:v>0.18</c:v>
                </c:pt>
              </c:numCache>
            </c:numRef>
          </c:val>
        </c:ser>
        <c:ser>
          <c:idx val="3"/>
          <c:order val="3"/>
          <c:tx>
            <c:strRef>
              <c:f>データシート!$A$30</c:f>
              <c:strCache>
                <c:ptCount val="1"/>
                <c:pt idx="0">
                  <c:v>中央卸売市場事業会計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0.27</c:v>
                </c:pt>
                <c:pt idx="4">
                  <c:v>#N/A</c:v>
                </c:pt>
                <c:pt idx="5">
                  <c:v>0.25</c:v>
                </c:pt>
                <c:pt idx="6">
                  <c:v>#N/A</c:v>
                </c:pt>
                <c:pt idx="7">
                  <c:v>0.23</c:v>
                </c:pt>
                <c:pt idx="8">
                  <c:v>#N/A</c:v>
                </c:pt>
                <c:pt idx="9">
                  <c:v>0.23</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1.37</c:v>
                </c:pt>
                <c:pt idx="2">
                  <c:v>#N/A</c:v>
                </c:pt>
                <c:pt idx="3">
                  <c:v>1.31</c:v>
                </c:pt>
                <c:pt idx="4">
                  <c:v>#N/A</c:v>
                </c:pt>
                <c:pt idx="5">
                  <c:v>1.29</c:v>
                </c:pt>
                <c:pt idx="6">
                  <c:v>#N/A</c:v>
                </c:pt>
                <c:pt idx="7">
                  <c:v>0.53</c:v>
                </c:pt>
                <c:pt idx="8">
                  <c:v>#N/A</c:v>
                </c:pt>
                <c:pt idx="9">
                  <c:v>0.23</c:v>
                </c:pt>
              </c:numCache>
            </c:numRef>
          </c:val>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c:v>
                </c:pt>
                <c:pt idx="8">
                  <c:v>#N/A</c:v>
                </c:pt>
                <c:pt idx="9">
                  <c:v>0.24</c:v>
                </c:pt>
              </c:numCache>
            </c:numRef>
          </c:val>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0.54</c:v>
                </c:pt>
                <c:pt idx="2">
                  <c:v>#N/A</c:v>
                </c:pt>
                <c:pt idx="3">
                  <c:v>0.57999999999999996</c:v>
                </c:pt>
                <c:pt idx="4">
                  <c:v>#N/A</c:v>
                </c:pt>
                <c:pt idx="5">
                  <c:v>0.37</c:v>
                </c:pt>
                <c:pt idx="6">
                  <c:v>#N/A</c:v>
                </c:pt>
                <c:pt idx="7">
                  <c:v>0.35</c:v>
                </c:pt>
                <c:pt idx="8">
                  <c:v>#N/A</c:v>
                </c:pt>
                <c:pt idx="9">
                  <c:v>0.28999999999999998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c:v>
                </c:pt>
                <c:pt idx="2">
                  <c:v>#N/A</c:v>
                </c:pt>
                <c:pt idx="3">
                  <c:v>0.43</c:v>
                </c:pt>
                <c:pt idx="4">
                  <c:v>#N/A</c:v>
                </c:pt>
                <c:pt idx="5">
                  <c:v>1.27</c:v>
                </c:pt>
                <c:pt idx="6">
                  <c:v>#N/A</c:v>
                </c:pt>
                <c:pt idx="7">
                  <c:v>1.01</c:v>
                </c:pt>
                <c:pt idx="8">
                  <c:v>#N/A</c:v>
                </c:pt>
                <c:pt idx="9">
                  <c:v>0.86</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1.34</c:v>
                </c:pt>
                <c:pt idx="2">
                  <c:v>#N/A</c:v>
                </c:pt>
                <c:pt idx="3">
                  <c:v>1.42</c:v>
                </c:pt>
                <c:pt idx="4">
                  <c:v>#N/A</c:v>
                </c:pt>
                <c:pt idx="5">
                  <c:v>1.43</c:v>
                </c:pt>
                <c:pt idx="6">
                  <c:v>#N/A</c:v>
                </c:pt>
                <c:pt idx="7">
                  <c:v>1.5</c:v>
                </c:pt>
                <c:pt idx="8">
                  <c:v>#N/A</c:v>
                </c:pt>
                <c:pt idx="9">
                  <c:v>1.36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1.99</c:v>
                </c:pt>
                <c:pt idx="2">
                  <c:v>#N/A</c:v>
                </c:pt>
                <c:pt idx="3">
                  <c:v>2.34</c:v>
                </c:pt>
                <c:pt idx="4">
                  <c:v>#N/A</c:v>
                </c:pt>
                <c:pt idx="5">
                  <c:v>2.2200000000000002</c:v>
                </c:pt>
                <c:pt idx="6">
                  <c:v>#N/A</c:v>
                </c:pt>
                <c:pt idx="7">
                  <c:v>3.36</c:v>
                </c:pt>
                <c:pt idx="8">
                  <c:v>#N/A</c:v>
                </c:pt>
                <c:pt idx="9">
                  <c:v>3.12</c:v>
                </c:pt>
              </c:numCache>
            </c:numRef>
          </c:val>
        </c:ser>
        <c:dLbls>
          <c:showLegendKey val="0"/>
          <c:showVal val="0"/>
          <c:showCatName val="0"/>
          <c:showSerName val="0"/>
          <c:showPercent val="0"/>
          <c:showBubbleSize val="0"/>
        </c:dLbls>
        <c:gapWidth val="150"/>
        <c:overlap val="100"/>
        <c:axId val="172488416"/>
        <c:axId val="172488024"/>
      </c:barChart>
      <c:catAx>
        <c:axId val="1724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488024"/>
        <c:crosses val="autoZero"/>
        <c:auto val="1"/>
        <c:lblAlgn val="ctr"/>
        <c:lblOffset val="100"/>
        <c:tickLblSkip val="1"/>
        <c:tickMarkSkip val="1"/>
        <c:noMultiLvlLbl val="0"/>
      </c:catAx>
      <c:valAx>
        <c:axId val="17248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87782</c:v>
                </c:pt>
                <c:pt idx="5">
                  <c:v>83968</c:v>
                </c:pt>
                <c:pt idx="8">
                  <c:v>81958</c:v>
                </c:pt>
                <c:pt idx="11">
                  <c:v>83282</c:v>
                </c:pt>
                <c:pt idx="14">
                  <c:v>80167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847</c:v>
                </c:pt>
                <c:pt idx="3">
                  <c:v>780</c:v>
                </c:pt>
                <c:pt idx="6">
                  <c:v>708</c:v>
                </c:pt>
                <c:pt idx="9">
                  <c:v>703</c:v>
                </c:pt>
                <c:pt idx="12">
                  <c:v>293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27849</c:v>
                </c:pt>
                <c:pt idx="3">
                  <c:v>26672</c:v>
                </c:pt>
                <c:pt idx="6">
                  <c:v>25841</c:v>
                </c:pt>
                <c:pt idx="9">
                  <c:v>23272</c:v>
                </c:pt>
                <c:pt idx="12">
                  <c:v>22259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35987</c:v>
                </c:pt>
                <c:pt idx="3">
                  <c:v>38172</c:v>
                </c:pt>
                <c:pt idx="6">
                  <c:v>39507</c:v>
                </c:pt>
                <c:pt idx="9">
                  <c:v>40536</c:v>
                </c:pt>
                <c:pt idx="12">
                  <c:v>41523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8710</c:v>
                </c:pt>
                <c:pt idx="3">
                  <c:v>5855</c:v>
                </c:pt>
                <c:pt idx="6">
                  <c:v>4548</c:v>
                </c:pt>
                <c:pt idx="9">
                  <c:v>2694</c:v>
                </c:pt>
                <c:pt idx="12">
                  <c:v>1339</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40239</c:v>
                </c:pt>
                <c:pt idx="3">
                  <c:v>38929</c:v>
                </c:pt>
                <c:pt idx="6">
                  <c:v>35211</c:v>
                </c:pt>
                <c:pt idx="9">
                  <c:v>33356</c:v>
                </c:pt>
                <c:pt idx="12">
                  <c:v>30219</c:v>
                </c:pt>
              </c:numCache>
            </c:numRef>
          </c:val>
        </c:ser>
        <c:dLbls>
          <c:showLegendKey val="0"/>
          <c:showVal val="0"/>
          <c:showCatName val="0"/>
          <c:showSerName val="0"/>
          <c:showPercent val="0"/>
          <c:showBubbleSize val="0"/>
        </c:dLbls>
        <c:gapWidth val="100"/>
        <c:overlap val="100"/>
        <c:axId val="172486456"/>
        <c:axId val="384007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25850</c:v>
                </c:pt>
                <c:pt idx="2">
                  <c:v>#N/A</c:v>
                </c:pt>
                <c:pt idx="3">
                  <c:v>#N/A</c:v>
                </c:pt>
                <c:pt idx="4">
                  <c:v>26440</c:v>
                </c:pt>
                <c:pt idx="5">
                  <c:v>#N/A</c:v>
                </c:pt>
                <c:pt idx="6">
                  <c:v>#N/A</c:v>
                </c:pt>
                <c:pt idx="7">
                  <c:v>23857</c:v>
                </c:pt>
                <c:pt idx="8">
                  <c:v>#N/A</c:v>
                </c:pt>
                <c:pt idx="9">
                  <c:v>#N/A</c:v>
                </c:pt>
                <c:pt idx="10">
                  <c:v>17279</c:v>
                </c:pt>
                <c:pt idx="11">
                  <c:v>#N/A</c:v>
                </c:pt>
                <c:pt idx="12">
                  <c:v>#N/A</c:v>
                </c:pt>
                <c:pt idx="13">
                  <c:v>15466</c:v>
                </c:pt>
                <c:pt idx="14">
                  <c:v>#N/A</c:v>
                </c:pt>
              </c:numCache>
            </c:numRef>
          </c:val>
          <c:smooth val="0"/>
        </c:ser>
        <c:dLbls>
          <c:showLegendKey val="0"/>
          <c:showVal val="0"/>
          <c:showCatName val="0"/>
          <c:showSerName val="0"/>
          <c:showPercent val="0"/>
          <c:showBubbleSize val="0"/>
        </c:dLbls>
        <c:marker val="1"/>
        <c:smooth val="0"/>
        <c:axId val="172486456"/>
        <c:axId val="384007896"/>
      </c:lineChart>
      <c:catAx>
        <c:axId val="17248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07896"/>
        <c:crosses val="autoZero"/>
        <c:auto val="1"/>
        <c:lblAlgn val="ctr"/>
        <c:lblOffset val="100"/>
        <c:tickLblSkip val="1"/>
        <c:tickMarkSkip val="1"/>
        <c:noMultiLvlLbl val="0"/>
      </c:catAx>
      <c:valAx>
        <c:axId val="384007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8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700448</c:v>
                </c:pt>
                <c:pt idx="5">
                  <c:v>719576</c:v>
                </c:pt>
                <c:pt idx="8">
                  <c:v>740875</c:v>
                </c:pt>
                <c:pt idx="11">
                  <c:v>761590</c:v>
                </c:pt>
                <c:pt idx="14">
                  <c:v>774559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232828</c:v>
                </c:pt>
                <c:pt idx="5">
                  <c:v>228053</c:v>
                </c:pt>
                <c:pt idx="8">
                  <c:v>223207</c:v>
                </c:pt>
                <c:pt idx="11">
                  <c:v>224332</c:v>
                </c:pt>
                <c:pt idx="14">
                  <c:v>218700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175040</c:v>
                </c:pt>
                <c:pt idx="5">
                  <c:v>199337</c:v>
                </c:pt>
                <c:pt idx="8">
                  <c:v>224262</c:v>
                </c:pt>
                <c:pt idx="11">
                  <c:v>239482</c:v>
                </c:pt>
                <c:pt idx="14">
                  <c:v>262474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1869</c:v>
                </c:pt>
                <c:pt idx="3">
                  <c:v>1810</c:v>
                </c:pt>
                <c:pt idx="6">
                  <c:v>1864</c:v>
                </c:pt>
                <c:pt idx="9">
                  <c:v>1764</c:v>
                </c:pt>
                <c:pt idx="12">
                  <c:v>1917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94211</c:v>
                </c:pt>
                <c:pt idx="3">
                  <c:v>95043</c:v>
                </c:pt>
                <c:pt idx="6">
                  <c:v>89111</c:v>
                </c:pt>
                <c:pt idx="9">
                  <c:v>82166</c:v>
                </c:pt>
                <c:pt idx="12">
                  <c:v>76493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314371</c:v>
                </c:pt>
                <c:pt idx="3">
                  <c:v>302625</c:v>
                </c:pt>
                <c:pt idx="6">
                  <c:v>287765</c:v>
                </c:pt>
                <c:pt idx="9">
                  <c:v>267746</c:v>
                </c:pt>
                <c:pt idx="12">
                  <c:v>244694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14725</c:v>
                </c:pt>
                <c:pt idx="3">
                  <c:v>13262</c:v>
                </c:pt>
                <c:pt idx="6">
                  <c:v>11084</c:v>
                </c:pt>
                <c:pt idx="9">
                  <c:v>10052</c:v>
                </c:pt>
                <c:pt idx="12">
                  <c:v>9022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1058826</c:v>
                </c:pt>
                <c:pt idx="3">
                  <c:v>1075772</c:v>
                </c:pt>
                <c:pt idx="6">
                  <c:v>1095658</c:v>
                </c:pt>
                <c:pt idx="9">
                  <c:v>1140714</c:v>
                </c:pt>
                <c:pt idx="12">
                  <c:v>1164043</c:v>
                </c:pt>
              </c:numCache>
            </c:numRef>
          </c:val>
        </c:ser>
        <c:dLbls>
          <c:showLegendKey val="0"/>
          <c:showVal val="0"/>
          <c:showCatName val="0"/>
          <c:showSerName val="0"/>
          <c:showPercent val="0"/>
          <c:showBubbleSize val="0"/>
        </c:dLbls>
        <c:gapWidth val="100"/>
        <c:overlap val="100"/>
        <c:axId val="384006720"/>
        <c:axId val="388841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375685</c:v>
                </c:pt>
                <c:pt idx="2">
                  <c:v>#N/A</c:v>
                </c:pt>
                <c:pt idx="3">
                  <c:v>#N/A</c:v>
                </c:pt>
                <c:pt idx="4">
                  <c:v>341546</c:v>
                </c:pt>
                <c:pt idx="5">
                  <c:v>#N/A</c:v>
                </c:pt>
                <c:pt idx="6">
                  <c:v>#N/A</c:v>
                </c:pt>
                <c:pt idx="7">
                  <c:v>297138</c:v>
                </c:pt>
                <c:pt idx="8">
                  <c:v>#N/A</c:v>
                </c:pt>
                <c:pt idx="9">
                  <c:v>#N/A</c:v>
                </c:pt>
                <c:pt idx="10">
                  <c:v>277038</c:v>
                </c:pt>
                <c:pt idx="11">
                  <c:v>#N/A</c:v>
                </c:pt>
                <c:pt idx="12">
                  <c:v>#N/A</c:v>
                </c:pt>
                <c:pt idx="13">
                  <c:v>240435</c:v>
                </c:pt>
                <c:pt idx="14">
                  <c:v>#N/A</c:v>
                </c:pt>
              </c:numCache>
            </c:numRef>
          </c:val>
          <c:smooth val="0"/>
        </c:ser>
        <c:dLbls>
          <c:showLegendKey val="0"/>
          <c:showVal val="0"/>
          <c:showCatName val="0"/>
          <c:showSerName val="0"/>
          <c:showPercent val="0"/>
          <c:showBubbleSize val="0"/>
        </c:dLbls>
        <c:marker val="1"/>
        <c:smooth val="0"/>
        <c:axId val="384006720"/>
        <c:axId val="388841224"/>
      </c:lineChart>
      <c:catAx>
        <c:axId val="38400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841224"/>
        <c:crosses val="autoZero"/>
        <c:auto val="1"/>
        <c:lblAlgn val="ctr"/>
        <c:lblOffset val="100"/>
        <c:tickLblSkip val="1"/>
        <c:tickMarkSkip val="1"/>
        <c:noMultiLvlLbl val="0"/>
      </c:catAx>
      <c:valAx>
        <c:axId val="38884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0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{BFC8E213-2C02-4A57-84FD-0C81E95B4E42}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{93E459EC-D50F-488E-9768-21669ED554E6}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{502DC857-3DF8-46C5-91D1-5062E892D58D}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{0DD99672-BFE4-4D63-9A8F-351C11D1C092}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{1E3F1053-F2C5-40B8-816A-6289328591A4}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{6AB80470-210D-43F3-AB9C-76336C960E03}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{A68C0897-B664-4ED4-BE16-78B3E38BDFAC}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{FCE3B95F-85A2-4C1C-A35B-E8E08C442345}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{045E0743-6198-4E4B-B073-85A5439713E5}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{845C47F7-43DF-4943-BAAE-EA3E9A6C6F01}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88842008"/>
        <c:axId val="377574064"/>
      </c:scatterChart>
      <c:valAx>
        <c:axId val="388842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574064"/>
        <c:crosses val="autoZero"/>
        <c:crossBetween val="midCat"/>
      </c:valAx>
      <c:valAx>
        <c:axId val="377574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842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{E1F907D4-BF6E-4AF3-8034-895026C2AA47}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{AAD7EB04-4EB3-400B-8DFF-B7E82710AC16}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{4628CE42-07DD-4323-B49A-2C64D891F9CF}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{9F9A6656-3710-45A5-A594-33FE329287F0}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{00208B9E-0211-4D47-991A-6A7407852328}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7.6</c:v>
                </c:pt>
                <c:pt idx="2">
                  <c:v>6.7</c:v>
                </c:pt>
                <c:pt idx="3">
                  <c:v>5.9</c:v>
                </c:pt>
                <c:pt idx="4">
                  <c:v>4.9000000000000004</c:v>
                </c:pt>
              </c:numCache>
            </c:numRef>
          </c:xVal>
          <c:yVal>
            <c:numRef>
              <c:f>公会計指標分析・財政指標組合せ分析表!$K$73:$O$73</c:f>
              <c:numCache>
                <c:formatCode>#,##0.0;"▲ "#,##0.0</c:formatCode>
                <c:ptCount val="5"/>
                <c:pt idx="0">
                  <c:v>101.9</c:v>
                </c:pt>
                <c:pt idx="1">
                  <c:v>90.8</c:v>
                </c:pt>
                <c:pt idx="2">
                  <c:v>78</c:v>
                </c:pt>
                <c:pt idx="3">
                  <c:v>72.099999999999994</c:v>
                </c:pt>
                <c:pt idx="4">
                  <c:v>61.8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{22C125D8-E98A-4BC8-8032-98FA13AB31DA}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{C4E99F87-C8D8-4029-901B-21518027B9DF}</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{550CA660-A060-41F0-BA46-FC70BE1EA8E1}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{033E1806-4263-4272-B96B-CAF7AB940C3C}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{018B402C-B2DB-4488-B727-F0908BE02025}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377574848"/>
        <c:axId val="377575240"/>
      </c:scatterChart>
      <c:valAx>
        <c:axId val="377574848"/>
        <c:scaling>
          <c:orientation val="minMax"/>
          <c:max val="12.7"/>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7575240"/>
        <c:crosses val="autoZero"/>
        <c:crossBetween val="midCat"/>
      </c:valAx>
      <c:valAx>
        <c:axId val="377575240"/>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7574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発行額が大きかった年度の市債の償還が終了したことにより、元利償還金が減少している。また、平成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年度から、減債基金からの借入を中止したことにより、減債基金積立不足算定額が減少している。これらの要因等によって、実質公債費比率の分子は対前年度比で</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公営企業会計の</a:t>
          </a:r>
          <a:r>
            <a:rPr kumimoji="1" lang="ja-JP" altLang="ja-JP" sz="1100">
              <a:solidFill>
                <a:sysClr val="windowText" lastClr="000000"/>
              </a:solidFill>
              <a:effectLst/>
              <a:latin typeface="+mn-lt"/>
              <a:ea typeface="+mn-ea"/>
              <a:cs typeface="+mn-cs"/>
            </a:rPr>
            <a:t>元金償還</a:t>
          </a:r>
          <a:r>
            <a:rPr kumimoji="1" lang="ja-JP" altLang="en-US" sz="1100">
              <a:solidFill>
                <a:sysClr val="windowText" lastClr="000000"/>
              </a:solidFill>
              <a:effectLst/>
              <a:latin typeface="+mn-lt"/>
              <a:ea typeface="+mn-ea"/>
              <a:cs typeface="+mn-cs"/>
            </a:rPr>
            <a:t>が進んでいることなどにより</a:t>
          </a:r>
          <a:r>
            <a:rPr kumimoji="1" lang="ja-JP" altLang="ja-JP" sz="1100">
              <a:solidFill>
                <a:sysClr val="windowText" lastClr="000000"/>
              </a:solidFill>
              <a:effectLst/>
              <a:latin typeface="+mn-lt"/>
              <a:ea typeface="+mn-ea"/>
              <a:cs typeface="+mn-cs"/>
            </a:rPr>
            <a:t>公営企業債等繰入見込額</a:t>
          </a:r>
          <a:r>
            <a:rPr kumimoji="1" lang="ja-JP" altLang="en-US" sz="1100">
              <a:solidFill>
                <a:sysClr val="windowText" lastClr="000000"/>
              </a:solidFill>
              <a:effectLst/>
              <a:latin typeface="+mn-lt"/>
              <a:ea typeface="+mn-ea"/>
              <a:cs typeface="+mn-cs"/>
            </a:rPr>
            <a:t>は減少</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697</a:t>
          </a:r>
          <a:r>
            <a:rPr kumimoji="1" lang="ja-JP" altLang="ja-JP" sz="1100">
              <a:solidFill>
                <a:sysClr val="windowText" lastClr="000000"/>
              </a:solidFill>
              <a:effectLst/>
              <a:latin typeface="+mn-lt"/>
              <a:ea typeface="+mn-ea"/>
              <a:cs typeface="+mn-cs"/>
            </a:rPr>
            <a:t>億円の減）</a:t>
          </a:r>
          <a:r>
            <a:rPr kumimoji="1" lang="ja-JP" altLang="en-US" sz="1100">
              <a:solidFill>
                <a:sysClr val="windowText" lastClr="000000"/>
              </a:solidFill>
              <a:effectLst/>
              <a:latin typeface="+mn-lt"/>
              <a:ea typeface="+mn-ea"/>
              <a:cs typeface="+mn-cs"/>
            </a:rPr>
            <a:t>している。また減債基金において、満期一括償還準備金の取崩しを上回る積立があったことなどにより、</a:t>
          </a:r>
          <a:r>
            <a:rPr kumimoji="1" lang="ja-JP" altLang="ja-JP" sz="1100">
              <a:solidFill>
                <a:sysClr val="windowText" lastClr="000000"/>
              </a:solidFill>
              <a:effectLst/>
              <a:latin typeface="+mn-lt"/>
              <a:ea typeface="+mn-ea"/>
              <a:cs typeface="+mn-cs"/>
            </a:rPr>
            <a:t>充当可能基金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874</a:t>
          </a:r>
          <a:r>
            <a:rPr kumimoji="1" lang="ja-JP" altLang="ja-JP" sz="1100">
              <a:solidFill>
                <a:sysClr val="windowText" lastClr="000000"/>
              </a:solidFill>
              <a:effectLst/>
              <a:latin typeface="+mn-lt"/>
              <a:ea typeface="+mn-ea"/>
              <a:cs typeface="+mn-cs"/>
            </a:rPr>
            <a:t>億円の増）</a:t>
          </a:r>
          <a:r>
            <a:rPr kumimoji="1" lang="ja-JP" altLang="en-US" sz="110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将来負担比率の分子は減少している。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7</xdr:col>
      <xdr:colOff>1181099</xdr:colOff>
      <xdr:row>9</xdr:row>
      <xdr:rowOff>130175</xdr:rowOff>
    </xdr:to>
    <xdr:sp macro="" textlink="">
      <xdr:nvSpPr>
        <xdr:cNvPr id="19" name="正方形/長方形 18"/>
        <xdr:cNvSpPr/>
      </xdr:nvSpPr>
      <xdr:spPr>
        <a:xfrm>
          <a:off x="6257924" y="1708785"/>
          <a:ext cx="312229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ysClr val="window" lastClr="FFFFFF"/>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205739</xdr:colOff>
      <xdr:row>13</xdr:row>
      <xdr:rowOff>120650</xdr:rowOff>
    </xdr:to>
    <xdr:sp macro="" textlink="">
      <xdr:nvSpPr>
        <xdr:cNvPr id="17" name="正方形/長方形 16"/>
        <xdr:cNvSpPr/>
      </xdr:nvSpPr>
      <xdr:spPr>
        <a:xfrm>
          <a:off x="6487794" y="1676400"/>
          <a:ext cx="298386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基準財政需要額は、障がい者施策や児童福祉に関する経費の増加（平成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年度と比べ障がい者施策は</a:t>
          </a:r>
          <a:r>
            <a:rPr kumimoji="1" lang="en-US" altLang="ja-JP" sz="1050">
              <a:solidFill>
                <a:schemeClr val="dk1"/>
              </a:solidFill>
              <a:effectLst/>
              <a:latin typeface="+mn-lt"/>
              <a:ea typeface="+mn-ea"/>
              <a:cs typeface="+mn-cs"/>
            </a:rPr>
            <a:t>227</a:t>
          </a:r>
          <a:r>
            <a:rPr kumimoji="1" lang="ja-JP" altLang="ja-JP" sz="1050">
              <a:solidFill>
                <a:schemeClr val="dk1"/>
              </a:solidFill>
              <a:effectLst/>
              <a:latin typeface="+mn-lt"/>
              <a:ea typeface="+mn-ea"/>
              <a:cs typeface="+mn-cs"/>
            </a:rPr>
            <a:t>億円の増、児童福祉は</a:t>
          </a:r>
          <a:r>
            <a:rPr kumimoji="1" lang="en-US" altLang="ja-JP" sz="1050">
              <a:solidFill>
                <a:schemeClr val="dk1"/>
              </a:solidFill>
              <a:effectLst/>
              <a:latin typeface="+mn-lt"/>
              <a:ea typeface="+mn-ea"/>
              <a:cs typeface="+mn-cs"/>
            </a:rPr>
            <a:t>110</a:t>
          </a:r>
          <a:r>
            <a:rPr kumimoji="1" lang="ja-JP" altLang="ja-JP" sz="1050">
              <a:solidFill>
                <a:schemeClr val="dk1"/>
              </a:solidFill>
              <a:effectLst/>
              <a:latin typeface="+mn-lt"/>
              <a:ea typeface="+mn-ea"/>
              <a:cs typeface="+mn-cs"/>
            </a:rPr>
            <a:t>億円の増）などに伴い平成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年度と比べ</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％の伸びとなった。</a:t>
          </a:r>
          <a:endParaRPr lang="ja-JP" altLang="ja-JP" sz="1050">
            <a:effectLst/>
          </a:endParaRPr>
        </a:p>
        <a:p>
          <a:r>
            <a:rPr kumimoji="1" lang="ja-JP" altLang="ja-JP" sz="1050">
              <a:solidFill>
                <a:schemeClr val="dk1"/>
              </a:solidFill>
              <a:effectLst/>
              <a:latin typeface="+mn-lt"/>
              <a:ea typeface="+mn-ea"/>
              <a:cs typeface="+mn-cs"/>
            </a:rPr>
            <a:t>　一方、基準財政収入額は、消費税法改正による地方消費税交付金の増加（平成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年度に比べて</a:t>
          </a:r>
          <a:r>
            <a:rPr kumimoji="1" lang="en-US" altLang="ja-JP" sz="1050">
              <a:solidFill>
                <a:schemeClr val="dk1"/>
              </a:solidFill>
              <a:effectLst/>
              <a:latin typeface="+mn-lt"/>
              <a:ea typeface="+mn-ea"/>
              <a:cs typeface="+mn-cs"/>
            </a:rPr>
            <a:t>194</a:t>
          </a:r>
          <a:r>
            <a:rPr kumimoji="1" lang="ja-JP" altLang="ja-JP" sz="1050">
              <a:solidFill>
                <a:schemeClr val="dk1"/>
              </a:solidFill>
              <a:effectLst/>
              <a:latin typeface="+mn-lt"/>
              <a:ea typeface="+mn-ea"/>
              <a:cs typeface="+mn-cs"/>
            </a:rPr>
            <a:t>億円の増）、納税者数の増等による個人住民税所得割の増加（平成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84</a:t>
          </a:r>
          <a:r>
            <a:rPr kumimoji="1" lang="ja-JP" altLang="ja-JP" sz="1050">
              <a:solidFill>
                <a:schemeClr val="dk1"/>
              </a:solidFill>
              <a:effectLst/>
              <a:latin typeface="+mn-lt"/>
              <a:ea typeface="+mn-ea"/>
              <a:cs typeface="+mn-cs"/>
            </a:rPr>
            <a:t>億円の増）などをうけて、基準財政需要額の伸びを上回る</a:t>
          </a:r>
          <a:r>
            <a:rPr kumimoji="1" lang="en-US" altLang="ja-JP" sz="1050">
              <a:solidFill>
                <a:schemeClr val="dk1"/>
              </a:solidFill>
              <a:effectLst/>
              <a:latin typeface="+mn-lt"/>
              <a:ea typeface="+mn-ea"/>
              <a:cs typeface="+mn-cs"/>
            </a:rPr>
            <a:t>9.1</a:t>
          </a:r>
          <a:r>
            <a:rPr kumimoji="1" lang="ja-JP" altLang="ja-JP" sz="1050">
              <a:solidFill>
                <a:schemeClr val="dk1"/>
              </a:solidFill>
              <a:effectLst/>
              <a:latin typeface="+mn-lt"/>
              <a:ea typeface="+mn-ea"/>
              <a:cs typeface="+mn-cs"/>
            </a:rPr>
            <a:t>％の伸びとなった。</a:t>
          </a:r>
          <a:endParaRPr lang="ja-JP" altLang="ja-JP" sz="1050">
            <a:effectLst/>
          </a:endParaRPr>
        </a:p>
        <a:p>
          <a:r>
            <a:rPr kumimoji="1" lang="ja-JP" altLang="ja-JP" sz="1050">
              <a:solidFill>
                <a:schemeClr val="dk1"/>
              </a:solidFill>
              <a:effectLst/>
              <a:latin typeface="+mn-lt"/>
              <a:ea typeface="+mn-ea"/>
              <a:cs typeface="+mn-cs"/>
            </a:rPr>
            <a:t>　その結果、財政力指数は</a:t>
          </a:r>
          <a:r>
            <a:rPr kumimoji="1" lang="en-US" altLang="ja-JP" sz="1050">
              <a:solidFill>
                <a:schemeClr val="dk1"/>
              </a:solidFill>
              <a:effectLst/>
              <a:latin typeface="+mn-lt"/>
              <a:ea typeface="+mn-ea"/>
              <a:cs typeface="+mn-cs"/>
            </a:rPr>
            <a:t>0.72</a:t>
          </a:r>
          <a:r>
            <a:rPr kumimoji="1" lang="ja-JP" altLang="ja-JP" sz="1050">
              <a:solidFill>
                <a:schemeClr val="dk1"/>
              </a:solidFill>
              <a:effectLst/>
              <a:latin typeface="+mn-lt"/>
              <a:ea typeface="+mn-ea"/>
              <a:cs typeface="+mn-cs"/>
            </a:rPr>
            <a:t>と平成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年度に比べ</a:t>
          </a:r>
          <a:r>
            <a:rPr kumimoji="1" lang="en-US" altLang="ja-JP" sz="1050">
              <a:solidFill>
                <a:schemeClr val="dk1"/>
              </a:solidFill>
              <a:effectLst/>
              <a:latin typeface="+mn-lt"/>
              <a:ea typeface="+mn-ea"/>
              <a:cs typeface="+mn-cs"/>
            </a:rPr>
            <a:t>0.03</a:t>
          </a:r>
          <a:r>
            <a:rPr kumimoji="1" lang="ja-JP" altLang="ja-JP" sz="1050">
              <a:solidFill>
                <a:schemeClr val="dk1"/>
              </a:solidFill>
              <a:effectLst/>
              <a:latin typeface="+mn-lt"/>
              <a:ea typeface="+mn-ea"/>
              <a:cs typeface="+mn-cs"/>
            </a:rPr>
            <a:t>ポイント改善したが、類似団体平均</a:t>
          </a:r>
          <a:r>
            <a:rPr kumimoji="1" lang="en-US" altLang="ja-JP" sz="1050">
              <a:solidFill>
                <a:schemeClr val="dk1"/>
              </a:solidFill>
              <a:effectLst/>
              <a:latin typeface="+mn-lt"/>
              <a:ea typeface="+mn-ea"/>
              <a:cs typeface="+mn-cs"/>
            </a:rPr>
            <a:t>0.86</a:t>
          </a:r>
          <a:r>
            <a:rPr kumimoji="1" lang="ja-JP" altLang="ja-JP" sz="1050">
              <a:solidFill>
                <a:schemeClr val="dk1"/>
              </a:solidFill>
              <a:effectLst/>
              <a:latin typeface="+mn-lt"/>
              <a:ea typeface="+mn-ea"/>
              <a:cs typeface="+mn-cs"/>
            </a:rPr>
            <a:t>を下回っていることから、今後も、企業誘致や民間再開発の促進による税源の涵養を図るなど、財政基盤の強化に努めていく。</a:t>
          </a:r>
          <a:endParaRPr lang="ja-JP" altLang="ja-JP" sz="105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165100</xdr:rowOff>
    </xdr:to>
    <xdr:cxnSp macro="">
      <xdr:nvCxnSpPr>
        <xdr:cNvPr id="66" name="直線コネクタ 65"/>
        <xdr:cNvCxnSpPr/>
      </xdr:nvCxnSpPr>
      <xdr:spPr>
        <a:xfrm flipV="1">
          <a:off x="4114800" y="76123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41910</xdr:rowOff>
    </xdr:to>
    <xdr:cxnSp macro="">
      <xdr:nvCxnSpPr>
        <xdr:cNvPr id="69" name="直線コネクタ 68"/>
        <xdr:cNvCxnSpPr/>
      </xdr:nvCxnSpPr>
      <xdr:spPr>
        <a:xfrm flipV="1">
          <a:off x="3225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41910</xdr:rowOff>
    </xdr:from>
    <xdr:to>
      <xdr:col>4</xdr:col>
      <xdr:colOff>482600</xdr:colOff>
      <xdr:row>45</xdr:row>
      <xdr:rowOff>41910</xdr:rowOff>
    </xdr:to>
    <xdr:cxnSp macro="">
      <xdr:nvCxnSpPr>
        <xdr:cNvPr id="72" name="直線コネクタ 71"/>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5" name="直線コネクタ 74"/>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7" name="円/楕円 86"/>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8" name="テキスト ボックス 87"/>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162560</xdr:rowOff>
    </xdr:from>
    <xdr:to>
      <xdr:col>4</xdr:col>
      <xdr:colOff>533400</xdr:colOff>
      <xdr:row>45</xdr:row>
      <xdr:rowOff>92710</xdr:rowOff>
    </xdr:to>
    <xdr:sp macro="" textlink="">
      <xdr:nvSpPr>
        <xdr:cNvPr id="89" name="円/楕円 88"/>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77487</xdr:rowOff>
    </xdr:from>
    <xdr:ext cx="762000" cy="259045"/>
    <xdr:sp macro="" textlink="">
      <xdr:nvSpPr>
        <xdr:cNvPr id="90" name="テキスト ボックス 89"/>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厳しい社会情勢の中、扶助費が増加（平成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億円の増）しているものの、公債費の減（平成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億円の減）により、類似団体平均</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91.6</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本市では、現在、生産年齢人口は減少傾向にあり、さらに、今後ここ数年のうちに総人口が減少に転じ、一層少子高齢化が進むと予測されている。</a:t>
          </a:r>
          <a:endParaRPr lang="ja-JP" altLang="ja-JP" sz="1400">
            <a:effectLst/>
          </a:endParaRPr>
        </a:p>
        <a:p>
          <a:r>
            <a:rPr kumimoji="1" lang="ja-JP" altLang="ja-JP" sz="1100">
              <a:solidFill>
                <a:schemeClr val="dk1"/>
              </a:solidFill>
              <a:effectLst/>
              <a:latin typeface="+mn-lt"/>
              <a:ea typeface="+mn-ea"/>
              <a:cs typeface="+mn-cs"/>
            </a:rPr>
            <a:t>　扶助費等の経常的支出の増加や、公共施設の老朽化に伴う施設更新費用の増加による公債費の増加が見込まれることから、引き続き健全な行財政運営の取組みを図り、財政構造の弾力性向上に努めていく。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148872</xdr:rowOff>
    </xdr:from>
    <xdr:to>
      <xdr:col>7</xdr:col>
      <xdr:colOff>152400</xdr:colOff>
      <xdr:row>63</xdr:row>
      <xdr:rowOff>127705</xdr:rowOff>
    </xdr:to>
    <xdr:cxnSp macro="">
      <xdr:nvCxnSpPr>
        <xdr:cNvPr id="129" name="直線コネクタ 128"/>
        <xdr:cNvCxnSpPr/>
      </xdr:nvCxnSpPr>
      <xdr:spPr>
        <a:xfrm flipV="1">
          <a:off x="4114800" y="1060732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71261</xdr:rowOff>
    </xdr:from>
    <xdr:to>
      <xdr:col>6</xdr:col>
      <xdr:colOff>0</xdr:colOff>
      <xdr:row>63</xdr:row>
      <xdr:rowOff>127705</xdr:rowOff>
    </xdr:to>
    <xdr:cxnSp macro="">
      <xdr:nvCxnSpPr>
        <xdr:cNvPr id="132" name="直線コネクタ 131"/>
        <xdr:cNvCxnSpPr/>
      </xdr:nvCxnSpPr>
      <xdr:spPr>
        <a:xfrm>
          <a:off x="3225800" y="10701161"/>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71261</xdr:rowOff>
    </xdr:from>
    <xdr:to>
      <xdr:col>4</xdr:col>
      <xdr:colOff>482600</xdr:colOff>
      <xdr:row>63</xdr:row>
      <xdr:rowOff>167922</xdr:rowOff>
    </xdr:to>
    <xdr:cxnSp macro="">
      <xdr:nvCxnSpPr>
        <xdr:cNvPr id="135" name="直線コネクタ 134"/>
        <xdr:cNvCxnSpPr/>
      </xdr:nvCxnSpPr>
      <xdr:spPr>
        <a:xfrm flipV="1">
          <a:off x="2336800" y="1070116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127705</xdr:rowOff>
    </xdr:from>
    <xdr:to>
      <xdr:col>3</xdr:col>
      <xdr:colOff>279400</xdr:colOff>
      <xdr:row>63</xdr:row>
      <xdr:rowOff>167922</xdr:rowOff>
    </xdr:to>
    <xdr:cxnSp macro="">
      <xdr:nvCxnSpPr>
        <xdr:cNvPr id="138" name="直線コネクタ 137"/>
        <xdr:cNvCxnSpPr/>
      </xdr:nvCxnSpPr>
      <xdr:spPr>
        <a:xfrm>
          <a:off x="1447800" y="1092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98072</xdr:rowOff>
    </xdr:from>
    <xdr:to>
      <xdr:col>7</xdr:col>
      <xdr:colOff>203200</xdr:colOff>
      <xdr:row>62</xdr:row>
      <xdr:rowOff>28222</xdr:rowOff>
    </xdr:to>
    <xdr:sp macro="" textlink="">
      <xdr:nvSpPr>
        <xdr:cNvPr id="148" name="円/楕円 147"/>
        <xdr:cNvSpPr/>
      </xdr:nvSpPr>
      <xdr:spPr>
        <a:xfrm>
          <a:off x="49022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114599</xdr:rowOff>
    </xdr:from>
    <xdr:ext cx="762000" cy="259045"/>
    <xdr:sp macro="" textlink="">
      <xdr:nvSpPr>
        <xdr:cNvPr id="149" name="財政構造の弾力性該当値テキスト"/>
        <xdr:cNvSpPr txBox="1"/>
      </xdr:nvSpPr>
      <xdr:spPr>
        <a:xfrm>
          <a:off x="5041900" y="1040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76905</xdr:rowOff>
    </xdr:from>
    <xdr:to>
      <xdr:col>6</xdr:col>
      <xdr:colOff>50800</xdr:colOff>
      <xdr:row>64</xdr:row>
      <xdr:rowOff>7055</xdr:rowOff>
    </xdr:to>
    <xdr:sp macro="" textlink="">
      <xdr:nvSpPr>
        <xdr:cNvPr id="150" name="円/楕円 149"/>
        <xdr:cNvSpPr/>
      </xdr:nvSpPr>
      <xdr:spPr>
        <a:xfrm>
          <a:off x="4064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17232</xdr:rowOff>
    </xdr:from>
    <xdr:ext cx="736600" cy="259045"/>
    <xdr:sp macro="" textlink="">
      <xdr:nvSpPr>
        <xdr:cNvPr id="151" name="テキスト ボックス 150"/>
        <xdr:cNvSpPr txBox="1"/>
      </xdr:nvSpPr>
      <xdr:spPr>
        <a:xfrm>
          <a:off x="3733800" y="1064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20461</xdr:rowOff>
    </xdr:from>
    <xdr:to>
      <xdr:col>4</xdr:col>
      <xdr:colOff>533400</xdr:colOff>
      <xdr:row>62</xdr:row>
      <xdr:rowOff>122061</xdr:rowOff>
    </xdr:to>
    <xdr:sp macro="" textlink="">
      <xdr:nvSpPr>
        <xdr:cNvPr id="152" name="円/楕円 151"/>
        <xdr:cNvSpPr/>
      </xdr:nvSpPr>
      <xdr:spPr>
        <a:xfrm>
          <a:off x="3175000" y="106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132238</xdr:rowOff>
    </xdr:from>
    <xdr:ext cx="762000" cy="259045"/>
    <xdr:sp macro="" textlink="">
      <xdr:nvSpPr>
        <xdr:cNvPr id="153" name="テキスト ボックス 152"/>
        <xdr:cNvSpPr txBox="1"/>
      </xdr:nvSpPr>
      <xdr:spPr>
        <a:xfrm>
          <a:off x="2844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117122</xdr:rowOff>
    </xdr:from>
    <xdr:to>
      <xdr:col>3</xdr:col>
      <xdr:colOff>330200</xdr:colOff>
      <xdr:row>64</xdr:row>
      <xdr:rowOff>47272</xdr:rowOff>
    </xdr:to>
    <xdr:sp macro="" textlink="">
      <xdr:nvSpPr>
        <xdr:cNvPr id="154" name="円/楕円 153"/>
        <xdr:cNvSpPr/>
      </xdr:nvSpPr>
      <xdr:spPr>
        <a:xfrm>
          <a:off x="22860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57449</xdr:rowOff>
    </xdr:from>
    <xdr:ext cx="762000" cy="259045"/>
    <xdr:sp macro="" textlink="">
      <xdr:nvSpPr>
        <xdr:cNvPr id="155" name="テキスト ボックス 154"/>
        <xdr:cNvSpPr txBox="1"/>
      </xdr:nvSpPr>
      <xdr:spPr>
        <a:xfrm>
          <a:off x="1955800" y="1068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76905</xdr:rowOff>
    </xdr:from>
    <xdr:to>
      <xdr:col>2</xdr:col>
      <xdr:colOff>127000</xdr:colOff>
      <xdr:row>64</xdr:row>
      <xdr:rowOff>7055</xdr:rowOff>
    </xdr:to>
    <xdr:sp macro="" textlink="">
      <xdr:nvSpPr>
        <xdr:cNvPr id="156" name="円/楕円 155"/>
        <xdr:cNvSpPr/>
      </xdr:nvSpPr>
      <xdr:spPr>
        <a:xfrm>
          <a:off x="1397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17232</xdr:rowOff>
    </xdr:from>
    <xdr:ext cx="762000" cy="259045"/>
    <xdr:sp macro="" textlink="">
      <xdr:nvSpPr>
        <xdr:cNvPr id="157" name="テキスト ボックス 156"/>
        <xdr:cNvSpPr txBox="1"/>
      </xdr:nvSpPr>
      <xdr:spPr>
        <a:xfrm>
          <a:off x="1066800" y="106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維持補修費には、類似団体ではほとんど行われていない多額の除雪費（平成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億円）が含まれているものの、人件費の見直し（平成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億円の減）など経費の縮減に努めたことにより、類似団体平均</a:t>
          </a:r>
          <a:r>
            <a:rPr kumimoji="1" lang="en-US" altLang="ja-JP" sz="1100">
              <a:solidFill>
                <a:schemeClr val="dk1"/>
              </a:solidFill>
              <a:effectLst/>
              <a:latin typeface="+mn-lt"/>
              <a:ea typeface="+mn-ea"/>
              <a:cs typeface="+mn-cs"/>
            </a:rPr>
            <a:t>111,150</a:t>
          </a:r>
          <a:r>
            <a:rPr kumimoji="1" lang="ja-JP" altLang="ja-JP" sz="1100">
              <a:solidFill>
                <a:schemeClr val="dk1"/>
              </a:solidFill>
              <a:effectLst/>
              <a:latin typeface="+mn-lt"/>
              <a:ea typeface="+mn-ea"/>
              <a:cs typeface="+mn-cs"/>
            </a:rPr>
            <a:t>円を下回る</a:t>
          </a:r>
          <a:r>
            <a:rPr kumimoji="1" lang="en-US" altLang="ja-JP" sz="1100">
              <a:solidFill>
                <a:schemeClr val="dk1"/>
              </a:solidFill>
              <a:effectLst/>
              <a:latin typeface="+mn-lt"/>
              <a:ea typeface="+mn-ea"/>
              <a:cs typeface="+mn-cs"/>
            </a:rPr>
            <a:t>100,293</a:t>
          </a:r>
          <a:r>
            <a:rPr kumimoji="1" lang="ja-JP" altLang="ja-JP" sz="1100">
              <a:solidFill>
                <a:schemeClr val="dk1"/>
              </a:solidFill>
              <a:effectLst/>
              <a:latin typeface="+mn-lt"/>
              <a:ea typeface="+mn-ea"/>
              <a:cs typeface="+mn-cs"/>
            </a:rPr>
            <a:t>円と類似団体で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番目に低くなっている。特に人件費については、効率的な職員配置に努めてきたことにより類似団体平均を大幅に下回っている。</a:t>
          </a:r>
          <a:endParaRPr lang="ja-JP" altLang="ja-JP" sz="1400">
            <a:effectLst/>
          </a:endParaRPr>
        </a:p>
        <a:p>
          <a:r>
            <a:rPr kumimoji="1" lang="ja-JP" altLang="ja-JP" sz="1100">
              <a:solidFill>
                <a:schemeClr val="dk1"/>
              </a:solidFill>
              <a:effectLst/>
              <a:latin typeface="+mn-lt"/>
              <a:ea typeface="+mn-ea"/>
              <a:cs typeface="+mn-cs"/>
            </a:rPr>
            <a:t>　今後も引き続き効率的な職員配置等による人件費の見直しや物件費の抑制に努めていく。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155716</xdr:rowOff>
    </xdr:from>
    <xdr:to>
      <xdr:col>7</xdr:col>
      <xdr:colOff>152400</xdr:colOff>
      <xdr:row>83</xdr:row>
      <xdr:rowOff>48050</xdr:rowOff>
    </xdr:to>
    <xdr:cxnSp macro="">
      <xdr:nvCxnSpPr>
        <xdr:cNvPr id="192" name="直線コネクタ 191"/>
        <xdr:cNvCxnSpPr/>
      </xdr:nvCxnSpPr>
      <xdr:spPr>
        <a:xfrm flipV="1">
          <a:off x="4114800" y="14214616"/>
          <a:ext cx="838200" cy="6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95714</xdr:rowOff>
    </xdr:from>
    <xdr:to>
      <xdr:col>6</xdr:col>
      <xdr:colOff>0</xdr:colOff>
      <xdr:row>83</xdr:row>
      <xdr:rowOff>48050</xdr:rowOff>
    </xdr:to>
    <xdr:cxnSp macro="">
      <xdr:nvCxnSpPr>
        <xdr:cNvPr id="195" name="直線コネクタ 194"/>
        <xdr:cNvCxnSpPr/>
      </xdr:nvCxnSpPr>
      <xdr:spPr>
        <a:xfrm>
          <a:off x="3225800" y="14154614"/>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95714</xdr:rowOff>
    </xdr:from>
    <xdr:to>
      <xdr:col>4</xdr:col>
      <xdr:colOff>482600</xdr:colOff>
      <xdr:row>82</xdr:row>
      <xdr:rowOff>121452</xdr:rowOff>
    </xdr:to>
    <xdr:cxnSp macro="">
      <xdr:nvCxnSpPr>
        <xdr:cNvPr id="198" name="直線コネクタ 197"/>
        <xdr:cNvCxnSpPr/>
      </xdr:nvCxnSpPr>
      <xdr:spPr>
        <a:xfrm flipV="1">
          <a:off x="2336800" y="1415461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87068</xdr:rowOff>
    </xdr:from>
    <xdr:to>
      <xdr:col>3</xdr:col>
      <xdr:colOff>279400</xdr:colOff>
      <xdr:row>82</xdr:row>
      <xdr:rowOff>121452</xdr:rowOff>
    </xdr:to>
    <xdr:cxnSp macro="">
      <xdr:nvCxnSpPr>
        <xdr:cNvPr id="201" name="直線コネクタ 200"/>
        <xdr:cNvCxnSpPr/>
      </xdr:nvCxnSpPr>
      <xdr:spPr>
        <a:xfrm>
          <a:off x="1447800" y="14145968"/>
          <a:ext cx="8890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104916</xdr:rowOff>
    </xdr:from>
    <xdr:to>
      <xdr:col>7</xdr:col>
      <xdr:colOff>203200</xdr:colOff>
      <xdr:row>83</xdr:row>
      <xdr:rowOff>35066</xdr:rowOff>
    </xdr:to>
    <xdr:sp macro="" textlink="">
      <xdr:nvSpPr>
        <xdr:cNvPr id="211" name="円/楕円 210"/>
        <xdr:cNvSpPr/>
      </xdr:nvSpPr>
      <xdr:spPr>
        <a:xfrm>
          <a:off x="4902200" y="141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121443</xdr:rowOff>
    </xdr:from>
    <xdr:ext cx="762000" cy="259045"/>
    <xdr:sp macro="" textlink="">
      <xdr:nvSpPr>
        <xdr:cNvPr id="212" name="人件費・物件費等の状況該当値テキスト"/>
        <xdr:cNvSpPr txBox="1"/>
      </xdr:nvSpPr>
      <xdr:spPr>
        <a:xfrm>
          <a:off x="5041900" y="1400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168700</xdr:rowOff>
    </xdr:from>
    <xdr:to>
      <xdr:col>6</xdr:col>
      <xdr:colOff>50800</xdr:colOff>
      <xdr:row>83</xdr:row>
      <xdr:rowOff>98850</xdr:rowOff>
    </xdr:to>
    <xdr:sp macro="" textlink="">
      <xdr:nvSpPr>
        <xdr:cNvPr id="213" name="円/楕円 212"/>
        <xdr:cNvSpPr/>
      </xdr:nvSpPr>
      <xdr:spPr>
        <a:xfrm>
          <a:off x="4064000" y="142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109027</xdr:rowOff>
    </xdr:from>
    <xdr:ext cx="736600" cy="259045"/>
    <xdr:sp macro="" textlink="">
      <xdr:nvSpPr>
        <xdr:cNvPr id="214" name="テキスト ボックス 213"/>
        <xdr:cNvSpPr txBox="1"/>
      </xdr:nvSpPr>
      <xdr:spPr>
        <a:xfrm>
          <a:off x="3733800" y="1399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44914</xdr:rowOff>
    </xdr:from>
    <xdr:to>
      <xdr:col>4</xdr:col>
      <xdr:colOff>533400</xdr:colOff>
      <xdr:row>82</xdr:row>
      <xdr:rowOff>146514</xdr:rowOff>
    </xdr:to>
    <xdr:sp macro="" textlink="">
      <xdr:nvSpPr>
        <xdr:cNvPr id="215" name="円/楕円 214"/>
        <xdr:cNvSpPr/>
      </xdr:nvSpPr>
      <xdr:spPr>
        <a:xfrm>
          <a:off x="3175000" y="141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156691</xdr:rowOff>
    </xdr:from>
    <xdr:ext cx="762000" cy="259045"/>
    <xdr:sp macro="" textlink="">
      <xdr:nvSpPr>
        <xdr:cNvPr id="216" name="テキスト ボックス 215"/>
        <xdr:cNvSpPr txBox="1"/>
      </xdr:nvSpPr>
      <xdr:spPr>
        <a:xfrm>
          <a:off x="2844800" y="138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70652</xdr:rowOff>
    </xdr:from>
    <xdr:to>
      <xdr:col>3</xdr:col>
      <xdr:colOff>330200</xdr:colOff>
      <xdr:row>83</xdr:row>
      <xdr:rowOff>802</xdr:rowOff>
    </xdr:to>
    <xdr:sp macro="" textlink="">
      <xdr:nvSpPr>
        <xdr:cNvPr id="217" name="円/楕円 216"/>
        <xdr:cNvSpPr/>
      </xdr:nvSpPr>
      <xdr:spPr>
        <a:xfrm>
          <a:off x="2286000" y="14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10979</xdr:rowOff>
    </xdr:from>
    <xdr:ext cx="762000" cy="259045"/>
    <xdr:sp macro="" textlink="">
      <xdr:nvSpPr>
        <xdr:cNvPr id="218" name="テキスト ボックス 217"/>
        <xdr:cNvSpPr txBox="1"/>
      </xdr:nvSpPr>
      <xdr:spPr>
        <a:xfrm>
          <a:off x="1955800" y="1389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36268</xdr:rowOff>
    </xdr:from>
    <xdr:to>
      <xdr:col>2</xdr:col>
      <xdr:colOff>127000</xdr:colOff>
      <xdr:row>82</xdr:row>
      <xdr:rowOff>137868</xdr:rowOff>
    </xdr:to>
    <xdr:sp macro="" textlink="">
      <xdr:nvSpPr>
        <xdr:cNvPr id="219" name="円/楕円 218"/>
        <xdr:cNvSpPr/>
      </xdr:nvSpPr>
      <xdr:spPr>
        <a:xfrm>
          <a:off x="1397000" y="1409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148045</xdr:rowOff>
    </xdr:from>
    <xdr:ext cx="762000" cy="259045"/>
    <xdr:sp macro="" textlink="">
      <xdr:nvSpPr>
        <xdr:cNvPr id="220" name="テキスト ボックス 219"/>
        <xdr:cNvSpPr txBox="1"/>
      </xdr:nvSpPr>
      <xdr:spPr>
        <a:xfrm>
          <a:off x="1066800" y="138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札幌市においては、市内民間企業の給与水準との均衡を維持するため、人事委員会勧告に基づく給与の改定を行っており、ラスパイレス指数は類似団体平均</a:t>
          </a:r>
          <a:r>
            <a:rPr lang="en-US" altLang="ja-JP" sz="1100">
              <a:solidFill>
                <a:schemeClr val="dk1"/>
              </a:solidFill>
              <a:effectLst/>
              <a:latin typeface="+mn-lt"/>
              <a:ea typeface="+mn-ea"/>
              <a:cs typeface="+mn-cs"/>
            </a:rPr>
            <a:t>100.1</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と類似団体中</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番目に低くなっている。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今後も人事委員会勧告に基づき、給与水準の適正化に努めていく。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152654</xdr:rowOff>
    </xdr:to>
    <xdr:cxnSp macro="">
      <xdr:nvCxnSpPr>
        <xdr:cNvPr id="252" name="直線コネクタ 251"/>
        <xdr:cNvCxnSpPr/>
      </xdr:nvCxnSpPr>
      <xdr:spPr>
        <a:xfrm flipV="1">
          <a:off x="16179800" y="143637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141495</xdr:rowOff>
    </xdr:from>
    <xdr:ext cx="762000" cy="259045"/>
    <xdr:sp macro="" textlink="">
      <xdr:nvSpPr>
        <xdr:cNvPr id="253" name="給与水準   （国との比較）平均値テキスト"/>
        <xdr:cNvSpPr txBox="1"/>
      </xdr:nvSpPr>
      <xdr:spPr>
        <a:xfrm>
          <a:off x="17106900" y="1437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152654</xdr:rowOff>
    </xdr:from>
    <xdr:to>
      <xdr:col>23</xdr:col>
      <xdr:colOff>406400</xdr:colOff>
      <xdr:row>84</xdr:row>
      <xdr:rowOff>508</xdr:rowOff>
    </xdr:to>
    <xdr:cxnSp macro="">
      <xdr:nvCxnSpPr>
        <xdr:cNvPr id="255" name="直線コネクタ 254"/>
        <xdr:cNvCxnSpPr/>
      </xdr:nvCxnSpPr>
      <xdr:spPr>
        <a:xfrm flipV="1">
          <a:off x="15290800" y="1438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508</xdr:rowOff>
    </xdr:from>
    <xdr:to>
      <xdr:col>22</xdr:col>
      <xdr:colOff>203200</xdr:colOff>
      <xdr:row>88</xdr:row>
      <xdr:rowOff>125476</xdr:rowOff>
    </xdr:to>
    <xdr:cxnSp macro="">
      <xdr:nvCxnSpPr>
        <xdr:cNvPr id="258" name="直線コネクタ 257"/>
        <xdr:cNvCxnSpPr/>
      </xdr:nvCxnSpPr>
      <xdr:spPr>
        <a:xfrm flipV="1">
          <a:off x="14401800" y="14402308"/>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125476</xdr:rowOff>
    </xdr:from>
    <xdr:to>
      <xdr:col>21</xdr:col>
      <xdr:colOff>0</xdr:colOff>
      <xdr:row>88</xdr:row>
      <xdr:rowOff>135128</xdr:rowOff>
    </xdr:to>
    <xdr:cxnSp macro="">
      <xdr:nvCxnSpPr>
        <xdr:cNvPr id="261" name="直線コネクタ 260"/>
        <xdr:cNvCxnSpPr/>
      </xdr:nvCxnSpPr>
      <xdr:spPr>
        <a:xfrm flipV="1">
          <a:off x="13512800" y="1521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1" name="円/楕円 27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101854</xdr:rowOff>
    </xdr:from>
    <xdr:to>
      <xdr:col>23</xdr:col>
      <xdr:colOff>457200</xdr:colOff>
      <xdr:row>84</xdr:row>
      <xdr:rowOff>32004</xdr:rowOff>
    </xdr:to>
    <xdr:sp macro="" textlink="">
      <xdr:nvSpPr>
        <xdr:cNvPr id="273" name="円/楕円 272"/>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42181</xdr:rowOff>
    </xdr:from>
    <xdr:ext cx="736600" cy="259045"/>
    <xdr:sp macro="" textlink="">
      <xdr:nvSpPr>
        <xdr:cNvPr id="274" name="テキスト ボックス 273"/>
        <xdr:cNvSpPr txBox="1"/>
      </xdr:nvSpPr>
      <xdr:spPr>
        <a:xfrm>
          <a:off x="15798800" y="1410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121158</xdr:rowOff>
    </xdr:from>
    <xdr:to>
      <xdr:col>22</xdr:col>
      <xdr:colOff>254000</xdr:colOff>
      <xdr:row>84</xdr:row>
      <xdr:rowOff>51308</xdr:rowOff>
    </xdr:to>
    <xdr:sp macro="" textlink="">
      <xdr:nvSpPr>
        <xdr:cNvPr id="275" name="円/楕円 274"/>
        <xdr:cNvSpPr/>
      </xdr:nvSpPr>
      <xdr:spPr>
        <a:xfrm>
          <a:off x="15240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61485</xdr:rowOff>
    </xdr:from>
    <xdr:ext cx="762000" cy="259045"/>
    <xdr:sp macro="" textlink="">
      <xdr:nvSpPr>
        <xdr:cNvPr id="276" name="テキスト ボックス 275"/>
        <xdr:cNvSpPr txBox="1"/>
      </xdr:nvSpPr>
      <xdr:spPr>
        <a:xfrm>
          <a:off x="14909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7" name="円/楕円 276"/>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78" name="テキスト ボックス 277"/>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84328</xdr:rowOff>
    </xdr:from>
    <xdr:to>
      <xdr:col>19</xdr:col>
      <xdr:colOff>533400</xdr:colOff>
      <xdr:row>89</xdr:row>
      <xdr:rowOff>14478</xdr:rowOff>
    </xdr:to>
    <xdr:sp macro="" textlink="">
      <xdr:nvSpPr>
        <xdr:cNvPr id="279" name="円/楕円 278"/>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24655</xdr:rowOff>
    </xdr:from>
    <xdr:ext cx="762000" cy="259045"/>
    <xdr:sp macro="" textlink="">
      <xdr:nvSpPr>
        <xdr:cNvPr id="280" name="テキスト ボックス 279"/>
        <xdr:cNvSpPr txBox="1"/>
      </xdr:nvSpPr>
      <xdr:spPr>
        <a:xfrm>
          <a:off x="13131800" y="149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年度までの行財政改革による人員の見直しや、平成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年度からの札幌市まちづくり戦略ビジョン・アクションプラン</a:t>
          </a:r>
          <a:r>
            <a:rPr lang="en-US" altLang="ja-JP" sz="1100">
              <a:solidFill>
                <a:schemeClr val="dk1"/>
              </a:solidFill>
              <a:effectLst/>
              <a:latin typeface="+mn-lt"/>
              <a:ea typeface="+mn-ea"/>
              <a:cs typeface="+mn-cs"/>
            </a:rPr>
            <a:t>2015</a:t>
          </a:r>
          <a:r>
            <a:rPr lang="ja-JP" altLang="ja-JP" sz="1100">
              <a:solidFill>
                <a:schemeClr val="dk1"/>
              </a:solidFill>
              <a:effectLst/>
              <a:latin typeface="+mn-lt"/>
              <a:ea typeface="+mn-ea"/>
              <a:cs typeface="+mn-cs"/>
            </a:rPr>
            <a:t>における行財政運営の取組を継続し、効率</a:t>
          </a:r>
          <a:r>
            <a:rPr lang="ja-JP" altLang="en-US" sz="1100">
              <a:solidFill>
                <a:sysClr val="windowText" lastClr="000000"/>
              </a:solidFill>
              <a:effectLst/>
              <a:latin typeface="+mn-lt"/>
              <a:ea typeface="+mn-ea"/>
              <a:cs typeface="+mn-cs"/>
            </a:rPr>
            <a:t>的</a:t>
          </a:r>
          <a:r>
            <a:rPr lang="ja-JP" altLang="ja-JP" sz="1100">
              <a:solidFill>
                <a:schemeClr val="dk1"/>
              </a:solidFill>
              <a:effectLst/>
              <a:latin typeface="+mn-lt"/>
              <a:ea typeface="+mn-ea"/>
              <a:cs typeface="+mn-cs"/>
            </a:rPr>
            <a:t>な職員配置等に努めきたことにより、類似団体平均</a:t>
          </a:r>
          <a:r>
            <a:rPr lang="en-US" altLang="ja-JP" sz="1100">
              <a:solidFill>
                <a:schemeClr val="dk1"/>
              </a:solidFill>
              <a:effectLst/>
              <a:latin typeface="+mn-lt"/>
              <a:ea typeface="+mn-ea"/>
              <a:cs typeface="+mn-cs"/>
            </a:rPr>
            <a:t>6.54</a:t>
          </a:r>
          <a:r>
            <a:rPr lang="ja-JP" altLang="ja-JP" sz="1100">
              <a:solidFill>
                <a:schemeClr val="dk1"/>
              </a:solidFill>
              <a:effectLst/>
              <a:latin typeface="+mn-lt"/>
              <a:ea typeface="+mn-ea"/>
              <a:cs typeface="+mn-cs"/>
            </a:rPr>
            <a:t>人を下回る</a:t>
          </a:r>
          <a:r>
            <a:rPr lang="en-US" altLang="ja-JP" sz="1100">
              <a:solidFill>
                <a:schemeClr val="dk1"/>
              </a:solidFill>
              <a:effectLst/>
              <a:latin typeface="+mn-lt"/>
              <a:ea typeface="+mn-ea"/>
              <a:cs typeface="+mn-cs"/>
            </a:rPr>
            <a:t>5.61</a:t>
          </a:r>
          <a:r>
            <a:rPr lang="ja-JP" altLang="ja-JP" sz="1100">
              <a:solidFill>
                <a:schemeClr val="dk1"/>
              </a:solidFill>
              <a:effectLst/>
              <a:latin typeface="+mn-lt"/>
              <a:ea typeface="+mn-ea"/>
              <a:cs typeface="+mn-cs"/>
            </a:rPr>
            <a:t>人と類似団体中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番目に低くなっている。</a:t>
          </a:r>
          <a:endParaRPr lang="ja-JP" altLang="ja-JP" sz="1400">
            <a:effectLst/>
          </a:endParaRPr>
        </a:p>
        <a:p>
          <a:r>
            <a:rPr lang="ja-JP" altLang="ja-JP" sz="1100">
              <a:solidFill>
                <a:schemeClr val="dk1"/>
              </a:solidFill>
              <a:effectLst/>
              <a:latin typeface="+mn-lt"/>
              <a:ea typeface="+mn-ea"/>
              <a:cs typeface="+mn-cs"/>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120438</xdr:rowOff>
    </xdr:from>
    <xdr:to>
      <xdr:col>24</xdr:col>
      <xdr:colOff>558800</xdr:colOff>
      <xdr:row>59</xdr:row>
      <xdr:rowOff>124460</xdr:rowOff>
    </xdr:to>
    <xdr:cxnSp macro="">
      <xdr:nvCxnSpPr>
        <xdr:cNvPr id="315" name="直線コネクタ 314"/>
        <xdr:cNvCxnSpPr/>
      </xdr:nvCxnSpPr>
      <xdr:spPr>
        <a:xfrm flipV="1">
          <a:off x="16179800" y="1023598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6"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124460</xdr:rowOff>
    </xdr:from>
    <xdr:to>
      <xdr:col>23</xdr:col>
      <xdr:colOff>406400</xdr:colOff>
      <xdr:row>59</xdr:row>
      <xdr:rowOff>144569</xdr:rowOff>
    </xdr:to>
    <xdr:cxnSp macro="">
      <xdr:nvCxnSpPr>
        <xdr:cNvPr id="318" name="直線コネクタ 317"/>
        <xdr:cNvCxnSpPr/>
      </xdr:nvCxnSpPr>
      <xdr:spPr>
        <a:xfrm flipV="1">
          <a:off x="15290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0" name="テキスト ボックス 319"/>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59</xdr:row>
      <xdr:rowOff>144569</xdr:rowOff>
    </xdr:to>
    <xdr:cxnSp macro="">
      <xdr:nvCxnSpPr>
        <xdr:cNvPr id="321" name="直線コネクタ 320"/>
        <xdr:cNvCxnSpPr/>
      </xdr:nvCxnSpPr>
      <xdr:spPr>
        <a:xfrm>
          <a:off x="14401800" y="102601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3" name="テキスト ボックス 322"/>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144569</xdr:rowOff>
    </xdr:from>
    <xdr:to>
      <xdr:col>21</xdr:col>
      <xdr:colOff>0</xdr:colOff>
      <xdr:row>59</xdr:row>
      <xdr:rowOff>160655</xdr:rowOff>
    </xdr:to>
    <xdr:cxnSp macro="">
      <xdr:nvCxnSpPr>
        <xdr:cNvPr id="324" name="直線コネクタ 323"/>
        <xdr:cNvCxnSpPr/>
      </xdr:nvCxnSpPr>
      <xdr:spPr>
        <a:xfrm flipV="1">
          <a:off x="13512800" y="1026011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6" name="テキスト ボックス 325"/>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69638</xdr:rowOff>
    </xdr:from>
    <xdr:to>
      <xdr:col>24</xdr:col>
      <xdr:colOff>609600</xdr:colOff>
      <xdr:row>59</xdr:row>
      <xdr:rowOff>171238</xdr:rowOff>
    </xdr:to>
    <xdr:sp macro="" textlink="">
      <xdr:nvSpPr>
        <xdr:cNvPr id="334" name="円/楕円 333"/>
        <xdr:cNvSpPr/>
      </xdr:nvSpPr>
      <xdr:spPr>
        <a:xfrm>
          <a:off x="169672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86165</xdr:rowOff>
    </xdr:from>
    <xdr:ext cx="762000" cy="259045"/>
    <xdr:sp macro="" textlink="">
      <xdr:nvSpPr>
        <xdr:cNvPr id="335" name="定員管理の状況該当値テキスト"/>
        <xdr:cNvSpPr txBox="1"/>
      </xdr:nvSpPr>
      <xdr:spPr>
        <a:xfrm>
          <a:off x="17106900" y="100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73660</xdr:rowOff>
    </xdr:from>
    <xdr:to>
      <xdr:col>23</xdr:col>
      <xdr:colOff>457200</xdr:colOff>
      <xdr:row>60</xdr:row>
      <xdr:rowOff>3810</xdr:rowOff>
    </xdr:to>
    <xdr:sp macro="" textlink="">
      <xdr:nvSpPr>
        <xdr:cNvPr id="336" name="円/楕円 335"/>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13987</xdr:rowOff>
    </xdr:from>
    <xdr:ext cx="736600" cy="259045"/>
    <xdr:sp macro="" textlink="">
      <xdr:nvSpPr>
        <xdr:cNvPr id="337" name="テキスト ボックス 336"/>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38" name="円/楕円 337"/>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39" name="テキスト ボックス 338"/>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93769</xdr:rowOff>
    </xdr:from>
    <xdr:to>
      <xdr:col>21</xdr:col>
      <xdr:colOff>50800</xdr:colOff>
      <xdr:row>60</xdr:row>
      <xdr:rowOff>23919</xdr:rowOff>
    </xdr:to>
    <xdr:sp macro="" textlink="">
      <xdr:nvSpPr>
        <xdr:cNvPr id="340" name="円/楕円 339"/>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41" name="テキスト ボックス 340"/>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109855</xdr:rowOff>
    </xdr:from>
    <xdr:to>
      <xdr:col>19</xdr:col>
      <xdr:colOff>533400</xdr:colOff>
      <xdr:row>60</xdr:row>
      <xdr:rowOff>40005</xdr:rowOff>
    </xdr:to>
    <xdr:sp macro="" textlink="">
      <xdr:nvSpPr>
        <xdr:cNvPr id="342" name="円/楕円 341"/>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50182</xdr:rowOff>
    </xdr:from>
    <xdr:ext cx="762000" cy="259045"/>
    <xdr:sp macro="" textlink="">
      <xdr:nvSpPr>
        <xdr:cNvPr id="343" name="テキスト ボックス 342"/>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民生費等の増により標準財政規模が増加（平成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年度と比べ</a:t>
          </a:r>
          <a:r>
            <a:rPr lang="en-US" altLang="ja-JP" sz="1100">
              <a:solidFill>
                <a:schemeClr val="dk1"/>
              </a:solidFill>
              <a:effectLst/>
              <a:latin typeface="+mn-lt"/>
              <a:ea typeface="+mn-ea"/>
              <a:cs typeface="+mn-cs"/>
            </a:rPr>
            <a:t>156</a:t>
          </a:r>
          <a:r>
            <a:rPr lang="ja-JP" altLang="ja-JP" sz="1100">
              <a:solidFill>
                <a:schemeClr val="dk1"/>
              </a:solidFill>
              <a:effectLst/>
              <a:latin typeface="+mn-lt"/>
              <a:ea typeface="+mn-ea"/>
              <a:cs typeface="+mn-cs"/>
            </a:rPr>
            <a:t>億円の増）しているとともに、発行額の大きかった年度の市債の償還が進んだことで元利償還金が減少したことに加え、減債基金積立不足算定額が減少（平成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年度と比べ</a:t>
          </a:r>
          <a:r>
            <a:rPr lang="en-US" altLang="ja-JP" sz="1100">
              <a:solidFill>
                <a:schemeClr val="dk1"/>
              </a:solidFill>
              <a:effectLst/>
              <a:latin typeface="+mn-lt"/>
              <a:ea typeface="+mn-ea"/>
              <a:cs typeface="+mn-cs"/>
            </a:rPr>
            <a:t>74</a:t>
          </a:r>
          <a:r>
            <a:rPr lang="ja-JP" altLang="ja-JP" sz="1100">
              <a:solidFill>
                <a:schemeClr val="dk1"/>
              </a:solidFill>
              <a:effectLst/>
              <a:latin typeface="+mn-lt"/>
              <a:ea typeface="+mn-ea"/>
              <a:cs typeface="+mn-cs"/>
            </a:rPr>
            <a:t>億円の減）していることから、類似団体平均</a:t>
          </a:r>
          <a:r>
            <a:rPr lang="en-US" altLang="ja-JP" sz="1100">
              <a:solidFill>
                <a:schemeClr val="dk1"/>
              </a:solidFill>
              <a:effectLst/>
              <a:latin typeface="+mn-lt"/>
              <a:ea typeface="+mn-ea"/>
              <a:cs typeface="+mn-cs"/>
            </a:rPr>
            <a:t>10.9</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と類似団体で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番目に低くなっている。</a:t>
          </a:r>
          <a:endParaRPr lang="ja-JP" altLang="ja-JP" sz="1400">
            <a:effectLst/>
          </a:endParaRPr>
        </a:p>
        <a:p>
          <a:r>
            <a:rPr lang="ja-JP" altLang="ja-JP" sz="1100">
              <a:solidFill>
                <a:schemeClr val="dk1"/>
              </a:solidFill>
              <a:effectLst/>
              <a:latin typeface="+mn-lt"/>
              <a:ea typeface="+mn-ea"/>
              <a:cs typeface="+mn-cs"/>
            </a:rPr>
            <a:t>　 今後も、本市の将来を見据え、真に必要な分野には積極的に投資を行う一方、世代間の負担の平準化を考慮しつつ、将来世代に過度の負担を残さない財政運営を継続していく。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169333</xdr:rowOff>
    </xdr:from>
    <xdr:to>
      <xdr:col>24</xdr:col>
      <xdr:colOff>558800</xdr:colOff>
      <xdr:row>37</xdr:row>
      <xdr:rowOff>112788</xdr:rowOff>
    </xdr:to>
    <xdr:cxnSp macro="">
      <xdr:nvCxnSpPr>
        <xdr:cNvPr id="380" name="直線コネクタ 379"/>
        <xdr:cNvCxnSpPr/>
      </xdr:nvCxnSpPr>
      <xdr:spPr>
        <a:xfrm flipV="1">
          <a:off x="16179800" y="634153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112788</xdr:rowOff>
    </xdr:from>
    <xdr:to>
      <xdr:col>23</xdr:col>
      <xdr:colOff>406400</xdr:colOff>
      <xdr:row>38</xdr:row>
      <xdr:rowOff>33262</xdr:rowOff>
    </xdr:to>
    <xdr:cxnSp macro="">
      <xdr:nvCxnSpPr>
        <xdr:cNvPr id="383" name="直線コネクタ 382"/>
        <xdr:cNvCxnSpPr/>
      </xdr:nvCxnSpPr>
      <xdr:spPr>
        <a:xfrm flipV="1">
          <a:off x="15290800" y="64564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33262</xdr:rowOff>
    </xdr:from>
    <xdr:to>
      <xdr:col>22</xdr:col>
      <xdr:colOff>203200</xdr:colOff>
      <xdr:row>38</xdr:row>
      <xdr:rowOff>136676</xdr:rowOff>
    </xdr:to>
    <xdr:cxnSp macro="">
      <xdr:nvCxnSpPr>
        <xdr:cNvPr id="386" name="直線コネクタ 385"/>
        <xdr:cNvCxnSpPr/>
      </xdr:nvCxnSpPr>
      <xdr:spPr>
        <a:xfrm flipV="1">
          <a:off x="14401800" y="65483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136676</xdr:rowOff>
    </xdr:from>
    <xdr:to>
      <xdr:col>21</xdr:col>
      <xdr:colOff>0</xdr:colOff>
      <xdr:row>39</xdr:row>
      <xdr:rowOff>137583</xdr:rowOff>
    </xdr:to>
    <xdr:cxnSp macro="">
      <xdr:nvCxnSpPr>
        <xdr:cNvPr id="389" name="直線コネクタ 388"/>
        <xdr:cNvCxnSpPr/>
      </xdr:nvCxnSpPr>
      <xdr:spPr>
        <a:xfrm flipV="1">
          <a:off x="13512800" y="66517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3" name="テキスト ボックス 392"/>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118533</xdr:rowOff>
    </xdr:from>
    <xdr:to>
      <xdr:col>24</xdr:col>
      <xdr:colOff>609600</xdr:colOff>
      <xdr:row>37</xdr:row>
      <xdr:rowOff>48683</xdr:rowOff>
    </xdr:to>
    <xdr:sp macro="" textlink="">
      <xdr:nvSpPr>
        <xdr:cNvPr id="399" name="円/楕円 398"/>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135060</xdr:rowOff>
    </xdr:from>
    <xdr:ext cx="762000" cy="259045"/>
    <xdr:sp macro="" textlink="">
      <xdr:nvSpPr>
        <xdr:cNvPr id="400" name="公債費負担の状況該当値テキスト"/>
        <xdr:cNvSpPr txBox="1"/>
      </xdr:nvSpPr>
      <xdr:spPr>
        <a:xfrm>
          <a:off x="17106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61988</xdr:rowOff>
    </xdr:from>
    <xdr:to>
      <xdr:col>23</xdr:col>
      <xdr:colOff>457200</xdr:colOff>
      <xdr:row>37</xdr:row>
      <xdr:rowOff>163588</xdr:rowOff>
    </xdr:to>
    <xdr:sp macro="" textlink="">
      <xdr:nvSpPr>
        <xdr:cNvPr id="401" name="円/楕円 400"/>
        <xdr:cNvSpPr/>
      </xdr:nvSpPr>
      <xdr:spPr>
        <a:xfrm>
          <a:off x="16129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2315</xdr:rowOff>
    </xdr:from>
    <xdr:ext cx="736600" cy="259045"/>
    <xdr:sp macro="" textlink="">
      <xdr:nvSpPr>
        <xdr:cNvPr id="402" name="テキスト ボックス 401"/>
        <xdr:cNvSpPr txBox="1"/>
      </xdr:nvSpPr>
      <xdr:spPr>
        <a:xfrm>
          <a:off x="15798800" y="617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153912</xdr:rowOff>
    </xdr:from>
    <xdr:to>
      <xdr:col>22</xdr:col>
      <xdr:colOff>254000</xdr:colOff>
      <xdr:row>38</xdr:row>
      <xdr:rowOff>84062</xdr:rowOff>
    </xdr:to>
    <xdr:sp macro="" textlink="">
      <xdr:nvSpPr>
        <xdr:cNvPr id="403" name="円/楕円 402"/>
        <xdr:cNvSpPr/>
      </xdr:nvSpPr>
      <xdr:spPr>
        <a:xfrm>
          <a:off x="15240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94239</xdr:rowOff>
    </xdr:from>
    <xdr:ext cx="762000" cy="259045"/>
    <xdr:sp macro="" textlink="">
      <xdr:nvSpPr>
        <xdr:cNvPr id="404" name="テキスト ボックス 403"/>
        <xdr:cNvSpPr txBox="1"/>
      </xdr:nvSpPr>
      <xdr:spPr>
        <a:xfrm>
          <a:off x="14909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85876</xdr:rowOff>
    </xdr:from>
    <xdr:to>
      <xdr:col>21</xdr:col>
      <xdr:colOff>50800</xdr:colOff>
      <xdr:row>39</xdr:row>
      <xdr:rowOff>16026</xdr:rowOff>
    </xdr:to>
    <xdr:sp macro="" textlink="">
      <xdr:nvSpPr>
        <xdr:cNvPr id="405" name="円/楕円 404"/>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26203</xdr:rowOff>
    </xdr:from>
    <xdr:ext cx="762000" cy="259045"/>
    <xdr:sp macro="" textlink="">
      <xdr:nvSpPr>
        <xdr:cNvPr id="406" name="テキスト ボックス 405"/>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07" name="円/楕円 406"/>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08" name="テキスト ボックス 407"/>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元金償還に対する繰入見込の減による公営企業債等繰入見込額の減</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697</a:t>
          </a:r>
          <a:r>
            <a:rPr kumimoji="1" lang="ja-JP" altLang="ja-JP" sz="110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および減債基金の積立額の増加による充当可能基金</a:t>
          </a:r>
          <a:r>
            <a:rPr kumimoji="1" lang="ja-JP" altLang="ja-JP" sz="1100">
              <a:solidFill>
                <a:schemeClr val="dk1"/>
              </a:solidFill>
              <a:effectLst/>
              <a:latin typeface="+mn-lt"/>
              <a:ea typeface="+mn-ea"/>
              <a:cs typeface="+mn-cs"/>
            </a:rPr>
            <a:t>の増（平成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年度に比べて</a:t>
          </a:r>
          <a:r>
            <a:rPr kumimoji="1" lang="en-US" altLang="ja-JP" sz="1100">
              <a:solidFill>
                <a:schemeClr val="dk1"/>
              </a:solidFill>
              <a:effectLst/>
              <a:latin typeface="+mn-lt"/>
              <a:ea typeface="+mn-ea"/>
              <a:cs typeface="+mn-cs"/>
            </a:rPr>
            <a:t>874</a:t>
          </a:r>
          <a:r>
            <a:rPr kumimoji="1" lang="ja-JP" altLang="ja-JP" sz="1100">
              <a:solidFill>
                <a:schemeClr val="dk1"/>
              </a:solidFill>
              <a:effectLst/>
              <a:latin typeface="+mn-lt"/>
              <a:ea typeface="+mn-ea"/>
              <a:cs typeface="+mn-cs"/>
            </a:rPr>
            <a:t>億円の増）により、類似団体平均</a:t>
          </a:r>
          <a:r>
            <a:rPr kumimoji="1" lang="en-US" altLang="ja-JP" sz="1100">
              <a:solidFill>
                <a:schemeClr val="dk1"/>
              </a:solidFill>
              <a:effectLst/>
              <a:latin typeface="+mn-lt"/>
              <a:ea typeface="+mn-ea"/>
              <a:cs typeface="+mn-cs"/>
            </a:rPr>
            <a:t>124.2</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61.8</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位となっている。</a:t>
          </a:r>
          <a:r>
            <a:rPr lang="en-US" altLang="ja-JP" sz="1100" b="0" i="0" baseline="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今後も、本市の将来を見据えた真に必要な分野には積極的に投資を行う一方、世代間の負担の平準化を考慮しつつ、将来世代に過度の負担を残さない財政運営を継続していく。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6147</xdr:rowOff>
    </xdr:from>
    <xdr:to>
      <xdr:col>24</xdr:col>
      <xdr:colOff>558800</xdr:colOff>
      <xdr:row>16</xdr:row>
      <xdr:rowOff>55855</xdr:rowOff>
    </xdr:to>
    <xdr:cxnSp macro="">
      <xdr:nvCxnSpPr>
        <xdr:cNvPr id="440" name="直線コネクタ 439"/>
        <xdr:cNvCxnSpPr/>
      </xdr:nvCxnSpPr>
      <xdr:spPr>
        <a:xfrm flipV="1">
          <a:off x="16179800" y="2749347"/>
          <a:ext cx="8382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55855</xdr:rowOff>
    </xdr:from>
    <xdr:to>
      <xdr:col>23</xdr:col>
      <xdr:colOff>406400</xdr:colOff>
      <xdr:row>16</xdr:row>
      <xdr:rowOff>84328</xdr:rowOff>
    </xdr:to>
    <xdr:cxnSp macro="">
      <xdr:nvCxnSpPr>
        <xdr:cNvPr id="443" name="直線コネクタ 442"/>
        <xdr:cNvCxnSpPr/>
      </xdr:nvCxnSpPr>
      <xdr:spPr>
        <a:xfrm flipV="1">
          <a:off x="15290800" y="279905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84328</xdr:rowOff>
    </xdr:from>
    <xdr:to>
      <xdr:col>22</xdr:col>
      <xdr:colOff>203200</xdr:colOff>
      <xdr:row>16</xdr:row>
      <xdr:rowOff>146101</xdr:rowOff>
    </xdr:to>
    <xdr:cxnSp macro="">
      <xdr:nvCxnSpPr>
        <xdr:cNvPr id="446" name="直線コネクタ 445"/>
        <xdr:cNvCxnSpPr/>
      </xdr:nvCxnSpPr>
      <xdr:spPr>
        <a:xfrm flipV="1">
          <a:off x="14401800" y="2827528"/>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146101</xdr:rowOff>
    </xdr:from>
    <xdr:to>
      <xdr:col>21</xdr:col>
      <xdr:colOff>0</xdr:colOff>
      <xdr:row>17</xdr:row>
      <xdr:rowOff>28219</xdr:rowOff>
    </xdr:to>
    <xdr:cxnSp macro="">
      <xdr:nvCxnSpPr>
        <xdr:cNvPr id="449" name="直線コネクタ 448"/>
        <xdr:cNvCxnSpPr/>
      </xdr:nvCxnSpPr>
      <xdr:spPr>
        <a:xfrm flipV="1">
          <a:off x="13512800" y="2889301"/>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126797</xdr:rowOff>
    </xdr:from>
    <xdr:to>
      <xdr:col>24</xdr:col>
      <xdr:colOff>609600</xdr:colOff>
      <xdr:row>16</xdr:row>
      <xdr:rowOff>56947</xdr:rowOff>
    </xdr:to>
    <xdr:sp macro="" textlink="">
      <xdr:nvSpPr>
        <xdr:cNvPr id="459" name="円/楕円 458"/>
        <xdr:cNvSpPr/>
      </xdr:nvSpPr>
      <xdr:spPr>
        <a:xfrm>
          <a:off x="169672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143324</xdr:rowOff>
    </xdr:from>
    <xdr:ext cx="762000" cy="259045"/>
    <xdr:sp macro="" textlink="">
      <xdr:nvSpPr>
        <xdr:cNvPr id="460" name="将来負担の状況該当値テキスト"/>
        <xdr:cNvSpPr txBox="1"/>
      </xdr:nvSpPr>
      <xdr:spPr>
        <a:xfrm>
          <a:off x="17106900" y="25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5055</xdr:rowOff>
    </xdr:from>
    <xdr:to>
      <xdr:col>23</xdr:col>
      <xdr:colOff>457200</xdr:colOff>
      <xdr:row>16</xdr:row>
      <xdr:rowOff>106655</xdr:rowOff>
    </xdr:to>
    <xdr:sp macro="" textlink="">
      <xdr:nvSpPr>
        <xdr:cNvPr id="461" name="円/楕円 460"/>
        <xdr:cNvSpPr/>
      </xdr:nvSpPr>
      <xdr:spPr>
        <a:xfrm>
          <a:off x="16129000" y="2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116832</xdr:rowOff>
    </xdr:from>
    <xdr:ext cx="736600" cy="259045"/>
    <xdr:sp macro="" textlink="">
      <xdr:nvSpPr>
        <xdr:cNvPr id="462" name="テキスト ボックス 461"/>
        <xdr:cNvSpPr txBox="1"/>
      </xdr:nvSpPr>
      <xdr:spPr>
        <a:xfrm>
          <a:off x="15798800" y="251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33528</xdr:rowOff>
    </xdr:from>
    <xdr:to>
      <xdr:col>22</xdr:col>
      <xdr:colOff>254000</xdr:colOff>
      <xdr:row>16</xdr:row>
      <xdr:rowOff>135128</xdr:rowOff>
    </xdr:to>
    <xdr:sp macro="" textlink="">
      <xdr:nvSpPr>
        <xdr:cNvPr id="463" name="円/楕円 462"/>
        <xdr:cNvSpPr/>
      </xdr:nvSpPr>
      <xdr:spPr>
        <a:xfrm>
          <a:off x="15240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145305</xdr:rowOff>
    </xdr:from>
    <xdr:ext cx="762000" cy="259045"/>
    <xdr:sp macro="" textlink="">
      <xdr:nvSpPr>
        <xdr:cNvPr id="464" name="テキスト ボックス 463"/>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95301</xdr:rowOff>
    </xdr:from>
    <xdr:to>
      <xdr:col>21</xdr:col>
      <xdr:colOff>50800</xdr:colOff>
      <xdr:row>17</xdr:row>
      <xdr:rowOff>25451</xdr:rowOff>
    </xdr:to>
    <xdr:sp macro="" textlink="">
      <xdr:nvSpPr>
        <xdr:cNvPr id="465" name="円/楕円 464"/>
        <xdr:cNvSpPr/>
      </xdr:nvSpPr>
      <xdr:spPr>
        <a:xfrm>
          <a:off x="14351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35628</xdr:rowOff>
    </xdr:from>
    <xdr:ext cx="762000" cy="259045"/>
    <xdr:sp macro="" textlink="">
      <xdr:nvSpPr>
        <xdr:cNvPr id="466" name="テキスト ボックス 465"/>
        <xdr:cNvSpPr txBox="1"/>
      </xdr:nvSpPr>
      <xdr:spPr>
        <a:xfrm>
          <a:off x="14020800" y="260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148869</xdr:rowOff>
    </xdr:from>
    <xdr:to>
      <xdr:col>19</xdr:col>
      <xdr:colOff>533400</xdr:colOff>
      <xdr:row>17</xdr:row>
      <xdr:rowOff>79019</xdr:rowOff>
    </xdr:to>
    <xdr:sp macro="" textlink="">
      <xdr:nvSpPr>
        <xdr:cNvPr id="467" name="円/楕円 466"/>
        <xdr:cNvSpPr/>
      </xdr:nvSpPr>
      <xdr:spPr>
        <a:xfrm>
          <a:off x="13462000" y="28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89196</xdr:rowOff>
    </xdr:from>
    <xdr:ext cx="762000" cy="259045"/>
    <xdr:sp macro="" textlink="">
      <xdr:nvSpPr>
        <xdr:cNvPr id="468" name="テキスト ボックス 467"/>
        <xdr:cNvSpPr txBox="1"/>
      </xdr:nvSpPr>
      <xdr:spPr>
        <a:xfrm>
          <a:off x="13131800" y="266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札幌市まちづくり戦略ビジョン・アクションプラン</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における行財政運営の方針等に基づき、人件費の見直しを進めた結果、類似団体平均</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番目に低くなっている。</a:t>
          </a:r>
          <a:endParaRPr lang="ja-JP" altLang="ja-JP" sz="1400">
            <a:effectLst/>
          </a:endParaRPr>
        </a:p>
        <a:p>
          <a:r>
            <a:rPr kumimoji="1" lang="ja-JP" altLang="ja-JP" sz="1100">
              <a:solidFill>
                <a:schemeClr val="dk1"/>
              </a:solidFill>
              <a:effectLst/>
              <a:latin typeface="+mn-lt"/>
              <a:ea typeface="+mn-ea"/>
              <a:cs typeface="+mn-cs"/>
            </a:rPr>
            <a:t>　近年の職員数はほぼ横ばいだが、人事委員会勧告に基づく給与改定により職員給料は減少（給料は平成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億円の減）しているほか、退職者数も減少傾向にあり、人件費は減少（人件費は平成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億円の減）している。</a:t>
          </a:r>
          <a:endParaRPr lang="ja-JP" altLang="ja-JP" sz="1400">
            <a:effectLst/>
          </a:endParaRPr>
        </a:p>
        <a:p>
          <a:r>
            <a:rPr kumimoji="1" lang="ja-JP" altLang="ja-JP" sz="1100">
              <a:solidFill>
                <a:schemeClr val="dk1"/>
              </a:solidFill>
              <a:effectLst/>
              <a:latin typeface="+mn-lt"/>
              <a:ea typeface="+mn-ea"/>
              <a:cs typeface="+mn-cs"/>
            </a:rPr>
            <a:t>　今後も、限られた人材の効率的・効果的な職員配置を行うとともに人事委員会勧告の状況を注視し、より適正な人件費になるよう努めていく。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151493</xdr:rowOff>
    </xdr:from>
    <xdr:to>
      <xdr:col>7</xdr:col>
      <xdr:colOff>15875</xdr:colOff>
      <xdr:row>33</xdr:row>
      <xdr:rowOff>151493</xdr:rowOff>
    </xdr:to>
    <xdr:cxnSp macro="">
      <xdr:nvCxnSpPr>
        <xdr:cNvPr id="68" name="直線コネクタ 67"/>
        <xdr:cNvCxnSpPr/>
      </xdr:nvCxnSpPr>
      <xdr:spPr>
        <a:xfrm>
          <a:off x="3987800" y="5809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151493</xdr:rowOff>
    </xdr:from>
    <xdr:to>
      <xdr:col>5</xdr:col>
      <xdr:colOff>549275</xdr:colOff>
      <xdr:row>34</xdr:row>
      <xdr:rowOff>12700</xdr:rowOff>
    </xdr:to>
    <xdr:cxnSp macro="">
      <xdr:nvCxnSpPr>
        <xdr:cNvPr id="71" name="直線コネクタ 70"/>
        <xdr:cNvCxnSpPr/>
      </xdr:nvCxnSpPr>
      <xdr:spPr>
        <a:xfrm flipV="1">
          <a:off x="3098800" y="5809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143328</xdr:rowOff>
    </xdr:to>
    <xdr:cxnSp macro="">
      <xdr:nvCxnSpPr>
        <xdr:cNvPr id="74" name="直線コネクタ 73"/>
        <xdr:cNvCxnSpPr/>
      </xdr:nvCxnSpPr>
      <xdr:spPr>
        <a:xfrm flipV="1">
          <a:off x="2209800" y="5842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143328</xdr:rowOff>
    </xdr:from>
    <xdr:to>
      <xdr:col>3</xdr:col>
      <xdr:colOff>142875</xdr:colOff>
      <xdr:row>35</xdr:row>
      <xdr:rowOff>151493</xdr:rowOff>
    </xdr:to>
    <xdr:cxnSp macro="">
      <xdr:nvCxnSpPr>
        <xdr:cNvPr id="77" name="直線コネクタ 76"/>
        <xdr:cNvCxnSpPr/>
      </xdr:nvCxnSpPr>
      <xdr:spPr>
        <a:xfrm flipV="1">
          <a:off x="1320800" y="59726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100693</xdr:rowOff>
    </xdr:from>
    <xdr:to>
      <xdr:col>7</xdr:col>
      <xdr:colOff>66675</xdr:colOff>
      <xdr:row>34</xdr:row>
      <xdr:rowOff>30843</xdr:rowOff>
    </xdr:to>
    <xdr:sp macro="" textlink="">
      <xdr:nvSpPr>
        <xdr:cNvPr id="87" name="円/楕円 86"/>
        <xdr:cNvSpPr/>
      </xdr:nvSpPr>
      <xdr:spPr>
        <a:xfrm>
          <a:off x="47752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9270</xdr:rowOff>
    </xdr:from>
    <xdr:ext cx="762000" cy="259045"/>
    <xdr:sp macro="" textlink="">
      <xdr:nvSpPr>
        <xdr:cNvPr id="88" name="人件費該当値テキスト"/>
        <xdr:cNvSpPr txBox="1"/>
      </xdr:nvSpPr>
      <xdr:spPr>
        <a:xfrm>
          <a:off x="4914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100693</xdr:rowOff>
    </xdr:from>
    <xdr:to>
      <xdr:col>5</xdr:col>
      <xdr:colOff>600075</xdr:colOff>
      <xdr:row>34</xdr:row>
      <xdr:rowOff>30843</xdr:rowOff>
    </xdr:to>
    <xdr:sp macro="" textlink="">
      <xdr:nvSpPr>
        <xdr:cNvPr id="89" name="円/楕円 88"/>
        <xdr:cNvSpPr/>
      </xdr:nvSpPr>
      <xdr:spPr>
        <a:xfrm>
          <a:off x="3937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41020</xdr:rowOff>
    </xdr:from>
    <xdr:ext cx="736600" cy="259045"/>
    <xdr:sp macro="" textlink="">
      <xdr:nvSpPr>
        <xdr:cNvPr id="90" name="テキスト ボックス 89"/>
        <xdr:cNvSpPr txBox="1"/>
      </xdr:nvSpPr>
      <xdr:spPr>
        <a:xfrm>
          <a:off x="3606800" y="552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91" name="円/楕円 90"/>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2" name="テキスト ボックス 91"/>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92528</xdr:rowOff>
    </xdr:from>
    <xdr:to>
      <xdr:col>3</xdr:col>
      <xdr:colOff>193675</xdr:colOff>
      <xdr:row>35</xdr:row>
      <xdr:rowOff>22678</xdr:rowOff>
    </xdr:to>
    <xdr:sp macro="" textlink="">
      <xdr:nvSpPr>
        <xdr:cNvPr id="93" name="円/楕円 92"/>
        <xdr:cNvSpPr/>
      </xdr:nvSpPr>
      <xdr:spPr>
        <a:xfrm>
          <a:off x="2159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32855</xdr:rowOff>
    </xdr:from>
    <xdr:ext cx="762000" cy="259045"/>
    <xdr:sp macro="" textlink="">
      <xdr:nvSpPr>
        <xdr:cNvPr id="94" name="テキスト ボックス 93"/>
        <xdr:cNvSpPr txBox="1"/>
      </xdr:nvSpPr>
      <xdr:spPr>
        <a:xfrm>
          <a:off x="1828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95" name="円/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96" name="テキスト ボックス 95"/>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北海道電力による電気料値上げの一部軽減措置終了等により前年度から</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ポイント悪化したものの、類似団体平均</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と類似団体</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番目に低くなっている。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今後も引き続き物件費の削減に努めていく。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152400</xdr:rowOff>
    </xdr:from>
    <xdr:to>
      <xdr:col>24</xdr:col>
      <xdr:colOff>31750</xdr:colOff>
      <xdr:row>14</xdr:row>
      <xdr:rowOff>165100</xdr:rowOff>
    </xdr:to>
    <xdr:cxnSp macro="">
      <xdr:nvCxnSpPr>
        <xdr:cNvPr id="129" name="直線コネクタ 128"/>
        <xdr:cNvCxnSpPr/>
      </xdr:nvCxnSpPr>
      <xdr:spPr>
        <a:xfrm>
          <a:off x="15671800" y="255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152400</xdr:rowOff>
    </xdr:to>
    <xdr:cxnSp macro="">
      <xdr:nvCxnSpPr>
        <xdr:cNvPr id="132" name="直線コネクタ 131"/>
        <xdr:cNvCxnSpPr/>
      </xdr:nvCxnSpPr>
      <xdr:spPr>
        <a:xfrm>
          <a:off x="14782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88900</xdr:rowOff>
    </xdr:to>
    <xdr:cxnSp macro="">
      <xdr:nvCxnSpPr>
        <xdr:cNvPr id="135" name="直線コネクタ 134"/>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88900</xdr:rowOff>
    </xdr:to>
    <xdr:cxnSp macro="">
      <xdr:nvCxnSpPr>
        <xdr:cNvPr id="138" name="直線コネクタ 137"/>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40" name="テキスト ボックス 139"/>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114300</xdr:rowOff>
    </xdr:from>
    <xdr:to>
      <xdr:col>24</xdr:col>
      <xdr:colOff>82550</xdr:colOff>
      <xdr:row>15</xdr:row>
      <xdr:rowOff>44450</xdr:rowOff>
    </xdr:to>
    <xdr:sp macro="" textlink="">
      <xdr:nvSpPr>
        <xdr:cNvPr id="148" name="円/楕円 147"/>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130827</xdr:rowOff>
    </xdr:from>
    <xdr:ext cx="762000" cy="259045"/>
    <xdr:sp macro="" textlink="">
      <xdr:nvSpPr>
        <xdr:cNvPr id="149"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50" name="円/楕円 149"/>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51" name="テキスト ボックス 150"/>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2" name="円/楕円 151"/>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3" name="テキスト ボックス 152"/>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4" name="円/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6" name="円/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扶助費は、類似団体平均</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位となっており、近年の厳しい社会情勢や高齢化等による社会福祉費、児童福祉費の増加傾向に変化が見られず、高い水準で推移している（扶助費は平成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億円の増）。</a:t>
          </a:r>
          <a:endParaRPr lang="ja-JP" altLang="ja-JP" sz="1400">
            <a:effectLst/>
          </a:endParaRPr>
        </a:p>
        <a:p>
          <a:r>
            <a:rPr kumimoji="1" lang="ja-JP" altLang="ja-JP" sz="1100">
              <a:solidFill>
                <a:schemeClr val="dk1"/>
              </a:solidFill>
              <a:effectLst/>
              <a:latin typeface="+mn-lt"/>
              <a:ea typeface="+mn-ea"/>
              <a:cs typeface="+mn-cs"/>
            </a:rPr>
            <a:t>　今後も、少子高齢化等により財政需要はさらに拡大することが想定されるなか、持続可能な財政運営に努めていく。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60</xdr:row>
      <xdr:rowOff>29028</xdr:rowOff>
    </xdr:to>
    <xdr:cxnSp macro="">
      <xdr:nvCxnSpPr>
        <xdr:cNvPr id="192" name="直線コネクタ 191"/>
        <xdr:cNvCxnSpPr/>
      </xdr:nvCxnSpPr>
      <xdr:spPr>
        <a:xfrm flipV="1">
          <a:off x="3987800" y="101690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76399</xdr:rowOff>
    </xdr:from>
    <xdr:ext cx="762000" cy="259045"/>
    <xdr:sp macro="" textlink="">
      <xdr:nvSpPr>
        <xdr:cNvPr id="193" name="扶助費平均値テキスト"/>
        <xdr:cNvSpPr txBox="1"/>
      </xdr:nvSpPr>
      <xdr:spPr>
        <a:xfrm>
          <a:off x="4914900" y="984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4535</xdr:rowOff>
    </xdr:from>
    <xdr:to>
      <xdr:col>5</xdr:col>
      <xdr:colOff>549275</xdr:colOff>
      <xdr:row>60</xdr:row>
      <xdr:rowOff>29028</xdr:rowOff>
    </xdr:to>
    <xdr:cxnSp macro="">
      <xdr:nvCxnSpPr>
        <xdr:cNvPr id="195" name="直線コネクタ 194"/>
        <xdr:cNvCxnSpPr/>
      </xdr:nvCxnSpPr>
      <xdr:spPr>
        <a:xfrm>
          <a:off x="3098800" y="101200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65512</xdr:rowOff>
    </xdr:from>
    <xdr:ext cx="736600" cy="259045"/>
    <xdr:sp macro="" textlink="">
      <xdr:nvSpPr>
        <xdr:cNvPr id="197" name="テキスト ボックス 196"/>
        <xdr:cNvSpPr txBox="1"/>
      </xdr:nvSpPr>
      <xdr:spPr>
        <a:xfrm>
          <a:off x="3606800" y="983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59</xdr:row>
      <xdr:rowOff>53522</xdr:rowOff>
    </xdr:to>
    <xdr:cxnSp macro="">
      <xdr:nvCxnSpPr>
        <xdr:cNvPr id="198" name="直線コネクタ 197"/>
        <xdr:cNvCxnSpPr/>
      </xdr:nvCxnSpPr>
      <xdr:spPr>
        <a:xfrm flipV="1">
          <a:off x="2209800" y="10120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138992</xdr:rowOff>
    </xdr:from>
    <xdr:ext cx="762000" cy="259045"/>
    <xdr:sp macro="" textlink="">
      <xdr:nvSpPr>
        <xdr:cNvPr id="200" name="テキスト ボックス 199"/>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59</xdr:row>
      <xdr:rowOff>53522</xdr:rowOff>
    </xdr:to>
    <xdr:cxnSp macro="">
      <xdr:nvCxnSpPr>
        <xdr:cNvPr id="201" name="直線コネクタ 200"/>
        <xdr:cNvCxnSpPr/>
      </xdr:nvCxnSpPr>
      <xdr:spPr>
        <a:xfrm>
          <a:off x="1320800" y="9973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106334</xdr:rowOff>
    </xdr:from>
    <xdr:ext cx="762000" cy="259045"/>
    <xdr:sp macro="" textlink="">
      <xdr:nvSpPr>
        <xdr:cNvPr id="203" name="テキスト ボックス 202"/>
        <xdr:cNvSpPr txBox="1"/>
      </xdr:nvSpPr>
      <xdr:spPr>
        <a:xfrm>
          <a:off x="1828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5" name="テキスト ボックス 204"/>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11" name="円/楕円 210"/>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12"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3" name="円/楕円 212"/>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4" name="テキスト ボックス 213"/>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125185</xdr:rowOff>
    </xdr:from>
    <xdr:to>
      <xdr:col>4</xdr:col>
      <xdr:colOff>396875</xdr:colOff>
      <xdr:row>59</xdr:row>
      <xdr:rowOff>55335</xdr:rowOff>
    </xdr:to>
    <xdr:sp macro="" textlink="">
      <xdr:nvSpPr>
        <xdr:cNvPr id="215" name="円/楕円 214"/>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216" name="テキスト ボックス 215"/>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2722</xdr:rowOff>
    </xdr:from>
    <xdr:to>
      <xdr:col>3</xdr:col>
      <xdr:colOff>193675</xdr:colOff>
      <xdr:row>59</xdr:row>
      <xdr:rowOff>104322</xdr:rowOff>
    </xdr:to>
    <xdr:sp macro="" textlink="">
      <xdr:nvSpPr>
        <xdr:cNvPr id="217" name="円/楕円 216"/>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89099</xdr:rowOff>
    </xdr:from>
    <xdr:ext cx="762000" cy="259045"/>
    <xdr:sp macro="" textlink="">
      <xdr:nvSpPr>
        <xdr:cNvPr id="218" name="テキスト ボックス 217"/>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9" name="円/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類似団体ではほとんど行われていない除雪費（平成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年度決算から順に</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億円）が含まれていることや、国民健康保険会計・介護保険会計への繰出金、後期高齢者療養給付費負担金等の増加等により類似団体の中では最下位となっている。</a:t>
          </a:r>
          <a:endParaRPr lang="ja-JP" altLang="ja-JP" sz="1400">
            <a:effectLst/>
          </a:endParaRPr>
        </a:p>
        <a:p>
          <a:r>
            <a:rPr kumimoji="1" lang="ja-JP" altLang="ja-JP" sz="1100">
              <a:solidFill>
                <a:schemeClr val="dk1"/>
              </a:solidFill>
              <a:effectLst/>
              <a:latin typeface="+mn-lt"/>
              <a:ea typeface="+mn-ea"/>
              <a:cs typeface="+mn-cs"/>
            </a:rPr>
            <a:t>　今後も少子高齢化の進展などにより、この傾向は続くことが見込まれるため、引き続き事業の見直し等により、経費の縮減に努めていく。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88900</xdr:rowOff>
    </xdr:from>
    <xdr:to>
      <xdr:col>24</xdr:col>
      <xdr:colOff>31750</xdr:colOff>
      <xdr:row>62</xdr:row>
      <xdr:rowOff>50800</xdr:rowOff>
    </xdr:to>
    <xdr:cxnSp macro="">
      <xdr:nvCxnSpPr>
        <xdr:cNvPr id="253" name="直線コネクタ 252"/>
        <xdr:cNvCxnSpPr/>
      </xdr:nvCxnSpPr>
      <xdr:spPr>
        <a:xfrm flipV="1">
          <a:off x="15671800" y="105473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127000</xdr:rowOff>
    </xdr:from>
    <xdr:to>
      <xdr:col>22</xdr:col>
      <xdr:colOff>565150</xdr:colOff>
      <xdr:row>62</xdr:row>
      <xdr:rowOff>50800</xdr:rowOff>
    </xdr:to>
    <xdr:cxnSp macro="">
      <xdr:nvCxnSpPr>
        <xdr:cNvPr id="256" name="直線コネクタ 255"/>
        <xdr:cNvCxnSpPr/>
      </xdr:nvCxnSpPr>
      <xdr:spPr>
        <a:xfrm>
          <a:off x="14782800" y="10585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146050</xdr:rowOff>
    </xdr:from>
    <xdr:to>
      <xdr:col>21</xdr:col>
      <xdr:colOff>361950</xdr:colOff>
      <xdr:row>61</xdr:row>
      <xdr:rowOff>127000</xdr:rowOff>
    </xdr:to>
    <xdr:cxnSp macro="">
      <xdr:nvCxnSpPr>
        <xdr:cNvPr id="259" name="直線コネクタ 258"/>
        <xdr:cNvCxnSpPr/>
      </xdr:nvCxnSpPr>
      <xdr:spPr>
        <a:xfrm>
          <a:off x="13893800" y="10433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146050</xdr:rowOff>
    </xdr:to>
    <xdr:cxnSp macro="">
      <xdr:nvCxnSpPr>
        <xdr:cNvPr id="262" name="直線コネクタ 261"/>
        <xdr:cNvCxnSpPr/>
      </xdr:nvCxnSpPr>
      <xdr:spPr>
        <a:xfrm>
          <a:off x="13004800" y="10280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38100</xdr:rowOff>
    </xdr:from>
    <xdr:to>
      <xdr:col>24</xdr:col>
      <xdr:colOff>82550</xdr:colOff>
      <xdr:row>61</xdr:row>
      <xdr:rowOff>139700</xdr:rowOff>
    </xdr:to>
    <xdr:sp macro="" textlink="">
      <xdr:nvSpPr>
        <xdr:cNvPr id="272" name="円/楕円 271"/>
        <xdr:cNvSpPr/>
      </xdr:nvSpPr>
      <xdr:spPr>
        <a:xfrm>
          <a:off x="16459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118127</xdr:rowOff>
    </xdr:from>
    <xdr:ext cx="762000" cy="259045"/>
    <xdr:sp macro="" textlink="">
      <xdr:nvSpPr>
        <xdr:cNvPr id="273" name="その他該当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62</xdr:row>
      <xdr:rowOff>0</xdr:rowOff>
    </xdr:from>
    <xdr:to>
      <xdr:col>22</xdr:col>
      <xdr:colOff>615950</xdr:colOff>
      <xdr:row>62</xdr:row>
      <xdr:rowOff>101600</xdr:rowOff>
    </xdr:to>
    <xdr:sp macro="" textlink="">
      <xdr:nvSpPr>
        <xdr:cNvPr id="274" name="円/楕円 273"/>
        <xdr:cNvSpPr/>
      </xdr:nvSpPr>
      <xdr:spPr>
        <a:xfrm>
          <a:off x="15621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86377</xdr:rowOff>
    </xdr:from>
    <xdr:ext cx="736600" cy="259045"/>
    <xdr:sp macro="" textlink="">
      <xdr:nvSpPr>
        <xdr:cNvPr id="275" name="テキスト ボックス 274"/>
        <xdr:cNvSpPr txBox="1"/>
      </xdr:nvSpPr>
      <xdr:spPr>
        <a:xfrm>
          <a:off x="15290800" y="1071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76200</xdr:rowOff>
    </xdr:from>
    <xdr:to>
      <xdr:col>21</xdr:col>
      <xdr:colOff>412750</xdr:colOff>
      <xdr:row>62</xdr:row>
      <xdr:rowOff>6350</xdr:rowOff>
    </xdr:to>
    <xdr:sp macro="" textlink="">
      <xdr:nvSpPr>
        <xdr:cNvPr id="276" name="円/楕円 275"/>
        <xdr:cNvSpPr/>
      </xdr:nvSpPr>
      <xdr:spPr>
        <a:xfrm>
          <a:off x="14732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162577</xdr:rowOff>
    </xdr:from>
    <xdr:ext cx="762000" cy="259045"/>
    <xdr:sp macro="" textlink="">
      <xdr:nvSpPr>
        <xdr:cNvPr id="277" name="テキスト ボックス 276"/>
        <xdr:cNvSpPr txBox="1"/>
      </xdr:nvSpPr>
      <xdr:spPr>
        <a:xfrm>
          <a:off x="14401800" y="1062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95250</xdr:rowOff>
    </xdr:from>
    <xdr:to>
      <xdr:col>20</xdr:col>
      <xdr:colOff>209550</xdr:colOff>
      <xdr:row>61</xdr:row>
      <xdr:rowOff>25400</xdr:rowOff>
    </xdr:to>
    <xdr:sp macro="" textlink="">
      <xdr:nvSpPr>
        <xdr:cNvPr id="278" name="円/楕円 277"/>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10177</xdr:rowOff>
    </xdr:from>
    <xdr:ext cx="762000" cy="259045"/>
    <xdr:sp macro="" textlink="">
      <xdr:nvSpPr>
        <xdr:cNvPr id="279" name="テキスト ボックス 278"/>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114300</xdr:rowOff>
    </xdr:from>
    <xdr:to>
      <xdr:col>19</xdr:col>
      <xdr:colOff>6350</xdr:colOff>
      <xdr:row>60</xdr:row>
      <xdr:rowOff>44450</xdr:rowOff>
    </xdr:to>
    <xdr:sp macro="" textlink="">
      <xdr:nvSpPr>
        <xdr:cNvPr id="280" name="円/楕円 279"/>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29227</xdr:rowOff>
    </xdr:from>
    <xdr:ext cx="762000" cy="259045"/>
    <xdr:sp macro="" textlink="">
      <xdr:nvSpPr>
        <xdr:cNvPr id="281" name="テキスト ボックス 280"/>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補助費等は、プレミアム商品券事業等が増となったものの、基金借入金償還金及び備荒資金納付金等が減となり、前年度より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今後は、企業会計への元利償還金繰出金等の減少も想定されるものの、更なる事業の見直し等により、経費の縮減に努めていく。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151493</xdr:rowOff>
    </xdr:to>
    <xdr:cxnSp macro="">
      <xdr:nvCxnSpPr>
        <xdr:cNvPr id="316" name="直線コネクタ 315"/>
        <xdr:cNvCxnSpPr/>
      </xdr:nvCxnSpPr>
      <xdr:spPr>
        <a:xfrm flipV="1">
          <a:off x="15671800" y="6707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151493</xdr:rowOff>
    </xdr:from>
    <xdr:to>
      <xdr:col>22</xdr:col>
      <xdr:colOff>565150</xdr:colOff>
      <xdr:row>39</xdr:row>
      <xdr:rowOff>167822</xdr:rowOff>
    </xdr:to>
    <xdr:cxnSp macro="">
      <xdr:nvCxnSpPr>
        <xdr:cNvPr id="319" name="直線コネクタ 318"/>
        <xdr:cNvCxnSpPr/>
      </xdr:nvCxnSpPr>
      <xdr:spPr>
        <a:xfrm flipV="1">
          <a:off x="14782800" y="6838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167822</xdr:rowOff>
    </xdr:from>
    <xdr:to>
      <xdr:col>21</xdr:col>
      <xdr:colOff>361950</xdr:colOff>
      <xdr:row>40</xdr:row>
      <xdr:rowOff>78015</xdr:rowOff>
    </xdr:to>
    <xdr:cxnSp macro="">
      <xdr:nvCxnSpPr>
        <xdr:cNvPr id="322" name="直線コネクタ 321"/>
        <xdr:cNvCxnSpPr/>
      </xdr:nvCxnSpPr>
      <xdr:spPr>
        <a:xfrm flipV="1">
          <a:off x="13893800" y="6854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78015</xdr:rowOff>
    </xdr:from>
    <xdr:to>
      <xdr:col>20</xdr:col>
      <xdr:colOff>158750</xdr:colOff>
      <xdr:row>41</xdr:row>
      <xdr:rowOff>4535</xdr:rowOff>
    </xdr:to>
    <xdr:cxnSp macro="">
      <xdr:nvCxnSpPr>
        <xdr:cNvPr id="325" name="直線コネクタ 324"/>
        <xdr:cNvCxnSpPr/>
      </xdr:nvCxnSpPr>
      <xdr:spPr>
        <a:xfrm flipV="1">
          <a:off x="13004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35" name="円/楕円 334"/>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6"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100693</xdr:rowOff>
    </xdr:from>
    <xdr:to>
      <xdr:col>22</xdr:col>
      <xdr:colOff>615950</xdr:colOff>
      <xdr:row>40</xdr:row>
      <xdr:rowOff>30843</xdr:rowOff>
    </xdr:to>
    <xdr:sp macro="" textlink="">
      <xdr:nvSpPr>
        <xdr:cNvPr id="337" name="円/楕円 336"/>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15620</xdr:rowOff>
    </xdr:from>
    <xdr:ext cx="736600" cy="259045"/>
    <xdr:sp macro="" textlink="">
      <xdr:nvSpPr>
        <xdr:cNvPr id="338" name="テキスト ボックス 337"/>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117022</xdr:rowOff>
    </xdr:from>
    <xdr:to>
      <xdr:col>21</xdr:col>
      <xdr:colOff>412750</xdr:colOff>
      <xdr:row>40</xdr:row>
      <xdr:rowOff>47172</xdr:rowOff>
    </xdr:to>
    <xdr:sp macro="" textlink="">
      <xdr:nvSpPr>
        <xdr:cNvPr id="339" name="円/楕円 338"/>
        <xdr:cNvSpPr/>
      </xdr:nvSpPr>
      <xdr:spPr>
        <a:xfrm>
          <a:off x="14732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31949</xdr:rowOff>
    </xdr:from>
    <xdr:ext cx="762000" cy="259045"/>
    <xdr:sp macro="" textlink="">
      <xdr:nvSpPr>
        <xdr:cNvPr id="340" name="テキスト ボックス 339"/>
        <xdr:cNvSpPr txBox="1"/>
      </xdr:nvSpPr>
      <xdr:spPr>
        <a:xfrm>
          <a:off x="14401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27215</xdr:rowOff>
    </xdr:from>
    <xdr:to>
      <xdr:col>20</xdr:col>
      <xdr:colOff>209550</xdr:colOff>
      <xdr:row>40</xdr:row>
      <xdr:rowOff>128815</xdr:rowOff>
    </xdr:to>
    <xdr:sp macro="" textlink="">
      <xdr:nvSpPr>
        <xdr:cNvPr id="341" name="円/楕円 340"/>
        <xdr:cNvSpPr/>
      </xdr:nvSpPr>
      <xdr:spPr>
        <a:xfrm>
          <a:off x="13843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113592</xdr:rowOff>
    </xdr:from>
    <xdr:ext cx="762000" cy="259045"/>
    <xdr:sp macro="" textlink="">
      <xdr:nvSpPr>
        <xdr:cNvPr id="342" name="テキスト ボックス 341"/>
        <xdr:cNvSpPr txBox="1"/>
      </xdr:nvSpPr>
      <xdr:spPr>
        <a:xfrm>
          <a:off x="13512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125185</xdr:rowOff>
    </xdr:from>
    <xdr:to>
      <xdr:col>19</xdr:col>
      <xdr:colOff>6350</xdr:colOff>
      <xdr:row>41</xdr:row>
      <xdr:rowOff>55335</xdr:rowOff>
    </xdr:to>
    <xdr:sp macro="" textlink="">
      <xdr:nvSpPr>
        <xdr:cNvPr id="343" name="円/楕円 342"/>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40112</xdr:rowOff>
    </xdr:from>
    <xdr:ext cx="762000" cy="259045"/>
    <xdr:sp macro="" textlink="">
      <xdr:nvSpPr>
        <xdr:cNvPr id="344" name="テキスト ボックス 343"/>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行財政改革による継続した建設債の発行額縮減等により、建設債の元利償還金が減少し、平成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年以降公債費は減少してきたが、再開発事業や市有施設の本格整備等で平成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ポイント悪化した。ただし平成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億円の減となり類似団体平均の</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と類似団体</a:t>
          </a:r>
          <a:r>
            <a:rPr kumimoji="1" lang="ja-JP" altLang="ja-JP" sz="1100">
              <a:solidFill>
                <a:sysClr val="windowText" lastClr="000000"/>
              </a:solidFill>
              <a:effectLst/>
              <a:latin typeface="+mn-lt"/>
              <a:ea typeface="+mn-ea"/>
              <a:cs typeface="+mn-cs"/>
            </a:rPr>
            <a:t>中</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a:t>
          </a:r>
          <a:r>
            <a:rPr kumimoji="1" lang="ja-JP" altLang="ja-JP" sz="1100">
              <a:solidFill>
                <a:schemeClr val="dk1"/>
              </a:solidFill>
              <a:effectLst/>
              <a:latin typeface="+mn-lt"/>
              <a:ea typeface="+mn-ea"/>
              <a:cs typeface="+mn-cs"/>
            </a:rPr>
            <a:t>に低くなっている。</a:t>
          </a:r>
          <a:endParaRPr lang="ja-JP" altLang="ja-JP" sz="1400">
            <a:effectLst/>
          </a:endParaRPr>
        </a:p>
        <a:p>
          <a:r>
            <a:rPr kumimoji="1" lang="ja-JP" altLang="ja-JP" sz="1100">
              <a:solidFill>
                <a:schemeClr val="dk1"/>
              </a:solidFill>
              <a:effectLst/>
              <a:latin typeface="+mn-lt"/>
              <a:ea typeface="+mn-ea"/>
              <a:cs typeface="+mn-cs"/>
            </a:rPr>
            <a:t>　今後は、公共施設の老朽化に伴う更新費用の増加により公債費の増加が想定されているため、引き続き、本市の将来を見据えた真に必要な分野への投資を行う一方、世代間の負担の平準化を考慮しつつ、将来世代に過度の負担を残さない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167822</xdr:rowOff>
    </xdr:from>
    <xdr:to>
      <xdr:col>7</xdr:col>
      <xdr:colOff>15875</xdr:colOff>
      <xdr:row>74</xdr:row>
      <xdr:rowOff>7257</xdr:rowOff>
    </xdr:to>
    <xdr:cxnSp macro="">
      <xdr:nvCxnSpPr>
        <xdr:cNvPr id="379" name="直線コネクタ 378"/>
        <xdr:cNvCxnSpPr/>
      </xdr:nvCxnSpPr>
      <xdr:spPr>
        <a:xfrm flipV="1">
          <a:off x="3987800" y="12683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7257</xdr:rowOff>
    </xdr:from>
    <xdr:to>
      <xdr:col>5</xdr:col>
      <xdr:colOff>549275</xdr:colOff>
      <xdr:row>74</xdr:row>
      <xdr:rowOff>29028</xdr:rowOff>
    </xdr:to>
    <xdr:cxnSp macro="">
      <xdr:nvCxnSpPr>
        <xdr:cNvPr id="382" name="直線コネクタ 381"/>
        <xdr:cNvCxnSpPr/>
      </xdr:nvCxnSpPr>
      <xdr:spPr>
        <a:xfrm flipV="1">
          <a:off x="3098800" y="12694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29028</xdr:rowOff>
    </xdr:from>
    <xdr:to>
      <xdr:col>4</xdr:col>
      <xdr:colOff>346075</xdr:colOff>
      <xdr:row>74</xdr:row>
      <xdr:rowOff>159657</xdr:rowOff>
    </xdr:to>
    <xdr:cxnSp macro="">
      <xdr:nvCxnSpPr>
        <xdr:cNvPr id="385" name="直線コネクタ 384"/>
        <xdr:cNvCxnSpPr/>
      </xdr:nvCxnSpPr>
      <xdr:spPr>
        <a:xfrm flipV="1">
          <a:off x="2209800" y="12716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159657</xdr:rowOff>
    </xdr:from>
    <xdr:to>
      <xdr:col>3</xdr:col>
      <xdr:colOff>142875</xdr:colOff>
      <xdr:row>74</xdr:row>
      <xdr:rowOff>159657</xdr:rowOff>
    </xdr:to>
    <xdr:cxnSp macro="">
      <xdr:nvCxnSpPr>
        <xdr:cNvPr id="388" name="直線コネクタ 387"/>
        <xdr:cNvCxnSpPr/>
      </xdr:nvCxnSpPr>
      <xdr:spPr>
        <a:xfrm>
          <a:off x="1320800" y="1284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117022</xdr:rowOff>
    </xdr:from>
    <xdr:to>
      <xdr:col>7</xdr:col>
      <xdr:colOff>66675</xdr:colOff>
      <xdr:row>74</xdr:row>
      <xdr:rowOff>47172</xdr:rowOff>
    </xdr:to>
    <xdr:sp macro="" textlink="">
      <xdr:nvSpPr>
        <xdr:cNvPr id="398" name="円/楕円 397"/>
        <xdr:cNvSpPr/>
      </xdr:nvSpPr>
      <xdr:spPr>
        <a:xfrm>
          <a:off x="47752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133549</xdr:rowOff>
    </xdr:from>
    <xdr:ext cx="762000" cy="259045"/>
    <xdr:sp macro="" textlink="">
      <xdr:nvSpPr>
        <xdr:cNvPr id="399" name="公債費該当値テキスト"/>
        <xdr:cNvSpPr txBox="1"/>
      </xdr:nvSpPr>
      <xdr:spPr>
        <a:xfrm>
          <a:off x="49149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127907</xdr:rowOff>
    </xdr:from>
    <xdr:to>
      <xdr:col>5</xdr:col>
      <xdr:colOff>600075</xdr:colOff>
      <xdr:row>74</xdr:row>
      <xdr:rowOff>58057</xdr:rowOff>
    </xdr:to>
    <xdr:sp macro="" textlink="">
      <xdr:nvSpPr>
        <xdr:cNvPr id="400" name="円/楕円 399"/>
        <xdr:cNvSpPr/>
      </xdr:nvSpPr>
      <xdr:spPr>
        <a:xfrm>
          <a:off x="3937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68234</xdr:rowOff>
    </xdr:from>
    <xdr:ext cx="736600" cy="259045"/>
    <xdr:sp macro="" textlink="">
      <xdr:nvSpPr>
        <xdr:cNvPr id="401" name="テキスト ボックス 400"/>
        <xdr:cNvSpPr txBox="1"/>
      </xdr:nvSpPr>
      <xdr:spPr>
        <a:xfrm>
          <a:off x="3606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149678</xdr:rowOff>
    </xdr:from>
    <xdr:to>
      <xdr:col>4</xdr:col>
      <xdr:colOff>396875</xdr:colOff>
      <xdr:row>74</xdr:row>
      <xdr:rowOff>79828</xdr:rowOff>
    </xdr:to>
    <xdr:sp macro="" textlink="">
      <xdr:nvSpPr>
        <xdr:cNvPr id="402" name="円/楕円 401"/>
        <xdr:cNvSpPr/>
      </xdr:nvSpPr>
      <xdr:spPr>
        <a:xfrm>
          <a:off x="3048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90005</xdr:rowOff>
    </xdr:from>
    <xdr:ext cx="762000" cy="259045"/>
    <xdr:sp macro="" textlink="">
      <xdr:nvSpPr>
        <xdr:cNvPr id="403" name="テキスト ボックス 402"/>
        <xdr:cNvSpPr txBox="1"/>
      </xdr:nvSpPr>
      <xdr:spPr>
        <a:xfrm>
          <a:off x="2717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108857</xdr:rowOff>
    </xdr:from>
    <xdr:to>
      <xdr:col>3</xdr:col>
      <xdr:colOff>193675</xdr:colOff>
      <xdr:row>75</xdr:row>
      <xdr:rowOff>39007</xdr:rowOff>
    </xdr:to>
    <xdr:sp macro="" textlink="">
      <xdr:nvSpPr>
        <xdr:cNvPr id="404" name="円/楕円 403"/>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49184</xdr:rowOff>
    </xdr:from>
    <xdr:ext cx="762000" cy="259045"/>
    <xdr:sp macro="" textlink="">
      <xdr:nvSpPr>
        <xdr:cNvPr id="405" name="テキスト ボックス 404"/>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108857</xdr:rowOff>
    </xdr:from>
    <xdr:to>
      <xdr:col>1</xdr:col>
      <xdr:colOff>676275</xdr:colOff>
      <xdr:row>75</xdr:row>
      <xdr:rowOff>39007</xdr:rowOff>
    </xdr:to>
    <xdr:sp macro="" textlink="">
      <xdr:nvSpPr>
        <xdr:cNvPr id="406" name="円/楕円 405"/>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49184</xdr:rowOff>
    </xdr:from>
    <xdr:ext cx="762000" cy="259045"/>
    <xdr:sp macro="" textlink="">
      <xdr:nvSpPr>
        <xdr:cNvPr id="407" name="テキスト ボックス 406"/>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人件費や補助費等の経常収支比率が改善傾向にある中、それ以上に、扶助費の増や、類似団体ではほとんど行われていない除雪費（特に平成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年度決算については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億を越える）により、類似団体平均</a:t>
          </a:r>
          <a:r>
            <a:rPr kumimoji="1" lang="en-US" altLang="ja-JP" sz="1100">
              <a:solidFill>
                <a:schemeClr val="dk1"/>
              </a:solidFill>
              <a:effectLst/>
              <a:latin typeface="+mn-lt"/>
              <a:ea typeface="+mn-ea"/>
              <a:cs typeface="+mn-cs"/>
            </a:rPr>
            <a:t>73.4</a:t>
          </a:r>
          <a:r>
            <a:rPr kumimoji="1" lang="ja-JP" altLang="ja-JP" sz="1100">
              <a:solidFill>
                <a:schemeClr val="dk1"/>
              </a:solidFill>
              <a:effectLst/>
              <a:latin typeface="+mn-lt"/>
              <a:ea typeface="+mn-ea"/>
              <a:cs typeface="+mn-cs"/>
            </a:rPr>
            <a:t>に対して</a:t>
          </a:r>
          <a:r>
            <a:rPr kumimoji="1" lang="en-US" altLang="ja-JP" sz="1100">
              <a:solidFill>
                <a:schemeClr val="dk1"/>
              </a:solidFill>
              <a:effectLst/>
              <a:latin typeface="+mn-lt"/>
              <a:ea typeface="+mn-ea"/>
              <a:cs typeface="+mn-cs"/>
            </a:rPr>
            <a:t>74.5</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　今後も引き続き事業の見直し等により、経費の縮減に努めていく。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22225</xdr:rowOff>
    </xdr:from>
    <xdr:to>
      <xdr:col>24</xdr:col>
      <xdr:colOff>31750</xdr:colOff>
      <xdr:row>78</xdr:row>
      <xdr:rowOff>69850</xdr:rowOff>
    </xdr:to>
    <xdr:cxnSp macro="">
      <xdr:nvCxnSpPr>
        <xdr:cNvPr id="444" name="直線コネクタ 443"/>
        <xdr:cNvCxnSpPr/>
      </xdr:nvCxnSpPr>
      <xdr:spPr>
        <a:xfrm flipV="1">
          <a:off x="15671800" y="1322387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60325</xdr:rowOff>
    </xdr:from>
    <xdr:to>
      <xdr:col>22</xdr:col>
      <xdr:colOff>565150</xdr:colOff>
      <xdr:row>78</xdr:row>
      <xdr:rowOff>69850</xdr:rowOff>
    </xdr:to>
    <xdr:cxnSp macro="">
      <xdr:nvCxnSpPr>
        <xdr:cNvPr id="447" name="直線コネクタ 446"/>
        <xdr:cNvCxnSpPr/>
      </xdr:nvCxnSpPr>
      <xdr:spPr>
        <a:xfrm>
          <a:off x="14782800" y="132619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60325</xdr:rowOff>
    </xdr:from>
    <xdr:to>
      <xdr:col>21</xdr:col>
      <xdr:colOff>361950</xdr:colOff>
      <xdr:row>77</xdr:row>
      <xdr:rowOff>136525</xdr:rowOff>
    </xdr:to>
    <xdr:cxnSp macro="">
      <xdr:nvCxnSpPr>
        <xdr:cNvPr id="450" name="直線コネクタ 449"/>
        <xdr:cNvCxnSpPr/>
      </xdr:nvCxnSpPr>
      <xdr:spPr>
        <a:xfrm flipV="1">
          <a:off x="13893800" y="132619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107950</xdr:rowOff>
    </xdr:from>
    <xdr:to>
      <xdr:col>20</xdr:col>
      <xdr:colOff>158750</xdr:colOff>
      <xdr:row>77</xdr:row>
      <xdr:rowOff>136525</xdr:rowOff>
    </xdr:to>
    <xdr:cxnSp macro="">
      <xdr:nvCxnSpPr>
        <xdr:cNvPr id="453" name="直線コネクタ 452"/>
        <xdr:cNvCxnSpPr/>
      </xdr:nvCxnSpPr>
      <xdr:spPr>
        <a:xfrm>
          <a:off x="13004800" y="1330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142875</xdr:rowOff>
    </xdr:from>
    <xdr:to>
      <xdr:col>24</xdr:col>
      <xdr:colOff>82550</xdr:colOff>
      <xdr:row>77</xdr:row>
      <xdr:rowOff>73025</xdr:rowOff>
    </xdr:to>
    <xdr:sp macro="" textlink="">
      <xdr:nvSpPr>
        <xdr:cNvPr id="463" name="円/楕円 462"/>
        <xdr:cNvSpPr/>
      </xdr:nvSpPr>
      <xdr:spPr>
        <a:xfrm>
          <a:off x="16459200" y="131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114952</xdr:rowOff>
    </xdr:from>
    <xdr:ext cx="762000" cy="259045"/>
    <xdr:sp macro="" textlink="">
      <xdr:nvSpPr>
        <xdr:cNvPr id="464" name="公債費以外該当値テキスト"/>
        <xdr:cNvSpPr txBox="1"/>
      </xdr:nvSpPr>
      <xdr:spPr>
        <a:xfrm>
          <a:off x="165989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19050</xdr:rowOff>
    </xdr:from>
    <xdr:to>
      <xdr:col>22</xdr:col>
      <xdr:colOff>615950</xdr:colOff>
      <xdr:row>78</xdr:row>
      <xdr:rowOff>120650</xdr:rowOff>
    </xdr:to>
    <xdr:sp macro="" textlink="">
      <xdr:nvSpPr>
        <xdr:cNvPr id="465" name="円/楕円 464"/>
        <xdr:cNvSpPr/>
      </xdr:nvSpPr>
      <xdr:spPr>
        <a:xfrm>
          <a:off x="15621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105427</xdr:rowOff>
    </xdr:from>
    <xdr:ext cx="736600" cy="259045"/>
    <xdr:sp macro="" textlink="">
      <xdr:nvSpPr>
        <xdr:cNvPr id="466" name="テキスト ボックス 465"/>
        <xdr:cNvSpPr txBox="1"/>
      </xdr:nvSpPr>
      <xdr:spPr>
        <a:xfrm>
          <a:off x="15290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xdr:rowOff>
    </xdr:from>
    <xdr:to>
      <xdr:col>21</xdr:col>
      <xdr:colOff>412750</xdr:colOff>
      <xdr:row>77</xdr:row>
      <xdr:rowOff>111125</xdr:rowOff>
    </xdr:to>
    <xdr:sp macro="" textlink="">
      <xdr:nvSpPr>
        <xdr:cNvPr id="467" name="円/楕円 466"/>
        <xdr:cNvSpPr/>
      </xdr:nvSpPr>
      <xdr:spPr>
        <a:xfrm>
          <a:off x="147320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95902</xdr:rowOff>
    </xdr:from>
    <xdr:ext cx="762000" cy="259045"/>
    <xdr:sp macro="" textlink="">
      <xdr:nvSpPr>
        <xdr:cNvPr id="468" name="テキスト ボックス 467"/>
        <xdr:cNvSpPr txBox="1"/>
      </xdr:nvSpPr>
      <xdr:spPr>
        <a:xfrm>
          <a:off x="14401800" y="1329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85725</xdr:rowOff>
    </xdr:from>
    <xdr:to>
      <xdr:col>20</xdr:col>
      <xdr:colOff>209550</xdr:colOff>
      <xdr:row>78</xdr:row>
      <xdr:rowOff>15875</xdr:rowOff>
    </xdr:to>
    <xdr:sp macro="" textlink="">
      <xdr:nvSpPr>
        <xdr:cNvPr id="469" name="円/楕円 468"/>
        <xdr:cNvSpPr/>
      </xdr:nvSpPr>
      <xdr:spPr>
        <a:xfrm>
          <a:off x="13843000" y="132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652</xdr:rowOff>
    </xdr:from>
    <xdr:ext cx="762000" cy="259045"/>
    <xdr:sp macro="" textlink="">
      <xdr:nvSpPr>
        <xdr:cNvPr id="470" name="テキスト ボックス 469"/>
        <xdr:cNvSpPr txBox="1"/>
      </xdr:nvSpPr>
      <xdr:spPr>
        <a:xfrm>
          <a:off x="13512800" y="1337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71" name="円/楕円 470"/>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72" name="テキスト ボックス 471"/>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北海道札幌市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36623</xdr:rowOff>
    </xdr:from>
    <xdr:ext cx="762000" cy="259045"/>
    <xdr:sp macro="" textlink="">
      <xdr:nvSpPr>
        <xdr:cNvPr id="44" name="人口1人当たり決算額の推移最小値テキスト130"/>
        <xdr:cNvSpPr txBox="1"/>
      </xdr:nvSpPr>
      <xdr:spPr>
        <a:xfrm>
          <a:off x="5740400" y="35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26446</xdr:rowOff>
    </xdr:from>
    <xdr:to>
      <xdr:col>4</xdr:col>
      <xdr:colOff>1117600</xdr:colOff>
      <xdr:row>20</xdr:row>
      <xdr:rowOff>44552</xdr:rowOff>
    </xdr:to>
    <xdr:cxnSp macro="">
      <xdr:nvCxnSpPr>
        <xdr:cNvPr id="48" name="直線コネクタ 47"/>
        <xdr:cNvCxnSpPr/>
      </xdr:nvCxnSpPr>
      <xdr:spPr bwMode="auto">
        <a:xfrm flipV="1">
          <a:off x="5003800" y="3503071"/>
          <a:ext cx="647700" cy="18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44552</xdr:rowOff>
    </xdr:from>
    <xdr:to>
      <xdr:col>4</xdr:col>
      <xdr:colOff>469900</xdr:colOff>
      <xdr:row>20</xdr:row>
      <xdr:rowOff>63845</xdr:rowOff>
    </xdr:to>
    <xdr:cxnSp macro="">
      <xdr:nvCxnSpPr>
        <xdr:cNvPr id="51" name="直線コネクタ 50"/>
        <xdr:cNvCxnSpPr/>
      </xdr:nvCxnSpPr>
      <xdr:spPr bwMode="auto">
        <a:xfrm flipV="1">
          <a:off x="4305300" y="3521177"/>
          <a:ext cx="698500" cy="1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55936</xdr:rowOff>
    </xdr:from>
    <xdr:to>
      <xdr:col>3</xdr:col>
      <xdr:colOff>904875</xdr:colOff>
      <xdr:row>20</xdr:row>
      <xdr:rowOff>63845</xdr:rowOff>
    </xdr:to>
    <xdr:cxnSp macro="">
      <xdr:nvCxnSpPr>
        <xdr:cNvPr id="54" name="直線コネクタ 53"/>
        <xdr:cNvCxnSpPr/>
      </xdr:nvCxnSpPr>
      <xdr:spPr bwMode="auto">
        <a:xfrm>
          <a:off x="3606800" y="3532561"/>
          <a:ext cx="698500" cy="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152405</xdr:rowOff>
    </xdr:from>
    <xdr:to>
      <xdr:col>3</xdr:col>
      <xdr:colOff>206375</xdr:colOff>
      <xdr:row>20</xdr:row>
      <xdr:rowOff>55936</xdr:rowOff>
    </xdr:to>
    <xdr:cxnSp macro="">
      <xdr:nvCxnSpPr>
        <xdr:cNvPr id="57" name="直線コネクタ 56"/>
        <xdr:cNvCxnSpPr/>
      </xdr:nvCxnSpPr>
      <xdr:spPr bwMode="auto">
        <a:xfrm>
          <a:off x="2908300" y="3457580"/>
          <a:ext cx="6985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147096</xdr:rowOff>
    </xdr:from>
    <xdr:to>
      <xdr:col>5</xdr:col>
      <xdr:colOff>34925</xdr:colOff>
      <xdr:row>20</xdr:row>
      <xdr:rowOff>77246</xdr:rowOff>
    </xdr:to>
    <xdr:sp macro="" textlink="">
      <xdr:nvSpPr>
        <xdr:cNvPr id="67" name="円/楕円 66"/>
        <xdr:cNvSpPr/>
      </xdr:nvSpPr>
      <xdr:spPr bwMode="auto">
        <a:xfrm>
          <a:off x="5600700" y="345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55673</xdr:rowOff>
    </xdr:from>
    <xdr:ext cx="762000" cy="259045"/>
    <xdr:sp macro="" textlink="">
      <xdr:nvSpPr>
        <xdr:cNvPr id="68" name="人口1人当たり決算額の推移該当値テキスト130"/>
        <xdr:cNvSpPr txBox="1"/>
      </xdr:nvSpPr>
      <xdr:spPr>
        <a:xfrm>
          <a:off x="5740400" y="33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165202</xdr:rowOff>
    </xdr:from>
    <xdr:to>
      <xdr:col>4</xdr:col>
      <xdr:colOff>520700</xdr:colOff>
      <xdr:row>20</xdr:row>
      <xdr:rowOff>95352</xdr:rowOff>
    </xdr:to>
    <xdr:sp macro="" textlink="">
      <xdr:nvSpPr>
        <xdr:cNvPr id="69" name="円/楕円 68"/>
        <xdr:cNvSpPr/>
      </xdr:nvSpPr>
      <xdr:spPr bwMode="auto">
        <a:xfrm>
          <a:off x="4953000" y="347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80129</xdr:rowOff>
    </xdr:from>
    <xdr:ext cx="736600" cy="259045"/>
    <xdr:sp macro="" textlink="">
      <xdr:nvSpPr>
        <xdr:cNvPr id="70" name="テキスト ボックス 69"/>
        <xdr:cNvSpPr txBox="1"/>
      </xdr:nvSpPr>
      <xdr:spPr>
        <a:xfrm>
          <a:off x="4622800" y="355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49,095</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13045</xdr:rowOff>
    </xdr:from>
    <xdr:to>
      <xdr:col>3</xdr:col>
      <xdr:colOff>955675</xdr:colOff>
      <xdr:row>20</xdr:row>
      <xdr:rowOff>114645</xdr:rowOff>
    </xdr:to>
    <xdr:sp macro="" textlink="">
      <xdr:nvSpPr>
        <xdr:cNvPr id="71" name="円/楕円 70"/>
        <xdr:cNvSpPr/>
      </xdr:nvSpPr>
      <xdr:spPr bwMode="auto">
        <a:xfrm>
          <a:off x="4254500" y="348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99422</xdr:rowOff>
    </xdr:from>
    <xdr:ext cx="762000" cy="259045"/>
    <xdr:sp macro="" textlink="">
      <xdr:nvSpPr>
        <xdr:cNvPr id="72" name="テキスト ボックス 71"/>
        <xdr:cNvSpPr txBox="1"/>
      </xdr:nvSpPr>
      <xdr:spPr>
        <a:xfrm>
          <a:off x="3924300" y="357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5136</xdr:rowOff>
    </xdr:from>
    <xdr:to>
      <xdr:col>3</xdr:col>
      <xdr:colOff>257175</xdr:colOff>
      <xdr:row>20</xdr:row>
      <xdr:rowOff>106736</xdr:rowOff>
    </xdr:to>
    <xdr:sp macro="" textlink="">
      <xdr:nvSpPr>
        <xdr:cNvPr id="73" name="円/楕円 72"/>
        <xdr:cNvSpPr/>
      </xdr:nvSpPr>
      <xdr:spPr bwMode="auto">
        <a:xfrm>
          <a:off x="3556000" y="348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91513</xdr:rowOff>
    </xdr:from>
    <xdr:ext cx="762000" cy="259045"/>
    <xdr:sp macro="" textlink="">
      <xdr:nvSpPr>
        <xdr:cNvPr id="74" name="テキスト ボックス 73"/>
        <xdr:cNvSpPr txBox="1"/>
      </xdr:nvSpPr>
      <xdr:spPr>
        <a:xfrm>
          <a:off x="3225800" y="356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101605</xdr:rowOff>
    </xdr:from>
    <xdr:to>
      <xdr:col>2</xdr:col>
      <xdr:colOff>692150</xdr:colOff>
      <xdr:row>20</xdr:row>
      <xdr:rowOff>31755</xdr:rowOff>
    </xdr:to>
    <xdr:sp macro="" textlink="">
      <xdr:nvSpPr>
        <xdr:cNvPr id="75" name="円/楕円 74"/>
        <xdr:cNvSpPr/>
      </xdr:nvSpPr>
      <xdr:spPr bwMode="auto">
        <a:xfrm>
          <a:off x="2857500" y="3406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16532</xdr:rowOff>
    </xdr:from>
    <xdr:ext cx="762000" cy="259045"/>
    <xdr:sp macro="" textlink="">
      <xdr:nvSpPr>
        <xdr:cNvPr id="76" name="テキスト ボックス 75"/>
        <xdr:cNvSpPr txBox="1"/>
      </xdr:nvSpPr>
      <xdr:spPr>
        <a:xfrm>
          <a:off x="2527300" y="34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91757</xdr:rowOff>
    </xdr:from>
    <xdr:to>
      <xdr:col>4</xdr:col>
      <xdr:colOff>1117600</xdr:colOff>
      <xdr:row>37</xdr:row>
      <xdr:rowOff>128371</xdr:rowOff>
    </xdr:to>
    <xdr:cxnSp macro="">
      <xdr:nvCxnSpPr>
        <xdr:cNvPr id="110" name="直線コネクタ 109"/>
        <xdr:cNvCxnSpPr/>
      </xdr:nvCxnSpPr>
      <xdr:spPr bwMode="auto">
        <a:xfrm>
          <a:off x="5003800" y="7216457"/>
          <a:ext cx="6477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132411</xdr:rowOff>
    </xdr:from>
    <xdr:to>
      <xdr:col>4</xdr:col>
      <xdr:colOff>469900</xdr:colOff>
      <xdr:row>37</xdr:row>
      <xdr:rowOff>91757</xdr:rowOff>
    </xdr:to>
    <xdr:cxnSp macro="">
      <xdr:nvCxnSpPr>
        <xdr:cNvPr id="113" name="直線コネクタ 112"/>
        <xdr:cNvCxnSpPr/>
      </xdr:nvCxnSpPr>
      <xdr:spPr bwMode="auto">
        <a:xfrm>
          <a:off x="4305300" y="7085661"/>
          <a:ext cx="698500" cy="13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78499</xdr:rowOff>
    </xdr:from>
    <xdr:to>
      <xdr:col>3</xdr:col>
      <xdr:colOff>904875</xdr:colOff>
      <xdr:row>36</xdr:row>
      <xdr:rowOff>132411</xdr:rowOff>
    </xdr:to>
    <xdr:cxnSp macro="">
      <xdr:nvCxnSpPr>
        <xdr:cNvPr id="116" name="直線コネクタ 115"/>
        <xdr:cNvCxnSpPr/>
      </xdr:nvCxnSpPr>
      <xdr:spPr bwMode="auto">
        <a:xfrm>
          <a:off x="3606800" y="7031749"/>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78499</xdr:rowOff>
    </xdr:from>
    <xdr:to>
      <xdr:col>3</xdr:col>
      <xdr:colOff>206375</xdr:colOff>
      <xdr:row>36</xdr:row>
      <xdr:rowOff>86081</xdr:rowOff>
    </xdr:to>
    <xdr:cxnSp macro="">
      <xdr:nvCxnSpPr>
        <xdr:cNvPr id="119" name="直線コネクタ 118"/>
        <xdr:cNvCxnSpPr/>
      </xdr:nvCxnSpPr>
      <xdr:spPr bwMode="auto">
        <a:xfrm flipV="1">
          <a:off x="2908300" y="7031749"/>
          <a:ext cx="698500" cy="7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77571</xdr:rowOff>
    </xdr:from>
    <xdr:to>
      <xdr:col>5</xdr:col>
      <xdr:colOff>34925</xdr:colOff>
      <xdr:row>37</xdr:row>
      <xdr:rowOff>179171</xdr:rowOff>
    </xdr:to>
    <xdr:sp macro="" textlink="">
      <xdr:nvSpPr>
        <xdr:cNvPr id="129" name="円/楕円 128"/>
        <xdr:cNvSpPr/>
      </xdr:nvSpPr>
      <xdr:spPr bwMode="auto">
        <a:xfrm>
          <a:off x="5600700" y="720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157598</xdr:rowOff>
    </xdr:from>
    <xdr:ext cx="762000" cy="259045"/>
    <xdr:sp macro="" textlink="">
      <xdr:nvSpPr>
        <xdr:cNvPr id="130" name="人口1人当たり決算額の推移該当値テキスト445"/>
        <xdr:cNvSpPr txBox="1"/>
      </xdr:nvSpPr>
      <xdr:spPr>
        <a:xfrm>
          <a:off x="5740400" y="711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40957</xdr:rowOff>
    </xdr:from>
    <xdr:to>
      <xdr:col>4</xdr:col>
      <xdr:colOff>520700</xdr:colOff>
      <xdr:row>37</xdr:row>
      <xdr:rowOff>142557</xdr:rowOff>
    </xdr:to>
    <xdr:sp macro="" textlink="">
      <xdr:nvSpPr>
        <xdr:cNvPr id="131" name="円/楕円 130"/>
        <xdr:cNvSpPr/>
      </xdr:nvSpPr>
      <xdr:spPr bwMode="auto">
        <a:xfrm>
          <a:off x="4953000" y="716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127334</xdr:rowOff>
    </xdr:from>
    <xdr:ext cx="736600" cy="259045"/>
    <xdr:sp macro="" textlink="">
      <xdr:nvSpPr>
        <xdr:cNvPr id="132" name="テキスト ボックス 131"/>
        <xdr:cNvSpPr txBox="1"/>
      </xdr:nvSpPr>
      <xdr:spPr>
        <a:xfrm>
          <a:off x="4622800" y="7252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81611</xdr:rowOff>
    </xdr:from>
    <xdr:to>
      <xdr:col>3</xdr:col>
      <xdr:colOff>955675</xdr:colOff>
      <xdr:row>37</xdr:row>
      <xdr:rowOff>11761</xdr:rowOff>
    </xdr:to>
    <xdr:sp macro="" textlink="">
      <xdr:nvSpPr>
        <xdr:cNvPr id="133" name="円/楕円 132"/>
        <xdr:cNvSpPr/>
      </xdr:nvSpPr>
      <xdr:spPr bwMode="auto">
        <a:xfrm>
          <a:off x="4254500" y="703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167988</xdr:rowOff>
    </xdr:from>
    <xdr:ext cx="762000" cy="259045"/>
    <xdr:sp macro="" textlink="">
      <xdr:nvSpPr>
        <xdr:cNvPr id="134" name="テキスト ボックス 133"/>
        <xdr:cNvSpPr txBox="1"/>
      </xdr:nvSpPr>
      <xdr:spPr>
        <a:xfrm>
          <a:off x="3924300" y="71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27699</xdr:rowOff>
    </xdr:from>
    <xdr:to>
      <xdr:col>3</xdr:col>
      <xdr:colOff>257175</xdr:colOff>
      <xdr:row>36</xdr:row>
      <xdr:rowOff>129299</xdr:rowOff>
    </xdr:to>
    <xdr:sp macro="" textlink="">
      <xdr:nvSpPr>
        <xdr:cNvPr id="135" name="円/楕円 134"/>
        <xdr:cNvSpPr/>
      </xdr:nvSpPr>
      <xdr:spPr bwMode="auto">
        <a:xfrm>
          <a:off x="3556000" y="698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114076</xdr:rowOff>
    </xdr:from>
    <xdr:ext cx="762000" cy="259045"/>
    <xdr:sp macro="" textlink="">
      <xdr:nvSpPr>
        <xdr:cNvPr id="136" name="テキスト ボックス 135"/>
        <xdr:cNvSpPr txBox="1"/>
      </xdr:nvSpPr>
      <xdr:spPr>
        <a:xfrm>
          <a:off x="3225800" y="706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35281</xdr:rowOff>
    </xdr:from>
    <xdr:to>
      <xdr:col>2</xdr:col>
      <xdr:colOff>692150</xdr:colOff>
      <xdr:row>36</xdr:row>
      <xdr:rowOff>136881</xdr:rowOff>
    </xdr:to>
    <xdr:sp macro="" textlink="">
      <xdr:nvSpPr>
        <xdr:cNvPr id="137" name="円/楕円 136"/>
        <xdr:cNvSpPr/>
      </xdr:nvSpPr>
      <xdr:spPr bwMode="auto">
        <a:xfrm>
          <a:off x="2857500" y="698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121658</xdr:rowOff>
    </xdr:from>
    <xdr:ext cx="762000" cy="259045"/>
    <xdr:sp macro="" textlink="">
      <xdr:nvSpPr>
        <xdr:cNvPr id="138" name="テキスト ボックス 137"/>
        <xdr:cNvSpPr txBox="1"/>
      </xdr:nvSpPr>
      <xdr:spPr>
        <a:xfrm>
          <a:off x="2527300" y="70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293914</xdr:colOff>
      <xdr:row>13</xdr:row>
      <xdr:rowOff>120650</xdr:rowOff>
    </xdr:to>
    <xdr:sp macro="" textlink="">
      <xdr:nvSpPr>
        <xdr:cNvPr id="17" name="正方形/長方形 16"/>
        <xdr:cNvSpPr/>
      </xdr:nvSpPr>
      <xdr:spPr>
        <a:xfrm>
          <a:off x="6512832" y="1632857"/>
          <a:ext cx="3088368"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161006</xdr:rowOff>
    </xdr:from>
    <xdr:to>
      <xdr:col>6</xdr:col>
      <xdr:colOff>511175</xdr:colOff>
      <xdr:row>39</xdr:row>
      <xdr:rowOff>13696</xdr:rowOff>
    </xdr:to>
    <xdr:cxnSp macro="">
      <xdr:nvCxnSpPr>
        <xdr:cNvPr id="59" name="直線コネクタ 58"/>
        <xdr:cNvCxnSpPr/>
      </xdr:nvCxnSpPr>
      <xdr:spPr>
        <a:xfrm flipV="1">
          <a:off x="3797300" y="6676106"/>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20245</xdr:rowOff>
    </xdr:from>
    <xdr:ext cx="534377" cy="259045"/>
    <xdr:sp macro="" textlink="">
      <xdr:nvSpPr>
        <xdr:cNvPr id="60" name="人件費平均値テキスト"/>
        <xdr:cNvSpPr txBox="1"/>
      </xdr:nvSpPr>
      <xdr:spPr>
        <a:xfrm>
          <a:off x="4686300" y="584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168504</xdr:rowOff>
    </xdr:from>
    <xdr:to>
      <xdr:col>5</xdr:col>
      <xdr:colOff>358775</xdr:colOff>
      <xdr:row>39</xdr:row>
      <xdr:rowOff>13696</xdr:rowOff>
    </xdr:to>
    <xdr:cxnSp macro="">
      <xdr:nvCxnSpPr>
        <xdr:cNvPr id="62" name="直線コネクタ 61"/>
        <xdr:cNvCxnSpPr/>
      </xdr:nvCxnSpPr>
      <xdr:spPr>
        <a:xfrm>
          <a:off x="2908300" y="6683604"/>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98461</xdr:rowOff>
    </xdr:from>
    <xdr:to>
      <xdr:col>4</xdr:col>
      <xdr:colOff>155575</xdr:colOff>
      <xdr:row>38</xdr:row>
      <xdr:rowOff>168504</xdr:rowOff>
    </xdr:to>
    <xdr:cxnSp macro="">
      <xdr:nvCxnSpPr>
        <xdr:cNvPr id="65" name="直線コネクタ 64"/>
        <xdr:cNvCxnSpPr/>
      </xdr:nvCxnSpPr>
      <xdr:spPr>
        <a:xfrm>
          <a:off x="2019300" y="6613561"/>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158171</xdr:rowOff>
    </xdr:from>
    <xdr:to>
      <xdr:col>2</xdr:col>
      <xdr:colOff>638175</xdr:colOff>
      <xdr:row>38</xdr:row>
      <xdr:rowOff>98461</xdr:rowOff>
    </xdr:to>
    <xdr:cxnSp macro="">
      <xdr:nvCxnSpPr>
        <xdr:cNvPr id="68" name="直線コネクタ 67"/>
        <xdr:cNvCxnSpPr/>
      </xdr:nvCxnSpPr>
      <xdr:spPr>
        <a:xfrm>
          <a:off x="1130300" y="6501821"/>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110206</xdr:rowOff>
    </xdr:from>
    <xdr:to>
      <xdr:col>6</xdr:col>
      <xdr:colOff>561975</xdr:colOff>
      <xdr:row>39</xdr:row>
      <xdr:rowOff>40356</xdr:rowOff>
    </xdr:to>
    <xdr:sp macro="" textlink="">
      <xdr:nvSpPr>
        <xdr:cNvPr id="78" name="円/楕円 77"/>
        <xdr:cNvSpPr/>
      </xdr:nvSpPr>
      <xdr:spPr>
        <a:xfrm>
          <a:off x="4584700" y="66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25133</xdr:rowOff>
    </xdr:from>
    <xdr:ext cx="534377" cy="259045"/>
    <xdr:sp macro="" textlink="">
      <xdr:nvSpPr>
        <xdr:cNvPr id="79" name="人件費該当値テキスト"/>
        <xdr:cNvSpPr txBox="1"/>
      </xdr:nvSpPr>
      <xdr:spPr>
        <a:xfrm>
          <a:off x="4686300" y="654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49,534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134346</xdr:rowOff>
    </xdr:from>
    <xdr:to>
      <xdr:col>5</xdr:col>
      <xdr:colOff>409575</xdr:colOff>
      <xdr:row>39</xdr:row>
      <xdr:rowOff>64496</xdr:rowOff>
    </xdr:to>
    <xdr:sp macro="" textlink="">
      <xdr:nvSpPr>
        <xdr:cNvPr id="80" name="円/楕円 79"/>
        <xdr:cNvSpPr/>
      </xdr:nvSpPr>
      <xdr:spPr>
        <a:xfrm>
          <a:off x="3746500" y="6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55623</xdr:rowOff>
    </xdr:from>
    <xdr:ext cx="534377" cy="259045"/>
    <xdr:sp macro="" textlink="">
      <xdr:nvSpPr>
        <xdr:cNvPr id="81" name="テキスト ボックス 80"/>
        <xdr:cNvSpPr txBox="1"/>
      </xdr:nvSpPr>
      <xdr:spPr>
        <a:xfrm>
          <a:off x="3530111" y="674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117704</xdr:rowOff>
    </xdr:from>
    <xdr:to>
      <xdr:col>4</xdr:col>
      <xdr:colOff>206375</xdr:colOff>
      <xdr:row>39</xdr:row>
      <xdr:rowOff>47854</xdr:rowOff>
    </xdr:to>
    <xdr:sp macro="" textlink="">
      <xdr:nvSpPr>
        <xdr:cNvPr id="82" name="円/楕円 81"/>
        <xdr:cNvSpPr/>
      </xdr:nvSpPr>
      <xdr:spPr>
        <a:xfrm>
          <a:off x="28575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38981</xdr:rowOff>
    </xdr:from>
    <xdr:ext cx="534377" cy="259045"/>
    <xdr:sp macro="" textlink="">
      <xdr:nvSpPr>
        <xdr:cNvPr id="83" name="テキスト ボックス 82"/>
        <xdr:cNvSpPr txBox="1"/>
      </xdr:nvSpPr>
      <xdr:spPr>
        <a:xfrm>
          <a:off x="2641111" y="67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47661</xdr:rowOff>
    </xdr:from>
    <xdr:to>
      <xdr:col>3</xdr:col>
      <xdr:colOff>3175</xdr:colOff>
      <xdr:row>38</xdr:row>
      <xdr:rowOff>149261</xdr:rowOff>
    </xdr:to>
    <xdr:sp macro="" textlink="">
      <xdr:nvSpPr>
        <xdr:cNvPr id="84" name="円/楕円 83"/>
        <xdr:cNvSpPr/>
      </xdr:nvSpPr>
      <xdr:spPr>
        <a:xfrm>
          <a:off x="1968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140388</xdr:rowOff>
    </xdr:from>
    <xdr:ext cx="534377" cy="259045"/>
    <xdr:sp macro="" textlink="">
      <xdr:nvSpPr>
        <xdr:cNvPr id="85" name="テキスト ボックス 84"/>
        <xdr:cNvSpPr txBox="1"/>
      </xdr:nvSpPr>
      <xdr:spPr>
        <a:xfrm>
          <a:off x="1752111" y="66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107371</xdr:rowOff>
    </xdr:from>
    <xdr:to>
      <xdr:col>1</xdr:col>
      <xdr:colOff>485775</xdr:colOff>
      <xdr:row>38</xdr:row>
      <xdr:rowOff>37521</xdr:rowOff>
    </xdr:to>
    <xdr:sp macro="" textlink="">
      <xdr:nvSpPr>
        <xdr:cNvPr id="86" name="円/楕円 85"/>
        <xdr:cNvSpPr/>
      </xdr:nvSpPr>
      <xdr:spPr>
        <a:xfrm>
          <a:off x="1079500" y="64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28648</xdr:rowOff>
    </xdr:from>
    <xdr:ext cx="534377" cy="259045"/>
    <xdr:sp macro="" textlink="">
      <xdr:nvSpPr>
        <xdr:cNvPr id="87" name="テキスト ボックス 86"/>
        <xdr:cNvSpPr txBox="1"/>
      </xdr:nvSpPr>
      <xdr:spPr>
        <a:xfrm>
          <a:off x="863111" y="65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164503</xdr:rowOff>
    </xdr:from>
    <xdr:to>
      <xdr:col>6</xdr:col>
      <xdr:colOff>511175</xdr:colOff>
      <xdr:row>58</xdr:row>
      <xdr:rowOff>9684</xdr:rowOff>
    </xdr:to>
    <xdr:cxnSp macro="">
      <xdr:nvCxnSpPr>
        <xdr:cNvPr id="113" name="直線コネクタ 112"/>
        <xdr:cNvCxnSpPr/>
      </xdr:nvCxnSpPr>
      <xdr:spPr>
        <a:xfrm flipV="1">
          <a:off x="3797300" y="9937153"/>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8507</xdr:rowOff>
    </xdr:from>
    <xdr:ext cx="534377" cy="259045"/>
    <xdr:sp macro="" textlink="">
      <xdr:nvSpPr>
        <xdr:cNvPr id="114" name="物件費平均値テキスト"/>
        <xdr:cNvSpPr txBox="1"/>
      </xdr:nvSpPr>
      <xdr:spPr>
        <a:xfrm>
          <a:off x="4686300" y="94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9684</xdr:rowOff>
    </xdr:from>
    <xdr:to>
      <xdr:col>5</xdr:col>
      <xdr:colOff>358775</xdr:colOff>
      <xdr:row>58</xdr:row>
      <xdr:rowOff>104381</xdr:rowOff>
    </xdr:to>
    <xdr:cxnSp macro="">
      <xdr:nvCxnSpPr>
        <xdr:cNvPr id="116" name="直線コネクタ 115"/>
        <xdr:cNvCxnSpPr/>
      </xdr:nvCxnSpPr>
      <xdr:spPr>
        <a:xfrm flipV="1">
          <a:off x="2908300" y="9953784"/>
          <a:ext cx="889000" cy="9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132846</xdr:rowOff>
    </xdr:from>
    <xdr:ext cx="534377" cy="259045"/>
    <xdr:sp macro="" textlink="">
      <xdr:nvSpPr>
        <xdr:cNvPr id="118" name="テキスト ボックス 117"/>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104381</xdr:rowOff>
    </xdr:from>
    <xdr:to>
      <xdr:col>4</xdr:col>
      <xdr:colOff>155575</xdr:colOff>
      <xdr:row>58</xdr:row>
      <xdr:rowOff>147644</xdr:rowOff>
    </xdr:to>
    <xdr:cxnSp macro="">
      <xdr:nvCxnSpPr>
        <xdr:cNvPr id="119" name="直線コネクタ 118"/>
        <xdr:cNvCxnSpPr/>
      </xdr:nvCxnSpPr>
      <xdr:spPr>
        <a:xfrm flipV="1">
          <a:off x="2019300" y="10048481"/>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88955</xdr:rowOff>
    </xdr:from>
    <xdr:ext cx="534377" cy="259045"/>
    <xdr:sp macro="" textlink="">
      <xdr:nvSpPr>
        <xdr:cNvPr id="121" name="テキスト ボックス 120"/>
        <xdr:cNvSpPr txBox="1"/>
      </xdr:nvSpPr>
      <xdr:spPr>
        <a:xfrm>
          <a:off x="2641111" y="95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100438</xdr:rowOff>
    </xdr:from>
    <xdr:to>
      <xdr:col>2</xdr:col>
      <xdr:colOff>638175</xdr:colOff>
      <xdr:row>58</xdr:row>
      <xdr:rowOff>147644</xdr:rowOff>
    </xdr:to>
    <xdr:cxnSp macro="">
      <xdr:nvCxnSpPr>
        <xdr:cNvPr id="122" name="直線コネクタ 121"/>
        <xdr:cNvCxnSpPr/>
      </xdr:nvCxnSpPr>
      <xdr:spPr>
        <a:xfrm>
          <a:off x="1130300" y="10044538"/>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5973</xdr:rowOff>
    </xdr:from>
    <xdr:ext cx="534377" cy="259045"/>
    <xdr:sp macro="" textlink="">
      <xdr:nvSpPr>
        <xdr:cNvPr id="126" name="テキスト ボックス 125"/>
        <xdr:cNvSpPr txBox="1"/>
      </xdr:nvSpPr>
      <xdr:spPr>
        <a:xfrm>
          <a:off x="863111" y="94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113703</xdr:rowOff>
    </xdr:from>
    <xdr:to>
      <xdr:col>6</xdr:col>
      <xdr:colOff>561975</xdr:colOff>
      <xdr:row>58</xdr:row>
      <xdr:rowOff>43853</xdr:rowOff>
    </xdr:to>
    <xdr:sp macro="" textlink="">
      <xdr:nvSpPr>
        <xdr:cNvPr id="132" name="円/楕円 131"/>
        <xdr:cNvSpPr/>
      </xdr:nvSpPr>
      <xdr:spPr>
        <a:xfrm>
          <a:off x="45847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28630</xdr:rowOff>
    </xdr:from>
    <xdr:ext cx="534377" cy="259045"/>
    <xdr:sp macro="" textlink="">
      <xdr:nvSpPr>
        <xdr:cNvPr id="133" name="物件費該当値テキスト"/>
        <xdr:cNvSpPr txBox="1"/>
      </xdr:nvSpPr>
      <xdr:spPr>
        <a:xfrm>
          <a:off x="4686300" y="980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130334</xdr:rowOff>
    </xdr:from>
    <xdr:to>
      <xdr:col>5</xdr:col>
      <xdr:colOff>409575</xdr:colOff>
      <xdr:row>58</xdr:row>
      <xdr:rowOff>60484</xdr:rowOff>
    </xdr:to>
    <xdr:sp macro="" textlink="">
      <xdr:nvSpPr>
        <xdr:cNvPr id="134" name="円/楕円 133"/>
        <xdr:cNvSpPr/>
      </xdr:nvSpPr>
      <xdr:spPr>
        <a:xfrm>
          <a:off x="3746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51611</xdr:rowOff>
    </xdr:from>
    <xdr:ext cx="534377" cy="259045"/>
    <xdr:sp macro="" textlink="">
      <xdr:nvSpPr>
        <xdr:cNvPr id="135" name="テキスト ボックス 134"/>
        <xdr:cNvSpPr txBox="1"/>
      </xdr:nvSpPr>
      <xdr:spPr>
        <a:xfrm>
          <a:off x="3530111" y="9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53581</xdr:rowOff>
    </xdr:from>
    <xdr:to>
      <xdr:col>4</xdr:col>
      <xdr:colOff>206375</xdr:colOff>
      <xdr:row>58</xdr:row>
      <xdr:rowOff>155181</xdr:rowOff>
    </xdr:to>
    <xdr:sp macro="" textlink="">
      <xdr:nvSpPr>
        <xdr:cNvPr id="136" name="円/楕円 135"/>
        <xdr:cNvSpPr/>
      </xdr:nvSpPr>
      <xdr:spPr>
        <a:xfrm>
          <a:off x="2857500" y="99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146308</xdr:rowOff>
    </xdr:from>
    <xdr:ext cx="534377" cy="259045"/>
    <xdr:sp macro="" textlink="">
      <xdr:nvSpPr>
        <xdr:cNvPr id="137" name="テキスト ボックス 136"/>
        <xdr:cNvSpPr txBox="1"/>
      </xdr:nvSpPr>
      <xdr:spPr>
        <a:xfrm>
          <a:off x="2641111" y="100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96844</xdr:rowOff>
    </xdr:from>
    <xdr:to>
      <xdr:col>3</xdr:col>
      <xdr:colOff>3175</xdr:colOff>
      <xdr:row>59</xdr:row>
      <xdr:rowOff>26994</xdr:rowOff>
    </xdr:to>
    <xdr:sp macro="" textlink="">
      <xdr:nvSpPr>
        <xdr:cNvPr id="138" name="円/楕円 137"/>
        <xdr:cNvSpPr/>
      </xdr:nvSpPr>
      <xdr:spPr>
        <a:xfrm>
          <a:off x="1968500" y="100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18121</xdr:rowOff>
    </xdr:from>
    <xdr:ext cx="534377" cy="259045"/>
    <xdr:sp macro="" textlink="">
      <xdr:nvSpPr>
        <xdr:cNvPr id="139" name="テキスト ボックス 138"/>
        <xdr:cNvSpPr txBox="1"/>
      </xdr:nvSpPr>
      <xdr:spPr>
        <a:xfrm>
          <a:off x="1752111" y="101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49638</xdr:rowOff>
    </xdr:from>
    <xdr:to>
      <xdr:col>1</xdr:col>
      <xdr:colOff>485775</xdr:colOff>
      <xdr:row>58</xdr:row>
      <xdr:rowOff>151238</xdr:rowOff>
    </xdr:to>
    <xdr:sp macro="" textlink="">
      <xdr:nvSpPr>
        <xdr:cNvPr id="140" name="円/楕円 139"/>
        <xdr:cNvSpPr/>
      </xdr:nvSpPr>
      <xdr:spPr>
        <a:xfrm>
          <a:off x="1079500" y="99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142365</xdr:rowOff>
    </xdr:from>
    <xdr:ext cx="534377" cy="259045"/>
    <xdr:sp macro="" textlink="">
      <xdr:nvSpPr>
        <xdr:cNvPr id="141" name="テキスト ボックス 140"/>
        <xdr:cNvSpPr txBox="1"/>
      </xdr:nvSpPr>
      <xdr:spPr>
        <a:xfrm>
          <a:off x="863111" y="1008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2" name="直線コネクタ 151"/>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3" name="テキスト ボックス 152"/>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5" name="テキスト ボックス 154"/>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56" name="直線コネクタ 155"/>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57" name="テキスト ボックス 156"/>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9" name="テキスト ボックス 158"/>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0" name="直線コネクタ 159"/>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1" name="テキスト ボックス 160"/>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4" name="直線コネクタ 163"/>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5" name="テキスト ボックス 164"/>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154274</xdr:rowOff>
    </xdr:from>
    <xdr:to>
      <xdr:col>6</xdr:col>
      <xdr:colOff>510540</xdr:colOff>
      <xdr:row>78</xdr:row>
      <xdr:rowOff>127794</xdr:rowOff>
    </xdr:to>
    <xdr:cxnSp macro="">
      <xdr:nvCxnSpPr>
        <xdr:cNvPr id="169" name="直線コネクタ 168"/>
        <xdr:cNvCxnSpPr/>
      </xdr:nvCxnSpPr>
      <xdr:spPr>
        <a:xfrm flipV="1">
          <a:off x="4633595" y="12327224"/>
          <a:ext cx="1270" cy="117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131621</xdr:rowOff>
    </xdr:from>
    <xdr:ext cx="469744" cy="259045"/>
    <xdr:sp macro="" textlink="">
      <xdr:nvSpPr>
        <xdr:cNvPr id="170" name="維持補修費最小値テキスト"/>
        <xdr:cNvSpPr txBox="1"/>
      </xdr:nvSpPr>
      <xdr:spPr>
        <a:xfrm>
          <a:off x="4686300" y="135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127794</xdr:rowOff>
    </xdr:from>
    <xdr:to>
      <xdr:col>6</xdr:col>
      <xdr:colOff>600075</xdr:colOff>
      <xdr:row>78</xdr:row>
      <xdr:rowOff>127794</xdr:rowOff>
    </xdr:to>
    <xdr:cxnSp macro="">
      <xdr:nvCxnSpPr>
        <xdr:cNvPr id="171" name="直線コネクタ 170"/>
        <xdr:cNvCxnSpPr/>
      </xdr:nvCxnSpPr>
      <xdr:spPr>
        <a:xfrm>
          <a:off x="4546600" y="135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100951</xdr:rowOff>
    </xdr:from>
    <xdr:ext cx="534377" cy="259045"/>
    <xdr:sp macro="" textlink="">
      <xdr:nvSpPr>
        <xdr:cNvPr id="172" name="維持補修費最大値テキスト"/>
        <xdr:cNvSpPr txBox="1"/>
      </xdr:nvSpPr>
      <xdr:spPr>
        <a:xfrm>
          <a:off x="4686300" y="121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71</xdr:row>
      <xdr:rowOff>154274</xdr:rowOff>
    </xdr:from>
    <xdr:to>
      <xdr:col>6</xdr:col>
      <xdr:colOff>600075</xdr:colOff>
      <xdr:row>71</xdr:row>
      <xdr:rowOff>154274</xdr:rowOff>
    </xdr:to>
    <xdr:cxnSp macro="">
      <xdr:nvCxnSpPr>
        <xdr:cNvPr id="173" name="直線コネクタ 172"/>
        <xdr:cNvCxnSpPr/>
      </xdr:nvCxnSpPr>
      <xdr:spPr>
        <a:xfrm>
          <a:off x="4546600" y="123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123317</xdr:rowOff>
    </xdr:from>
    <xdr:to>
      <xdr:col>6</xdr:col>
      <xdr:colOff>511175</xdr:colOff>
      <xdr:row>71</xdr:row>
      <xdr:rowOff>154274</xdr:rowOff>
    </xdr:to>
    <xdr:cxnSp macro="">
      <xdr:nvCxnSpPr>
        <xdr:cNvPr id="174" name="直線コネクタ 173"/>
        <xdr:cNvCxnSpPr/>
      </xdr:nvCxnSpPr>
      <xdr:spPr>
        <a:xfrm>
          <a:off x="3797300" y="12124817"/>
          <a:ext cx="8382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153624</xdr:rowOff>
    </xdr:from>
    <xdr:ext cx="469744" cy="259045"/>
    <xdr:sp macro="" textlink="">
      <xdr:nvSpPr>
        <xdr:cNvPr id="175" name="維持補修費平均値テキスト"/>
        <xdr:cNvSpPr txBox="1"/>
      </xdr:nvSpPr>
      <xdr:spPr>
        <a:xfrm>
          <a:off x="4686300" y="13012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3747</xdr:rowOff>
    </xdr:from>
    <xdr:to>
      <xdr:col>6</xdr:col>
      <xdr:colOff>561975</xdr:colOff>
      <xdr:row>76</xdr:row>
      <xdr:rowOff>105347</xdr:rowOff>
    </xdr:to>
    <xdr:sp macro="" textlink="">
      <xdr:nvSpPr>
        <xdr:cNvPr id="176" name="フローチャート : 判断 175"/>
        <xdr:cNvSpPr/>
      </xdr:nvSpPr>
      <xdr:spPr>
        <a:xfrm>
          <a:off x="45847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123317</xdr:rowOff>
    </xdr:from>
    <xdr:to>
      <xdr:col>5</xdr:col>
      <xdr:colOff>358775</xdr:colOff>
      <xdr:row>71</xdr:row>
      <xdr:rowOff>45688</xdr:rowOff>
    </xdr:to>
    <xdr:cxnSp macro="">
      <xdr:nvCxnSpPr>
        <xdr:cNvPr id="177" name="直線コネクタ 176"/>
        <xdr:cNvCxnSpPr/>
      </xdr:nvCxnSpPr>
      <xdr:spPr>
        <a:xfrm flipV="1">
          <a:off x="2908300" y="12124817"/>
          <a:ext cx="889000" cy="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149194</xdr:rowOff>
    </xdr:from>
    <xdr:to>
      <xdr:col>5</xdr:col>
      <xdr:colOff>409575</xdr:colOff>
      <xdr:row>76</xdr:row>
      <xdr:rowOff>79344</xdr:rowOff>
    </xdr:to>
    <xdr:sp macro="" textlink="">
      <xdr:nvSpPr>
        <xdr:cNvPr id="178" name="フローチャート : 判断 177"/>
        <xdr:cNvSpPr/>
      </xdr:nvSpPr>
      <xdr:spPr>
        <a:xfrm>
          <a:off x="3746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70471</xdr:rowOff>
    </xdr:from>
    <xdr:ext cx="469744" cy="259045"/>
    <xdr:sp macro="" textlink="">
      <xdr:nvSpPr>
        <xdr:cNvPr id="179" name="テキスト ボックス 178"/>
        <xdr:cNvSpPr txBox="1"/>
      </xdr:nvSpPr>
      <xdr:spPr>
        <a:xfrm>
          <a:off x="3562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21971</xdr:rowOff>
    </xdr:from>
    <xdr:to>
      <xdr:col>4</xdr:col>
      <xdr:colOff>155575</xdr:colOff>
      <xdr:row>71</xdr:row>
      <xdr:rowOff>45688</xdr:rowOff>
    </xdr:to>
    <xdr:cxnSp macro="">
      <xdr:nvCxnSpPr>
        <xdr:cNvPr id="180" name="直線コネクタ 179"/>
        <xdr:cNvCxnSpPr/>
      </xdr:nvCxnSpPr>
      <xdr:spPr>
        <a:xfrm>
          <a:off x="2019300" y="12194921"/>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166719</xdr:rowOff>
    </xdr:from>
    <xdr:to>
      <xdr:col>4</xdr:col>
      <xdr:colOff>206375</xdr:colOff>
      <xdr:row>76</xdr:row>
      <xdr:rowOff>96869</xdr:rowOff>
    </xdr:to>
    <xdr:sp macro="" textlink="">
      <xdr:nvSpPr>
        <xdr:cNvPr id="181" name="フローチャート : 判断 180"/>
        <xdr:cNvSpPr/>
      </xdr:nvSpPr>
      <xdr:spPr>
        <a:xfrm>
          <a:off x="2857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87996</xdr:rowOff>
    </xdr:from>
    <xdr:ext cx="469744" cy="259045"/>
    <xdr:sp macro="" textlink="">
      <xdr:nvSpPr>
        <xdr:cNvPr id="182" name="テキスト ボックス 181"/>
        <xdr:cNvSpPr txBox="1"/>
      </xdr:nvSpPr>
      <xdr:spPr>
        <a:xfrm>
          <a:off x="2673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21971</xdr:rowOff>
    </xdr:from>
    <xdr:to>
      <xdr:col>2</xdr:col>
      <xdr:colOff>638175</xdr:colOff>
      <xdr:row>72</xdr:row>
      <xdr:rowOff>132652</xdr:rowOff>
    </xdr:to>
    <xdr:cxnSp macro="">
      <xdr:nvCxnSpPr>
        <xdr:cNvPr id="183" name="直線コネクタ 182"/>
        <xdr:cNvCxnSpPr/>
      </xdr:nvCxnSpPr>
      <xdr:spPr>
        <a:xfrm flipV="1">
          <a:off x="1130300" y="12194921"/>
          <a:ext cx="889000" cy="2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162528</xdr:rowOff>
    </xdr:from>
    <xdr:to>
      <xdr:col>3</xdr:col>
      <xdr:colOff>3175</xdr:colOff>
      <xdr:row>76</xdr:row>
      <xdr:rowOff>92678</xdr:rowOff>
    </xdr:to>
    <xdr:sp macro="" textlink="">
      <xdr:nvSpPr>
        <xdr:cNvPr id="184" name="フローチャート : 判断 183"/>
        <xdr:cNvSpPr/>
      </xdr:nvSpPr>
      <xdr:spPr>
        <a:xfrm>
          <a:off x="1968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83805</xdr:rowOff>
    </xdr:from>
    <xdr:ext cx="469744" cy="259045"/>
    <xdr:sp macro="" textlink="">
      <xdr:nvSpPr>
        <xdr:cNvPr id="185" name="テキスト ボックス 184"/>
        <xdr:cNvSpPr txBox="1"/>
      </xdr:nvSpPr>
      <xdr:spPr>
        <a:xfrm>
          <a:off x="1784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170148</xdr:rowOff>
    </xdr:from>
    <xdr:to>
      <xdr:col>1</xdr:col>
      <xdr:colOff>485775</xdr:colOff>
      <xdr:row>76</xdr:row>
      <xdr:rowOff>100298</xdr:rowOff>
    </xdr:to>
    <xdr:sp macro="" textlink="">
      <xdr:nvSpPr>
        <xdr:cNvPr id="186" name="フローチャート : 判断 185"/>
        <xdr:cNvSpPr/>
      </xdr:nvSpPr>
      <xdr:spPr>
        <a:xfrm>
          <a:off x="1079500" y="130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91425</xdr:rowOff>
    </xdr:from>
    <xdr:ext cx="469744" cy="259045"/>
    <xdr:sp macro="" textlink="">
      <xdr:nvSpPr>
        <xdr:cNvPr id="187" name="テキスト ボックス 186"/>
        <xdr:cNvSpPr txBox="1"/>
      </xdr:nvSpPr>
      <xdr:spPr>
        <a:xfrm>
          <a:off x="895427" y="131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103474</xdr:rowOff>
    </xdr:from>
    <xdr:to>
      <xdr:col>6</xdr:col>
      <xdr:colOff>561975</xdr:colOff>
      <xdr:row>72</xdr:row>
      <xdr:rowOff>33624</xdr:rowOff>
    </xdr:to>
    <xdr:sp macro="" textlink="">
      <xdr:nvSpPr>
        <xdr:cNvPr id="193" name="円/楕円 192"/>
        <xdr:cNvSpPr/>
      </xdr:nvSpPr>
      <xdr:spPr>
        <a:xfrm>
          <a:off x="4584700" y="122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56501</xdr:rowOff>
    </xdr:from>
    <xdr:ext cx="534377" cy="259045"/>
    <xdr:sp macro="" textlink="">
      <xdr:nvSpPr>
        <xdr:cNvPr id="194" name="維持補修費該当値テキスト"/>
        <xdr:cNvSpPr txBox="1"/>
      </xdr:nvSpPr>
      <xdr:spPr>
        <a:xfrm>
          <a:off x="4686300" y="1222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72517</xdr:rowOff>
    </xdr:from>
    <xdr:to>
      <xdr:col>5</xdr:col>
      <xdr:colOff>409575</xdr:colOff>
      <xdr:row>71</xdr:row>
      <xdr:rowOff>2667</xdr:rowOff>
    </xdr:to>
    <xdr:sp macro="" textlink="">
      <xdr:nvSpPr>
        <xdr:cNvPr id="195" name="円/楕円 194"/>
        <xdr:cNvSpPr/>
      </xdr:nvSpPr>
      <xdr:spPr>
        <a:xfrm>
          <a:off x="3746500" y="120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19194</xdr:rowOff>
    </xdr:from>
    <xdr:ext cx="534377" cy="259045"/>
    <xdr:sp macro="" textlink="">
      <xdr:nvSpPr>
        <xdr:cNvPr id="196" name="テキスト ボックス 195"/>
        <xdr:cNvSpPr txBox="1"/>
      </xdr:nvSpPr>
      <xdr:spPr>
        <a:xfrm>
          <a:off x="3530111" y="118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166338</xdr:rowOff>
    </xdr:from>
    <xdr:to>
      <xdr:col>4</xdr:col>
      <xdr:colOff>206375</xdr:colOff>
      <xdr:row>71</xdr:row>
      <xdr:rowOff>96488</xdr:rowOff>
    </xdr:to>
    <xdr:sp macro="" textlink="">
      <xdr:nvSpPr>
        <xdr:cNvPr id="197" name="円/楕円 196"/>
        <xdr:cNvSpPr/>
      </xdr:nvSpPr>
      <xdr:spPr>
        <a:xfrm>
          <a:off x="2857500" y="12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113015</xdr:rowOff>
    </xdr:from>
    <xdr:ext cx="534377" cy="259045"/>
    <xdr:sp macro="" textlink="">
      <xdr:nvSpPr>
        <xdr:cNvPr id="198" name="テキスト ボックス 197"/>
        <xdr:cNvSpPr txBox="1"/>
      </xdr:nvSpPr>
      <xdr:spPr>
        <a:xfrm>
          <a:off x="2641111" y="119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142621</xdr:rowOff>
    </xdr:from>
    <xdr:to>
      <xdr:col>3</xdr:col>
      <xdr:colOff>3175</xdr:colOff>
      <xdr:row>71</xdr:row>
      <xdr:rowOff>72771</xdr:rowOff>
    </xdr:to>
    <xdr:sp macro="" textlink="">
      <xdr:nvSpPr>
        <xdr:cNvPr id="199" name="円/楕円 198"/>
        <xdr:cNvSpPr/>
      </xdr:nvSpPr>
      <xdr:spPr>
        <a:xfrm>
          <a:off x="1968500" y="121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89298</xdr:rowOff>
    </xdr:from>
    <xdr:ext cx="534377" cy="259045"/>
    <xdr:sp macro="" textlink="">
      <xdr:nvSpPr>
        <xdr:cNvPr id="200" name="テキスト ボックス 199"/>
        <xdr:cNvSpPr txBox="1"/>
      </xdr:nvSpPr>
      <xdr:spPr>
        <a:xfrm>
          <a:off x="1752111" y="119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81852</xdr:rowOff>
    </xdr:from>
    <xdr:to>
      <xdr:col>1</xdr:col>
      <xdr:colOff>485775</xdr:colOff>
      <xdr:row>73</xdr:row>
      <xdr:rowOff>12002</xdr:rowOff>
    </xdr:to>
    <xdr:sp macro="" textlink="">
      <xdr:nvSpPr>
        <xdr:cNvPr id="201" name="円/楕円 200"/>
        <xdr:cNvSpPr/>
      </xdr:nvSpPr>
      <xdr:spPr>
        <a:xfrm>
          <a:off x="1079500" y="124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71</xdr:row>
      <xdr:rowOff>28529</xdr:rowOff>
    </xdr:from>
    <xdr:ext cx="534377" cy="259045"/>
    <xdr:sp macro="" textlink="">
      <xdr:nvSpPr>
        <xdr:cNvPr id="202" name="テキスト ボックス 201"/>
        <xdr:cNvSpPr txBox="1"/>
      </xdr:nvSpPr>
      <xdr:spPr>
        <a:xfrm>
          <a:off x="863111" y="122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9" name="直線コネクタ 228"/>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30"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31" name="直線コネクタ 230"/>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2"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3" name="直線コネクタ 232"/>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62237</xdr:rowOff>
    </xdr:from>
    <xdr:to>
      <xdr:col>6</xdr:col>
      <xdr:colOff>511175</xdr:colOff>
      <xdr:row>94</xdr:row>
      <xdr:rowOff>117504</xdr:rowOff>
    </xdr:to>
    <xdr:cxnSp macro="">
      <xdr:nvCxnSpPr>
        <xdr:cNvPr id="234" name="直線コネクタ 233"/>
        <xdr:cNvCxnSpPr/>
      </xdr:nvCxnSpPr>
      <xdr:spPr>
        <a:xfrm flipV="1">
          <a:off x="3797300" y="16178537"/>
          <a:ext cx="838200" cy="5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5"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6" name="フローチャート : 判断 235"/>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117504</xdr:rowOff>
    </xdr:from>
    <xdr:to>
      <xdr:col>5</xdr:col>
      <xdr:colOff>358775</xdr:colOff>
      <xdr:row>95</xdr:row>
      <xdr:rowOff>11238</xdr:rowOff>
    </xdr:to>
    <xdr:cxnSp macro="">
      <xdr:nvCxnSpPr>
        <xdr:cNvPr id="237" name="直線コネクタ 236"/>
        <xdr:cNvCxnSpPr/>
      </xdr:nvCxnSpPr>
      <xdr:spPr>
        <a:xfrm flipV="1">
          <a:off x="2908300" y="16233804"/>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8" name="フローチャート : 判断 237"/>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9" name="テキスト ボックス 238"/>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11238</xdr:rowOff>
    </xdr:from>
    <xdr:to>
      <xdr:col>4</xdr:col>
      <xdr:colOff>155575</xdr:colOff>
      <xdr:row>95</xdr:row>
      <xdr:rowOff>35263</xdr:rowOff>
    </xdr:to>
    <xdr:cxnSp macro="">
      <xdr:nvCxnSpPr>
        <xdr:cNvPr id="240" name="直線コネクタ 239"/>
        <xdr:cNvCxnSpPr/>
      </xdr:nvCxnSpPr>
      <xdr:spPr>
        <a:xfrm flipV="1">
          <a:off x="2019300" y="16298988"/>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41" name="フローチャート : 判断 240"/>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2" name="テキスト ボックス 241"/>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35263</xdr:rowOff>
    </xdr:from>
    <xdr:to>
      <xdr:col>2</xdr:col>
      <xdr:colOff>638175</xdr:colOff>
      <xdr:row>95</xdr:row>
      <xdr:rowOff>78969</xdr:rowOff>
    </xdr:to>
    <xdr:cxnSp macro="">
      <xdr:nvCxnSpPr>
        <xdr:cNvPr id="243" name="直線コネクタ 242"/>
        <xdr:cNvCxnSpPr/>
      </xdr:nvCxnSpPr>
      <xdr:spPr>
        <a:xfrm flipV="1">
          <a:off x="1130300" y="16323013"/>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4" name="フローチャート : 判断 243"/>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5" name="テキスト ボックス 244"/>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6" name="フローチャート : 判断 245"/>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7" name="テキスト ボックス 246"/>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11437</xdr:rowOff>
    </xdr:from>
    <xdr:to>
      <xdr:col>6</xdr:col>
      <xdr:colOff>561975</xdr:colOff>
      <xdr:row>94</xdr:row>
      <xdr:rowOff>113037</xdr:rowOff>
    </xdr:to>
    <xdr:sp macro="" textlink="">
      <xdr:nvSpPr>
        <xdr:cNvPr id="253" name="円/楕円 252"/>
        <xdr:cNvSpPr/>
      </xdr:nvSpPr>
      <xdr:spPr>
        <a:xfrm>
          <a:off x="4584700" y="161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34314</xdr:rowOff>
    </xdr:from>
    <xdr:ext cx="599010" cy="259045"/>
    <xdr:sp macro="" textlink="">
      <xdr:nvSpPr>
        <xdr:cNvPr id="254" name="扶助費該当値テキスト"/>
        <xdr:cNvSpPr txBox="1"/>
      </xdr:nvSpPr>
      <xdr:spPr>
        <a:xfrm>
          <a:off x="4686300" y="159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66704</xdr:rowOff>
    </xdr:from>
    <xdr:to>
      <xdr:col>5</xdr:col>
      <xdr:colOff>409575</xdr:colOff>
      <xdr:row>94</xdr:row>
      <xdr:rowOff>168304</xdr:rowOff>
    </xdr:to>
    <xdr:sp macro="" textlink="">
      <xdr:nvSpPr>
        <xdr:cNvPr id="255" name="円/楕円 254"/>
        <xdr:cNvSpPr/>
      </xdr:nvSpPr>
      <xdr:spPr>
        <a:xfrm>
          <a:off x="3746500" y="16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13381</xdr:rowOff>
    </xdr:from>
    <xdr:ext cx="599010" cy="259045"/>
    <xdr:sp macro="" textlink="">
      <xdr:nvSpPr>
        <xdr:cNvPr id="256" name="テキスト ボックス 255"/>
        <xdr:cNvSpPr txBox="1"/>
      </xdr:nvSpPr>
      <xdr:spPr>
        <a:xfrm>
          <a:off x="3497794" y="159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131888</xdr:rowOff>
    </xdr:from>
    <xdr:to>
      <xdr:col>4</xdr:col>
      <xdr:colOff>206375</xdr:colOff>
      <xdr:row>95</xdr:row>
      <xdr:rowOff>62038</xdr:rowOff>
    </xdr:to>
    <xdr:sp macro="" textlink="">
      <xdr:nvSpPr>
        <xdr:cNvPr id="257" name="円/楕円 256"/>
        <xdr:cNvSpPr/>
      </xdr:nvSpPr>
      <xdr:spPr>
        <a:xfrm>
          <a:off x="2857500" y="162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78565</xdr:rowOff>
    </xdr:from>
    <xdr:ext cx="599010" cy="259045"/>
    <xdr:sp macro="" textlink="">
      <xdr:nvSpPr>
        <xdr:cNvPr id="258" name="テキスト ボックス 257"/>
        <xdr:cNvSpPr txBox="1"/>
      </xdr:nvSpPr>
      <xdr:spPr>
        <a:xfrm>
          <a:off x="2608794" y="1602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155913</xdr:rowOff>
    </xdr:from>
    <xdr:to>
      <xdr:col>3</xdr:col>
      <xdr:colOff>3175</xdr:colOff>
      <xdr:row>95</xdr:row>
      <xdr:rowOff>86063</xdr:rowOff>
    </xdr:to>
    <xdr:sp macro="" textlink="">
      <xdr:nvSpPr>
        <xdr:cNvPr id="259" name="円/楕円 258"/>
        <xdr:cNvSpPr/>
      </xdr:nvSpPr>
      <xdr:spPr>
        <a:xfrm>
          <a:off x="1968500" y="16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102590</xdr:rowOff>
    </xdr:from>
    <xdr:ext cx="599010" cy="259045"/>
    <xdr:sp macro="" textlink="">
      <xdr:nvSpPr>
        <xdr:cNvPr id="260" name="テキスト ボックス 259"/>
        <xdr:cNvSpPr txBox="1"/>
      </xdr:nvSpPr>
      <xdr:spPr>
        <a:xfrm>
          <a:off x="1719794" y="16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28169</xdr:rowOff>
    </xdr:from>
    <xdr:to>
      <xdr:col>1</xdr:col>
      <xdr:colOff>485775</xdr:colOff>
      <xdr:row>95</xdr:row>
      <xdr:rowOff>129769</xdr:rowOff>
    </xdr:to>
    <xdr:sp macro="" textlink="">
      <xdr:nvSpPr>
        <xdr:cNvPr id="261" name="円/楕円 260"/>
        <xdr:cNvSpPr/>
      </xdr:nvSpPr>
      <xdr:spPr>
        <a:xfrm>
          <a:off x="1079500" y="163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146296</xdr:rowOff>
    </xdr:from>
    <xdr:ext cx="599010" cy="259045"/>
    <xdr:sp macro="" textlink="">
      <xdr:nvSpPr>
        <xdr:cNvPr id="262" name="テキスト ボックス 261"/>
        <xdr:cNvSpPr txBox="1"/>
      </xdr:nvSpPr>
      <xdr:spPr>
        <a:xfrm>
          <a:off x="830794" y="1609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5" name="直線コネクタ 284"/>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6"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7" name="直線コネクタ 286"/>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8"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9" name="直線コネクタ 288"/>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29012</xdr:rowOff>
    </xdr:from>
    <xdr:to>
      <xdr:col>15</xdr:col>
      <xdr:colOff>180975</xdr:colOff>
      <xdr:row>34</xdr:row>
      <xdr:rowOff>92380</xdr:rowOff>
    </xdr:to>
    <xdr:cxnSp macro="">
      <xdr:nvCxnSpPr>
        <xdr:cNvPr id="290" name="直線コネクタ 289"/>
        <xdr:cNvCxnSpPr/>
      </xdr:nvCxnSpPr>
      <xdr:spPr>
        <a:xfrm>
          <a:off x="9639300" y="5858312"/>
          <a:ext cx="838200" cy="6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91"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2" name="フローチャート : 判断 291"/>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16347</xdr:rowOff>
    </xdr:from>
    <xdr:to>
      <xdr:col>14</xdr:col>
      <xdr:colOff>28575</xdr:colOff>
      <xdr:row>34</xdr:row>
      <xdr:rowOff>29012</xdr:rowOff>
    </xdr:to>
    <xdr:cxnSp macro="">
      <xdr:nvCxnSpPr>
        <xdr:cNvPr id="293" name="直線コネクタ 292"/>
        <xdr:cNvCxnSpPr/>
      </xdr:nvCxnSpPr>
      <xdr:spPr>
        <a:xfrm>
          <a:off x="8750300" y="5845647"/>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4" name="フローチャート : 判断 293"/>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2359</xdr:rowOff>
    </xdr:from>
    <xdr:ext cx="534377" cy="259045"/>
    <xdr:sp macro="" textlink="">
      <xdr:nvSpPr>
        <xdr:cNvPr id="295" name="テキスト ボックス 294"/>
        <xdr:cNvSpPr txBox="1"/>
      </xdr:nvSpPr>
      <xdr:spPr>
        <a:xfrm>
          <a:off x="9372111" y="60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437</xdr:rowOff>
    </xdr:from>
    <xdr:to>
      <xdr:col>12</xdr:col>
      <xdr:colOff>511175</xdr:colOff>
      <xdr:row>34</xdr:row>
      <xdr:rowOff>16347</xdr:rowOff>
    </xdr:to>
    <xdr:cxnSp macro="">
      <xdr:nvCxnSpPr>
        <xdr:cNvPr id="296" name="直線コネクタ 295"/>
        <xdr:cNvCxnSpPr/>
      </xdr:nvCxnSpPr>
      <xdr:spPr>
        <a:xfrm>
          <a:off x="7861300" y="5829737"/>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7" name="フローチャート : 判断 296"/>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8" name="テキスト ボックス 297"/>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99558</xdr:rowOff>
    </xdr:from>
    <xdr:to>
      <xdr:col>11</xdr:col>
      <xdr:colOff>307975</xdr:colOff>
      <xdr:row>34</xdr:row>
      <xdr:rowOff>437</xdr:rowOff>
    </xdr:to>
    <xdr:cxnSp macro="">
      <xdr:nvCxnSpPr>
        <xdr:cNvPr id="299" name="直線コネクタ 298"/>
        <xdr:cNvCxnSpPr/>
      </xdr:nvCxnSpPr>
      <xdr:spPr>
        <a:xfrm>
          <a:off x="6972300" y="5757408"/>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300" name="フローチャート : 判断 299"/>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84243</xdr:rowOff>
    </xdr:from>
    <xdr:ext cx="534377" cy="259045"/>
    <xdr:sp macro="" textlink="">
      <xdr:nvSpPr>
        <xdr:cNvPr id="301" name="テキスト ボックス 300"/>
        <xdr:cNvSpPr txBox="1"/>
      </xdr:nvSpPr>
      <xdr:spPr>
        <a:xfrm>
          <a:off x="7594111" y="59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2" name="フローチャート : 判断 301"/>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109846</xdr:rowOff>
    </xdr:from>
    <xdr:ext cx="534377" cy="259045"/>
    <xdr:sp macro="" textlink="">
      <xdr:nvSpPr>
        <xdr:cNvPr id="303" name="テキスト ボックス 302"/>
        <xdr:cNvSpPr txBox="1"/>
      </xdr:nvSpPr>
      <xdr:spPr>
        <a:xfrm>
          <a:off x="6705111" y="59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41580</xdr:rowOff>
    </xdr:from>
    <xdr:to>
      <xdr:col>15</xdr:col>
      <xdr:colOff>231775</xdr:colOff>
      <xdr:row>34</xdr:row>
      <xdr:rowOff>143180</xdr:rowOff>
    </xdr:to>
    <xdr:sp macro="" textlink="">
      <xdr:nvSpPr>
        <xdr:cNvPr id="309" name="円/楕円 308"/>
        <xdr:cNvSpPr/>
      </xdr:nvSpPr>
      <xdr:spPr>
        <a:xfrm>
          <a:off x="10426700" y="58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64457</xdr:rowOff>
    </xdr:from>
    <xdr:ext cx="534377" cy="259045"/>
    <xdr:sp macro="" textlink="">
      <xdr:nvSpPr>
        <xdr:cNvPr id="310" name="補助費等該当値テキスト"/>
        <xdr:cNvSpPr txBox="1"/>
      </xdr:nvSpPr>
      <xdr:spPr>
        <a:xfrm>
          <a:off x="10528300" y="57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149662</xdr:rowOff>
    </xdr:from>
    <xdr:to>
      <xdr:col>14</xdr:col>
      <xdr:colOff>79375</xdr:colOff>
      <xdr:row>34</xdr:row>
      <xdr:rowOff>79812</xdr:rowOff>
    </xdr:to>
    <xdr:sp macro="" textlink="">
      <xdr:nvSpPr>
        <xdr:cNvPr id="311" name="円/楕円 310"/>
        <xdr:cNvSpPr/>
      </xdr:nvSpPr>
      <xdr:spPr>
        <a:xfrm>
          <a:off x="9588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96339</xdr:rowOff>
    </xdr:from>
    <xdr:ext cx="534377" cy="259045"/>
    <xdr:sp macro="" textlink="">
      <xdr:nvSpPr>
        <xdr:cNvPr id="312" name="テキスト ボックス 311"/>
        <xdr:cNvSpPr txBox="1"/>
      </xdr:nvSpPr>
      <xdr:spPr>
        <a:xfrm>
          <a:off x="9372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136997</xdr:rowOff>
    </xdr:from>
    <xdr:to>
      <xdr:col>12</xdr:col>
      <xdr:colOff>561975</xdr:colOff>
      <xdr:row>34</xdr:row>
      <xdr:rowOff>67147</xdr:rowOff>
    </xdr:to>
    <xdr:sp macro="" textlink="">
      <xdr:nvSpPr>
        <xdr:cNvPr id="313" name="円/楕円 312"/>
        <xdr:cNvSpPr/>
      </xdr:nvSpPr>
      <xdr:spPr>
        <a:xfrm>
          <a:off x="8699500" y="579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58274</xdr:rowOff>
    </xdr:from>
    <xdr:ext cx="534377" cy="259045"/>
    <xdr:sp macro="" textlink="">
      <xdr:nvSpPr>
        <xdr:cNvPr id="314" name="テキスト ボックス 313"/>
        <xdr:cNvSpPr txBox="1"/>
      </xdr:nvSpPr>
      <xdr:spPr>
        <a:xfrm>
          <a:off x="8483111" y="58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121087</xdr:rowOff>
    </xdr:from>
    <xdr:to>
      <xdr:col>11</xdr:col>
      <xdr:colOff>358775</xdr:colOff>
      <xdr:row>34</xdr:row>
      <xdr:rowOff>51237</xdr:rowOff>
    </xdr:to>
    <xdr:sp macro="" textlink="">
      <xdr:nvSpPr>
        <xdr:cNvPr id="315" name="円/楕円 314"/>
        <xdr:cNvSpPr/>
      </xdr:nvSpPr>
      <xdr:spPr>
        <a:xfrm>
          <a:off x="7810500" y="5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67764</xdr:rowOff>
    </xdr:from>
    <xdr:ext cx="534377" cy="259045"/>
    <xdr:sp macro="" textlink="">
      <xdr:nvSpPr>
        <xdr:cNvPr id="316" name="テキスト ボックス 315"/>
        <xdr:cNvSpPr txBox="1"/>
      </xdr:nvSpPr>
      <xdr:spPr>
        <a:xfrm>
          <a:off x="7594111" y="55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48758</xdr:rowOff>
    </xdr:from>
    <xdr:to>
      <xdr:col>10</xdr:col>
      <xdr:colOff>155575</xdr:colOff>
      <xdr:row>33</xdr:row>
      <xdr:rowOff>150358</xdr:rowOff>
    </xdr:to>
    <xdr:sp macro="" textlink="">
      <xdr:nvSpPr>
        <xdr:cNvPr id="317" name="円/楕円 316"/>
        <xdr:cNvSpPr/>
      </xdr:nvSpPr>
      <xdr:spPr>
        <a:xfrm>
          <a:off x="6921500" y="57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166885</xdr:rowOff>
    </xdr:from>
    <xdr:ext cx="534377" cy="259045"/>
    <xdr:sp macro="" textlink="">
      <xdr:nvSpPr>
        <xdr:cNvPr id="318" name="テキスト ボックス 317"/>
        <xdr:cNvSpPr txBox="1"/>
      </xdr:nvSpPr>
      <xdr:spPr>
        <a:xfrm>
          <a:off x="6705111" y="5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68282</xdr:rowOff>
    </xdr:from>
    <xdr:to>
      <xdr:col>15</xdr:col>
      <xdr:colOff>180975</xdr:colOff>
      <xdr:row>56</xdr:row>
      <xdr:rowOff>14637</xdr:rowOff>
    </xdr:to>
    <xdr:cxnSp macro="">
      <xdr:nvCxnSpPr>
        <xdr:cNvPr id="348" name="直線コネクタ 347"/>
        <xdr:cNvCxnSpPr/>
      </xdr:nvCxnSpPr>
      <xdr:spPr>
        <a:xfrm>
          <a:off x="9639300" y="9498032"/>
          <a:ext cx="838200" cy="1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9"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68282</xdr:rowOff>
    </xdr:from>
    <xdr:to>
      <xdr:col>14</xdr:col>
      <xdr:colOff>28575</xdr:colOff>
      <xdr:row>56</xdr:row>
      <xdr:rowOff>74168</xdr:rowOff>
    </xdr:to>
    <xdr:cxnSp macro="">
      <xdr:nvCxnSpPr>
        <xdr:cNvPr id="351" name="直線コネクタ 350"/>
        <xdr:cNvCxnSpPr/>
      </xdr:nvCxnSpPr>
      <xdr:spPr>
        <a:xfrm flipV="1">
          <a:off x="8750300" y="9498032"/>
          <a:ext cx="889000" cy="17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3" name="テキスト ボックス 352"/>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74168</xdr:rowOff>
    </xdr:from>
    <xdr:to>
      <xdr:col>12</xdr:col>
      <xdr:colOff>511175</xdr:colOff>
      <xdr:row>56</xdr:row>
      <xdr:rowOff>90513</xdr:rowOff>
    </xdr:to>
    <xdr:cxnSp macro="">
      <xdr:nvCxnSpPr>
        <xdr:cNvPr id="354" name="直線コネクタ 353"/>
        <xdr:cNvCxnSpPr/>
      </xdr:nvCxnSpPr>
      <xdr:spPr>
        <a:xfrm flipV="1">
          <a:off x="7861300" y="967536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6" name="テキスト ボックス 355"/>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90513</xdr:rowOff>
    </xdr:from>
    <xdr:to>
      <xdr:col>11</xdr:col>
      <xdr:colOff>307975</xdr:colOff>
      <xdr:row>57</xdr:row>
      <xdr:rowOff>60776</xdr:rowOff>
    </xdr:to>
    <xdr:cxnSp macro="">
      <xdr:nvCxnSpPr>
        <xdr:cNvPr id="357" name="直線コネクタ 356"/>
        <xdr:cNvCxnSpPr/>
      </xdr:nvCxnSpPr>
      <xdr:spPr>
        <a:xfrm flipV="1">
          <a:off x="6972300" y="9691713"/>
          <a:ext cx="889000" cy="1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9" name="テキスト ボックス 358"/>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61" name="テキスト ボックス 360"/>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135287</xdr:rowOff>
    </xdr:from>
    <xdr:to>
      <xdr:col>15</xdr:col>
      <xdr:colOff>231775</xdr:colOff>
      <xdr:row>56</xdr:row>
      <xdr:rowOff>65437</xdr:rowOff>
    </xdr:to>
    <xdr:sp macro="" textlink="">
      <xdr:nvSpPr>
        <xdr:cNvPr id="367" name="円/楕円 366"/>
        <xdr:cNvSpPr/>
      </xdr:nvSpPr>
      <xdr:spPr>
        <a:xfrm>
          <a:off x="10426700" y="95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113714</xdr:rowOff>
    </xdr:from>
    <xdr:ext cx="534377" cy="259045"/>
    <xdr:sp macro="" textlink="">
      <xdr:nvSpPr>
        <xdr:cNvPr id="368" name="普通建設事業費該当値テキスト"/>
        <xdr:cNvSpPr txBox="1"/>
      </xdr:nvSpPr>
      <xdr:spPr>
        <a:xfrm>
          <a:off x="10528300" y="95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17482</xdr:rowOff>
    </xdr:from>
    <xdr:to>
      <xdr:col>14</xdr:col>
      <xdr:colOff>79375</xdr:colOff>
      <xdr:row>55</xdr:row>
      <xdr:rowOff>119082</xdr:rowOff>
    </xdr:to>
    <xdr:sp macro="" textlink="">
      <xdr:nvSpPr>
        <xdr:cNvPr id="369" name="円/楕円 368"/>
        <xdr:cNvSpPr/>
      </xdr:nvSpPr>
      <xdr:spPr>
        <a:xfrm>
          <a:off x="9588500" y="9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135609</xdr:rowOff>
    </xdr:from>
    <xdr:ext cx="534377" cy="259045"/>
    <xdr:sp macro="" textlink="">
      <xdr:nvSpPr>
        <xdr:cNvPr id="370" name="テキスト ボックス 369"/>
        <xdr:cNvSpPr txBox="1"/>
      </xdr:nvSpPr>
      <xdr:spPr>
        <a:xfrm>
          <a:off x="9372111" y="92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23368</xdr:rowOff>
    </xdr:from>
    <xdr:to>
      <xdr:col>12</xdr:col>
      <xdr:colOff>561975</xdr:colOff>
      <xdr:row>56</xdr:row>
      <xdr:rowOff>124968</xdr:rowOff>
    </xdr:to>
    <xdr:sp macro="" textlink="">
      <xdr:nvSpPr>
        <xdr:cNvPr id="371" name="円/楕円 370"/>
        <xdr:cNvSpPr/>
      </xdr:nvSpPr>
      <xdr:spPr>
        <a:xfrm>
          <a:off x="8699500" y="96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116095</xdr:rowOff>
    </xdr:from>
    <xdr:ext cx="534377" cy="259045"/>
    <xdr:sp macro="" textlink="">
      <xdr:nvSpPr>
        <xdr:cNvPr id="372" name="テキスト ボックス 371"/>
        <xdr:cNvSpPr txBox="1"/>
      </xdr:nvSpPr>
      <xdr:spPr>
        <a:xfrm>
          <a:off x="8483111" y="97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39713</xdr:rowOff>
    </xdr:from>
    <xdr:to>
      <xdr:col>11</xdr:col>
      <xdr:colOff>358775</xdr:colOff>
      <xdr:row>56</xdr:row>
      <xdr:rowOff>141313</xdr:rowOff>
    </xdr:to>
    <xdr:sp macro="" textlink="">
      <xdr:nvSpPr>
        <xdr:cNvPr id="373" name="円/楕円 372"/>
        <xdr:cNvSpPr/>
      </xdr:nvSpPr>
      <xdr:spPr>
        <a:xfrm>
          <a:off x="7810500" y="96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132440</xdr:rowOff>
    </xdr:from>
    <xdr:ext cx="534377" cy="259045"/>
    <xdr:sp macro="" textlink="">
      <xdr:nvSpPr>
        <xdr:cNvPr id="374" name="テキスト ボックス 373"/>
        <xdr:cNvSpPr txBox="1"/>
      </xdr:nvSpPr>
      <xdr:spPr>
        <a:xfrm>
          <a:off x="7594111" y="97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9976</xdr:rowOff>
    </xdr:from>
    <xdr:to>
      <xdr:col>10</xdr:col>
      <xdr:colOff>155575</xdr:colOff>
      <xdr:row>57</xdr:row>
      <xdr:rowOff>111576</xdr:rowOff>
    </xdr:to>
    <xdr:sp macro="" textlink="">
      <xdr:nvSpPr>
        <xdr:cNvPr id="375" name="円/楕円 374"/>
        <xdr:cNvSpPr/>
      </xdr:nvSpPr>
      <xdr:spPr>
        <a:xfrm>
          <a:off x="6921500" y="97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102703</xdr:rowOff>
    </xdr:from>
    <xdr:ext cx="534377" cy="259045"/>
    <xdr:sp macro="" textlink="">
      <xdr:nvSpPr>
        <xdr:cNvPr id="376" name="テキスト ボックス 375"/>
        <xdr:cNvSpPr txBox="1"/>
      </xdr:nvSpPr>
      <xdr:spPr>
        <a:xfrm>
          <a:off x="6705111" y="98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95169</xdr:rowOff>
    </xdr:from>
    <xdr:to>
      <xdr:col>15</xdr:col>
      <xdr:colOff>180975</xdr:colOff>
      <xdr:row>76</xdr:row>
      <xdr:rowOff>164435</xdr:rowOff>
    </xdr:to>
    <xdr:cxnSp macro="">
      <xdr:nvCxnSpPr>
        <xdr:cNvPr id="403" name="直線コネクタ 402"/>
        <xdr:cNvCxnSpPr/>
      </xdr:nvCxnSpPr>
      <xdr:spPr>
        <a:xfrm>
          <a:off x="9639300" y="13125369"/>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7" name="テキスト ボックス 406"/>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113635</xdr:rowOff>
    </xdr:from>
    <xdr:to>
      <xdr:col>15</xdr:col>
      <xdr:colOff>231775</xdr:colOff>
      <xdr:row>77</xdr:row>
      <xdr:rowOff>43785</xdr:rowOff>
    </xdr:to>
    <xdr:sp macro="" textlink="">
      <xdr:nvSpPr>
        <xdr:cNvPr id="413" name="円/楕円 412"/>
        <xdr:cNvSpPr/>
      </xdr:nvSpPr>
      <xdr:spPr>
        <a:xfrm>
          <a:off x="10426700" y="131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92062</xdr:rowOff>
    </xdr:from>
    <xdr:ext cx="534377" cy="259045"/>
    <xdr:sp macro="" textlink="">
      <xdr:nvSpPr>
        <xdr:cNvPr id="414" name="普通建設事業費 （ うち新規整備　）該当値テキスト"/>
        <xdr:cNvSpPr txBox="1"/>
      </xdr:nvSpPr>
      <xdr:spPr>
        <a:xfrm>
          <a:off x="10528300" y="131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44369</xdr:rowOff>
    </xdr:from>
    <xdr:to>
      <xdr:col>14</xdr:col>
      <xdr:colOff>79375</xdr:colOff>
      <xdr:row>76</xdr:row>
      <xdr:rowOff>145969</xdr:rowOff>
    </xdr:to>
    <xdr:sp macro="" textlink="">
      <xdr:nvSpPr>
        <xdr:cNvPr id="415" name="円/楕円 414"/>
        <xdr:cNvSpPr/>
      </xdr:nvSpPr>
      <xdr:spPr>
        <a:xfrm>
          <a:off x="9588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137096</xdr:rowOff>
    </xdr:from>
    <xdr:ext cx="534377" cy="259045"/>
    <xdr:sp macro="" textlink="">
      <xdr:nvSpPr>
        <xdr:cNvPr id="416" name="テキスト ボックス 415"/>
        <xdr:cNvSpPr txBox="1"/>
      </xdr:nvSpPr>
      <xdr:spPr>
        <a:xfrm>
          <a:off x="9372111" y="131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7" name="テキスト ボックス 42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1" name="直線コネクタ 440"/>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2"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3" name="直線コネクタ 442"/>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4"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5" name="直線コネクタ 444"/>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102896</xdr:rowOff>
    </xdr:from>
    <xdr:to>
      <xdr:col>15</xdr:col>
      <xdr:colOff>180975</xdr:colOff>
      <xdr:row>93</xdr:row>
      <xdr:rowOff>25</xdr:rowOff>
    </xdr:to>
    <xdr:cxnSp macro="">
      <xdr:nvCxnSpPr>
        <xdr:cNvPr id="446" name="直線コネクタ 445"/>
        <xdr:cNvCxnSpPr/>
      </xdr:nvCxnSpPr>
      <xdr:spPr>
        <a:xfrm flipV="1">
          <a:off x="9639300" y="15704846"/>
          <a:ext cx="8382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7"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8" name="フローチャート : 判断 447"/>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9" name="フローチャート : 判断 448"/>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0" name="テキスト ボックス 449"/>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52096</xdr:rowOff>
    </xdr:from>
    <xdr:to>
      <xdr:col>15</xdr:col>
      <xdr:colOff>231775</xdr:colOff>
      <xdr:row>91</xdr:row>
      <xdr:rowOff>153696</xdr:rowOff>
    </xdr:to>
    <xdr:sp macro="" textlink="">
      <xdr:nvSpPr>
        <xdr:cNvPr id="456" name="円/楕円 455"/>
        <xdr:cNvSpPr/>
      </xdr:nvSpPr>
      <xdr:spPr>
        <a:xfrm>
          <a:off x="104267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138473</xdr:rowOff>
    </xdr:from>
    <xdr:ext cx="534377" cy="259045"/>
    <xdr:sp macro="" textlink="">
      <xdr:nvSpPr>
        <xdr:cNvPr id="457" name="普通建設事業費 （ うち更新整備　）該当値テキスト"/>
        <xdr:cNvSpPr txBox="1"/>
      </xdr:nvSpPr>
      <xdr:spPr>
        <a:xfrm>
          <a:off x="10528300" y="155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120675</xdr:rowOff>
    </xdr:from>
    <xdr:to>
      <xdr:col>14</xdr:col>
      <xdr:colOff>79375</xdr:colOff>
      <xdr:row>93</xdr:row>
      <xdr:rowOff>50825</xdr:rowOff>
    </xdr:to>
    <xdr:sp macro="" textlink="">
      <xdr:nvSpPr>
        <xdr:cNvPr id="458" name="円/楕円 457"/>
        <xdr:cNvSpPr/>
      </xdr:nvSpPr>
      <xdr:spPr>
        <a:xfrm>
          <a:off x="9588500" y="158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67352</xdr:rowOff>
    </xdr:from>
    <xdr:ext cx="534377" cy="259045"/>
    <xdr:sp macro="" textlink="">
      <xdr:nvSpPr>
        <xdr:cNvPr id="459" name="テキスト ボックス 458"/>
        <xdr:cNvSpPr txBox="1"/>
      </xdr:nvSpPr>
      <xdr:spPr>
        <a:xfrm>
          <a:off x="9372111" y="156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3" name="テキスト ボックス 47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5" name="テキスト ボックス 47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7" name="テキスト ボックス 47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1" name="直線コネクタ 480"/>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4"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5" name="直線コネクタ 484"/>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53975</xdr:rowOff>
    </xdr:from>
    <xdr:to>
      <xdr:col>23</xdr:col>
      <xdr:colOff>517525</xdr:colOff>
      <xdr:row>38</xdr:row>
      <xdr:rowOff>139700</xdr:rowOff>
    </xdr:to>
    <xdr:cxnSp macro="">
      <xdr:nvCxnSpPr>
        <xdr:cNvPr id="486" name="直線コネクタ 485"/>
        <xdr:cNvCxnSpPr/>
      </xdr:nvCxnSpPr>
      <xdr:spPr>
        <a:xfrm>
          <a:off x="15481300" y="65690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7"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8" name="フローチャート : 判断 487"/>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53975</xdr:rowOff>
    </xdr:from>
    <xdr:to>
      <xdr:col>22</xdr:col>
      <xdr:colOff>365125</xdr:colOff>
      <xdr:row>38</xdr:row>
      <xdr:rowOff>139700</xdr:rowOff>
    </xdr:to>
    <xdr:cxnSp macro="">
      <xdr:nvCxnSpPr>
        <xdr:cNvPr id="489" name="直線コネクタ 488"/>
        <xdr:cNvCxnSpPr/>
      </xdr:nvCxnSpPr>
      <xdr:spPr>
        <a:xfrm flipV="1">
          <a:off x="14592300" y="6569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0" name="フローチャート : 判断 489"/>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1" name="テキスト ボックス 490"/>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121412</xdr:rowOff>
    </xdr:from>
    <xdr:to>
      <xdr:col>21</xdr:col>
      <xdr:colOff>161925</xdr:colOff>
      <xdr:row>38</xdr:row>
      <xdr:rowOff>139700</xdr:rowOff>
    </xdr:to>
    <xdr:cxnSp macro="">
      <xdr:nvCxnSpPr>
        <xdr:cNvPr id="492" name="直線コネクタ 491"/>
        <xdr:cNvCxnSpPr/>
      </xdr:nvCxnSpPr>
      <xdr:spPr>
        <a:xfrm>
          <a:off x="13703300" y="6636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3" name="フローチャート : 判断 492"/>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4" name="テキスト ボックス 493"/>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121412</xdr:rowOff>
    </xdr:from>
    <xdr:to>
      <xdr:col>19</xdr:col>
      <xdr:colOff>644525</xdr:colOff>
      <xdr:row>38</xdr:row>
      <xdr:rowOff>139700</xdr:rowOff>
    </xdr:to>
    <xdr:cxnSp macro="">
      <xdr:nvCxnSpPr>
        <xdr:cNvPr id="495" name="直線コネクタ 494"/>
        <xdr:cNvCxnSpPr/>
      </xdr:nvCxnSpPr>
      <xdr:spPr>
        <a:xfrm flipV="1">
          <a:off x="12814300" y="6636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6" name="フローチャート : 判断 495"/>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7" name="テキスト ボックス 496"/>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8" name="フローチャート : 判断 497"/>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9" name="テキスト ボックス 498"/>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5" name="円/楕円 50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3175</xdr:rowOff>
    </xdr:from>
    <xdr:to>
      <xdr:col>22</xdr:col>
      <xdr:colOff>415925</xdr:colOff>
      <xdr:row>38</xdr:row>
      <xdr:rowOff>104775</xdr:rowOff>
    </xdr:to>
    <xdr:sp macro="" textlink="">
      <xdr:nvSpPr>
        <xdr:cNvPr id="507" name="円/楕円 506"/>
        <xdr:cNvSpPr/>
      </xdr:nvSpPr>
      <xdr:spPr>
        <a:xfrm>
          <a:off x="1543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95902</xdr:rowOff>
    </xdr:from>
    <xdr:ext cx="378565" cy="259045"/>
    <xdr:sp macro="" textlink="">
      <xdr:nvSpPr>
        <xdr:cNvPr id="508" name="テキスト ボックス 507"/>
        <xdr:cNvSpPr txBox="1"/>
      </xdr:nvSpPr>
      <xdr:spPr>
        <a:xfrm>
          <a:off x="15292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9" name="円/楕円 50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0" name="テキスト ボックス 509"/>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70612</xdr:rowOff>
    </xdr:from>
    <xdr:to>
      <xdr:col>20</xdr:col>
      <xdr:colOff>9525</xdr:colOff>
      <xdr:row>39</xdr:row>
      <xdr:rowOff>762</xdr:rowOff>
    </xdr:to>
    <xdr:sp macro="" textlink="">
      <xdr:nvSpPr>
        <xdr:cNvPr id="511" name="円/楕円 510"/>
        <xdr:cNvSpPr/>
      </xdr:nvSpPr>
      <xdr:spPr>
        <a:xfrm>
          <a:off x="1365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163339</xdr:rowOff>
    </xdr:from>
    <xdr:ext cx="313932" cy="259045"/>
    <xdr:sp macro="" textlink="">
      <xdr:nvSpPr>
        <xdr:cNvPr id="512" name="テキスト ボックス 511"/>
        <xdr:cNvSpPr txBox="1"/>
      </xdr:nvSpPr>
      <xdr:spPr>
        <a:xfrm>
          <a:off x="13546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3" name="円/楕円 51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4" name="テキスト ボックス 513"/>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8" name="直線コネクタ 587"/>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9"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0" name="直線コネクタ 589"/>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1"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2" name="直線コネクタ 591"/>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133204</xdr:rowOff>
    </xdr:from>
    <xdr:to>
      <xdr:col>23</xdr:col>
      <xdr:colOff>517525</xdr:colOff>
      <xdr:row>76</xdr:row>
      <xdr:rowOff>145529</xdr:rowOff>
    </xdr:to>
    <xdr:cxnSp macro="">
      <xdr:nvCxnSpPr>
        <xdr:cNvPr id="593" name="直線コネクタ 592"/>
        <xdr:cNvCxnSpPr/>
      </xdr:nvCxnSpPr>
      <xdr:spPr>
        <a:xfrm flipV="1">
          <a:off x="15481300" y="13163404"/>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4"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5" name="フローチャート : 判断 594"/>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135319</xdr:rowOff>
    </xdr:from>
    <xdr:to>
      <xdr:col>22</xdr:col>
      <xdr:colOff>365125</xdr:colOff>
      <xdr:row>76</xdr:row>
      <xdr:rowOff>145529</xdr:rowOff>
    </xdr:to>
    <xdr:cxnSp macro="">
      <xdr:nvCxnSpPr>
        <xdr:cNvPr id="596" name="直線コネクタ 595"/>
        <xdr:cNvCxnSpPr/>
      </xdr:nvCxnSpPr>
      <xdr:spPr>
        <a:xfrm>
          <a:off x="14592300" y="13165519"/>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7" name="フローチャート : 判断 596"/>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8" name="テキスト ボックス 597"/>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82569</xdr:rowOff>
    </xdr:from>
    <xdr:to>
      <xdr:col>21</xdr:col>
      <xdr:colOff>161925</xdr:colOff>
      <xdr:row>76</xdr:row>
      <xdr:rowOff>135319</xdr:rowOff>
    </xdr:to>
    <xdr:cxnSp macro="">
      <xdr:nvCxnSpPr>
        <xdr:cNvPr id="599" name="直線コネクタ 598"/>
        <xdr:cNvCxnSpPr/>
      </xdr:nvCxnSpPr>
      <xdr:spPr>
        <a:xfrm>
          <a:off x="13703300" y="13112769"/>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0" name="フローチャート : 判断 599"/>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601" name="テキスト ボックス 600"/>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82569</xdr:rowOff>
    </xdr:from>
    <xdr:to>
      <xdr:col>19</xdr:col>
      <xdr:colOff>644525</xdr:colOff>
      <xdr:row>76</xdr:row>
      <xdr:rowOff>90856</xdr:rowOff>
    </xdr:to>
    <xdr:cxnSp macro="">
      <xdr:nvCxnSpPr>
        <xdr:cNvPr id="602" name="直線コネクタ 601"/>
        <xdr:cNvCxnSpPr/>
      </xdr:nvCxnSpPr>
      <xdr:spPr>
        <a:xfrm flipV="1">
          <a:off x="12814300" y="13112769"/>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3" name="フローチャート : 判断 602"/>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4" name="テキスト ボックス 603"/>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5" name="フローチャート : 判断 604"/>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6" name="テキスト ボックス 605"/>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82404</xdr:rowOff>
    </xdr:from>
    <xdr:to>
      <xdr:col>23</xdr:col>
      <xdr:colOff>568325</xdr:colOff>
      <xdr:row>77</xdr:row>
      <xdr:rowOff>12554</xdr:rowOff>
    </xdr:to>
    <xdr:sp macro="" textlink="">
      <xdr:nvSpPr>
        <xdr:cNvPr id="612" name="円/楕円 611"/>
        <xdr:cNvSpPr/>
      </xdr:nvSpPr>
      <xdr:spPr>
        <a:xfrm>
          <a:off x="16268700" y="131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60831</xdr:rowOff>
    </xdr:from>
    <xdr:ext cx="534377" cy="259045"/>
    <xdr:sp macro="" textlink="">
      <xdr:nvSpPr>
        <xdr:cNvPr id="613" name="公債費該当値テキスト"/>
        <xdr:cNvSpPr txBox="1"/>
      </xdr:nvSpPr>
      <xdr:spPr>
        <a:xfrm>
          <a:off x="16370300" y="130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94729</xdr:rowOff>
    </xdr:from>
    <xdr:to>
      <xdr:col>22</xdr:col>
      <xdr:colOff>415925</xdr:colOff>
      <xdr:row>77</xdr:row>
      <xdr:rowOff>24879</xdr:rowOff>
    </xdr:to>
    <xdr:sp macro="" textlink="">
      <xdr:nvSpPr>
        <xdr:cNvPr id="614" name="円/楕円 613"/>
        <xdr:cNvSpPr/>
      </xdr:nvSpPr>
      <xdr:spPr>
        <a:xfrm>
          <a:off x="15430500" y="131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xdr:rowOff>
    </xdr:from>
    <xdr:ext cx="534377" cy="259045"/>
    <xdr:sp macro="" textlink="">
      <xdr:nvSpPr>
        <xdr:cNvPr id="615" name="テキスト ボックス 614"/>
        <xdr:cNvSpPr txBox="1"/>
      </xdr:nvSpPr>
      <xdr:spPr>
        <a:xfrm>
          <a:off x="15214111" y="132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84519</xdr:rowOff>
    </xdr:from>
    <xdr:to>
      <xdr:col>21</xdr:col>
      <xdr:colOff>212725</xdr:colOff>
      <xdr:row>77</xdr:row>
      <xdr:rowOff>14669</xdr:rowOff>
    </xdr:to>
    <xdr:sp macro="" textlink="">
      <xdr:nvSpPr>
        <xdr:cNvPr id="616" name="円/楕円 615"/>
        <xdr:cNvSpPr/>
      </xdr:nvSpPr>
      <xdr:spPr>
        <a:xfrm>
          <a:off x="14541500" y="131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5796</xdr:rowOff>
    </xdr:from>
    <xdr:ext cx="534377" cy="259045"/>
    <xdr:sp macro="" textlink="">
      <xdr:nvSpPr>
        <xdr:cNvPr id="617" name="テキスト ボックス 616"/>
        <xdr:cNvSpPr txBox="1"/>
      </xdr:nvSpPr>
      <xdr:spPr>
        <a:xfrm>
          <a:off x="14325111" y="132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31769</xdr:rowOff>
    </xdr:from>
    <xdr:to>
      <xdr:col>20</xdr:col>
      <xdr:colOff>9525</xdr:colOff>
      <xdr:row>76</xdr:row>
      <xdr:rowOff>133369</xdr:rowOff>
    </xdr:to>
    <xdr:sp macro="" textlink="">
      <xdr:nvSpPr>
        <xdr:cNvPr id="618" name="円/楕円 617"/>
        <xdr:cNvSpPr/>
      </xdr:nvSpPr>
      <xdr:spPr>
        <a:xfrm>
          <a:off x="13652500" y="13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124496</xdr:rowOff>
    </xdr:from>
    <xdr:ext cx="534377" cy="259045"/>
    <xdr:sp macro="" textlink="">
      <xdr:nvSpPr>
        <xdr:cNvPr id="619" name="テキスト ボックス 618"/>
        <xdr:cNvSpPr txBox="1"/>
      </xdr:nvSpPr>
      <xdr:spPr>
        <a:xfrm>
          <a:off x="13436111" y="13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40056</xdr:rowOff>
    </xdr:from>
    <xdr:to>
      <xdr:col>18</xdr:col>
      <xdr:colOff>492125</xdr:colOff>
      <xdr:row>76</xdr:row>
      <xdr:rowOff>141656</xdr:rowOff>
    </xdr:to>
    <xdr:sp macro="" textlink="">
      <xdr:nvSpPr>
        <xdr:cNvPr id="620" name="円/楕円 619"/>
        <xdr:cNvSpPr/>
      </xdr:nvSpPr>
      <xdr:spPr>
        <a:xfrm>
          <a:off x="12763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132783</xdr:rowOff>
    </xdr:from>
    <xdr:ext cx="534377" cy="259045"/>
    <xdr:sp macro="" textlink="">
      <xdr:nvSpPr>
        <xdr:cNvPr id="621" name="テキスト ボックス 620"/>
        <xdr:cNvSpPr txBox="1"/>
      </xdr:nvSpPr>
      <xdr:spPr>
        <a:xfrm>
          <a:off x="12547111" y="131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3" name="直線コネクタ 642"/>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4"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5" name="直線コネクタ 644"/>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6"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7" name="直線コネクタ 646"/>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164571</xdr:rowOff>
    </xdr:from>
    <xdr:to>
      <xdr:col>23</xdr:col>
      <xdr:colOff>517525</xdr:colOff>
      <xdr:row>98</xdr:row>
      <xdr:rowOff>63759</xdr:rowOff>
    </xdr:to>
    <xdr:cxnSp macro="">
      <xdr:nvCxnSpPr>
        <xdr:cNvPr id="648" name="直線コネクタ 647"/>
        <xdr:cNvCxnSpPr/>
      </xdr:nvCxnSpPr>
      <xdr:spPr>
        <a:xfrm flipV="1">
          <a:off x="15481300" y="16795221"/>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9"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0" name="フローチャート : 判断 649"/>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7615</xdr:rowOff>
    </xdr:from>
    <xdr:to>
      <xdr:col>22</xdr:col>
      <xdr:colOff>365125</xdr:colOff>
      <xdr:row>98</xdr:row>
      <xdr:rowOff>63759</xdr:rowOff>
    </xdr:to>
    <xdr:cxnSp macro="">
      <xdr:nvCxnSpPr>
        <xdr:cNvPr id="651" name="直線コネクタ 650"/>
        <xdr:cNvCxnSpPr/>
      </xdr:nvCxnSpPr>
      <xdr:spPr>
        <a:xfrm>
          <a:off x="14592300" y="16809715"/>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2" name="フローチャート : 判断 651"/>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3" name="テキスト ボックス 652"/>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7615</xdr:rowOff>
    </xdr:from>
    <xdr:to>
      <xdr:col>21</xdr:col>
      <xdr:colOff>161925</xdr:colOff>
      <xdr:row>98</xdr:row>
      <xdr:rowOff>75372</xdr:rowOff>
    </xdr:to>
    <xdr:cxnSp macro="">
      <xdr:nvCxnSpPr>
        <xdr:cNvPr id="654" name="直線コネクタ 653"/>
        <xdr:cNvCxnSpPr/>
      </xdr:nvCxnSpPr>
      <xdr:spPr>
        <a:xfrm flipV="1">
          <a:off x="13703300" y="16809715"/>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5" name="フローチャート : 判断 654"/>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6" name="テキスト ボックス 655"/>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75372</xdr:rowOff>
    </xdr:from>
    <xdr:to>
      <xdr:col>19</xdr:col>
      <xdr:colOff>644525</xdr:colOff>
      <xdr:row>98</xdr:row>
      <xdr:rowOff>88264</xdr:rowOff>
    </xdr:to>
    <xdr:cxnSp macro="">
      <xdr:nvCxnSpPr>
        <xdr:cNvPr id="657" name="直線コネクタ 656"/>
        <xdr:cNvCxnSpPr/>
      </xdr:nvCxnSpPr>
      <xdr:spPr>
        <a:xfrm flipV="1">
          <a:off x="12814300" y="16877472"/>
          <a:ext cx="8890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8" name="フローチャート : 判断 657"/>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9" name="テキスト ボックス 658"/>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0" name="フローチャート : 判断 659"/>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1" name="テキスト ボックス 660"/>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113771</xdr:rowOff>
    </xdr:from>
    <xdr:to>
      <xdr:col>23</xdr:col>
      <xdr:colOff>568325</xdr:colOff>
      <xdr:row>98</xdr:row>
      <xdr:rowOff>43921</xdr:rowOff>
    </xdr:to>
    <xdr:sp macro="" textlink="">
      <xdr:nvSpPr>
        <xdr:cNvPr id="667" name="円/楕円 666"/>
        <xdr:cNvSpPr/>
      </xdr:nvSpPr>
      <xdr:spPr>
        <a:xfrm>
          <a:off x="16268700" y="167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92198</xdr:rowOff>
    </xdr:from>
    <xdr:ext cx="469744" cy="259045"/>
    <xdr:sp macro="" textlink="">
      <xdr:nvSpPr>
        <xdr:cNvPr id="668" name="積立金該当値テキスト"/>
        <xdr:cNvSpPr txBox="1"/>
      </xdr:nvSpPr>
      <xdr:spPr>
        <a:xfrm>
          <a:off x="16370300" y="167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12959</xdr:rowOff>
    </xdr:from>
    <xdr:to>
      <xdr:col>22</xdr:col>
      <xdr:colOff>415925</xdr:colOff>
      <xdr:row>98</xdr:row>
      <xdr:rowOff>114559</xdr:rowOff>
    </xdr:to>
    <xdr:sp macro="" textlink="">
      <xdr:nvSpPr>
        <xdr:cNvPr id="669" name="円/楕円 668"/>
        <xdr:cNvSpPr/>
      </xdr:nvSpPr>
      <xdr:spPr>
        <a:xfrm>
          <a:off x="15430500" y="168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105686</xdr:rowOff>
    </xdr:from>
    <xdr:ext cx="469744" cy="259045"/>
    <xdr:sp macro="" textlink="">
      <xdr:nvSpPr>
        <xdr:cNvPr id="670" name="テキスト ボックス 669"/>
        <xdr:cNvSpPr txBox="1"/>
      </xdr:nvSpPr>
      <xdr:spPr>
        <a:xfrm>
          <a:off x="15246427" y="1690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128265</xdr:rowOff>
    </xdr:from>
    <xdr:to>
      <xdr:col>21</xdr:col>
      <xdr:colOff>212725</xdr:colOff>
      <xdr:row>98</xdr:row>
      <xdr:rowOff>58415</xdr:rowOff>
    </xdr:to>
    <xdr:sp macro="" textlink="">
      <xdr:nvSpPr>
        <xdr:cNvPr id="671" name="円/楕円 670"/>
        <xdr:cNvSpPr/>
      </xdr:nvSpPr>
      <xdr:spPr>
        <a:xfrm>
          <a:off x="14541500" y="167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49542</xdr:rowOff>
    </xdr:from>
    <xdr:ext cx="469744" cy="259045"/>
    <xdr:sp macro="" textlink="">
      <xdr:nvSpPr>
        <xdr:cNvPr id="672" name="テキスト ボックス 671"/>
        <xdr:cNvSpPr txBox="1"/>
      </xdr:nvSpPr>
      <xdr:spPr>
        <a:xfrm>
          <a:off x="14357427" y="1685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24572</xdr:rowOff>
    </xdr:from>
    <xdr:to>
      <xdr:col>20</xdr:col>
      <xdr:colOff>9525</xdr:colOff>
      <xdr:row>98</xdr:row>
      <xdr:rowOff>126172</xdr:rowOff>
    </xdr:to>
    <xdr:sp macro="" textlink="">
      <xdr:nvSpPr>
        <xdr:cNvPr id="673" name="円/楕円 672"/>
        <xdr:cNvSpPr/>
      </xdr:nvSpPr>
      <xdr:spPr>
        <a:xfrm>
          <a:off x="13652500" y="16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117299</xdr:rowOff>
    </xdr:from>
    <xdr:ext cx="469744" cy="259045"/>
    <xdr:sp macro="" textlink="">
      <xdr:nvSpPr>
        <xdr:cNvPr id="674" name="テキスト ボックス 673"/>
        <xdr:cNvSpPr txBox="1"/>
      </xdr:nvSpPr>
      <xdr:spPr>
        <a:xfrm>
          <a:off x="13468427" y="169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37464</xdr:rowOff>
    </xdr:from>
    <xdr:to>
      <xdr:col>18</xdr:col>
      <xdr:colOff>492125</xdr:colOff>
      <xdr:row>98</xdr:row>
      <xdr:rowOff>139064</xdr:rowOff>
    </xdr:to>
    <xdr:sp macro="" textlink="">
      <xdr:nvSpPr>
        <xdr:cNvPr id="675" name="円/楕円 674"/>
        <xdr:cNvSpPr/>
      </xdr:nvSpPr>
      <xdr:spPr>
        <a:xfrm>
          <a:off x="12763500" y="168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130191</xdr:rowOff>
    </xdr:from>
    <xdr:ext cx="469744" cy="259045"/>
    <xdr:sp macro="" textlink="">
      <xdr:nvSpPr>
        <xdr:cNvPr id="676" name="テキスト ボックス 675"/>
        <xdr:cNvSpPr txBox="1"/>
      </xdr:nvSpPr>
      <xdr:spPr>
        <a:xfrm>
          <a:off x="12579427" y="1693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2" name="直線コネクタ 701"/>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3"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4" name="直線コネクタ 703"/>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5"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6" name="直線コネクタ 705"/>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28992</xdr:rowOff>
    </xdr:from>
    <xdr:to>
      <xdr:col>32</xdr:col>
      <xdr:colOff>187325</xdr:colOff>
      <xdr:row>37</xdr:row>
      <xdr:rowOff>131862</xdr:rowOff>
    </xdr:to>
    <xdr:cxnSp macro="">
      <xdr:nvCxnSpPr>
        <xdr:cNvPr id="707" name="直線コネクタ 706"/>
        <xdr:cNvCxnSpPr/>
      </xdr:nvCxnSpPr>
      <xdr:spPr>
        <a:xfrm flipV="1">
          <a:off x="21323300" y="637264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8"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9" name="フローチャート : 判断 708"/>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131862</xdr:rowOff>
    </xdr:from>
    <xdr:to>
      <xdr:col>31</xdr:col>
      <xdr:colOff>34925</xdr:colOff>
      <xdr:row>37</xdr:row>
      <xdr:rowOff>151783</xdr:rowOff>
    </xdr:to>
    <xdr:cxnSp macro="">
      <xdr:nvCxnSpPr>
        <xdr:cNvPr id="710" name="直線コネクタ 709"/>
        <xdr:cNvCxnSpPr/>
      </xdr:nvCxnSpPr>
      <xdr:spPr>
        <a:xfrm flipV="1">
          <a:off x="20434300" y="647551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1" name="フローチャート : 判断 710"/>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2" name="テキスト ボックス 711"/>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37157</xdr:rowOff>
    </xdr:from>
    <xdr:to>
      <xdr:col>29</xdr:col>
      <xdr:colOff>517525</xdr:colOff>
      <xdr:row>37</xdr:row>
      <xdr:rowOff>151783</xdr:rowOff>
    </xdr:to>
    <xdr:cxnSp macro="">
      <xdr:nvCxnSpPr>
        <xdr:cNvPr id="713" name="直線コネクタ 712"/>
        <xdr:cNvCxnSpPr/>
      </xdr:nvCxnSpPr>
      <xdr:spPr>
        <a:xfrm>
          <a:off x="19545300" y="6380807"/>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4" name="フローチャート : 判断 71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5" name="テキスト ボックス 714"/>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21155</xdr:rowOff>
    </xdr:from>
    <xdr:to>
      <xdr:col>28</xdr:col>
      <xdr:colOff>314325</xdr:colOff>
      <xdr:row>37</xdr:row>
      <xdr:rowOff>37157</xdr:rowOff>
    </xdr:to>
    <xdr:cxnSp macro="">
      <xdr:nvCxnSpPr>
        <xdr:cNvPr id="716" name="直線コネクタ 715"/>
        <xdr:cNvCxnSpPr/>
      </xdr:nvCxnSpPr>
      <xdr:spPr>
        <a:xfrm>
          <a:off x="18656300" y="636480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7" name="フローチャート : 判断 716"/>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8" name="テキスト ボックス 717"/>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9" name="フローチャート : 判断 718"/>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0" name="テキスト ボックス 719"/>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149642</xdr:rowOff>
    </xdr:from>
    <xdr:to>
      <xdr:col>32</xdr:col>
      <xdr:colOff>238125</xdr:colOff>
      <xdr:row>37</xdr:row>
      <xdr:rowOff>79792</xdr:rowOff>
    </xdr:to>
    <xdr:sp macro="" textlink="">
      <xdr:nvSpPr>
        <xdr:cNvPr id="726" name="円/楕円 725"/>
        <xdr:cNvSpPr/>
      </xdr:nvSpPr>
      <xdr:spPr>
        <a:xfrm>
          <a:off x="221107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128069</xdr:rowOff>
    </xdr:from>
    <xdr:ext cx="469744" cy="259045"/>
    <xdr:sp macro="" textlink="">
      <xdr:nvSpPr>
        <xdr:cNvPr id="727" name="投資及び出資金該当値テキスト"/>
        <xdr:cNvSpPr txBox="1"/>
      </xdr:nvSpPr>
      <xdr:spPr>
        <a:xfrm>
          <a:off x="22212300"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81062</xdr:rowOff>
    </xdr:from>
    <xdr:to>
      <xdr:col>31</xdr:col>
      <xdr:colOff>85725</xdr:colOff>
      <xdr:row>38</xdr:row>
      <xdr:rowOff>11212</xdr:rowOff>
    </xdr:to>
    <xdr:sp macro="" textlink="">
      <xdr:nvSpPr>
        <xdr:cNvPr id="728" name="円/楕円 727"/>
        <xdr:cNvSpPr/>
      </xdr:nvSpPr>
      <xdr:spPr>
        <a:xfrm>
          <a:off x="21272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2339</xdr:rowOff>
    </xdr:from>
    <xdr:ext cx="469744" cy="259045"/>
    <xdr:sp macro="" textlink="">
      <xdr:nvSpPr>
        <xdr:cNvPr id="729" name="テキスト ボックス 728"/>
        <xdr:cNvSpPr txBox="1"/>
      </xdr:nvSpPr>
      <xdr:spPr>
        <a:xfrm>
          <a:off x="21088427" y="65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100983</xdr:rowOff>
    </xdr:from>
    <xdr:to>
      <xdr:col>29</xdr:col>
      <xdr:colOff>568325</xdr:colOff>
      <xdr:row>38</xdr:row>
      <xdr:rowOff>31133</xdr:rowOff>
    </xdr:to>
    <xdr:sp macro="" textlink="">
      <xdr:nvSpPr>
        <xdr:cNvPr id="730" name="円/楕円 729"/>
        <xdr:cNvSpPr/>
      </xdr:nvSpPr>
      <xdr:spPr>
        <a:xfrm>
          <a:off x="20383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22260</xdr:rowOff>
    </xdr:from>
    <xdr:ext cx="469744" cy="259045"/>
    <xdr:sp macro="" textlink="">
      <xdr:nvSpPr>
        <xdr:cNvPr id="731" name="テキスト ボックス 730"/>
        <xdr:cNvSpPr txBox="1"/>
      </xdr:nvSpPr>
      <xdr:spPr>
        <a:xfrm>
          <a:off x="20199427"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157807</xdr:rowOff>
    </xdr:from>
    <xdr:to>
      <xdr:col>28</xdr:col>
      <xdr:colOff>365125</xdr:colOff>
      <xdr:row>37</xdr:row>
      <xdr:rowOff>87957</xdr:rowOff>
    </xdr:to>
    <xdr:sp macro="" textlink="">
      <xdr:nvSpPr>
        <xdr:cNvPr id="732" name="円/楕円 731"/>
        <xdr:cNvSpPr/>
      </xdr:nvSpPr>
      <xdr:spPr>
        <a:xfrm>
          <a:off x="19494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79084</xdr:rowOff>
    </xdr:from>
    <xdr:ext cx="469744" cy="259045"/>
    <xdr:sp macro="" textlink="">
      <xdr:nvSpPr>
        <xdr:cNvPr id="733" name="テキスト ボックス 732"/>
        <xdr:cNvSpPr txBox="1"/>
      </xdr:nvSpPr>
      <xdr:spPr>
        <a:xfrm>
          <a:off x="19310427" y="642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141805</xdr:rowOff>
    </xdr:from>
    <xdr:to>
      <xdr:col>27</xdr:col>
      <xdr:colOff>161925</xdr:colOff>
      <xdr:row>37</xdr:row>
      <xdr:rowOff>71955</xdr:rowOff>
    </xdr:to>
    <xdr:sp macro="" textlink="">
      <xdr:nvSpPr>
        <xdr:cNvPr id="734" name="円/楕円 733"/>
        <xdr:cNvSpPr/>
      </xdr:nvSpPr>
      <xdr:spPr>
        <a:xfrm>
          <a:off x="18605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63082</xdr:rowOff>
    </xdr:from>
    <xdr:ext cx="469744" cy="259045"/>
    <xdr:sp macro="" textlink="">
      <xdr:nvSpPr>
        <xdr:cNvPr id="735" name="テキスト ボックス 734"/>
        <xdr:cNvSpPr txBox="1"/>
      </xdr:nvSpPr>
      <xdr:spPr>
        <a:xfrm>
          <a:off x="18421427" y="640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9" name="直線コネクタ 758"/>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0"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1" name="直線コネクタ 760"/>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2"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3" name="直線コネクタ 762"/>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140043</xdr:rowOff>
    </xdr:from>
    <xdr:to>
      <xdr:col>32</xdr:col>
      <xdr:colOff>187325</xdr:colOff>
      <xdr:row>55</xdr:row>
      <xdr:rowOff>8255</xdr:rowOff>
    </xdr:to>
    <xdr:cxnSp macro="">
      <xdr:nvCxnSpPr>
        <xdr:cNvPr id="764" name="直線コネクタ 763"/>
        <xdr:cNvCxnSpPr/>
      </xdr:nvCxnSpPr>
      <xdr:spPr>
        <a:xfrm>
          <a:off x="21323300" y="9398343"/>
          <a:ext cx="8382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5"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6" name="フローチャート : 判断 765"/>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137643</xdr:rowOff>
    </xdr:from>
    <xdr:to>
      <xdr:col>31</xdr:col>
      <xdr:colOff>34925</xdr:colOff>
      <xdr:row>54</xdr:row>
      <xdr:rowOff>140043</xdr:rowOff>
    </xdr:to>
    <xdr:cxnSp macro="">
      <xdr:nvCxnSpPr>
        <xdr:cNvPr id="767" name="直線コネクタ 766"/>
        <xdr:cNvCxnSpPr/>
      </xdr:nvCxnSpPr>
      <xdr:spPr>
        <a:xfrm>
          <a:off x="20434300" y="93959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8" name="フローチャート : 判断 767"/>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9" name="テキスト ボックス 768"/>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127584</xdr:rowOff>
    </xdr:from>
    <xdr:to>
      <xdr:col>29</xdr:col>
      <xdr:colOff>517525</xdr:colOff>
      <xdr:row>54</xdr:row>
      <xdr:rowOff>137643</xdr:rowOff>
    </xdr:to>
    <xdr:cxnSp macro="">
      <xdr:nvCxnSpPr>
        <xdr:cNvPr id="770" name="直線コネクタ 769"/>
        <xdr:cNvCxnSpPr/>
      </xdr:nvCxnSpPr>
      <xdr:spPr>
        <a:xfrm>
          <a:off x="19545300" y="938588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1" name="フローチャート : 判断 770"/>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72" name="テキスト ボックス 771"/>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166789</xdr:rowOff>
    </xdr:from>
    <xdr:to>
      <xdr:col>28</xdr:col>
      <xdr:colOff>314325</xdr:colOff>
      <xdr:row>54</xdr:row>
      <xdr:rowOff>127584</xdr:rowOff>
    </xdr:to>
    <xdr:cxnSp macro="">
      <xdr:nvCxnSpPr>
        <xdr:cNvPr id="773" name="直線コネクタ 772"/>
        <xdr:cNvCxnSpPr/>
      </xdr:nvCxnSpPr>
      <xdr:spPr>
        <a:xfrm>
          <a:off x="18656300" y="9253639"/>
          <a:ext cx="8890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4" name="フローチャート : 判断 773"/>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5" name="テキスト ボックス 774"/>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6" name="フローチャート : 判断 775"/>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153967</xdr:rowOff>
    </xdr:from>
    <xdr:ext cx="534377" cy="259045"/>
    <xdr:sp macro="" textlink="">
      <xdr:nvSpPr>
        <xdr:cNvPr id="777" name="テキスト ボックス 776"/>
        <xdr:cNvSpPr txBox="1"/>
      </xdr:nvSpPr>
      <xdr:spPr>
        <a:xfrm>
          <a:off x="18389111"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128905</xdr:rowOff>
    </xdr:from>
    <xdr:to>
      <xdr:col>32</xdr:col>
      <xdr:colOff>238125</xdr:colOff>
      <xdr:row>55</xdr:row>
      <xdr:rowOff>59055</xdr:rowOff>
    </xdr:to>
    <xdr:sp macro="" textlink="">
      <xdr:nvSpPr>
        <xdr:cNvPr id="783" name="円/楕円 782"/>
        <xdr:cNvSpPr/>
      </xdr:nvSpPr>
      <xdr:spPr>
        <a:xfrm>
          <a:off x="221107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151782</xdr:rowOff>
    </xdr:from>
    <xdr:ext cx="534377" cy="259045"/>
    <xdr:sp macro="" textlink="">
      <xdr:nvSpPr>
        <xdr:cNvPr id="784" name="貸付金該当値テキスト"/>
        <xdr:cNvSpPr txBox="1"/>
      </xdr:nvSpPr>
      <xdr:spPr>
        <a:xfrm>
          <a:off x="22212300" y="92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89243</xdr:rowOff>
    </xdr:from>
    <xdr:to>
      <xdr:col>31</xdr:col>
      <xdr:colOff>85725</xdr:colOff>
      <xdr:row>55</xdr:row>
      <xdr:rowOff>19393</xdr:rowOff>
    </xdr:to>
    <xdr:sp macro="" textlink="">
      <xdr:nvSpPr>
        <xdr:cNvPr id="785" name="円/楕円 784"/>
        <xdr:cNvSpPr/>
      </xdr:nvSpPr>
      <xdr:spPr>
        <a:xfrm>
          <a:off x="21272500" y="93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35920</xdr:rowOff>
    </xdr:from>
    <xdr:ext cx="534377" cy="259045"/>
    <xdr:sp macro="" textlink="">
      <xdr:nvSpPr>
        <xdr:cNvPr id="786" name="テキスト ボックス 785"/>
        <xdr:cNvSpPr txBox="1"/>
      </xdr:nvSpPr>
      <xdr:spPr>
        <a:xfrm>
          <a:off x="21056111" y="912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86843</xdr:rowOff>
    </xdr:from>
    <xdr:to>
      <xdr:col>29</xdr:col>
      <xdr:colOff>568325</xdr:colOff>
      <xdr:row>55</xdr:row>
      <xdr:rowOff>16993</xdr:rowOff>
    </xdr:to>
    <xdr:sp macro="" textlink="">
      <xdr:nvSpPr>
        <xdr:cNvPr id="787" name="円/楕円 786"/>
        <xdr:cNvSpPr/>
      </xdr:nvSpPr>
      <xdr:spPr>
        <a:xfrm>
          <a:off x="20383500" y="9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33520</xdr:rowOff>
    </xdr:from>
    <xdr:ext cx="534377" cy="259045"/>
    <xdr:sp macro="" textlink="">
      <xdr:nvSpPr>
        <xdr:cNvPr id="788" name="テキスト ボックス 787"/>
        <xdr:cNvSpPr txBox="1"/>
      </xdr:nvSpPr>
      <xdr:spPr>
        <a:xfrm>
          <a:off x="20167111"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76784</xdr:rowOff>
    </xdr:from>
    <xdr:to>
      <xdr:col>28</xdr:col>
      <xdr:colOff>365125</xdr:colOff>
      <xdr:row>55</xdr:row>
      <xdr:rowOff>6934</xdr:rowOff>
    </xdr:to>
    <xdr:sp macro="" textlink="">
      <xdr:nvSpPr>
        <xdr:cNvPr id="789" name="円/楕円 788"/>
        <xdr:cNvSpPr/>
      </xdr:nvSpPr>
      <xdr:spPr>
        <a:xfrm>
          <a:off x="19494500" y="9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23461</xdr:rowOff>
    </xdr:from>
    <xdr:ext cx="534377" cy="259045"/>
    <xdr:sp macro="" textlink="">
      <xdr:nvSpPr>
        <xdr:cNvPr id="790" name="テキスト ボックス 789"/>
        <xdr:cNvSpPr txBox="1"/>
      </xdr:nvSpPr>
      <xdr:spPr>
        <a:xfrm>
          <a:off x="19278111" y="91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115989</xdr:rowOff>
    </xdr:from>
    <xdr:to>
      <xdr:col>27</xdr:col>
      <xdr:colOff>161925</xdr:colOff>
      <xdr:row>54</xdr:row>
      <xdr:rowOff>46139</xdr:rowOff>
    </xdr:to>
    <xdr:sp macro="" textlink="">
      <xdr:nvSpPr>
        <xdr:cNvPr id="791" name="円/楕円 790"/>
        <xdr:cNvSpPr/>
      </xdr:nvSpPr>
      <xdr:spPr>
        <a:xfrm>
          <a:off x="18605500" y="92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62666</xdr:rowOff>
    </xdr:from>
    <xdr:ext cx="534377" cy="259045"/>
    <xdr:sp macro="" textlink="">
      <xdr:nvSpPr>
        <xdr:cNvPr id="792" name="テキスト ボックス 791"/>
        <xdr:cNvSpPr txBox="1"/>
      </xdr:nvSpPr>
      <xdr:spPr>
        <a:xfrm>
          <a:off x="18389111" y="89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101276</xdr:rowOff>
    </xdr:from>
    <xdr:to>
      <xdr:col>32</xdr:col>
      <xdr:colOff>187325</xdr:colOff>
      <xdr:row>77</xdr:row>
      <xdr:rowOff>140233</xdr:rowOff>
    </xdr:to>
    <xdr:cxnSp macro="">
      <xdr:nvCxnSpPr>
        <xdr:cNvPr id="822" name="直線コネクタ 821"/>
        <xdr:cNvCxnSpPr/>
      </xdr:nvCxnSpPr>
      <xdr:spPr>
        <a:xfrm flipV="1">
          <a:off x="21323300" y="13302926"/>
          <a:ext cx="838200" cy="3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140233</xdr:rowOff>
    </xdr:from>
    <xdr:to>
      <xdr:col>31</xdr:col>
      <xdr:colOff>34925</xdr:colOff>
      <xdr:row>78</xdr:row>
      <xdr:rowOff>5265</xdr:rowOff>
    </xdr:to>
    <xdr:cxnSp macro="">
      <xdr:nvCxnSpPr>
        <xdr:cNvPr id="825" name="直線コネクタ 824"/>
        <xdr:cNvCxnSpPr/>
      </xdr:nvCxnSpPr>
      <xdr:spPr>
        <a:xfrm flipV="1">
          <a:off x="20434300" y="13341883"/>
          <a:ext cx="889000" cy="3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7" name="テキスト ボックス 826"/>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5265</xdr:rowOff>
    </xdr:from>
    <xdr:to>
      <xdr:col>29</xdr:col>
      <xdr:colOff>517525</xdr:colOff>
      <xdr:row>78</xdr:row>
      <xdr:rowOff>27609</xdr:rowOff>
    </xdr:to>
    <xdr:cxnSp macro="">
      <xdr:nvCxnSpPr>
        <xdr:cNvPr id="828" name="直線コネクタ 827"/>
        <xdr:cNvCxnSpPr/>
      </xdr:nvCxnSpPr>
      <xdr:spPr>
        <a:xfrm flipV="1">
          <a:off x="19545300" y="13378365"/>
          <a:ext cx="889000" cy="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0" name="テキスト ボックス 829"/>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21400</xdr:rowOff>
    </xdr:from>
    <xdr:to>
      <xdr:col>28</xdr:col>
      <xdr:colOff>314325</xdr:colOff>
      <xdr:row>78</xdr:row>
      <xdr:rowOff>27609</xdr:rowOff>
    </xdr:to>
    <xdr:cxnSp macro="">
      <xdr:nvCxnSpPr>
        <xdr:cNvPr id="831" name="直線コネクタ 830"/>
        <xdr:cNvCxnSpPr/>
      </xdr:nvCxnSpPr>
      <xdr:spPr>
        <a:xfrm>
          <a:off x="18656300" y="13394500"/>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3" name="テキスト ボックス 832"/>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5" name="テキスト ボックス 834"/>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50476</xdr:rowOff>
    </xdr:from>
    <xdr:to>
      <xdr:col>32</xdr:col>
      <xdr:colOff>238125</xdr:colOff>
      <xdr:row>77</xdr:row>
      <xdr:rowOff>152076</xdr:rowOff>
    </xdr:to>
    <xdr:sp macro="" textlink="">
      <xdr:nvSpPr>
        <xdr:cNvPr id="841" name="円/楕円 840"/>
        <xdr:cNvSpPr/>
      </xdr:nvSpPr>
      <xdr:spPr>
        <a:xfrm>
          <a:off x="22110700" y="132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28903</xdr:rowOff>
    </xdr:from>
    <xdr:ext cx="534377" cy="259045"/>
    <xdr:sp macro="" textlink="">
      <xdr:nvSpPr>
        <xdr:cNvPr id="842" name="繰出金該当値テキスト"/>
        <xdr:cNvSpPr txBox="1"/>
      </xdr:nvSpPr>
      <xdr:spPr>
        <a:xfrm>
          <a:off x="22212300" y="13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35,017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89433</xdr:rowOff>
    </xdr:from>
    <xdr:to>
      <xdr:col>31</xdr:col>
      <xdr:colOff>85725</xdr:colOff>
      <xdr:row>78</xdr:row>
      <xdr:rowOff>19583</xdr:rowOff>
    </xdr:to>
    <xdr:sp macro="" textlink="">
      <xdr:nvSpPr>
        <xdr:cNvPr id="843" name="円/楕円 842"/>
        <xdr:cNvSpPr/>
      </xdr:nvSpPr>
      <xdr:spPr>
        <a:xfrm>
          <a:off x="21272500" y="132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10710</xdr:rowOff>
    </xdr:from>
    <xdr:ext cx="534377" cy="259045"/>
    <xdr:sp macro="" textlink="">
      <xdr:nvSpPr>
        <xdr:cNvPr id="844" name="テキスト ボックス 843"/>
        <xdr:cNvSpPr txBox="1"/>
      </xdr:nvSpPr>
      <xdr:spPr>
        <a:xfrm>
          <a:off x="21056111" y="133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125915</xdr:rowOff>
    </xdr:from>
    <xdr:to>
      <xdr:col>29</xdr:col>
      <xdr:colOff>568325</xdr:colOff>
      <xdr:row>78</xdr:row>
      <xdr:rowOff>56065</xdr:rowOff>
    </xdr:to>
    <xdr:sp macro="" textlink="">
      <xdr:nvSpPr>
        <xdr:cNvPr id="845" name="円/楕円 844"/>
        <xdr:cNvSpPr/>
      </xdr:nvSpPr>
      <xdr:spPr>
        <a:xfrm>
          <a:off x="20383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47192</xdr:rowOff>
    </xdr:from>
    <xdr:ext cx="534377" cy="259045"/>
    <xdr:sp macro="" textlink="">
      <xdr:nvSpPr>
        <xdr:cNvPr id="846" name="テキスト ボックス 845"/>
        <xdr:cNvSpPr txBox="1"/>
      </xdr:nvSpPr>
      <xdr:spPr>
        <a:xfrm>
          <a:off x="20167111" y="134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148259</xdr:rowOff>
    </xdr:from>
    <xdr:to>
      <xdr:col>28</xdr:col>
      <xdr:colOff>365125</xdr:colOff>
      <xdr:row>78</xdr:row>
      <xdr:rowOff>78409</xdr:rowOff>
    </xdr:to>
    <xdr:sp macro="" textlink="">
      <xdr:nvSpPr>
        <xdr:cNvPr id="847" name="円/楕円 846"/>
        <xdr:cNvSpPr/>
      </xdr:nvSpPr>
      <xdr:spPr>
        <a:xfrm>
          <a:off x="19494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69536</xdr:rowOff>
    </xdr:from>
    <xdr:ext cx="534377" cy="259045"/>
    <xdr:sp macro="" textlink="">
      <xdr:nvSpPr>
        <xdr:cNvPr id="848" name="テキスト ボックス 847"/>
        <xdr:cNvSpPr txBox="1"/>
      </xdr:nvSpPr>
      <xdr:spPr>
        <a:xfrm>
          <a:off x="19278111" y="13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142050</xdr:rowOff>
    </xdr:from>
    <xdr:to>
      <xdr:col>27</xdr:col>
      <xdr:colOff>161925</xdr:colOff>
      <xdr:row>78</xdr:row>
      <xdr:rowOff>72200</xdr:rowOff>
    </xdr:to>
    <xdr:sp macro="" textlink="">
      <xdr:nvSpPr>
        <xdr:cNvPr id="849" name="円/楕円 848"/>
        <xdr:cNvSpPr/>
      </xdr:nvSpPr>
      <xdr:spPr>
        <a:xfrm>
          <a:off x="18605500" y="133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63327</xdr:rowOff>
    </xdr:from>
    <xdr:ext cx="534377" cy="259045"/>
    <xdr:sp macro="" textlink="">
      <xdr:nvSpPr>
        <xdr:cNvPr id="850" name="テキスト ボックス 849"/>
        <xdr:cNvSpPr txBox="1"/>
      </xdr:nvSpPr>
      <xdr:spPr>
        <a:xfrm>
          <a:off x="18389111" y="1343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1" name="直線コネクタ 86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2" name="テキスト ボックス 86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4" name="テキスト ボックス 86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8" name="直線コネクタ 867"/>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9"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1"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3" name="直線コネクタ 872"/>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4"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5" name="フローチャート : 判断 874"/>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6" name="直線コネクタ 875"/>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7" name="フローチャート : 判断 876"/>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8" name="テキスト ボックス 877"/>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9" name="直線コネクタ 878"/>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0" name="フローチャート : 判断 87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1" name="テキスト ボックス 880"/>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2" name="直線コネクタ 881"/>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3" name="フローチャート : 判断 882"/>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4" name="テキスト ボックス 883"/>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5" name="フローチャート : 判断 884"/>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6" name="テキスト ボックス 885"/>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2" name="円/楕円 891"/>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3"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4" name="円/楕円 893"/>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5" name="テキスト ボックス 894"/>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6" name="円/楕円 895"/>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7" name="テキスト ボックス 896"/>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8" name="円/楕円 897"/>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9" name="テキスト ボックス 898"/>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0" name="円/楕円 899"/>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1" name="テキスト ボックス 900"/>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a:t>
          </a:r>
          <a:r>
            <a:rPr kumimoji="1" lang="ja-JP" altLang="ja-JP" sz="1100">
              <a:solidFill>
                <a:sysClr val="windowText" lastClr="000000"/>
              </a:solidFill>
              <a:effectLst/>
              <a:latin typeface="+mn-lt"/>
              <a:ea typeface="+mn-ea"/>
              <a:cs typeface="+mn-cs"/>
            </a:rPr>
            <a:t>当たり</a:t>
          </a:r>
          <a:r>
            <a:rPr kumimoji="1" lang="en-US" altLang="ja-JP" sz="1100">
              <a:solidFill>
                <a:sysClr val="windowText" lastClr="000000"/>
              </a:solidFill>
              <a:effectLst/>
              <a:latin typeface="+mn-lt"/>
              <a:ea typeface="+mn-ea"/>
              <a:cs typeface="+mn-cs"/>
            </a:rPr>
            <a:t>452,055</a:t>
          </a:r>
          <a:r>
            <a:rPr kumimoji="1" lang="ja-JP" altLang="ja-JP" sz="1100">
              <a:solidFill>
                <a:sysClr val="windowText" lastClr="000000"/>
              </a:solidFill>
              <a:effectLst/>
              <a:latin typeface="+mn-lt"/>
              <a:ea typeface="+mn-ea"/>
              <a:cs typeface="+mn-cs"/>
            </a:rPr>
            <a:t>円となっており、指定都市平均</a:t>
          </a:r>
          <a:r>
            <a:rPr kumimoji="1" lang="en-US" altLang="ja-JP" sz="1100">
              <a:solidFill>
                <a:sysClr val="windowText" lastClr="000000"/>
              </a:solidFill>
              <a:effectLst/>
              <a:latin typeface="+mn-lt"/>
              <a:ea typeface="+mn-ea"/>
              <a:cs typeface="+mn-cs"/>
            </a:rPr>
            <a:t>457,372</a:t>
          </a:r>
          <a:r>
            <a:rPr kumimoji="1" lang="ja-JP" altLang="ja-JP" sz="1100">
              <a:solidFill>
                <a:sysClr val="windowText" lastClr="000000"/>
              </a:solidFill>
              <a:effectLst/>
              <a:latin typeface="+mn-lt"/>
              <a:ea typeface="+mn-ea"/>
              <a:cs typeface="+mn-cs"/>
            </a:rPr>
            <a:t>円とほぼ同水準となっている。主な構成項目のうち、人件費や物件費はそれぞれ住民一人当たり</a:t>
          </a:r>
          <a:r>
            <a:rPr kumimoji="1" lang="en-US" altLang="ja-JP" sz="1100">
              <a:solidFill>
                <a:sysClr val="windowText" lastClr="000000"/>
              </a:solidFill>
              <a:effectLst/>
              <a:latin typeface="+mn-lt"/>
              <a:ea typeface="+mn-ea"/>
              <a:cs typeface="+mn-cs"/>
            </a:rPr>
            <a:t>49,534</a:t>
          </a:r>
          <a:r>
            <a:rPr kumimoji="1" lang="ja-JP" altLang="ja-JP" sz="1100">
              <a:solidFill>
                <a:sysClr val="windowText" lastClr="000000"/>
              </a:solidFill>
              <a:effectLst/>
              <a:latin typeface="+mn-lt"/>
              <a:ea typeface="+mn-ea"/>
              <a:cs typeface="+mn-cs"/>
            </a:rPr>
            <a:t>円、</a:t>
          </a:r>
          <a:r>
            <a:rPr kumimoji="1" lang="en-US" altLang="ja-JP" sz="1100">
              <a:solidFill>
                <a:sysClr val="windowText" lastClr="000000"/>
              </a:solidFill>
              <a:effectLst/>
              <a:latin typeface="+mn-lt"/>
              <a:ea typeface="+mn-ea"/>
              <a:cs typeface="+mn-cs"/>
            </a:rPr>
            <a:t>40,566</a:t>
          </a:r>
          <a:r>
            <a:rPr kumimoji="1" lang="ja-JP" altLang="en-US" sz="1100">
              <a:solidFill>
                <a:sysClr val="windowText" lastClr="000000"/>
              </a:solidFill>
              <a:effectLst/>
              <a:latin typeface="+mn-lt"/>
              <a:ea typeface="+mn-ea"/>
              <a:cs typeface="+mn-cs"/>
            </a:rPr>
            <a:t>円となっており、類</a:t>
          </a:r>
          <a:r>
            <a:rPr kumimoji="1" lang="ja-JP" altLang="ja-JP" sz="1100">
              <a:solidFill>
                <a:sysClr val="windowText" lastClr="000000"/>
              </a:solidFill>
              <a:effectLst/>
              <a:latin typeface="+mn-lt"/>
              <a:ea typeface="+mn-ea"/>
              <a:cs typeface="+mn-cs"/>
            </a:rPr>
            <a:t>似団体中一人当たりコストは低く推移している。特に人件費については、限られた人材の効率的・効果的な職員配置に努めるとともに、人事委員会勧告に基づく給与改定により職員給料は減少（給料は平成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億円の減）し、退職者数も減少傾向にあるため、総額では平成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年度より</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億円減少していることが要因である。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一方、維持補修費については住民一人当たり</a:t>
          </a:r>
          <a:r>
            <a:rPr kumimoji="1" lang="en-US" altLang="ja-JP" sz="1100">
              <a:solidFill>
                <a:sysClr val="windowText" lastClr="000000"/>
              </a:solidFill>
              <a:effectLst/>
              <a:latin typeface="+mn-lt"/>
              <a:ea typeface="+mn-ea"/>
              <a:cs typeface="+mn-cs"/>
            </a:rPr>
            <a:t>14,247</a:t>
          </a:r>
          <a:r>
            <a:rPr kumimoji="1" lang="ja-JP" altLang="ja-JP" sz="1100">
              <a:solidFill>
                <a:sysClr val="windowText" lastClr="000000"/>
              </a:solidFill>
              <a:effectLst/>
              <a:latin typeface="+mn-lt"/>
              <a:ea typeface="+mn-ea"/>
              <a:cs typeface="+mn-cs"/>
            </a:rPr>
            <a:t>円と類似団体中最下位となっているが、他類似団体ではほとんど行われてない除雪費が含まれていることが要因であり、直近</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年の決算額は平成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年度から順に</a:t>
          </a:r>
          <a:r>
            <a:rPr kumimoji="1" lang="en-US" altLang="ja-JP" sz="1100">
              <a:solidFill>
                <a:sysClr val="windowText" lastClr="000000"/>
              </a:solidFill>
              <a:effectLst/>
              <a:latin typeface="+mn-lt"/>
              <a:ea typeface="+mn-ea"/>
              <a:cs typeface="+mn-cs"/>
            </a:rPr>
            <a:t>157</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213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197</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211</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178</a:t>
          </a:r>
          <a:r>
            <a:rPr kumimoji="1" lang="ja-JP" altLang="ja-JP" sz="1100">
              <a:solidFill>
                <a:sysClr val="windowText" lastClr="000000"/>
              </a:solidFill>
              <a:effectLst/>
              <a:latin typeface="+mn-lt"/>
              <a:ea typeface="+mn-ea"/>
              <a:cs typeface="+mn-cs"/>
            </a:rPr>
            <a:t>億円となっていることが要因である。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また、扶助費についても住民一人当たり</a:t>
          </a:r>
          <a:r>
            <a:rPr kumimoji="1" lang="en-US" altLang="ja-JP" sz="1100">
              <a:solidFill>
                <a:schemeClr val="dk1"/>
              </a:solidFill>
              <a:effectLst/>
              <a:latin typeface="+mn-lt"/>
              <a:ea typeface="+mn-ea"/>
              <a:cs typeface="+mn-cs"/>
            </a:rPr>
            <a:t>142,116</a:t>
          </a:r>
          <a:r>
            <a:rPr kumimoji="1" lang="ja-JP" altLang="ja-JP" sz="1100">
              <a:solidFill>
                <a:schemeClr val="dk1"/>
              </a:solidFill>
              <a:effectLst/>
              <a:latin typeface="+mn-lt"/>
              <a:ea typeface="+mn-ea"/>
              <a:cs typeface="+mn-cs"/>
            </a:rPr>
            <a:t>円と類似団体中２位と負担が大きくなっており、平成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17,287</a:t>
          </a:r>
          <a:r>
            <a:rPr kumimoji="1" lang="ja-JP" altLang="ja-JP" sz="1100">
              <a:solidFill>
                <a:schemeClr val="dk1"/>
              </a:solidFill>
              <a:effectLst/>
              <a:latin typeface="+mn-lt"/>
              <a:ea typeface="+mn-ea"/>
              <a:cs typeface="+mn-cs"/>
            </a:rPr>
            <a:t>円）の増となっている。これは、近年の厳しい社会情勢や高齢化等による社会福祉費や児童福祉費の増加傾向に変化が見られず、高い水準で推移していることが要因である（平成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億円の増）。今後も、少子高齢化等により財政需要はさらに拡大することが想定されるが、将来世代に過度の負担を残さない持続可能な財政運営に努めていく。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1,941,832
1,931,518
1,121.26
885,032,369
877,817,401
3,991,299
449,590,664
980,816,571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61.8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457200</xdr:colOff>
      <xdr:row>13</xdr:row>
      <xdr:rowOff>120650</xdr:rowOff>
    </xdr:to>
    <xdr:sp macro="" textlink="">
      <xdr:nvSpPr>
        <xdr:cNvPr id="17" name="正方形/長方形 16"/>
        <xdr:cNvSpPr/>
      </xdr:nvSpPr>
      <xdr:spPr>
        <a:xfrm>
          <a:off x="6512832" y="1632857"/>
          <a:ext cx="3251654"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22860</xdr:rowOff>
    </xdr:from>
    <xdr:to>
      <xdr:col>6</xdr:col>
      <xdr:colOff>511175</xdr:colOff>
      <xdr:row>36</xdr:row>
      <xdr:rowOff>73660</xdr:rowOff>
    </xdr:to>
    <xdr:cxnSp macro="">
      <xdr:nvCxnSpPr>
        <xdr:cNvPr id="61" name="直線コネクタ 60"/>
        <xdr:cNvCxnSpPr/>
      </xdr:nvCxnSpPr>
      <xdr:spPr>
        <a:xfrm flipV="1">
          <a:off x="3797300" y="619506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80027</xdr:rowOff>
    </xdr:from>
    <xdr:ext cx="469744" cy="259045"/>
    <xdr:sp macro="" textlink="">
      <xdr:nvSpPr>
        <xdr:cNvPr id="62" name="議会費平均値テキスト"/>
        <xdr:cNvSpPr txBox="1"/>
      </xdr:nvSpPr>
      <xdr:spPr>
        <a:xfrm>
          <a:off x="4686300" y="57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73660</xdr:rowOff>
    </xdr:from>
    <xdr:to>
      <xdr:col>5</xdr:col>
      <xdr:colOff>358775</xdr:colOff>
      <xdr:row>36</xdr:row>
      <xdr:rowOff>76200</xdr:rowOff>
    </xdr:to>
    <xdr:cxnSp macro="">
      <xdr:nvCxnSpPr>
        <xdr:cNvPr id="64" name="直線コネクタ 63"/>
        <xdr:cNvCxnSpPr/>
      </xdr:nvCxnSpPr>
      <xdr:spPr>
        <a:xfrm flipV="1">
          <a:off x="2908300" y="62458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47007</xdr:rowOff>
    </xdr:from>
    <xdr:ext cx="469744" cy="259045"/>
    <xdr:sp macro="" textlink="">
      <xdr:nvSpPr>
        <xdr:cNvPr id="66" name="テキスト ボックス 65"/>
        <xdr:cNvSpPr txBox="1"/>
      </xdr:nvSpPr>
      <xdr:spPr>
        <a:xfrm>
          <a:off x="3562427"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40640</xdr:rowOff>
    </xdr:from>
    <xdr:to>
      <xdr:col>4</xdr:col>
      <xdr:colOff>155575</xdr:colOff>
      <xdr:row>36</xdr:row>
      <xdr:rowOff>76200</xdr:rowOff>
    </xdr:to>
    <xdr:cxnSp macro="">
      <xdr:nvCxnSpPr>
        <xdr:cNvPr id="67" name="直線コネクタ 66"/>
        <xdr:cNvCxnSpPr/>
      </xdr:nvCxnSpPr>
      <xdr:spPr>
        <a:xfrm>
          <a:off x="2019300" y="62128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68597</xdr:rowOff>
    </xdr:from>
    <xdr:ext cx="469744" cy="259045"/>
    <xdr:sp macro="" textlink="">
      <xdr:nvSpPr>
        <xdr:cNvPr id="69" name="テキスト ボックス 68"/>
        <xdr:cNvSpPr txBox="1"/>
      </xdr:nvSpPr>
      <xdr:spPr>
        <a:xfrm>
          <a:off x="2673427"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104140</xdr:rowOff>
    </xdr:from>
    <xdr:to>
      <xdr:col>2</xdr:col>
      <xdr:colOff>638175</xdr:colOff>
      <xdr:row>36</xdr:row>
      <xdr:rowOff>40640</xdr:rowOff>
    </xdr:to>
    <xdr:cxnSp macro="">
      <xdr:nvCxnSpPr>
        <xdr:cNvPr id="70" name="直線コネクタ 69"/>
        <xdr:cNvCxnSpPr/>
      </xdr:nvCxnSpPr>
      <xdr:spPr>
        <a:xfrm>
          <a:off x="1130300" y="6104890"/>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13987</xdr:rowOff>
    </xdr:from>
    <xdr:ext cx="469744" cy="259045"/>
    <xdr:sp macro="" textlink="">
      <xdr:nvSpPr>
        <xdr:cNvPr id="72" name="テキスト ボックス 71"/>
        <xdr:cNvSpPr txBox="1"/>
      </xdr:nvSpPr>
      <xdr:spPr>
        <a:xfrm>
          <a:off x="17844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26687</xdr:rowOff>
    </xdr:from>
    <xdr:ext cx="469744" cy="259045"/>
    <xdr:sp macro="" textlink="">
      <xdr:nvSpPr>
        <xdr:cNvPr id="74" name="テキスト ボックス 73"/>
        <xdr:cNvSpPr txBox="1"/>
      </xdr:nvSpPr>
      <xdr:spPr>
        <a:xfrm>
          <a:off x="895427"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143510</xdr:rowOff>
    </xdr:from>
    <xdr:to>
      <xdr:col>6</xdr:col>
      <xdr:colOff>561975</xdr:colOff>
      <xdr:row>36</xdr:row>
      <xdr:rowOff>73660</xdr:rowOff>
    </xdr:to>
    <xdr:sp macro="" textlink="">
      <xdr:nvSpPr>
        <xdr:cNvPr id="80" name="円/楕円 79"/>
        <xdr:cNvSpPr/>
      </xdr:nvSpPr>
      <xdr:spPr>
        <a:xfrm>
          <a:off x="4584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121937</xdr:rowOff>
    </xdr:from>
    <xdr:ext cx="469744" cy="259045"/>
    <xdr:sp macro="" textlink="">
      <xdr:nvSpPr>
        <xdr:cNvPr id="81" name="議会費該当値テキスト"/>
        <xdr:cNvSpPr txBox="1"/>
      </xdr:nvSpPr>
      <xdr:spPr>
        <a:xfrm>
          <a:off x="4686300" y="612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22860</xdr:rowOff>
    </xdr:from>
    <xdr:to>
      <xdr:col>5</xdr:col>
      <xdr:colOff>409575</xdr:colOff>
      <xdr:row>36</xdr:row>
      <xdr:rowOff>124460</xdr:rowOff>
    </xdr:to>
    <xdr:sp macro="" textlink="">
      <xdr:nvSpPr>
        <xdr:cNvPr id="82" name="円/楕円 81"/>
        <xdr:cNvSpPr/>
      </xdr:nvSpPr>
      <xdr:spPr>
        <a:xfrm>
          <a:off x="3746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36</xdr:row>
      <xdr:rowOff>115587</xdr:rowOff>
    </xdr:from>
    <xdr:ext cx="378565" cy="259045"/>
    <xdr:sp macro="" textlink="">
      <xdr:nvSpPr>
        <xdr:cNvPr id="83" name="テキスト ボックス 82"/>
        <xdr:cNvSpPr txBox="1"/>
      </xdr:nvSpPr>
      <xdr:spPr>
        <a:xfrm>
          <a:off x="3608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25400</xdr:rowOff>
    </xdr:from>
    <xdr:to>
      <xdr:col>4</xdr:col>
      <xdr:colOff>206375</xdr:colOff>
      <xdr:row>36</xdr:row>
      <xdr:rowOff>127000</xdr:rowOff>
    </xdr:to>
    <xdr:sp macro="" textlink="">
      <xdr:nvSpPr>
        <xdr:cNvPr id="84" name="円/楕円 83"/>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118127</xdr:rowOff>
    </xdr:from>
    <xdr:ext cx="378565" cy="259045"/>
    <xdr:sp macro="" textlink="">
      <xdr:nvSpPr>
        <xdr:cNvPr id="85" name="テキスト ボックス 84"/>
        <xdr:cNvSpPr txBox="1"/>
      </xdr:nvSpPr>
      <xdr:spPr>
        <a:xfrm>
          <a:off x="2719017" y="62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161290</xdr:rowOff>
    </xdr:from>
    <xdr:to>
      <xdr:col>3</xdr:col>
      <xdr:colOff>3175</xdr:colOff>
      <xdr:row>36</xdr:row>
      <xdr:rowOff>91440</xdr:rowOff>
    </xdr:to>
    <xdr:sp macro="" textlink="">
      <xdr:nvSpPr>
        <xdr:cNvPr id="86" name="円/楕円 85"/>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82567</xdr:rowOff>
    </xdr:from>
    <xdr:ext cx="469744" cy="259045"/>
    <xdr:sp macro="" textlink="">
      <xdr:nvSpPr>
        <xdr:cNvPr id="87" name="テキスト ボックス 86"/>
        <xdr:cNvSpPr txBox="1"/>
      </xdr:nvSpPr>
      <xdr:spPr>
        <a:xfrm>
          <a:off x="1784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53340</xdr:rowOff>
    </xdr:from>
    <xdr:to>
      <xdr:col>1</xdr:col>
      <xdr:colOff>485775</xdr:colOff>
      <xdr:row>35</xdr:row>
      <xdr:rowOff>154940</xdr:rowOff>
    </xdr:to>
    <xdr:sp macro="" textlink="">
      <xdr:nvSpPr>
        <xdr:cNvPr id="88" name="円/楕円 87"/>
        <xdr:cNvSpPr/>
      </xdr:nvSpPr>
      <xdr:spPr>
        <a:xfrm>
          <a:off x="10795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146067</xdr:rowOff>
    </xdr:from>
    <xdr:ext cx="469744" cy="259045"/>
    <xdr:sp macro="" textlink="">
      <xdr:nvSpPr>
        <xdr:cNvPr id="89" name="テキスト ボックス 88"/>
        <xdr:cNvSpPr txBox="1"/>
      </xdr:nvSpPr>
      <xdr:spPr>
        <a:xfrm>
          <a:off x="895427"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99543</xdr:rowOff>
    </xdr:from>
    <xdr:to>
      <xdr:col>6</xdr:col>
      <xdr:colOff>511175</xdr:colOff>
      <xdr:row>57</xdr:row>
      <xdr:rowOff>100000</xdr:rowOff>
    </xdr:to>
    <xdr:cxnSp macro="">
      <xdr:nvCxnSpPr>
        <xdr:cNvPr id="119" name="直線コネクタ 118"/>
        <xdr:cNvCxnSpPr/>
      </xdr:nvCxnSpPr>
      <xdr:spPr>
        <a:xfrm flipV="1">
          <a:off x="3797300" y="987219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20142</xdr:rowOff>
    </xdr:from>
    <xdr:to>
      <xdr:col>5</xdr:col>
      <xdr:colOff>358775</xdr:colOff>
      <xdr:row>57</xdr:row>
      <xdr:rowOff>100000</xdr:rowOff>
    </xdr:to>
    <xdr:cxnSp macro="">
      <xdr:nvCxnSpPr>
        <xdr:cNvPr id="122" name="直線コネクタ 121"/>
        <xdr:cNvCxnSpPr/>
      </xdr:nvCxnSpPr>
      <xdr:spPr>
        <a:xfrm>
          <a:off x="2908300" y="9792792"/>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20142</xdr:rowOff>
    </xdr:from>
    <xdr:to>
      <xdr:col>4</xdr:col>
      <xdr:colOff>155575</xdr:colOff>
      <xdr:row>57</xdr:row>
      <xdr:rowOff>58851</xdr:rowOff>
    </xdr:to>
    <xdr:cxnSp macro="">
      <xdr:nvCxnSpPr>
        <xdr:cNvPr id="125" name="直線コネクタ 124"/>
        <xdr:cNvCxnSpPr/>
      </xdr:nvCxnSpPr>
      <xdr:spPr>
        <a:xfrm flipV="1">
          <a:off x="2019300" y="9792792"/>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21781</xdr:rowOff>
    </xdr:from>
    <xdr:to>
      <xdr:col>2</xdr:col>
      <xdr:colOff>638175</xdr:colOff>
      <xdr:row>57</xdr:row>
      <xdr:rowOff>58851</xdr:rowOff>
    </xdr:to>
    <xdr:cxnSp macro="">
      <xdr:nvCxnSpPr>
        <xdr:cNvPr id="128" name="直線コネクタ 127"/>
        <xdr:cNvCxnSpPr/>
      </xdr:nvCxnSpPr>
      <xdr:spPr>
        <a:xfrm>
          <a:off x="1130300" y="9794431"/>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48743</xdr:rowOff>
    </xdr:from>
    <xdr:to>
      <xdr:col>6</xdr:col>
      <xdr:colOff>561975</xdr:colOff>
      <xdr:row>57</xdr:row>
      <xdr:rowOff>150343</xdr:rowOff>
    </xdr:to>
    <xdr:sp macro="" textlink="">
      <xdr:nvSpPr>
        <xdr:cNvPr id="138" name="円/楕円 137"/>
        <xdr:cNvSpPr/>
      </xdr:nvSpPr>
      <xdr:spPr>
        <a:xfrm>
          <a:off x="4584700" y="98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27170</xdr:rowOff>
    </xdr:from>
    <xdr:ext cx="534377" cy="259045"/>
    <xdr:sp macro="" textlink="">
      <xdr:nvSpPr>
        <xdr:cNvPr id="139" name="総務費該当値テキスト"/>
        <xdr:cNvSpPr txBox="1"/>
      </xdr:nvSpPr>
      <xdr:spPr>
        <a:xfrm>
          <a:off x="4686300" y="97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49200</xdr:rowOff>
    </xdr:from>
    <xdr:to>
      <xdr:col>5</xdr:col>
      <xdr:colOff>409575</xdr:colOff>
      <xdr:row>57</xdr:row>
      <xdr:rowOff>150800</xdr:rowOff>
    </xdr:to>
    <xdr:sp macro="" textlink="">
      <xdr:nvSpPr>
        <xdr:cNvPr id="140" name="円/楕円 139"/>
        <xdr:cNvSpPr/>
      </xdr:nvSpPr>
      <xdr:spPr>
        <a:xfrm>
          <a:off x="3746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141927</xdr:rowOff>
    </xdr:from>
    <xdr:ext cx="534377" cy="259045"/>
    <xdr:sp macro="" textlink="">
      <xdr:nvSpPr>
        <xdr:cNvPr id="141" name="テキスト ボックス 140"/>
        <xdr:cNvSpPr txBox="1"/>
      </xdr:nvSpPr>
      <xdr:spPr>
        <a:xfrm>
          <a:off x="3530111" y="99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140792</xdr:rowOff>
    </xdr:from>
    <xdr:to>
      <xdr:col>4</xdr:col>
      <xdr:colOff>206375</xdr:colOff>
      <xdr:row>57</xdr:row>
      <xdr:rowOff>70942</xdr:rowOff>
    </xdr:to>
    <xdr:sp macro="" textlink="">
      <xdr:nvSpPr>
        <xdr:cNvPr id="142" name="円/楕円 141"/>
        <xdr:cNvSpPr/>
      </xdr:nvSpPr>
      <xdr:spPr>
        <a:xfrm>
          <a:off x="2857500" y="97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62069</xdr:rowOff>
    </xdr:from>
    <xdr:ext cx="534377" cy="259045"/>
    <xdr:sp macro="" textlink="">
      <xdr:nvSpPr>
        <xdr:cNvPr id="143" name="テキスト ボックス 142"/>
        <xdr:cNvSpPr txBox="1"/>
      </xdr:nvSpPr>
      <xdr:spPr>
        <a:xfrm>
          <a:off x="2641111" y="98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8051</xdr:rowOff>
    </xdr:from>
    <xdr:to>
      <xdr:col>3</xdr:col>
      <xdr:colOff>3175</xdr:colOff>
      <xdr:row>57</xdr:row>
      <xdr:rowOff>109651</xdr:rowOff>
    </xdr:to>
    <xdr:sp macro="" textlink="">
      <xdr:nvSpPr>
        <xdr:cNvPr id="144" name="円/楕円 143"/>
        <xdr:cNvSpPr/>
      </xdr:nvSpPr>
      <xdr:spPr>
        <a:xfrm>
          <a:off x="1968500" y="97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100778</xdr:rowOff>
    </xdr:from>
    <xdr:ext cx="534377" cy="259045"/>
    <xdr:sp macro="" textlink="">
      <xdr:nvSpPr>
        <xdr:cNvPr id="145" name="テキスト ボックス 144"/>
        <xdr:cNvSpPr txBox="1"/>
      </xdr:nvSpPr>
      <xdr:spPr>
        <a:xfrm>
          <a:off x="1752111" y="987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142431</xdr:rowOff>
    </xdr:from>
    <xdr:to>
      <xdr:col>1</xdr:col>
      <xdr:colOff>485775</xdr:colOff>
      <xdr:row>57</xdr:row>
      <xdr:rowOff>72581</xdr:rowOff>
    </xdr:to>
    <xdr:sp macro="" textlink="">
      <xdr:nvSpPr>
        <xdr:cNvPr id="146" name="円/楕円 145"/>
        <xdr:cNvSpPr/>
      </xdr:nvSpPr>
      <xdr:spPr>
        <a:xfrm>
          <a:off x="1079500" y="97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63708</xdr:rowOff>
    </xdr:from>
    <xdr:ext cx="534377" cy="259045"/>
    <xdr:sp macro="" textlink="">
      <xdr:nvSpPr>
        <xdr:cNvPr id="147" name="テキスト ボックス 146"/>
        <xdr:cNvSpPr txBox="1"/>
      </xdr:nvSpPr>
      <xdr:spPr>
        <a:xfrm>
          <a:off x="863111" y="98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87830</xdr:rowOff>
    </xdr:from>
    <xdr:to>
      <xdr:col>6</xdr:col>
      <xdr:colOff>511175</xdr:colOff>
      <xdr:row>75</xdr:row>
      <xdr:rowOff>2888</xdr:rowOff>
    </xdr:to>
    <xdr:cxnSp macro="">
      <xdr:nvCxnSpPr>
        <xdr:cNvPr id="179" name="直線コネクタ 178"/>
        <xdr:cNvCxnSpPr/>
      </xdr:nvCxnSpPr>
      <xdr:spPr>
        <a:xfrm flipV="1">
          <a:off x="3797300" y="12775130"/>
          <a:ext cx="8382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0"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2888</xdr:rowOff>
    </xdr:from>
    <xdr:to>
      <xdr:col>5</xdr:col>
      <xdr:colOff>358775</xdr:colOff>
      <xdr:row>75</xdr:row>
      <xdr:rowOff>94568</xdr:rowOff>
    </xdr:to>
    <xdr:cxnSp macro="">
      <xdr:nvCxnSpPr>
        <xdr:cNvPr id="182" name="直線コネクタ 181"/>
        <xdr:cNvCxnSpPr/>
      </xdr:nvCxnSpPr>
      <xdr:spPr>
        <a:xfrm flipV="1">
          <a:off x="2908300" y="12861638"/>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4" name="テキスト ボックス 183"/>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94568</xdr:rowOff>
    </xdr:from>
    <xdr:to>
      <xdr:col>4</xdr:col>
      <xdr:colOff>155575</xdr:colOff>
      <xdr:row>75</xdr:row>
      <xdr:rowOff>145012</xdr:rowOff>
    </xdr:to>
    <xdr:cxnSp macro="">
      <xdr:nvCxnSpPr>
        <xdr:cNvPr id="185" name="直線コネクタ 184"/>
        <xdr:cNvCxnSpPr/>
      </xdr:nvCxnSpPr>
      <xdr:spPr>
        <a:xfrm flipV="1">
          <a:off x="2019300" y="12953318"/>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7" name="テキスト ボックス 186"/>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145012</xdr:rowOff>
    </xdr:from>
    <xdr:to>
      <xdr:col>2</xdr:col>
      <xdr:colOff>638175</xdr:colOff>
      <xdr:row>76</xdr:row>
      <xdr:rowOff>14373</xdr:rowOff>
    </xdr:to>
    <xdr:cxnSp macro="">
      <xdr:nvCxnSpPr>
        <xdr:cNvPr id="188" name="直線コネクタ 187"/>
        <xdr:cNvCxnSpPr/>
      </xdr:nvCxnSpPr>
      <xdr:spPr>
        <a:xfrm flipV="1">
          <a:off x="1130300" y="13003762"/>
          <a:ext cx="889000" cy="4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0" name="テキスト ボックス 189"/>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2" name="テキスト ボックス 191"/>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37030</xdr:rowOff>
    </xdr:from>
    <xdr:to>
      <xdr:col>6</xdr:col>
      <xdr:colOff>561975</xdr:colOff>
      <xdr:row>74</xdr:row>
      <xdr:rowOff>138630</xdr:rowOff>
    </xdr:to>
    <xdr:sp macro="" textlink="">
      <xdr:nvSpPr>
        <xdr:cNvPr id="198" name="円/楕円 197"/>
        <xdr:cNvSpPr/>
      </xdr:nvSpPr>
      <xdr:spPr>
        <a:xfrm>
          <a:off x="4584700" y="12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59907</xdr:rowOff>
    </xdr:from>
    <xdr:ext cx="599010" cy="259045"/>
    <xdr:sp macro="" textlink="">
      <xdr:nvSpPr>
        <xdr:cNvPr id="199" name="民生費該当値テキスト"/>
        <xdr:cNvSpPr txBox="1"/>
      </xdr:nvSpPr>
      <xdr:spPr>
        <a:xfrm>
          <a:off x="4686300" y="1257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199,765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123538</xdr:rowOff>
    </xdr:from>
    <xdr:to>
      <xdr:col>5</xdr:col>
      <xdr:colOff>409575</xdr:colOff>
      <xdr:row>75</xdr:row>
      <xdr:rowOff>53688</xdr:rowOff>
    </xdr:to>
    <xdr:sp macro="" textlink="">
      <xdr:nvSpPr>
        <xdr:cNvPr id="200" name="円/楕円 199"/>
        <xdr:cNvSpPr/>
      </xdr:nvSpPr>
      <xdr:spPr>
        <a:xfrm>
          <a:off x="3746500" y="128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70215</xdr:rowOff>
    </xdr:from>
    <xdr:ext cx="599010" cy="259045"/>
    <xdr:sp macro="" textlink="">
      <xdr:nvSpPr>
        <xdr:cNvPr id="201" name="テキスト ボックス 200"/>
        <xdr:cNvSpPr txBox="1"/>
      </xdr:nvSpPr>
      <xdr:spPr>
        <a:xfrm>
          <a:off x="3497794" y="125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191,818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43768</xdr:rowOff>
    </xdr:from>
    <xdr:to>
      <xdr:col>4</xdr:col>
      <xdr:colOff>206375</xdr:colOff>
      <xdr:row>75</xdr:row>
      <xdr:rowOff>145368</xdr:rowOff>
    </xdr:to>
    <xdr:sp macro="" textlink="">
      <xdr:nvSpPr>
        <xdr:cNvPr id="202" name="円/楕円 201"/>
        <xdr:cNvSpPr/>
      </xdr:nvSpPr>
      <xdr:spPr>
        <a:xfrm>
          <a:off x="2857500" y="129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161895</xdr:rowOff>
    </xdr:from>
    <xdr:ext cx="599010" cy="259045"/>
    <xdr:sp macro="" textlink="">
      <xdr:nvSpPr>
        <xdr:cNvPr id="203" name="テキスト ボックス 202"/>
        <xdr:cNvSpPr txBox="1"/>
      </xdr:nvSpPr>
      <xdr:spPr>
        <a:xfrm>
          <a:off x="2608794" y="1267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94212</xdr:rowOff>
    </xdr:from>
    <xdr:to>
      <xdr:col>3</xdr:col>
      <xdr:colOff>3175</xdr:colOff>
      <xdr:row>76</xdr:row>
      <xdr:rowOff>24361</xdr:rowOff>
    </xdr:to>
    <xdr:sp macro="" textlink="">
      <xdr:nvSpPr>
        <xdr:cNvPr id="204" name="円/楕円 203"/>
        <xdr:cNvSpPr/>
      </xdr:nvSpPr>
      <xdr:spPr>
        <a:xfrm>
          <a:off x="1968500" y="129529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40889</xdr:rowOff>
    </xdr:from>
    <xdr:ext cx="599010" cy="259045"/>
    <xdr:sp macro="" textlink="">
      <xdr:nvSpPr>
        <xdr:cNvPr id="205" name="テキスト ボックス 204"/>
        <xdr:cNvSpPr txBox="1"/>
      </xdr:nvSpPr>
      <xdr:spPr>
        <a:xfrm>
          <a:off x="1719794" y="1272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135023</xdr:rowOff>
    </xdr:from>
    <xdr:to>
      <xdr:col>1</xdr:col>
      <xdr:colOff>485775</xdr:colOff>
      <xdr:row>76</xdr:row>
      <xdr:rowOff>65173</xdr:rowOff>
    </xdr:to>
    <xdr:sp macro="" textlink="">
      <xdr:nvSpPr>
        <xdr:cNvPr id="206" name="円/楕円 205"/>
        <xdr:cNvSpPr/>
      </xdr:nvSpPr>
      <xdr:spPr>
        <a:xfrm>
          <a:off x="1079500" y="129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81700</xdr:rowOff>
    </xdr:from>
    <xdr:ext cx="599010" cy="259045"/>
    <xdr:sp macro="" textlink="">
      <xdr:nvSpPr>
        <xdr:cNvPr id="207" name="テキスト ボックス 206"/>
        <xdr:cNvSpPr txBox="1"/>
      </xdr:nvSpPr>
      <xdr:spPr>
        <a:xfrm>
          <a:off x="830794" y="1276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83007</xdr:rowOff>
    </xdr:from>
    <xdr:to>
      <xdr:col>6</xdr:col>
      <xdr:colOff>511175</xdr:colOff>
      <xdr:row>98</xdr:row>
      <xdr:rowOff>92608</xdr:rowOff>
    </xdr:to>
    <xdr:cxnSp macro="">
      <xdr:nvCxnSpPr>
        <xdr:cNvPr id="237" name="直線コネクタ 236"/>
        <xdr:cNvCxnSpPr/>
      </xdr:nvCxnSpPr>
      <xdr:spPr>
        <a:xfrm flipV="1">
          <a:off x="3797300" y="1688510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38"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92608</xdr:rowOff>
    </xdr:from>
    <xdr:to>
      <xdr:col>5</xdr:col>
      <xdr:colOff>358775</xdr:colOff>
      <xdr:row>98</xdr:row>
      <xdr:rowOff>163131</xdr:rowOff>
    </xdr:to>
    <xdr:cxnSp macro="">
      <xdr:nvCxnSpPr>
        <xdr:cNvPr id="240" name="直線コネクタ 239"/>
        <xdr:cNvCxnSpPr/>
      </xdr:nvCxnSpPr>
      <xdr:spPr>
        <a:xfrm flipV="1">
          <a:off x="2908300" y="16894708"/>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2" name="テキスト ボックス 241"/>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143357</xdr:rowOff>
    </xdr:from>
    <xdr:to>
      <xdr:col>4</xdr:col>
      <xdr:colOff>155575</xdr:colOff>
      <xdr:row>98</xdr:row>
      <xdr:rowOff>163131</xdr:rowOff>
    </xdr:to>
    <xdr:cxnSp macro="">
      <xdr:nvCxnSpPr>
        <xdr:cNvPr id="243" name="直線コネクタ 242"/>
        <xdr:cNvCxnSpPr/>
      </xdr:nvCxnSpPr>
      <xdr:spPr>
        <a:xfrm>
          <a:off x="2019300" y="1694545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13098</xdr:rowOff>
    </xdr:from>
    <xdr:ext cx="534377" cy="259045"/>
    <xdr:sp macro="" textlink="">
      <xdr:nvSpPr>
        <xdr:cNvPr id="245" name="テキスト ボックス 244"/>
        <xdr:cNvSpPr txBox="1"/>
      </xdr:nvSpPr>
      <xdr:spPr>
        <a:xfrm>
          <a:off x="2641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84570</xdr:rowOff>
    </xdr:from>
    <xdr:to>
      <xdr:col>2</xdr:col>
      <xdr:colOff>638175</xdr:colOff>
      <xdr:row>98</xdr:row>
      <xdr:rowOff>143357</xdr:rowOff>
    </xdr:to>
    <xdr:cxnSp macro="">
      <xdr:nvCxnSpPr>
        <xdr:cNvPr id="246" name="直線コネクタ 245"/>
        <xdr:cNvCxnSpPr/>
      </xdr:nvCxnSpPr>
      <xdr:spPr>
        <a:xfrm>
          <a:off x="1130300" y="16886670"/>
          <a:ext cx="8890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0" name="テキスト ボックス 249"/>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32207</xdr:rowOff>
    </xdr:from>
    <xdr:to>
      <xdr:col>6</xdr:col>
      <xdr:colOff>561975</xdr:colOff>
      <xdr:row>98</xdr:row>
      <xdr:rowOff>133807</xdr:rowOff>
    </xdr:to>
    <xdr:sp macro="" textlink="">
      <xdr:nvSpPr>
        <xdr:cNvPr id="256" name="円/楕円 255"/>
        <xdr:cNvSpPr/>
      </xdr:nvSpPr>
      <xdr:spPr>
        <a:xfrm>
          <a:off x="45847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118584</xdr:rowOff>
    </xdr:from>
    <xdr:ext cx="534377" cy="259045"/>
    <xdr:sp macro="" textlink="">
      <xdr:nvSpPr>
        <xdr:cNvPr id="257" name="衛生費該当値テキスト"/>
        <xdr:cNvSpPr txBox="1"/>
      </xdr:nvSpPr>
      <xdr:spPr>
        <a:xfrm>
          <a:off x="4686300" y="167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41808</xdr:rowOff>
    </xdr:from>
    <xdr:to>
      <xdr:col>5</xdr:col>
      <xdr:colOff>409575</xdr:colOff>
      <xdr:row>98</xdr:row>
      <xdr:rowOff>143408</xdr:rowOff>
    </xdr:to>
    <xdr:sp macro="" textlink="">
      <xdr:nvSpPr>
        <xdr:cNvPr id="258" name="円/楕円 257"/>
        <xdr:cNvSpPr/>
      </xdr:nvSpPr>
      <xdr:spPr>
        <a:xfrm>
          <a:off x="3746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134535</xdr:rowOff>
    </xdr:from>
    <xdr:ext cx="534377" cy="259045"/>
    <xdr:sp macro="" textlink="">
      <xdr:nvSpPr>
        <xdr:cNvPr id="259" name="テキスト ボックス 258"/>
        <xdr:cNvSpPr txBox="1"/>
      </xdr:nvSpPr>
      <xdr:spPr>
        <a:xfrm>
          <a:off x="3530111" y="169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112331</xdr:rowOff>
    </xdr:from>
    <xdr:to>
      <xdr:col>4</xdr:col>
      <xdr:colOff>206375</xdr:colOff>
      <xdr:row>99</xdr:row>
      <xdr:rowOff>42481</xdr:rowOff>
    </xdr:to>
    <xdr:sp macro="" textlink="">
      <xdr:nvSpPr>
        <xdr:cNvPr id="260" name="円/楕円 259"/>
        <xdr:cNvSpPr/>
      </xdr:nvSpPr>
      <xdr:spPr>
        <a:xfrm>
          <a:off x="2857500" y="169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33608</xdr:rowOff>
    </xdr:from>
    <xdr:ext cx="534377" cy="259045"/>
    <xdr:sp macro="" textlink="">
      <xdr:nvSpPr>
        <xdr:cNvPr id="261" name="テキスト ボックス 260"/>
        <xdr:cNvSpPr txBox="1"/>
      </xdr:nvSpPr>
      <xdr:spPr>
        <a:xfrm>
          <a:off x="2641111" y="170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92557</xdr:rowOff>
    </xdr:from>
    <xdr:to>
      <xdr:col>3</xdr:col>
      <xdr:colOff>3175</xdr:colOff>
      <xdr:row>99</xdr:row>
      <xdr:rowOff>22707</xdr:rowOff>
    </xdr:to>
    <xdr:sp macro="" textlink="">
      <xdr:nvSpPr>
        <xdr:cNvPr id="262" name="円/楕円 261"/>
        <xdr:cNvSpPr/>
      </xdr:nvSpPr>
      <xdr:spPr>
        <a:xfrm>
          <a:off x="1968500" y="168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13834</xdr:rowOff>
    </xdr:from>
    <xdr:ext cx="534377" cy="259045"/>
    <xdr:sp macro="" textlink="">
      <xdr:nvSpPr>
        <xdr:cNvPr id="263" name="テキスト ボックス 262"/>
        <xdr:cNvSpPr txBox="1"/>
      </xdr:nvSpPr>
      <xdr:spPr>
        <a:xfrm>
          <a:off x="1752111" y="169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33770</xdr:rowOff>
    </xdr:from>
    <xdr:to>
      <xdr:col>1</xdr:col>
      <xdr:colOff>485775</xdr:colOff>
      <xdr:row>98</xdr:row>
      <xdr:rowOff>135370</xdr:rowOff>
    </xdr:to>
    <xdr:sp macro="" textlink="">
      <xdr:nvSpPr>
        <xdr:cNvPr id="264" name="円/楕円 263"/>
        <xdr:cNvSpPr/>
      </xdr:nvSpPr>
      <xdr:spPr>
        <a:xfrm>
          <a:off x="1079500" y="168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126497</xdr:rowOff>
    </xdr:from>
    <xdr:ext cx="534377" cy="259045"/>
    <xdr:sp macro="" textlink="">
      <xdr:nvSpPr>
        <xdr:cNvPr id="265" name="テキスト ボックス 264"/>
        <xdr:cNvSpPr txBox="1"/>
      </xdr:nvSpPr>
      <xdr:spPr>
        <a:xfrm>
          <a:off x="863111"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89" name="直線コネクタ 288"/>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0"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2"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3" name="直線コネクタ 292"/>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33020</xdr:rowOff>
    </xdr:from>
    <xdr:to>
      <xdr:col>15</xdr:col>
      <xdr:colOff>180975</xdr:colOff>
      <xdr:row>38</xdr:row>
      <xdr:rowOff>37592</xdr:rowOff>
    </xdr:to>
    <xdr:cxnSp macro="">
      <xdr:nvCxnSpPr>
        <xdr:cNvPr id="294" name="直線コネクタ 293"/>
        <xdr:cNvCxnSpPr/>
      </xdr:nvCxnSpPr>
      <xdr:spPr>
        <a:xfrm>
          <a:off x="9639300" y="6376670"/>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5"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6" name="フローチャート : 判断 295"/>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27686</xdr:rowOff>
    </xdr:from>
    <xdr:to>
      <xdr:col>14</xdr:col>
      <xdr:colOff>28575</xdr:colOff>
      <xdr:row>37</xdr:row>
      <xdr:rowOff>33020</xdr:rowOff>
    </xdr:to>
    <xdr:cxnSp macro="">
      <xdr:nvCxnSpPr>
        <xdr:cNvPr id="297" name="直線コネクタ 296"/>
        <xdr:cNvCxnSpPr/>
      </xdr:nvCxnSpPr>
      <xdr:spPr>
        <a:xfrm>
          <a:off x="8750300" y="6199886"/>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298" name="フローチャート : 判断 297"/>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299" name="テキスト ボックス 298"/>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27686</xdr:rowOff>
    </xdr:from>
    <xdr:to>
      <xdr:col>12</xdr:col>
      <xdr:colOff>511175</xdr:colOff>
      <xdr:row>36</xdr:row>
      <xdr:rowOff>58166</xdr:rowOff>
    </xdr:to>
    <xdr:cxnSp macro="">
      <xdr:nvCxnSpPr>
        <xdr:cNvPr id="300" name="直線コネクタ 299"/>
        <xdr:cNvCxnSpPr/>
      </xdr:nvCxnSpPr>
      <xdr:spPr>
        <a:xfrm flipV="1">
          <a:off x="7861300" y="619988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1" name="フローチャート : 判断 300"/>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2" name="テキスト ボックス 301"/>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71882</xdr:rowOff>
    </xdr:from>
    <xdr:to>
      <xdr:col>11</xdr:col>
      <xdr:colOff>307975</xdr:colOff>
      <xdr:row>36</xdr:row>
      <xdr:rowOff>58166</xdr:rowOff>
    </xdr:to>
    <xdr:cxnSp macro="">
      <xdr:nvCxnSpPr>
        <xdr:cNvPr id="303" name="直線コネクタ 302"/>
        <xdr:cNvCxnSpPr/>
      </xdr:nvCxnSpPr>
      <xdr:spPr>
        <a:xfrm>
          <a:off x="6972300" y="5386832"/>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4" name="フローチャート : 判断 303"/>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5" name="テキスト ボックス 304"/>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6" name="フローチャート : 判断 305"/>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48277</xdr:rowOff>
    </xdr:from>
    <xdr:ext cx="469744" cy="259045"/>
    <xdr:sp macro="" textlink="">
      <xdr:nvSpPr>
        <xdr:cNvPr id="307" name="テキスト ボックス 306"/>
        <xdr:cNvSpPr txBox="1"/>
      </xdr:nvSpPr>
      <xdr:spPr>
        <a:xfrm>
          <a:off x="6737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158242</xdr:rowOff>
    </xdr:from>
    <xdr:to>
      <xdr:col>15</xdr:col>
      <xdr:colOff>231775</xdr:colOff>
      <xdr:row>38</xdr:row>
      <xdr:rowOff>88392</xdr:rowOff>
    </xdr:to>
    <xdr:sp macro="" textlink="">
      <xdr:nvSpPr>
        <xdr:cNvPr id="313" name="円/楕円 312"/>
        <xdr:cNvSpPr/>
      </xdr:nvSpPr>
      <xdr:spPr>
        <a:xfrm>
          <a:off x="104267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136669</xdr:rowOff>
    </xdr:from>
    <xdr:ext cx="378565" cy="259045"/>
    <xdr:sp macro="" textlink="">
      <xdr:nvSpPr>
        <xdr:cNvPr id="314" name="労働費該当値テキスト"/>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153670</xdr:rowOff>
    </xdr:from>
    <xdr:to>
      <xdr:col>14</xdr:col>
      <xdr:colOff>79375</xdr:colOff>
      <xdr:row>37</xdr:row>
      <xdr:rowOff>83820</xdr:rowOff>
    </xdr:to>
    <xdr:sp macro="" textlink="">
      <xdr:nvSpPr>
        <xdr:cNvPr id="315" name="円/楕円 314"/>
        <xdr:cNvSpPr/>
      </xdr:nvSpPr>
      <xdr:spPr>
        <a:xfrm>
          <a:off x="958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74947</xdr:rowOff>
    </xdr:from>
    <xdr:ext cx="378565" cy="259045"/>
    <xdr:sp macro="" textlink="">
      <xdr:nvSpPr>
        <xdr:cNvPr id="316" name="テキスト ボックス 315"/>
        <xdr:cNvSpPr txBox="1"/>
      </xdr:nvSpPr>
      <xdr:spPr>
        <a:xfrm>
          <a:off x="9450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148336</xdr:rowOff>
    </xdr:from>
    <xdr:to>
      <xdr:col>12</xdr:col>
      <xdr:colOff>561975</xdr:colOff>
      <xdr:row>36</xdr:row>
      <xdr:rowOff>78486</xdr:rowOff>
    </xdr:to>
    <xdr:sp macro="" textlink="">
      <xdr:nvSpPr>
        <xdr:cNvPr id="317" name="円/楕円 316"/>
        <xdr:cNvSpPr/>
      </xdr:nvSpPr>
      <xdr:spPr>
        <a:xfrm>
          <a:off x="8699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69613</xdr:rowOff>
    </xdr:from>
    <xdr:ext cx="378565" cy="259045"/>
    <xdr:sp macro="" textlink="">
      <xdr:nvSpPr>
        <xdr:cNvPr id="318" name="テキスト ボックス 317"/>
        <xdr:cNvSpPr txBox="1"/>
      </xdr:nvSpPr>
      <xdr:spPr>
        <a:xfrm>
          <a:off x="8561017" y="62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7366</xdr:rowOff>
    </xdr:from>
    <xdr:to>
      <xdr:col>11</xdr:col>
      <xdr:colOff>358775</xdr:colOff>
      <xdr:row>36</xdr:row>
      <xdr:rowOff>108966</xdr:rowOff>
    </xdr:to>
    <xdr:sp macro="" textlink="">
      <xdr:nvSpPr>
        <xdr:cNvPr id="319" name="円/楕円 318"/>
        <xdr:cNvSpPr/>
      </xdr:nvSpPr>
      <xdr:spPr>
        <a:xfrm>
          <a:off x="7810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100093</xdr:rowOff>
    </xdr:from>
    <xdr:ext cx="378565" cy="259045"/>
    <xdr:sp macro="" textlink="">
      <xdr:nvSpPr>
        <xdr:cNvPr id="320" name="テキスト ボックス 319"/>
        <xdr:cNvSpPr txBox="1"/>
      </xdr:nvSpPr>
      <xdr:spPr>
        <a:xfrm>
          <a:off x="7672017" y="62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21082</xdr:rowOff>
    </xdr:from>
    <xdr:to>
      <xdr:col>10</xdr:col>
      <xdr:colOff>155575</xdr:colOff>
      <xdr:row>31</xdr:row>
      <xdr:rowOff>122682</xdr:rowOff>
    </xdr:to>
    <xdr:sp macro="" textlink="">
      <xdr:nvSpPr>
        <xdr:cNvPr id="321" name="円/楕円 320"/>
        <xdr:cNvSpPr/>
      </xdr:nvSpPr>
      <xdr:spPr>
        <a:xfrm>
          <a:off x="6921500" y="53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139209</xdr:rowOff>
    </xdr:from>
    <xdr:ext cx="469744" cy="259045"/>
    <xdr:sp macro="" textlink="">
      <xdr:nvSpPr>
        <xdr:cNvPr id="322" name="テキスト ボックス 321"/>
        <xdr:cNvSpPr txBox="1"/>
      </xdr:nvSpPr>
      <xdr:spPr>
        <a:xfrm>
          <a:off x="6737427" y="5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8" name="直線コネクタ 347"/>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1"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2" name="直線コネクタ 351"/>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40259</xdr:rowOff>
    </xdr:from>
    <xdr:to>
      <xdr:col>15</xdr:col>
      <xdr:colOff>180975</xdr:colOff>
      <xdr:row>59</xdr:row>
      <xdr:rowOff>44504</xdr:rowOff>
    </xdr:to>
    <xdr:cxnSp macro="">
      <xdr:nvCxnSpPr>
        <xdr:cNvPr id="353" name="直線コネクタ 352"/>
        <xdr:cNvCxnSpPr/>
      </xdr:nvCxnSpPr>
      <xdr:spPr>
        <a:xfrm>
          <a:off x="9639300" y="10155809"/>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58219</xdr:rowOff>
    </xdr:from>
    <xdr:ext cx="469744" cy="259045"/>
    <xdr:sp macro="" textlink="">
      <xdr:nvSpPr>
        <xdr:cNvPr id="354" name="農林水産業費平均値テキスト"/>
        <xdr:cNvSpPr txBox="1"/>
      </xdr:nvSpPr>
      <xdr:spPr>
        <a:xfrm>
          <a:off x="10528300" y="9659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5" name="フローチャート : 判断 354"/>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40259</xdr:rowOff>
    </xdr:from>
    <xdr:to>
      <xdr:col>14</xdr:col>
      <xdr:colOff>28575</xdr:colOff>
      <xdr:row>59</xdr:row>
      <xdr:rowOff>42708</xdr:rowOff>
    </xdr:to>
    <xdr:cxnSp macro="">
      <xdr:nvCxnSpPr>
        <xdr:cNvPr id="356" name="直線コネクタ 355"/>
        <xdr:cNvCxnSpPr/>
      </xdr:nvCxnSpPr>
      <xdr:spPr>
        <a:xfrm flipV="1">
          <a:off x="8750300" y="10155809"/>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7" name="フローチャート : 判断 356"/>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132079</xdr:rowOff>
    </xdr:from>
    <xdr:ext cx="469744" cy="259045"/>
    <xdr:sp macro="" textlink="">
      <xdr:nvSpPr>
        <xdr:cNvPr id="358" name="テキスト ボックス 357"/>
        <xdr:cNvSpPr txBox="1"/>
      </xdr:nvSpPr>
      <xdr:spPr>
        <a:xfrm>
          <a:off x="9404427" y="95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42708</xdr:rowOff>
    </xdr:from>
    <xdr:to>
      <xdr:col>12</xdr:col>
      <xdr:colOff>511175</xdr:colOff>
      <xdr:row>59</xdr:row>
      <xdr:rowOff>44504</xdr:rowOff>
    </xdr:to>
    <xdr:cxnSp macro="">
      <xdr:nvCxnSpPr>
        <xdr:cNvPr id="359" name="直線コネクタ 358"/>
        <xdr:cNvCxnSpPr/>
      </xdr:nvCxnSpPr>
      <xdr:spPr>
        <a:xfrm flipV="1">
          <a:off x="7861300" y="10158258"/>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0" name="フローチャート : 判断 359"/>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1" name="テキスト ボックス 360"/>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43852</xdr:rowOff>
    </xdr:from>
    <xdr:to>
      <xdr:col>11</xdr:col>
      <xdr:colOff>307975</xdr:colOff>
      <xdr:row>59</xdr:row>
      <xdr:rowOff>44504</xdr:rowOff>
    </xdr:to>
    <xdr:cxnSp macro="">
      <xdr:nvCxnSpPr>
        <xdr:cNvPr id="362" name="直線コネクタ 361"/>
        <xdr:cNvCxnSpPr/>
      </xdr:nvCxnSpPr>
      <xdr:spPr>
        <a:xfrm>
          <a:off x="6972300" y="101594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3" name="フローチャート : 判断 362"/>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4" name="テキスト ボックス 363"/>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5" name="フローチャート : 判断 364"/>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6" name="テキスト ボックス 365"/>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165154</xdr:rowOff>
    </xdr:from>
    <xdr:to>
      <xdr:col>15</xdr:col>
      <xdr:colOff>231775</xdr:colOff>
      <xdr:row>59</xdr:row>
      <xdr:rowOff>95304</xdr:rowOff>
    </xdr:to>
    <xdr:sp macro="" textlink="">
      <xdr:nvSpPr>
        <xdr:cNvPr id="372" name="円/楕円 371"/>
        <xdr:cNvSpPr/>
      </xdr:nvSpPr>
      <xdr:spPr>
        <a:xfrm>
          <a:off x="10426700" y="101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80081</xdr:rowOff>
    </xdr:from>
    <xdr:ext cx="378565" cy="259045"/>
    <xdr:sp macro="" textlink="">
      <xdr:nvSpPr>
        <xdr:cNvPr id="373" name="農林水産業費該当値テキスト"/>
        <xdr:cNvSpPr txBox="1"/>
      </xdr:nvSpPr>
      <xdr:spPr>
        <a:xfrm>
          <a:off x="10528300" y="1002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160909</xdr:rowOff>
    </xdr:from>
    <xdr:to>
      <xdr:col>14</xdr:col>
      <xdr:colOff>79375</xdr:colOff>
      <xdr:row>59</xdr:row>
      <xdr:rowOff>91059</xdr:rowOff>
    </xdr:to>
    <xdr:sp macro="" textlink="">
      <xdr:nvSpPr>
        <xdr:cNvPr id="374" name="円/楕円 373"/>
        <xdr:cNvSpPr/>
      </xdr:nvSpPr>
      <xdr:spPr>
        <a:xfrm>
          <a:off x="9588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82186</xdr:rowOff>
    </xdr:from>
    <xdr:ext cx="378565" cy="259045"/>
    <xdr:sp macro="" textlink="">
      <xdr:nvSpPr>
        <xdr:cNvPr id="375" name="テキスト ボックス 374"/>
        <xdr:cNvSpPr txBox="1"/>
      </xdr:nvSpPr>
      <xdr:spPr>
        <a:xfrm>
          <a:off x="9450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163358</xdr:rowOff>
    </xdr:from>
    <xdr:to>
      <xdr:col>12</xdr:col>
      <xdr:colOff>561975</xdr:colOff>
      <xdr:row>59</xdr:row>
      <xdr:rowOff>93508</xdr:rowOff>
    </xdr:to>
    <xdr:sp macro="" textlink="">
      <xdr:nvSpPr>
        <xdr:cNvPr id="376" name="円/楕円 375"/>
        <xdr:cNvSpPr/>
      </xdr:nvSpPr>
      <xdr:spPr>
        <a:xfrm>
          <a:off x="8699500" y="101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84635</xdr:rowOff>
    </xdr:from>
    <xdr:ext cx="378565" cy="259045"/>
    <xdr:sp macro="" textlink="">
      <xdr:nvSpPr>
        <xdr:cNvPr id="377" name="テキスト ボックス 376"/>
        <xdr:cNvSpPr txBox="1"/>
      </xdr:nvSpPr>
      <xdr:spPr>
        <a:xfrm>
          <a:off x="8561017" y="10200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165154</xdr:rowOff>
    </xdr:from>
    <xdr:to>
      <xdr:col>11</xdr:col>
      <xdr:colOff>358775</xdr:colOff>
      <xdr:row>59</xdr:row>
      <xdr:rowOff>95304</xdr:rowOff>
    </xdr:to>
    <xdr:sp macro="" textlink="">
      <xdr:nvSpPr>
        <xdr:cNvPr id="378" name="円/楕円 377"/>
        <xdr:cNvSpPr/>
      </xdr:nvSpPr>
      <xdr:spPr>
        <a:xfrm>
          <a:off x="7810500" y="101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86431</xdr:rowOff>
    </xdr:from>
    <xdr:ext cx="378565" cy="259045"/>
    <xdr:sp macro="" textlink="">
      <xdr:nvSpPr>
        <xdr:cNvPr id="379" name="テキスト ボックス 378"/>
        <xdr:cNvSpPr txBox="1"/>
      </xdr:nvSpPr>
      <xdr:spPr>
        <a:xfrm>
          <a:off x="7672017" y="1020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164502</xdr:rowOff>
    </xdr:from>
    <xdr:to>
      <xdr:col>10</xdr:col>
      <xdr:colOff>155575</xdr:colOff>
      <xdr:row>59</xdr:row>
      <xdr:rowOff>94652</xdr:rowOff>
    </xdr:to>
    <xdr:sp macro="" textlink="">
      <xdr:nvSpPr>
        <xdr:cNvPr id="380" name="円/楕円 379"/>
        <xdr:cNvSpPr/>
      </xdr:nvSpPr>
      <xdr:spPr>
        <a:xfrm>
          <a:off x="6921500" y="101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85779</xdr:rowOff>
    </xdr:from>
    <xdr:ext cx="378565" cy="259045"/>
    <xdr:sp macro="" textlink="">
      <xdr:nvSpPr>
        <xdr:cNvPr id="381" name="テキスト ボックス 380"/>
        <xdr:cNvSpPr txBox="1"/>
      </xdr:nvSpPr>
      <xdr:spPr>
        <a:xfrm>
          <a:off x="6783017" y="10201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106458</xdr:rowOff>
    </xdr:from>
    <xdr:to>
      <xdr:col>15</xdr:col>
      <xdr:colOff>180975</xdr:colOff>
      <xdr:row>74</xdr:row>
      <xdr:rowOff>128536</xdr:rowOff>
    </xdr:to>
    <xdr:cxnSp macro="">
      <xdr:nvCxnSpPr>
        <xdr:cNvPr id="410" name="直線コネクタ 409"/>
        <xdr:cNvCxnSpPr/>
      </xdr:nvCxnSpPr>
      <xdr:spPr>
        <a:xfrm>
          <a:off x="9639300" y="12793758"/>
          <a:ext cx="8382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1"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106458</xdr:rowOff>
    </xdr:from>
    <xdr:to>
      <xdr:col>14</xdr:col>
      <xdr:colOff>28575</xdr:colOff>
      <xdr:row>74</xdr:row>
      <xdr:rowOff>110210</xdr:rowOff>
    </xdr:to>
    <xdr:cxnSp macro="">
      <xdr:nvCxnSpPr>
        <xdr:cNvPr id="413" name="直線コネクタ 412"/>
        <xdr:cNvCxnSpPr/>
      </xdr:nvCxnSpPr>
      <xdr:spPr>
        <a:xfrm flipV="1">
          <a:off x="8750300" y="1279375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5" name="テキスト ボックス 414"/>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107200</xdr:rowOff>
    </xdr:from>
    <xdr:to>
      <xdr:col>12</xdr:col>
      <xdr:colOff>511175</xdr:colOff>
      <xdr:row>74</xdr:row>
      <xdr:rowOff>110210</xdr:rowOff>
    </xdr:to>
    <xdr:cxnSp macro="">
      <xdr:nvCxnSpPr>
        <xdr:cNvPr id="416" name="直線コネクタ 415"/>
        <xdr:cNvCxnSpPr/>
      </xdr:nvCxnSpPr>
      <xdr:spPr>
        <a:xfrm>
          <a:off x="7861300" y="12794500"/>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18" name="テキスト ボックス 417"/>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159703</xdr:rowOff>
    </xdr:from>
    <xdr:to>
      <xdr:col>11</xdr:col>
      <xdr:colOff>307975</xdr:colOff>
      <xdr:row>74</xdr:row>
      <xdr:rowOff>107200</xdr:rowOff>
    </xdr:to>
    <xdr:cxnSp macro="">
      <xdr:nvCxnSpPr>
        <xdr:cNvPr id="419" name="直線コネクタ 418"/>
        <xdr:cNvCxnSpPr/>
      </xdr:nvCxnSpPr>
      <xdr:spPr>
        <a:xfrm>
          <a:off x="6972300" y="12675553"/>
          <a:ext cx="889000" cy="1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1" name="テキスト ボックス 420"/>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3" name="テキスト ボックス 422"/>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77736</xdr:rowOff>
    </xdr:from>
    <xdr:to>
      <xdr:col>15</xdr:col>
      <xdr:colOff>231775</xdr:colOff>
      <xdr:row>75</xdr:row>
      <xdr:rowOff>7886</xdr:rowOff>
    </xdr:to>
    <xdr:sp macro="" textlink="">
      <xdr:nvSpPr>
        <xdr:cNvPr id="429" name="円/楕円 428"/>
        <xdr:cNvSpPr/>
      </xdr:nvSpPr>
      <xdr:spPr>
        <a:xfrm>
          <a:off x="10426700" y="12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100613</xdr:rowOff>
    </xdr:from>
    <xdr:ext cx="534377" cy="259045"/>
    <xdr:sp macro="" textlink="">
      <xdr:nvSpPr>
        <xdr:cNvPr id="430" name="商工費該当値テキスト"/>
        <xdr:cNvSpPr txBox="1"/>
      </xdr:nvSpPr>
      <xdr:spPr>
        <a:xfrm>
          <a:off x="10528300"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55658</xdr:rowOff>
    </xdr:from>
    <xdr:to>
      <xdr:col>14</xdr:col>
      <xdr:colOff>79375</xdr:colOff>
      <xdr:row>74</xdr:row>
      <xdr:rowOff>157258</xdr:rowOff>
    </xdr:to>
    <xdr:sp macro="" textlink="">
      <xdr:nvSpPr>
        <xdr:cNvPr id="431" name="円/楕円 430"/>
        <xdr:cNvSpPr/>
      </xdr:nvSpPr>
      <xdr:spPr>
        <a:xfrm>
          <a:off x="9588500" y="127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2335</xdr:rowOff>
    </xdr:from>
    <xdr:ext cx="534377" cy="259045"/>
    <xdr:sp macro="" textlink="">
      <xdr:nvSpPr>
        <xdr:cNvPr id="432" name="テキスト ボックス 431"/>
        <xdr:cNvSpPr txBox="1"/>
      </xdr:nvSpPr>
      <xdr:spPr>
        <a:xfrm>
          <a:off x="9372111" y="1251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59410</xdr:rowOff>
    </xdr:from>
    <xdr:to>
      <xdr:col>12</xdr:col>
      <xdr:colOff>561975</xdr:colOff>
      <xdr:row>74</xdr:row>
      <xdr:rowOff>161010</xdr:rowOff>
    </xdr:to>
    <xdr:sp macro="" textlink="">
      <xdr:nvSpPr>
        <xdr:cNvPr id="433" name="円/楕円 432"/>
        <xdr:cNvSpPr/>
      </xdr:nvSpPr>
      <xdr:spPr>
        <a:xfrm>
          <a:off x="8699500" y="12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6087</xdr:rowOff>
    </xdr:from>
    <xdr:ext cx="534377" cy="259045"/>
    <xdr:sp macro="" textlink="">
      <xdr:nvSpPr>
        <xdr:cNvPr id="434" name="テキスト ボックス 433"/>
        <xdr:cNvSpPr txBox="1"/>
      </xdr:nvSpPr>
      <xdr:spPr>
        <a:xfrm>
          <a:off x="8483111" y="125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56400</xdr:rowOff>
    </xdr:from>
    <xdr:to>
      <xdr:col>11</xdr:col>
      <xdr:colOff>358775</xdr:colOff>
      <xdr:row>74</xdr:row>
      <xdr:rowOff>158000</xdr:rowOff>
    </xdr:to>
    <xdr:sp macro="" textlink="">
      <xdr:nvSpPr>
        <xdr:cNvPr id="435" name="円/楕円 434"/>
        <xdr:cNvSpPr/>
      </xdr:nvSpPr>
      <xdr:spPr>
        <a:xfrm>
          <a:off x="7810500" y="12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3077</xdr:rowOff>
    </xdr:from>
    <xdr:ext cx="534377" cy="259045"/>
    <xdr:sp macro="" textlink="">
      <xdr:nvSpPr>
        <xdr:cNvPr id="436" name="テキスト ボックス 435"/>
        <xdr:cNvSpPr txBox="1"/>
      </xdr:nvSpPr>
      <xdr:spPr>
        <a:xfrm>
          <a:off x="7594111" y="125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108903</xdr:rowOff>
    </xdr:from>
    <xdr:to>
      <xdr:col>10</xdr:col>
      <xdr:colOff>155575</xdr:colOff>
      <xdr:row>74</xdr:row>
      <xdr:rowOff>39053</xdr:rowOff>
    </xdr:to>
    <xdr:sp macro="" textlink="">
      <xdr:nvSpPr>
        <xdr:cNvPr id="437" name="円/楕円 436"/>
        <xdr:cNvSpPr/>
      </xdr:nvSpPr>
      <xdr:spPr>
        <a:xfrm>
          <a:off x="6921500" y="126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55580</xdr:rowOff>
    </xdr:from>
    <xdr:ext cx="534377" cy="259045"/>
    <xdr:sp macro="" textlink="">
      <xdr:nvSpPr>
        <xdr:cNvPr id="438" name="テキスト ボックス 437"/>
        <xdr:cNvSpPr txBox="1"/>
      </xdr:nvSpPr>
      <xdr:spPr>
        <a:xfrm>
          <a:off x="6705111" y="123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72949</xdr:rowOff>
    </xdr:from>
    <xdr:to>
      <xdr:col>15</xdr:col>
      <xdr:colOff>180975</xdr:colOff>
      <xdr:row>96</xdr:row>
      <xdr:rowOff>123755</xdr:rowOff>
    </xdr:to>
    <xdr:cxnSp macro="">
      <xdr:nvCxnSpPr>
        <xdr:cNvPr id="468" name="直線コネクタ 467"/>
        <xdr:cNvCxnSpPr/>
      </xdr:nvCxnSpPr>
      <xdr:spPr>
        <a:xfrm>
          <a:off x="9639300" y="16532149"/>
          <a:ext cx="8382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72949</xdr:rowOff>
    </xdr:from>
    <xdr:to>
      <xdr:col>14</xdr:col>
      <xdr:colOff>28575</xdr:colOff>
      <xdr:row>96</xdr:row>
      <xdr:rowOff>122231</xdr:rowOff>
    </xdr:to>
    <xdr:cxnSp macro="">
      <xdr:nvCxnSpPr>
        <xdr:cNvPr id="471" name="直線コネクタ 470"/>
        <xdr:cNvCxnSpPr/>
      </xdr:nvCxnSpPr>
      <xdr:spPr>
        <a:xfrm flipV="1">
          <a:off x="8750300" y="16532149"/>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3" name="テキスト ボックス 472"/>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122231</xdr:rowOff>
    </xdr:from>
    <xdr:to>
      <xdr:col>12</xdr:col>
      <xdr:colOff>511175</xdr:colOff>
      <xdr:row>96</xdr:row>
      <xdr:rowOff>130727</xdr:rowOff>
    </xdr:to>
    <xdr:cxnSp macro="">
      <xdr:nvCxnSpPr>
        <xdr:cNvPr id="474" name="直線コネクタ 473"/>
        <xdr:cNvCxnSpPr/>
      </xdr:nvCxnSpPr>
      <xdr:spPr>
        <a:xfrm flipV="1">
          <a:off x="7861300" y="16581431"/>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130727</xdr:rowOff>
    </xdr:from>
    <xdr:to>
      <xdr:col>11</xdr:col>
      <xdr:colOff>307975</xdr:colOff>
      <xdr:row>97</xdr:row>
      <xdr:rowOff>81083</xdr:rowOff>
    </xdr:to>
    <xdr:cxnSp macro="">
      <xdr:nvCxnSpPr>
        <xdr:cNvPr id="477" name="直線コネクタ 476"/>
        <xdr:cNvCxnSpPr/>
      </xdr:nvCxnSpPr>
      <xdr:spPr>
        <a:xfrm flipV="1">
          <a:off x="6972300" y="16589927"/>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72955</xdr:rowOff>
    </xdr:from>
    <xdr:to>
      <xdr:col>15</xdr:col>
      <xdr:colOff>231775</xdr:colOff>
      <xdr:row>97</xdr:row>
      <xdr:rowOff>3105</xdr:rowOff>
    </xdr:to>
    <xdr:sp macro="" textlink="">
      <xdr:nvSpPr>
        <xdr:cNvPr id="487" name="円/楕円 486"/>
        <xdr:cNvSpPr/>
      </xdr:nvSpPr>
      <xdr:spPr>
        <a:xfrm>
          <a:off x="10426700" y="165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51382</xdr:rowOff>
    </xdr:from>
    <xdr:ext cx="534377" cy="259045"/>
    <xdr:sp macro="" textlink="">
      <xdr:nvSpPr>
        <xdr:cNvPr id="488" name="土木費該当値テキスト"/>
        <xdr:cNvSpPr txBox="1"/>
      </xdr:nvSpPr>
      <xdr:spPr>
        <a:xfrm>
          <a:off x="10528300" y="16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22149</xdr:rowOff>
    </xdr:from>
    <xdr:to>
      <xdr:col>14</xdr:col>
      <xdr:colOff>79375</xdr:colOff>
      <xdr:row>96</xdr:row>
      <xdr:rowOff>123749</xdr:rowOff>
    </xdr:to>
    <xdr:sp macro="" textlink="">
      <xdr:nvSpPr>
        <xdr:cNvPr id="489" name="円/楕円 488"/>
        <xdr:cNvSpPr/>
      </xdr:nvSpPr>
      <xdr:spPr>
        <a:xfrm>
          <a:off x="9588500" y="164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140276</xdr:rowOff>
    </xdr:from>
    <xdr:ext cx="534377" cy="259045"/>
    <xdr:sp macro="" textlink="">
      <xdr:nvSpPr>
        <xdr:cNvPr id="490" name="テキスト ボックス 489"/>
        <xdr:cNvSpPr txBox="1"/>
      </xdr:nvSpPr>
      <xdr:spPr>
        <a:xfrm>
          <a:off x="9372111" y="16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71431</xdr:rowOff>
    </xdr:from>
    <xdr:to>
      <xdr:col>12</xdr:col>
      <xdr:colOff>561975</xdr:colOff>
      <xdr:row>97</xdr:row>
      <xdr:rowOff>1581</xdr:rowOff>
    </xdr:to>
    <xdr:sp macro="" textlink="">
      <xdr:nvSpPr>
        <xdr:cNvPr id="491" name="円/楕円 490"/>
        <xdr:cNvSpPr/>
      </xdr:nvSpPr>
      <xdr:spPr>
        <a:xfrm>
          <a:off x="8699500" y="165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164158</xdr:rowOff>
    </xdr:from>
    <xdr:ext cx="534377" cy="259045"/>
    <xdr:sp macro="" textlink="">
      <xdr:nvSpPr>
        <xdr:cNvPr id="492" name="テキスト ボックス 491"/>
        <xdr:cNvSpPr txBox="1"/>
      </xdr:nvSpPr>
      <xdr:spPr>
        <a:xfrm>
          <a:off x="8483111" y="1662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79927</xdr:rowOff>
    </xdr:from>
    <xdr:to>
      <xdr:col>11</xdr:col>
      <xdr:colOff>358775</xdr:colOff>
      <xdr:row>97</xdr:row>
      <xdr:rowOff>10077</xdr:rowOff>
    </xdr:to>
    <xdr:sp macro="" textlink="">
      <xdr:nvSpPr>
        <xdr:cNvPr id="493" name="円/楕円 492"/>
        <xdr:cNvSpPr/>
      </xdr:nvSpPr>
      <xdr:spPr>
        <a:xfrm>
          <a:off x="7810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1204</xdr:rowOff>
    </xdr:from>
    <xdr:ext cx="534377" cy="259045"/>
    <xdr:sp macro="" textlink="">
      <xdr:nvSpPr>
        <xdr:cNvPr id="494" name="テキスト ボックス 493"/>
        <xdr:cNvSpPr txBox="1"/>
      </xdr:nvSpPr>
      <xdr:spPr>
        <a:xfrm>
          <a:off x="7594111" y="166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30283</xdr:rowOff>
    </xdr:from>
    <xdr:to>
      <xdr:col>10</xdr:col>
      <xdr:colOff>155575</xdr:colOff>
      <xdr:row>97</xdr:row>
      <xdr:rowOff>131883</xdr:rowOff>
    </xdr:to>
    <xdr:sp macro="" textlink="">
      <xdr:nvSpPr>
        <xdr:cNvPr id="495" name="円/楕円 494"/>
        <xdr:cNvSpPr/>
      </xdr:nvSpPr>
      <xdr:spPr>
        <a:xfrm>
          <a:off x="6921500" y="166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123010</xdr:rowOff>
    </xdr:from>
    <xdr:ext cx="534377" cy="259045"/>
    <xdr:sp macro="" textlink="">
      <xdr:nvSpPr>
        <xdr:cNvPr id="496" name="テキスト ボックス 495"/>
        <xdr:cNvSpPr txBox="1"/>
      </xdr:nvSpPr>
      <xdr:spPr>
        <a:xfrm>
          <a:off x="6705111" y="167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165100</xdr:rowOff>
    </xdr:from>
    <xdr:to>
      <xdr:col>23</xdr:col>
      <xdr:colOff>517525</xdr:colOff>
      <xdr:row>39</xdr:row>
      <xdr:rowOff>40640</xdr:rowOff>
    </xdr:to>
    <xdr:cxnSp macro="">
      <xdr:nvCxnSpPr>
        <xdr:cNvPr id="526" name="直線コネクタ 525"/>
        <xdr:cNvCxnSpPr/>
      </xdr:nvCxnSpPr>
      <xdr:spPr>
        <a:xfrm>
          <a:off x="15481300" y="668020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7"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110871</xdr:rowOff>
    </xdr:from>
    <xdr:to>
      <xdr:col>22</xdr:col>
      <xdr:colOff>365125</xdr:colOff>
      <xdr:row>38</xdr:row>
      <xdr:rowOff>165100</xdr:rowOff>
    </xdr:to>
    <xdr:cxnSp macro="">
      <xdr:nvCxnSpPr>
        <xdr:cNvPr id="529" name="直線コネクタ 528"/>
        <xdr:cNvCxnSpPr/>
      </xdr:nvCxnSpPr>
      <xdr:spPr>
        <a:xfrm>
          <a:off x="14592300" y="6625971"/>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1" name="テキスト ボックス 530"/>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113792</xdr:rowOff>
    </xdr:from>
    <xdr:to>
      <xdr:col>21</xdr:col>
      <xdr:colOff>161925</xdr:colOff>
      <xdr:row>38</xdr:row>
      <xdr:rowOff>110871</xdr:rowOff>
    </xdr:to>
    <xdr:cxnSp macro="">
      <xdr:nvCxnSpPr>
        <xdr:cNvPr id="532" name="直線コネクタ 531"/>
        <xdr:cNvCxnSpPr/>
      </xdr:nvCxnSpPr>
      <xdr:spPr>
        <a:xfrm>
          <a:off x="13703300" y="6457442"/>
          <a:ext cx="8890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113792</xdr:rowOff>
    </xdr:from>
    <xdr:to>
      <xdr:col>19</xdr:col>
      <xdr:colOff>644525</xdr:colOff>
      <xdr:row>37</xdr:row>
      <xdr:rowOff>168148</xdr:rowOff>
    </xdr:to>
    <xdr:cxnSp macro="">
      <xdr:nvCxnSpPr>
        <xdr:cNvPr id="535" name="直線コネクタ 534"/>
        <xdr:cNvCxnSpPr/>
      </xdr:nvCxnSpPr>
      <xdr:spPr>
        <a:xfrm flipV="1">
          <a:off x="12814300" y="6457442"/>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54754</xdr:rowOff>
    </xdr:from>
    <xdr:ext cx="534377" cy="259045"/>
    <xdr:sp macro="" textlink="">
      <xdr:nvSpPr>
        <xdr:cNvPr id="539" name="テキスト ボックス 538"/>
        <xdr:cNvSpPr txBox="1"/>
      </xdr:nvSpPr>
      <xdr:spPr>
        <a:xfrm>
          <a:off x="12547111" y="60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161290</xdr:rowOff>
    </xdr:from>
    <xdr:to>
      <xdr:col>23</xdr:col>
      <xdr:colOff>568325</xdr:colOff>
      <xdr:row>39</xdr:row>
      <xdr:rowOff>91440</xdr:rowOff>
    </xdr:to>
    <xdr:sp macro="" textlink="">
      <xdr:nvSpPr>
        <xdr:cNvPr id="545" name="円/楕円 544"/>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76217</xdr:rowOff>
    </xdr:from>
    <xdr:ext cx="469744" cy="259045"/>
    <xdr:sp macro="" textlink="">
      <xdr:nvSpPr>
        <xdr:cNvPr id="546" name="消防費該当値テキスト"/>
        <xdr:cNvSpPr txBox="1"/>
      </xdr:nvSpPr>
      <xdr:spPr>
        <a:xfrm>
          <a:off x="16370300" y="65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114300</xdr:rowOff>
    </xdr:from>
    <xdr:to>
      <xdr:col>22</xdr:col>
      <xdr:colOff>415925</xdr:colOff>
      <xdr:row>39</xdr:row>
      <xdr:rowOff>44450</xdr:rowOff>
    </xdr:to>
    <xdr:sp macro="" textlink="">
      <xdr:nvSpPr>
        <xdr:cNvPr id="547" name="円/楕円 546"/>
        <xdr:cNvSpPr/>
      </xdr:nvSpPr>
      <xdr:spPr>
        <a:xfrm>
          <a:off x="1543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35577</xdr:rowOff>
    </xdr:from>
    <xdr:ext cx="469744" cy="259045"/>
    <xdr:sp macro="" textlink="">
      <xdr:nvSpPr>
        <xdr:cNvPr id="548" name="テキスト ボックス 547"/>
        <xdr:cNvSpPr txBox="1"/>
      </xdr:nvSpPr>
      <xdr:spPr>
        <a:xfrm>
          <a:off x="152464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60071</xdr:rowOff>
    </xdr:from>
    <xdr:to>
      <xdr:col>21</xdr:col>
      <xdr:colOff>212725</xdr:colOff>
      <xdr:row>38</xdr:row>
      <xdr:rowOff>161671</xdr:rowOff>
    </xdr:to>
    <xdr:sp macro="" textlink="">
      <xdr:nvSpPr>
        <xdr:cNvPr id="549" name="円/楕円 548"/>
        <xdr:cNvSpPr/>
      </xdr:nvSpPr>
      <xdr:spPr>
        <a:xfrm>
          <a:off x="145415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152798</xdr:rowOff>
    </xdr:from>
    <xdr:ext cx="469744" cy="259045"/>
    <xdr:sp macro="" textlink="">
      <xdr:nvSpPr>
        <xdr:cNvPr id="550" name="テキスト ボックス 549"/>
        <xdr:cNvSpPr txBox="1"/>
      </xdr:nvSpPr>
      <xdr:spPr>
        <a:xfrm>
          <a:off x="14357427" y="66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62992</xdr:rowOff>
    </xdr:from>
    <xdr:to>
      <xdr:col>20</xdr:col>
      <xdr:colOff>9525</xdr:colOff>
      <xdr:row>37</xdr:row>
      <xdr:rowOff>164592</xdr:rowOff>
    </xdr:to>
    <xdr:sp macro="" textlink="">
      <xdr:nvSpPr>
        <xdr:cNvPr id="551" name="円/楕円 550"/>
        <xdr:cNvSpPr/>
      </xdr:nvSpPr>
      <xdr:spPr>
        <a:xfrm>
          <a:off x="13652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155719</xdr:rowOff>
    </xdr:from>
    <xdr:ext cx="534377" cy="259045"/>
    <xdr:sp macro="" textlink="">
      <xdr:nvSpPr>
        <xdr:cNvPr id="552" name="テキスト ボックス 551"/>
        <xdr:cNvSpPr txBox="1"/>
      </xdr:nvSpPr>
      <xdr:spPr>
        <a:xfrm>
          <a:off x="13436111" y="6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117348</xdr:rowOff>
    </xdr:from>
    <xdr:to>
      <xdr:col>18</xdr:col>
      <xdr:colOff>492125</xdr:colOff>
      <xdr:row>38</xdr:row>
      <xdr:rowOff>47498</xdr:rowOff>
    </xdr:to>
    <xdr:sp macro="" textlink="">
      <xdr:nvSpPr>
        <xdr:cNvPr id="553" name="円/楕円 552"/>
        <xdr:cNvSpPr/>
      </xdr:nvSpPr>
      <xdr:spPr>
        <a:xfrm>
          <a:off x="12763500" y="64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38625</xdr:rowOff>
    </xdr:from>
    <xdr:ext cx="534377" cy="259045"/>
    <xdr:sp macro="" textlink="">
      <xdr:nvSpPr>
        <xdr:cNvPr id="554" name="テキスト ボックス 553"/>
        <xdr:cNvSpPr txBox="1"/>
      </xdr:nvSpPr>
      <xdr:spPr>
        <a:xfrm>
          <a:off x="12547111" y="65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17856</xdr:rowOff>
    </xdr:from>
    <xdr:to>
      <xdr:col>23</xdr:col>
      <xdr:colOff>517525</xdr:colOff>
      <xdr:row>55</xdr:row>
      <xdr:rowOff>36487</xdr:rowOff>
    </xdr:to>
    <xdr:cxnSp macro="">
      <xdr:nvCxnSpPr>
        <xdr:cNvPr id="580" name="直線コネクタ 579"/>
        <xdr:cNvCxnSpPr/>
      </xdr:nvCxnSpPr>
      <xdr:spPr>
        <a:xfrm>
          <a:off x="15481300" y="9104706"/>
          <a:ext cx="838200" cy="3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17856</xdr:rowOff>
    </xdr:from>
    <xdr:to>
      <xdr:col>22</xdr:col>
      <xdr:colOff>365125</xdr:colOff>
      <xdr:row>56</xdr:row>
      <xdr:rowOff>56604</xdr:rowOff>
    </xdr:to>
    <xdr:cxnSp macro="">
      <xdr:nvCxnSpPr>
        <xdr:cNvPr id="583" name="直線コネクタ 582"/>
        <xdr:cNvCxnSpPr/>
      </xdr:nvCxnSpPr>
      <xdr:spPr>
        <a:xfrm flipV="1">
          <a:off x="14592300" y="9104706"/>
          <a:ext cx="889000" cy="5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5" name="テキスト ボックス 584"/>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56604</xdr:rowOff>
    </xdr:from>
    <xdr:to>
      <xdr:col>21</xdr:col>
      <xdr:colOff>161925</xdr:colOff>
      <xdr:row>56</xdr:row>
      <xdr:rowOff>65634</xdr:rowOff>
    </xdr:to>
    <xdr:cxnSp macro="">
      <xdr:nvCxnSpPr>
        <xdr:cNvPr id="586" name="直線コネクタ 585"/>
        <xdr:cNvCxnSpPr/>
      </xdr:nvCxnSpPr>
      <xdr:spPr>
        <a:xfrm flipV="1">
          <a:off x="13703300" y="965780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65634</xdr:rowOff>
    </xdr:from>
    <xdr:to>
      <xdr:col>19</xdr:col>
      <xdr:colOff>644525</xdr:colOff>
      <xdr:row>57</xdr:row>
      <xdr:rowOff>23228</xdr:rowOff>
    </xdr:to>
    <xdr:cxnSp macro="">
      <xdr:nvCxnSpPr>
        <xdr:cNvPr id="589" name="直線コネクタ 588"/>
        <xdr:cNvCxnSpPr/>
      </xdr:nvCxnSpPr>
      <xdr:spPr>
        <a:xfrm flipV="1">
          <a:off x="12814300" y="9666834"/>
          <a:ext cx="889000" cy="12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157137</xdr:rowOff>
    </xdr:from>
    <xdr:to>
      <xdr:col>23</xdr:col>
      <xdr:colOff>568325</xdr:colOff>
      <xdr:row>55</xdr:row>
      <xdr:rowOff>87287</xdr:rowOff>
    </xdr:to>
    <xdr:sp macro="" textlink="">
      <xdr:nvSpPr>
        <xdr:cNvPr id="599" name="円/楕円 598"/>
        <xdr:cNvSpPr/>
      </xdr:nvSpPr>
      <xdr:spPr>
        <a:xfrm>
          <a:off x="16268700" y="9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135564</xdr:rowOff>
    </xdr:from>
    <xdr:ext cx="534377" cy="259045"/>
    <xdr:sp macro="" textlink="">
      <xdr:nvSpPr>
        <xdr:cNvPr id="600" name="教育費該当値テキスト"/>
        <xdr:cNvSpPr txBox="1"/>
      </xdr:nvSpPr>
      <xdr:spPr>
        <a:xfrm>
          <a:off x="16370300" y="93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138506</xdr:rowOff>
    </xdr:from>
    <xdr:to>
      <xdr:col>22</xdr:col>
      <xdr:colOff>415925</xdr:colOff>
      <xdr:row>53</xdr:row>
      <xdr:rowOff>68656</xdr:rowOff>
    </xdr:to>
    <xdr:sp macro="" textlink="">
      <xdr:nvSpPr>
        <xdr:cNvPr id="601" name="円/楕円 600"/>
        <xdr:cNvSpPr/>
      </xdr:nvSpPr>
      <xdr:spPr>
        <a:xfrm>
          <a:off x="15430500" y="9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85183</xdr:rowOff>
    </xdr:from>
    <xdr:ext cx="534377" cy="259045"/>
    <xdr:sp macro="" textlink="">
      <xdr:nvSpPr>
        <xdr:cNvPr id="602" name="テキスト ボックス 601"/>
        <xdr:cNvSpPr txBox="1"/>
      </xdr:nvSpPr>
      <xdr:spPr>
        <a:xfrm>
          <a:off x="15214111" y="882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5804</xdr:rowOff>
    </xdr:from>
    <xdr:to>
      <xdr:col>21</xdr:col>
      <xdr:colOff>212725</xdr:colOff>
      <xdr:row>56</xdr:row>
      <xdr:rowOff>107404</xdr:rowOff>
    </xdr:to>
    <xdr:sp macro="" textlink="">
      <xdr:nvSpPr>
        <xdr:cNvPr id="603" name="円/楕円 602"/>
        <xdr:cNvSpPr/>
      </xdr:nvSpPr>
      <xdr:spPr>
        <a:xfrm>
          <a:off x="14541500" y="9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98531</xdr:rowOff>
    </xdr:from>
    <xdr:ext cx="534377" cy="259045"/>
    <xdr:sp macro="" textlink="">
      <xdr:nvSpPr>
        <xdr:cNvPr id="604" name="テキスト ボックス 603"/>
        <xdr:cNvSpPr txBox="1"/>
      </xdr:nvSpPr>
      <xdr:spPr>
        <a:xfrm>
          <a:off x="14325111" y="96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14834</xdr:rowOff>
    </xdr:from>
    <xdr:to>
      <xdr:col>20</xdr:col>
      <xdr:colOff>9525</xdr:colOff>
      <xdr:row>56</xdr:row>
      <xdr:rowOff>116434</xdr:rowOff>
    </xdr:to>
    <xdr:sp macro="" textlink="">
      <xdr:nvSpPr>
        <xdr:cNvPr id="605" name="円/楕円 604"/>
        <xdr:cNvSpPr/>
      </xdr:nvSpPr>
      <xdr:spPr>
        <a:xfrm>
          <a:off x="13652500" y="96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107561</xdr:rowOff>
    </xdr:from>
    <xdr:ext cx="534377" cy="259045"/>
    <xdr:sp macro="" textlink="">
      <xdr:nvSpPr>
        <xdr:cNvPr id="606" name="テキスト ボックス 605"/>
        <xdr:cNvSpPr txBox="1"/>
      </xdr:nvSpPr>
      <xdr:spPr>
        <a:xfrm>
          <a:off x="13436111" y="97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143878</xdr:rowOff>
    </xdr:from>
    <xdr:to>
      <xdr:col>18</xdr:col>
      <xdr:colOff>492125</xdr:colOff>
      <xdr:row>57</xdr:row>
      <xdr:rowOff>74028</xdr:rowOff>
    </xdr:to>
    <xdr:sp macro="" textlink="">
      <xdr:nvSpPr>
        <xdr:cNvPr id="607" name="円/楕円 606"/>
        <xdr:cNvSpPr/>
      </xdr:nvSpPr>
      <xdr:spPr>
        <a:xfrm>
          <a:off x="12763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65155</xdr:rowOff>
    </xdr:from>
    <xdr:ext cx="534377" cy="259045"/>
    <xdr:sp macro="" textlink="">
      <xdr:nvSpPr>
        <xdr:cNvPr id="608" name="テキスト ボックス 607"/>
        <xdr:cNvSpPr txBox="1"/>
      </xdr:nvSpPr>
      <xdr:spPr>
        <a:xfrm>
          <a:off x="12547111" y="98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53975</xdr:rowOff>
    </xdr:from>
    <xdr:to>
      <xdr:col>23</xdr:col>
      <xdr:colOff>517525</xdr:colOff>
      <xdr:row>78</xdr:row>
      <xdr:rowOff>139700</xdr:rowOff>
    </xdr:to>
    <xdr:cxnSp macro="">
      <xdr:nvCxnSpPr>
        <xdr:cNvPr id="635" name="直線コネクタ 634"/>
        <xdr:cNvCxnSpPr/>
      </xdr:nvCxnSpPr>
      <xdr:spPr>
        <a:xfrm>
          <a:off x="15481300" y="134270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53975</xdr:rowOff>
    </xdr:from>
    <xdr:to>
      <xdr:col>22</xdr:col>
      <xdr:colOff>365125</xdr:colOff>
      <xdr:row>78</xdr:row>
      <xdr:rowOff>139700</xdr:rowOff>
    </xdr:to>
    <xdr:cxnSp macro="">
      <xdr:nvCxnSpPr>
        <xdr:cNvPr id="638" name="直線コネクタ 637"/>
        <xdr:cNvCxnSpPr/>
      </xdr:nvCxnSpPr>
      <xdr:spPr>
        <a:xfrm flipV="1">
          <a:off x="14592300" y="134270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121413</xdr:rowOff>
    </xdr:from>
    <xdr:to>
      <xdr:col>21</xdr:col>
      <xdr:colOff>161925</xdr:colOff>
      <xdr:row>78</xdr:row>
      <xdr:rowOff>139700</xdr:rowOff>
    </xdr:to>
    <xdr:cxnSp macro="">
      <xdr:nvCxnSpPr>
        <xdr:cNvPr id="641" name="直線コネクタ 640"/>
        <xdr:cNvCxnSpPr/>
      </xdr:nvCxnSpPr>
      <xdr:spPr>
        <a:xfrm>
          <a:off x="13703300" y="13494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121413</xdr:rowOff>
    </xdr:from>
    <xdr:to>
      <xdr:col>19</xdr:col>
      <xdr:colOff>644525</xdr:colOff>
      <xdr:row>78</xdr:row>
      <xdr:rowOff>139700</xdr:rowOff>
    </xdr:to>
    <xdr:cxnSp macro="">
      <xdr:nvCxnSpPr>
        <xdr:cNvPr id="644" name="直線コネクタ 643"/>
        <xdr:cNvCxnSpPr/>
      </xdr:nvCxnSpPr>
      <xdr:spPr>
        <a:xfrm flipV="1">
          <a:off x="12814300" y="134945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3175</xdr:rowOff>
    </xdr:from>
    <xdr:to>
      <xdr:col>22</xdr:col>
      <xdr:colOff>415925</xdr:colOff>
      <xdr:row>78</xdr:row>
      <xdr:rowOff>104775</xdr:rowOff>
    </xdr:to>
    <xdr:sp macro="" textlink="">
      <xdr:nvSpPr>
        <xdr:cNvPr id="656" name="円/楕円 655"/>
        <xdr:cNvSpPr/>
      </xdr:nvSpPr>
      <xdr:spPr>
        <a:xfrm>
          <a:off x="1543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95902</xdr:rowOff>
    </xdr:from>
    <xdr:ext cx="378565" cy="259045"/>
    <xdr:sp macro="" textlink="">
      <xdr:nvSpPr>
        <xdr:cNvPr id="657" name="テキスト ボックス 656"/>
        <xdr:cNvSpPr txBox="1"/>
      </xdr:nvSpPr>
      <xdr:spPr>
        <a:xfrm>
          <a:off x="15292017" y="134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70613</xdr:rowOff>
    </xdr:from>
    <xdr:to>
      <xdr:col>20</xdr:col>
      <xdr:colOff>9525</xdr:colOff>
      <xdr:row>79</xdr:row>
      <xdr:rowOff>763</xdr:rowOff>
    </xdr:to>
    <xdr:sp macro="" textlink="">
      <xdr:nvSpPr>
        <xdr:cNvPr id="660" name="円/楕円 659"/>
        <xdr:cNvSpPr/>
      </xdr:nvSpPr>
      <xdr:spPr>
        <a:xfrm>
          <a:off x="13652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163340</xdr:rowOff>
    </xdr:from>
    <xdr:ext cx="313932" cy="259045"/>
    <xdr:sp macro="" textlink="">
      <xdr:nvSpPr>
        <xdr:cNvPr id="661" name="テキスト ボックス 660"/>
        <xdr:cNvSpPr txBox="1"/>
      </xdr:nvSpPr>
      <xdr:spPr>
        <a:xfrm>
          <a:off x="13546333" y="135364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2" name="円/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3" name="テキスト ボックス 66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129660</xdr:rowOff>
    </xdr:from>
    <xdr:to>
      <xdr:col>23</xdr:col>
      <xdr:colOff>517525</xdr:colOff>
      <xdr:row>96</xdr:row>
      <xdr:rowOff>141091</xdr:rowOff>
    </xdr:to>
    <xdr:cxnSp macro="">
      <xdr:nvCxnSpPr>
        <xdr:cNvPr id="693" name="直線コネクタ 692"/>
        <xdr:cNvCxnSpPr/>
      </xdr:nvCxnSpPr>
      <xdr:spPr>
        <a:xfrm flipV="1">
          <a:off x="15481300" y="1658886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130290</xdr:rowOff>
    </xdr:from>
    <xdr:to>
      <xdr:col>22</xdr:col>
      <xdr:colOff>365125</xdr:colOff>
      <xdr:row>96</xdr:row>
      <xdr:rowOff>141091</xdr:rowOff>
    </xdr:to>
    <xdr:cxnSp macro="">
      <xdr:nvCxnSpPr>
        <xdr:cNvPr id="696" name="直線コネクタ 695"/>
        <xdr:cNvCxnSpPr/>
      </xdr:nvCxnSpPr>
      <xdr:spPr>
        <a:xfrm>
          <a:off x="14592300" y="16589490"/>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78073</xdr:rowOff>
    </xdr:from>
    <xdr:to>
      <xdr:col>21</xdr:col>
      <xdr:colOff>161925</xdr:colOff>
      <xdr:row>96</xdr:row>
      <xdr:rowOff>130290</xdr:rowOff>
    </xdr:to>
    <xdr:cxnSp macro="">
      <xdr:nvCxnSpPr>
        <xdr:cNvPr id="699" name="直線コネクタ 698"/>
        <xdr:cNvCxnSpPr/>
      </xdr:nvCxnSpPr>
      <xdr:spPr>
        <a:xfrm>
          <a:off x="13703300" y="16537273"/>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78073</xdr:rowOff>
    </xdr:from>
    <xdr:to>
      <xdr:col>19</xdr:col>
      <xdr:colOff>644525</xdr:colOff>
      <xdr:row>96</xdr:row>
      <xdr:rowOff>85922</xdr:rowOff>
    </xdr:to>
    <xdr:cxnSp macro="">
      <xdr:nvCxnSpPr>
        <xdr:cNvPr id="702" name="直線コネクタ 701"/>
        <xdr:cNvCxnSpPr/>
      </xdr:nvCxnSpPr>
      <xdr:spPr>
        <a:xfrm flipV="1">
          <a:off x="12814300" y="1653727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78860</xdr:rowOff>
    </xdr:from>
    <xdr:to>
      <xdr:col>23</xdr:col>
      <xdr:colOff>568325</xdr:colOff>
      <xdr:row>97</xdr:row>
      <xdr:rowOff>9010</xdr:rowOff>
    </xdr:to>
    <xdr:sp macro="" textlink="">
      <xdr:nvSpPr>
        <xdr:cNvPr id="712" name="円/楕円 711"/>
        <xdr:cNvSpPr/>
      </xdr:nvSpPr>
      <xdr:spPr>
        <a:xfrm>
          <a:off x="16268700" y="16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57287</xdr:rowOff>
    </xdr:from>
    <xdr:ext cx="534377" cy="259045"/>
    <xdr:sp macro="" textlink="">
      <xdr:nvSpPr>
        <xdr:cNvPr id="713" name="公債費該当値テキスト"/>
        <xdr:cNvSpPr txBox="1"/>
      </xdr:nvSpPr>
      <xdr:spPr>
        <a:xfrm>
          <a:off x="16370300" y="16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90291</xdr:rowOff>
    </xdr:from>
    <xdr:to>
      <xdr:col>22</xdr:col>
      <xdr:colOff>415925</xdr:colOff>
      <xdr:row>97</xdr:row>
      <xdr:rowOff>20441</xdr:rowOff>
    </xdr:to>
    <xdr:sp macro="" textlink="">
      <xdr:nvSpPr>
        <xdr:cNvPr id="714" name="円/楕円 713"/>
        <xdr:cNvSpPr/>
      </xdr:nvSpPr>
      <xdr:spPr>
        <a:xfrm>
          <a:off x="15430500" y="165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11568</xdr:rowOff>
    </xdr:from>
    <xdr:ext cx="534377" cy="259045"/>
    <xdr:sp macro="" textlink="">
      <xdr:nvSpPr>
        <xdr:cNvPr id="715" name="テキスト ボックス 714"/>
        <xdr:cNvSpPr txBox="1"/>
      </xdr:nvSpPr>
      <xdr:spPr>
        <a:xfrm>
          <a:off x="15214111" y="16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79490</xdr:rowOff>
    </xdr:from>
    <xdr:to>
      <xdr:col>21</xdr:col>
      <xdr:colOff>212725</xdr:colOff>
      <xdr:row>97</xdr:row>
      <xdr:rowOff>9640</xdr:rowOff>
    </xdr:to>
    <xdr:sp macro="" textlink="">
      <xdr:nvSpPr>
        <xdr:cNvPr id="716" name="円/楕円 715"/>
        <xdr:cNvSpPr/>
      </xdr:nvSpPr>
      <xdr:spPr>
        <a:xfrm>
          <a:off x="14541500" y="165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767</xdr:rowOff>
    </xdr:from>
    <xdr:ext cx="534377" cy="259045"/>
    <xdr:sp macro="" textlink="">
      <xdr:nvSpPr>
        <xdr:cNvPr id="717" name="テキスト ボックス 716"/>
        <xdr:cNvSpPr txBox="1"/>
      </xdr:nvSpPr>
      <xdr:spPr>
        <a:xfrm>
          <a:off x="14325111" y="166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27273</xdr:rowOff>
    </xdr:from>
    <xdr:to>
      <xdr:col>20</xdr:col>
      <xdr:colOff>9525</xdr:colOff>
      <xdr:row>96</xdr:row>
      <xdr:rowOff>128873</xdr:rowOff>
    </xdr:to>
    <xdr:sp macro="" textlink="">
      <xdr:nvSpPr>
        <xdr:cNvPr id="718" name="円/楕円 717"/>
        <xdr:cNvSpPr/>
      </xdr:nvSpPr>
      <xdr:spPr>
        <a:xfrm>
          <a:off x="13652500" y="16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120000</xdr:rowOff>
    </xdr:from>
    <xdr:ext cx="534377" cy="259045"/>
    <xdr:sp macro="" textlink="">
      <xdr:nvSpPr>
        <xdr:cNvPr id="719" name="テキスト ボックス 718"/>
        <xdr:cNvSpPr txBox="1"/>
      </xdr:nvSpPr>
      <xdr:spPr>
        <a:xfrm>
          <a:off x="13436111" y="165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35122</xdr:rowOff>
    </xdr:from>
    <xdr:to>
      <xdr:col>18</xdr:col>
      <xdr:colOff>492125</xdr:colOff>
      <xdr:row>96</xdr:row>
      <xdr:rowOff>136722</xdr:rowOff>
    </xdr:to>
    <xdr:sp macro="" textlink="">
      <xdr:nvSpPr>
        <xdr:cNvPr id="720" name="円/楕円 719"/>
        <xdr:cNvSpPr/>
      </xdr:nvSpPr>
      <xdr:spPr>
        <a:xfrm>
          <a:off x="12763500" y="164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127849</xdr:rowOff>
    </xdr:from>
    <xdr:ext cx="534377" cy="259045"/>
    <xdr:sp macro="" textlink="">
      <xdr:nvSpPr>
        <xdr:cNvPr id="721" name="テキスト ボックス 720"/>
        <xdr:cNvSpPr txBox="1"/>
      </xdr:nvSpPr>
      <xdr:spPr>
        <a:xfrm>
          <a:off x="12547111" y="165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111049</xdr:rowOff>
    </xdr:from>
    <xdr:to>
      <xdr:col>32</xdr:col>
      <xdr:colOff>187325</xdr:colOff>
      <xdr:row>37</xdr:row>
      <xdr:rowOff>9551</xdr:rowOff>
    </xdr:to>
    <xdr:cxnSp macro="">
      <xdr:nvCxnSpPr>
        <xdr:cNvPr id="750" name="直線コネクタ 749"/>
        <xdr:cNvCxnSpPr/>
      </xdr:nvCxnSpPr>
      <xdr:spPr>
        <a:xfrm flipV="1">
          <a:off x="21323300" y="6283249"/>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141470</xdr:rowOff>
    </xdr:from>
    <xdr:ext cx="469744" cy="259045"/>
    <xdr:sp macro="" textlink="">
      <xdr:nvSpPr>
        <xdr:cNvPr id="751" name="諸支出金平均値テキスト"/>
        <xdr:cNvSpPr txBox="1"/>
      </xdr:nvSpPr>
      <xdr:spPr>
        <a:xfrm>
          <a:off x="22212300" y="6313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29515</xdr:rowOff>
    </xdr:from>
    <xdr:to>
      <xdr:col>31</xdr:col>
      <xdr:colOff>34925</xdr:colOff>
      <xdr:row>37</xdr:row>
      <xdr:rowOff>9551</xdr:rowOff>
    </xdr:to>
    <xdr:cxnSp macro="">
      <xdr:nvCxnSpPr>
        <xdr:cNvPr id="753" name="直線コネクタ 752"/>
        <xdr:cNvCxnSpPr/>
      </xdr:nvCxnSpPr>
      <xdr:spPr>
        <a:xfrm>
          <a:off x="20434300" y="6201715"/>
          <a:ext cx="889000" cy="1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111049</xdr:rowOff>
    </xdr:from>
    <xdr:to>
      <xdr:col>29</xdr:col>
      <xdr:colOff>517525</xdr:colOff>
      <xdr:row>36</xdr:row>
      <xdr:rowOff>29515</xdr:rowOff>
    </xdr:to>
    <xdr:cxnSp macro="">
      <xdr:nvCxnSpPr>
        <xdr:cNvPr id="756" name="直線コネクタ 755"/>
        <xdr:cNvCxnSpPr/>
      </xdr:nvCxnSpPr>
      <xdr:spPr>
        <a:xfrm>
          <a:off x="19545300" y="6111799"/>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58" name="テキスト ボックス 757"/>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82779</xdr:rowOff>
    </xdr:from>
    <xdr:to>
      <xdr:col>28</xdr:col>
      <xdr:colOff>314325</xdr:colOff>
      <xdr:row>35</xdr:row>
      <xdr:rowOff>111049</xdr:rowOff>
    </xdr:to>
    <xdr:cxnSp macro="">
      <xdr:nvCxnSpPr>
        <xdr:cNvPr id="759" name="直線コネクタ 758"/>
        <xdr:cNvCxnSpPr/>
      </xdr:nvCxnSpPr>
      <xdr:spPr>
        <a:xfrm>
          <a:off x="18656300" y="6083529"/>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5300</xdr:rowOff>
    </xdr:from>
    <xdr:ext cx="469744" cy="259045"/>
    <xdr:sp macro="" textlink="">
      <xdr:nvSpPr>
        <xdr:cNvPr id="761" name="テキスト ボックス 760"/>
        <xdr:cNvSpPr txBox="1"/>
      </xdr:nvSpPr>
      <xdr:spPr>
        <a:xfrm>
          <a:off x="19310427"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140784</xdr:rowOff>
    </xdr:from>
    <xdr:ext cx="469744" cy="259045"/>
    <xdr:sp macro="" textlink="">
      <xdr:nvSpPr>
        <xdr:cNvPr id="763" name="テキスト ボックス 762"/>
        <xdr:cNvSpPr txBox="1"/>
      </xdr:nvSpPr>
      <xdr:spPr>
        <a:xfrm>
          <a:off x="18421427" y="63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60249</xdr:rowOff>
    </xdr:from>
    <xdr:to>
      <xdr:col>32</xdr:col>
      <xdr:colOff>238125</xdr:colOff>
      <xdr:row>36</xdr:row>
      <xdr:rowOff>161849</xdr:rowOff>
    </xdr:to>
    <xdr:sp macro="" textlink="">
      <xdr:nvSpPr>
        <xdr:cNvPr id="769" name="円/楕円 768"/>
        <xdr:cNvSpPr/>
      </xdr:nvSpPr>
      <xdr:spPr>
        <a:xfrm>
          <a:off x="22110700" y="6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83126</xdr:rowOff>
    </xdr:from>
    <xdr:ext cx="469744" cy="259045"/>
    <xdr:sp macro="" textlink="">
      <xdr:nvSpPr>
        <xdr:cNvPr id="770" name="諸支出金該当値テキスト"/>
        <xdr:cNvSpPr txBox="1"/>
      </xdr:nvSpPr>
      <xdr:spPr>
        <a:xfrm>
          <a:off x="22212300" y="60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130201</xdr:rowOff>
    </xdr:from>
    <xdr:to>
      <xdr:col>31</xdr:col>
      <xdr:colOff>85725</xdr:colOff>
      <xdr:row>37</xdr:row>
      <xdr:rowOff>60351</xdr:rowOff>
    </xdr:to>
    <xdr:sp macro="" textlink="">
      <xdr:nvSpPr>
        <xdr:cNvPr id="771" name="円/楕円 770"/>
        <xdr:cNvSpPr/>
      </xdr:nvSpPr>
      <xdr:spPr>
        <a:xfrm>
          <a:off x="21272500" y="63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51478</xdr:rowOff>
    </xdr:from>
    <xdr:ext cx="469744" cy="259045"/>
    <xdr:sp macro="" textlink="">
      <xdr:nvSpPr>
        <xdr:cNvPr id="772" name="テキスト ボックス 771"/>
        <xdr:cNvSpPr txBox="1"/>
      </xdr:nvSpPr>
      <xdr:spPr>
        <a:xfrm>
          <a:off x="21088427" y="63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150165</xdr:rowOff>
    </xdr:from>
    <xdr:to>
      <xdr:col>29</xdr:col>
      <xdr:colOff>568325</xdr:colOff>
      <xdr:row>36</xdr:row>
      <xdr:rowOff>80315</xdr:rowOff>
    </xdr:to>
    <xdr:sp macro="" textlink="">
      <xdr:nvSpPr>
        <xdr:cNvPr id="773" name="円/楕円 772"/>
        <xdr:cNvSpPr/>
      </xdr:nvSpPr>
      <xdr:spPr>
        <a:xfrm>
          <a:off x="20383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96842</xdr:rowOff>
    </xdr:from>
    <xdr:ext cx="469744" cy="259045"/>
    <xdr:sp macro="" textlink="">
      <xdr:nvSpPr>
        <xdr:cNvPr id="774" name="テキスト ボックス 773"/>
        <xdr:cNvSpPr txBox="1"/>
      </xdr:nvSpPr>
      <xdr:spPr>
        <a:xfrm>
          <a:off x="20199427" y="59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60249</xdr:rowOff>
    </xdr:from>
    <xdr:to>
      <xdr:col>28</xdr:col>
      <xdr:colOff>365125</xdr:colOff>
      <xdr:row>35</xdr:row>
      <xdr:rowOff>161849</xdr:rowOff>
    </xdr:to>
    <xdr:sp macro="" textlink="">
      <xdr:nvSpPr>
        <xdr:cNvPr id="775" name="円/楕円 774"/>
        <xdr:cNvSpPr/>
      </xdr:nvSpPr>
      <xdr:spPr>
        <a:xfrm>
          <a:off x="19494500" y="6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6926</xdr:rowOff>
    </xdr:from>
    <xdr:ext cx="469744" cy="259045"/>
    <xdr:sp macro="" textlink="">
      <xdr:nvSpPr>
        <xdr:cNvPr id="776" name="テキスト ボックス 775"/>
        <xdr:cNvSpPr txBox="1"/>
      </xdr:nvSpPr>
      <xdr:spPr>
        <a:xfrm>
          <a:off x="19310427" y="583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31979</xdr:rowOff>
    </xdr:from>
    <xdr:to>
      <xdr:col>27</xdr:col>
      <xdr:colOff>161925</xdr:colOff>
      <xdr:row>35</xdr:row>
      <xdr:rowOff>133579</xdr:rowOff>
    </xdr:to>
    <xdr:sp macro="" textlink="">
      <xdr:nvSpPr>
        <xdr:cNvPr id="777" name="円/楕円 776"/>
        <xdr:cNvSpPr/>
      </xdr:nvSpPr>
      <xdr:spPr>
        <a:xfrm>
          <a:off x="18605500" y="60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150106</xdr:rowOff>
    </xdr:from>
    <xdr:ext cx="469744" cy="259045"/>
    <xdr:sp macro="" textlink="">
      <xdr:nvSpPr>
        <xdr:cNvPr id="778" name="テキスト ボックス 777"/>
        <xdr:cNvSpPr txBox="1"/>
      </xdr:nvSpPr>
      <xdr:spPr>
        <a:xfrm>
          <a:off x="18421427" y="5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主な構成項目のうち、総務費、衛生費、公債費についての平成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年度決算一人当たりコストは各々</a:t>
          </a:r>
          <a:r>
            <a:rPr kumimoji="1" lang="en-US" altLang="ja-JP" sz="1100">
              <a:solidFill>
                <a:schemeClr val="dk1"/>
              </a:solidFill>
              <a:effectLst/>
              <a:latin typeface="+mn-lt"/>
              <a:ea typeface="+mn-ea"/>
              <a:cs typeface="+mn-cs"/>
            </a:rPr>
            <a:t>27,554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23,488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42,527</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年度からの推移を見ても、概ね横ばいとなっており類似団体中一人当たりコストは比較的低い傾向にある。</a:t>
          </a:r>
          <a:endParaRPr lang="ja-JP" altLang="ja-JP" sz="1400">
            <a:effectLst/>
          </a:endParaRPr>
        </a:p>
        <a:p>
          <a:r>
            <a:rPr kumimoji="1" lang="ja-JP" altLang="ja-JP" sz="1100">
              <a:solidFill>
                <a:schemeClr val="dk1"/>
              </a:solidFill>
              <a:effectLst/>
              <a:latin typeface="+mn-lt"/>
              <a:ea typeface="+mn-ea"/>
              <a:cs typeface="+mn-cs"/>
            </a:rPr>
            <a:t>　一方、民生費は、住民一人当たり</a:t>
          </a:r>
          <a:r>
            <a:rPr kumimoji="1" lang="en-US" altLang="ja-JP" sz="1100">
              <a:solidFill>
                <a:schemeClr val="dk1"/>
              </a:solidFill>
              <a:effectLst/>
              <a:latin typeface="+mn-lt"/>
              <a:ea typeface="+mn-ea"/>
              <a:cs typeface="+mn-cs"/>
            </a:rPr>
            <a:t>199,765</a:t>
          </a:r>
          <a:r>
            <a:rPr kumimoji="1" lang="ja-JP" altLang="ja-JP" sz="1100">
              <a:solidFill>
                <a:schemeClr val="dk1"/>
              </a:solidFill>
              <a:effectLst/>
              <a:latin typeface="+mn-lt"/>
              <a:ea typeface="+mn-ea"/>
              <a:cs typeface="+mn-cs"/>
            </a:rPr>
            <a:t>円となっており、決算額全体でみると、民生費のうち社会福祉費の伸びが大きく、平成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42.1</a:t>
          </a:r>
          <a:r>
            <a:rPr kumimoji="1" lang="ja-JP" altLang="ja-JP" sz="1100">
              <a:solidFill>
                <a:schemeClr val="dk1"/>
              </a:solidFill>
              <a:effectLst/>
              <a:latin typeface="+mn-lt"/>
              <a:ea typeface="+mn-ea"/>
              <a:cs typeface="+mn-cs"/>
            </a:rPr>
            <a:t>％）の増となっている。平成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年度との比較でも約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増加しており、民生費全体、ひいては一人当たりコストを押し上げる要因となっている。今後も、少子高齢化等により財政需要はさらに拡大することが想定されるなか、将来世代に過度の負担を残さない持続可能な財政運営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標準財政規模は民生費の増（前年度より</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億の増）や市税の増等により、標準財政規模は前年度から約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億円の増となった。</a:t>
          </a:r>
          <a:endParaRPr lang="ja-JP" altLang="ja-JP" sz="1400">
            <a:effectLst/>
          </a:endParaRPr>
        </a:p>
        <a:p>
          <a:r>
            <a:rPr kumimoji="1" lang="ja-JP" altLang="ja-JP" sz="1100">
              <a:solidFill>
                <a:schemeClr val="dk1"/>
              </a:solidFill>
              <a:effectLst/>
              <a:latin typeface="+mn-lt"/>
              <a:ea typeface="+mn-ea"/>
              <a:cs typeface="+mn-cs"/>
            </a:rPr>
            <a:t>　財政調整基金残高は、剰余金の積み立てにより、前年度より約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億円の増となり、近年、同水準で推移している。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実質</a:t>
          </a:r>
          <a:r>
            <a:rPr kumimoji="1" lang="ja-JP" altLang="en-US" sz="1100">
              <a:solidFill>
                <a:sysClr val="windowText" lastClr="000000"/>
              </a:solidFill>
              <a:effectLst/>
              <a:latin typeface="+mn-lt"/>
              <a:ea typeface="+mn-ea"/>
              <a:cs typeface="+mn-cs"/>
            </a:rPr>
            <a:t>単年度収支</a:t>
          </a:r>
          <a:r>
            <a:rPr kumimoji="1" lang="ja-JP" altLang="ja-JP" sz="1100">
              <a:solidFill>
                <a:sysClr val="windowText" lastClr="000000"/>
              </a:solidFill>
              <a:effectLst/>
              <a:latin typeface="+mn-lt"/>
              <a:ea typeface="+mn-ea"/>
              <a:cs typeface="+mn-cs"/>
            </a:rPr>
            <a:t>額は、前年度約</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36</a:t>
          </a:r>
          <a:r>
            <a:rPr kumimoji="1" lang="ja-JP" altLang="ja-JP" sz="1100">
              <a:solidFill>
                <a:sysClr val="windowText" lastClr="000000"/>
              </a:solidFill>
              <a:effectLst/>
              <a:latin typeface="+mn-lt"/>
              <a:ea typeface="+mn-ea"/>
              <a:cs typeface="+mn-cs"/>
            </a:rPr>
            <a:t>億円に対し、平成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年度決算では財政調整基金の取崩しを</a:t>
          </a:r>
          <a:r>
            <a:rPr kumimoji="1" lang="ja-JP" altLang="en-US" sz="1100">
              <a:solidFill>
                <a:sysClr val="windowText" lastClr="000000"/>
              </a:solidFill>
              <a:effectLst/>
              <a:latin typeface="+mn-lt"/>
              <a:ea typeface="+mn-ea"/>
              <a:cs typeface="+mn-cs"/>
            </a:rPr>
            <a:t>実施しなかった</a:t>
          </a:r>
          <a:r>
            <a:rPr kumimoji="1" lang="ja-JP" altLang="ja-JP" sz="1100">
              <a:solidFill>
                <a:sysClr val="windowText" lastClr="000000"/>
              </a:solidFill>
              <a:effectLst/>
              <a:latin typeface="+mn-lt"/>
              <a:ea typeface="+mn-ea"/>
              <a:cs typeface="+mn-cs"/>
            </a:rPr>
            <a:t>ことにより、約</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億円と</a:t>
          </a:r>
          <a:r>
            <a:rPr kumimoji="1" lang="ja-JP" altLang="en-US" sz="1100">
              <a:solidFill>
                <a:sysClr val="windowText" lastClr="000000"/>
              </a:solidFill>
              <a:effectLst/>
              <a:latin typeface="+mn-lt"/>
              <a:ea typeface="+mn-ea"/>
              <a:cs typeface="+mn-cs"/>
            </a:rPr>
            <a:t>好転している。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その結果、実質単年度収支は平成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一般会計の標準財政規模に対する黒字の率は、昨年度比でほぼ横ばいになっ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baseline="0">
              <a:solidFill>
                <a:sysClr val="windowText" lastClr="000000"/>
              </a:solidFill>
              <a:effectLst/>
              <a:latin typeface="+mn-lt"/>
              <a:ea typeface="+mn-ea"/>
              <a:cs typeface="+mn-cs"/>
            </a:rPr>
            <a:t>   介護保険会計の標準財政規模に対する平成</a:t>
          </a:r>
          <a:r>
            <a:rPr kumimoji="1" lang="en-US" altLang="ja-JP" sz="1100" baseline="0">
              <a:solidFill>
                <a:sysClr val="windowText" lastClr="000000"/>
              </a:solidFill>
              <a:effectLst/>
              <a:latin typeface="+mn-lt"/>
              <a:ea typeface="+mn-ea"/>
              <a:cs typeface="+mn-cs"/>
            </a:rPr>
            <a:t>27</a:t>
          </a:r>
          <a:r>
            <a:rPr kumimoji="1" lang="ja-JP" altLang="en-US" sz="1100" baseline="0">
              <a:solidFill>
                <a:sysClr val="windowText" lastClr="000000"/>
              </a:solidFill>
              <a:effectLst/>
              <a:latin typeface="+mn-lt"/>
              <a:ea typeface="+mn-ea"/>
              <a:cs typeface="+mn-cs"/>
            </a:rPr>
            <a:t>年度の黒字の率は、保険料収入の増により増加している。</a:t>
          </a:r>
          <a:endParaRPr kumimoji="1" lang="en-US" altLang="ja-JP" sz="1100" baseline="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病院事業会計の標準財政規模に対する黒字の率は、平成</a:t>
          </a:r>
          <a:r>
            <a:rPr kumimoji="1" lang="en-US" altLang="ja-JP" sz="1100" baseline="0">
              <a:solidFill>
                <a:sysClr val="windowText" lastClr="000000"/>
              </a:solidFill>
              <a:effectLst/>
              <a:latin typeface="+mn-lt"/>
              <a:ea typeface="+mn-ea"/>
              <a:cs typeface="+mn-cs"/>
            </a:rPr>
            <a:t>25</a:t>
          </a:r>
          <a:r>
            <a:rPr kumimoji="1" lang="ja-JP" altLang="en-US" sz="1100" baseline="0">
              <a:solidFill>
                <a:sysClr val="windowText" lastClr="000000"/>
              </a:solidFill>
              <a:effectLst/>
              <a:latin typeface="+mn-lt"/>
              <a:ea typeface="+mn-ea"/>
              <a:cs typeface="+mn-cs"/>
            </a:rPr>
            <a:t>年度から純損失を計上していることにより流動資産が減少し、年々減少している。</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885032369</v>
      </c>
      <c r="BO4" s="379"/>
      <c r="BP4" s="379"/>
      <c r="BQ4" s="379"/>
      <c r="BR4" s="379"/>
      <c r="BS4" s="379"/>
      <c r="BT4" s="379"/>
      <c r="BU4" s="380"/>
      <c r="BV4" s="378">
        <v>886462399</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0.9</v>
      </c>
      <c r="CU4" s="385"/>
      <c r="CV4" s="385"/>
      <c r="CW4" s="385"/>
      <c r="CX4" s="385"/>
      <c r="CY4" s="385"/>
      <c r="CZ4" s="385"/>
      <c r="DA4" s="386"/>
      <c r="DB4" s="384">
        <v>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877817401</v>
      </c>
      <c r="BO5" s="416"/>
      <c r="BP5" s="416"/>
      <c r="BQ5" s="416"/>
      <c r="BR5" s="416"/>
      <c r="BS5" s="416"/>
      <c r="BT5" s="416"/>
      <c r="BU5" s="417"/>
      <c r="BV5" s="415">
        <v>877874559</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91.6</v>
      </c>
      <c r="CU5" s="413"/>
      <c r="CV5" s="413"/>
      <c r="CW5" s="413"/>
      <c r="CX5" s="413"/>
      <c r="CY5" s="413"/>
      <c r="CZ5" s="413"/>
      <c r="DA5" s="414"/>
      <c r="DB5" s="412">
        <v>94</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7214968</v>
      </c>
      <c r="BO6" s="416"/>
      <c r="BP6" s="416"/>
      <c r="BQ6" s="416"/>
      <c r="BR6" s="416"/>
      <c r="BS6" s="416"/>
      <c r="BT6" s="416"/>
      <c r="BU6" s="417"/>
      <c r="BV6" s="415">
        <v>8587840</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103.3</v>
      </c>
      <c r="CU6" s="453"/>
      <c r="CV6" s="453"/>
      <c r="CW6" s="453"/>
      <c r="CX6" s="453"/>
      <c r="CY6" s="453"/>
      <c r="CZ6" s="453"/>
      <c r="DA6" s="454"/>
      <c r="DB6" s="452">
        <v>108.1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75</v>
      </c>
      <c r="AV7" s="448"/>
      <c r="AW7" s="448"/>
      <c r="AX7" s="448"/>
      <c r="AY7" s="449" t="s">
        <v>86</v>
      </c>
      <c r="AZ7" s="450"/>
      <c r="BA7" s="450"/>
      <c r="BB7" s="450"/>
      <c r="BC7" s="450"/>
      <c r="BD7" s="450"/>
      <c r="BE7" s="450"/>
      <c r="BF7" s="450"/>
      <c r="BG7" s="450"/>
      <c r="BH7" s="450"/>
      <c r="BI7" s="450"/>
      <c r="BJ7" s="450"/>
      <c r="BK7" s="450"/>
      <c r="BL7" s="450"/>
      <c r="BM7" s="451"/>
      <c r="BN7" s="415">
        <v>3223669</v>
      </c>
      <c r="BO7" s="416"/>
      <c r="BP7" s="416"/>
      <c r="BQ7" s="416"/>
      <c r="BR7" s="416"/>
      <c r="BS7" s="416"/>
      <c r="BT7" s="416"/>
      <c r="BU7" s="417"/>
      <c r="BV7" s="415">
        <v>3975892</v>
      </c>
      <c r="BW7" s="416"/>
      <c r="BX7" s="416"/>
      <c r="BY7" s="416"/>
      <c r="BZ7" s="416"/>
      <c r="CA7" s="416"/>
      <c r="CB7" s="416"/>
      <c r="CC7" s="417"/>
      <c r="CD7" s="418" t="s">
        <v>87</v>
      </c>
      <c r="CE7" s="419"/>
      <c r="CF7" s="419"/>
      <c r="CG7" s="419"/>
      <c r="CH7" s="419"/>
      <c r="CI7" s="419"/>
      <c r="CJ7" s="419"/>
      <c r="CK7" s="419"/>
      <c r="CL7" s="419"/>
      <c r="CM7" s="419"/>
      <c r="CN7" s="419"/>
      <c r="CO7" s="419"/>
      <c r="CP7" s="419"/>
      <c r="CQ7" s="419"/>
      <c r="CR7" s="419"/>
      <c r="CS7" s="420"/>
      <c r="CT7" s="415">
        <v>449590664</v>
      </c>
      <c r="CU7" s="416"/>
      <c r="CV7" s="416"/>
      <c r="CW7" s="416"/>
      <c r="CX7" s="416"/>
      <c r="CY7" s="416"/>
      <c r="CZ7" s="416"/>
      <c r="DA7" s="417"/>
      <c r="DB7" s="415">
        <v>445838774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88</v>
      </c>
      <c r="AN8" s="445"/>
      <c r="AO8" s="445"/>
      <c r="AP8" s="445"/>
      <c r="AQ8" s="445"/>
      <c r="AR8" s="445"/>
      <c r="AS8" s="445"/>
      <c r="AT8" s="446"/>
      <c r="AU8" s="447" t="s">
        <v>75</v>
      </c>
      <c r="AV8" s="448"/>
      <c r="AW8" s="448"/>
      <c r="AX8" s="448"/>
      <c r="AY8" s="449" t="s">
        <v>89</v>
      </c>
      <c r="AZ8" s="450"/>
      <c r="BA8" s="450"/>
      <c r="BB8" s="450"/>
      <c r="BC8" s="450"/>
      <c r="BD8" s="450"/>
      <c r="BE8" s="450"/>
      <c r="BF8" s="450"/>
      <c r="BG8" s="450"/>
      <c r="BH8" s="450"/>
      <c r="BI8" s="450"/>
      <c r="BJ8" s="450"/>
      <c r="BK8" s="450"/>
      <c r="BL8" s="450"/>
      <c r="BM8" s="451"/>
      <c r="BN8" s="415">
        <v>3991299</v>
      </c>
      <c r="BO8" s="416"/>
      <c r="BP8" s="416"/>
      <c r="BQ8" s="416"/>
      <c r="BR8" s="416"/>
      <c r="BS8" s="416"/>
      <c r="BT8" s="416"/>
      <c r="BU8" s="417"/>
      <c r="BV8" s="415">
        <v>4611948</v>
      </c>
      <c r="BW8" s="416"/>
      <c r="BX8" s="416"/>
      <c r="BY8" s="416"/>
      <c r="BZ8" s="416"/>
      <c r="CA8" s="416"/>
      <c r="CB8" s="416"/>
      <c r="CC8" s="417"/>
      <c r="CD8" s="418" t="s">
        <v>90</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91</v>
      </c>
      <c r="C9" s="410"/>
      <c r="D9" s="410"/>
      <c r="E9" s="410"/>
      <c r="F9" s="410"/>
      <c r="G9" s="410"/>
      <c r="H9" s="410"/>
      <c r="I9" s="410"/>
      <c r="J9" s="410"/>
      <c r="K9" s="458"/>
      <c r="L9" s="459" t="s">
        <v>92</v>
      </c>
      <c r="M9" s="460"/>
      <c r="N9" s="460"/>
      <c r="O9" s="460"/>
      <c r="P9" s="460"/>
      <c r="Q9" s="461"/>
      <c r="R9" s="462">
        <v>1952356</v>
      </c>
      <c r="S9" s="463"/>
      <c r="T9" s="463"/>
      <c r="U9" s="463"/>
      <c r="V9" s="464"/>
      <c r="W9" s="372" t="s">
        <v>93</v>
      </c>
      <c r="X9" s="373"/>
      <c r="Y9" s="373"/>
      <c r="Z9" s="373"/>
      <c r="AA9" s="373"/>
      <c r="AB9" s="373"/>
      <c r="AC9" s="373"/>
      <c r="AD9" s="373"/>
      <c r="AE9" s="373"/>
      <c r="AF9" s="373"/>
      <c r="AG9" s="373"/>
      <c r="AH9" s="373"/>
      <c r="AI9" s="373"/>
      <c r="AJ9" s="373"/>
      <c r="AK9" s="373"/>
      <c r="AL9" s="374"/>
      <c r="AM9" s="444" t="s">
        <v>94</v>
      </c>
      <c r="AN9" s="445"/>
      <c r="AO9" s="445"/>
      <c r="AP9" s="445"/>
      <c r="AQ9" s="445"/>
      <c r="AR9" s="445"/>
      <c r="AS9" s="445"/>
      <c r="AT9" s="446"/>
      <c r="AU9" s="447" t="s">
        <v>75</v>
      </c>
      <c r="AV9" s="448"/>
      <c r="AW9" s="448"/>
      <c r="AX9" s="448"/>
      <c r="AY9" s="449" t="s">
        <v>95</v>
      </c>
      <c r="AZ9" s="450"/>
      <c r="BA9" s="450"/>
      <c r="BB9" s="450"/>
      <c r="BC9" s="450"/>
      <c r="BD9" s="450"/>
      <c r="BE9" s="450"/>
      <c r="BF9" s="450"/>
      <c r="BG9" s="450"/>
      <c r="BH9" s="450"/>
      <c r="BI9" s="450"/>
      <c r="BJ9" s="450"/>
      <c r="BK9" s="450"/>
      <c r="BL9" s="450"/>
      <c r="BM9" s="451"/>
      <c r="BN9" s="415">
        <v>-620649</v>
      </c>
      <c r="BO9" s="416"/>
      <c r="BP9" s="416"/>
      <c r="BQ9" s="416"/>
      <c r="BR9" s="416"/>
      <c r="BS9" s="416"/>
      <c r="BT9" s="416"/>
      <c r="BU9" s="417"/>
      <c r="BV9" s="415">
        <v>-1126335</v>
      </c>
      <c r="BW9" s="416"/>
      <c r="BX9" s="416"/>
      <c r="BY9" s="416"/>
      <c r="BZ9" s="416"/>
      <c r="CA9" s="416"/>
      <c r="CB9" s="416"/>
      <c r="CC9" s="417"/>
      <c r="CD9" s="418" t="s">
        <v>96</v>
      </c>
      <c r="CE9" s="419"/>
      <c r="CF9" s="419"/>
      <c r="CG9" s="419"/>
      <c r="CH9" s="419"/>
      <c r="CI9" s="419"/>
      <c r="CJ9" s="419"/>
      <c r="CK9" s="419"/>
      <c r="CL9" s="419"/>
      <c r="CM9" s="419"/>
      <c r="CN9" s="419"/>
      <c r="CO9" s="419"/>
      <c r="CP9" s="419"/>
      <c r="CQ9" s="419"/>
      <c r="CR9" s="419"/>
      <c r="CS9" s="420"/>
      <c r="CT9" s="412">
        <v>15.7</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97</v>
      </c>
      <c r="M10" s="445"/>
      <c r="N10" s="445"/>
      <c r="O10" s="445"/>
      <c r="P10" s="445"/>
      <c r="Q10" s="446"/>
      <c r="R10" s="466">
        <v>1913545</v>
      </c>
      <c r="S10" s="467"/>
      <c r="T10" s="467"/>
      <c r="U10" s="467"/>
      <c r="V10" s="468"/>
      <c r="W10" s="403"/>
      <c r="X10" s="404"/>
      <c r="Y10" s="404"/>
      <c r="Z10" s="404"/>
      <c r="AA10" s="404"/>
      <c r="AB10" s="404"/>
      <c r="AC10" s="404"/>
      <c r="AD10" s="404"/>
      <c r="AE10" s="404"/>
      <c r="AF10" s="404"/>
      <c r="AG10" s="404"/>
      <c r="AH10" s="404"/>
      <c r="AI10" s="404"/>
      <c r="AJ10" s="404"/>
      <c r="AK10" s="404"/>
      <c r="AL10" s="407"/>
      <c r="AM10" s="444" t="s">
        <v>98</v>
      </c>
      <c r="AN10" s="445"/>
      <c r="AO10" s="445"/>
      <c r="AP10" s="445"/>
      <c r="AQ10" s="445"/>
      <c r="AR10" s="445"/>
      <c r="AS10" s="445"/>
      <c r="AT10" s="446"/>
      <c r="AU10" s="447" t="s">
        <v>75</v>
      </c>
      <c r="AV10" s="448"/>
      <c r="AW10" s="448"/>
      <c r="AX10" s="448"/>
      <c r="AY10" s="449" t="s">
        <v>99</v>
      </c>
      <c r="AZ10" s="450"/>
      <c r="BA10" s="450"/>
      <c r="BB10" s="450"/>
      <c r="BC10" s="450"/>
      <c r="BD10" s="450"/>
      <c r="BE10" s="450"/>
      <c r="BF10" s="450"/>
      <c r="BG10" s="450"/>
      <c r="BH10" s="450"/>
      <c r="BI10" s="450"/>
      <c r="BJ10" s="450"/>
      <c r="BK10" s="450"/>
      <c r="BL10" s="450"/>
      <c r="BM10" s="451"/>
      <c r="BN10" s="415">
        <v>6048</v>
      </c>
      <c r="BO10" s="416"/>
      <c r="BP10" s="416"/>
      <c r="BQ10" s="416"/>
      <c r="BR10" s="416"/>
      <c r="BS10" s="416"/>
      <c r="BT10" s="416"/>
      <c r="BU10" s="417"/>
      <c r="BV10" s="415">
        <v>7484</v>
      </c>
      <c r="BW10" s="416"/>
      <c r="BX10" s="416"/>
      <c r="BY10" s="416"/>
      <c r="BZ10" s="416"/>
      <c r="CA10" s="416"/>
      <c r="CB10" s="416"/>
      <c r="CC10" s="417"/>
      <c r="CD10" s="142" t="s">
        <v>100</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101</v>
      </c>
      <c r="M11" s="470"/>
      <c r="N11" s="470"/>
      <c r="O11" s="470"/>
      <c r="P11" s="470"/>
      <c r="Q11" s="471"/>
      <c r="R11" s="472" t="s">
        <v>102</v>
      </c>
      <c r="S11" s="473"/>
      <c r="T11" s="473"/>
      <c r="U11" s="473"/>
      <c r="V11" s="474"/>
      <c r="W11" s="403"/>
      <c r="X11" s="404"/>
      <c r="Y11" s="404"/>
      <c r="Z11" s="404"/>
      <c r="AA11" s="404"/>
      <c r="AB11" s="404"/>
      <c r="AC11" s="404"/>
      <c r="AD11" s="404"/>
      <c r="AE11" s="404"/>
      <c r="AF11" s="404"/>
      <c r="AG11" s="404"/>
      <c r="AH11" s="404"/>
      <c r="AI11" s="404"/>
      <c r="AJ11" s="404"/>
      <c r="AK11" s="404"/>
      <c r="AL11" s="407"/>
      <c r="AM11" s="444" t="s">
        <v>103</v>
      </c>
      <c r="AN11" s="445"/>
      <c r="AO11" s="445"/>
      <c r="AP11" s="445"/>
      <c r="AQ11" s="445"/>
      <c r="AR11" s="445"/>
      <c r="AS11" s="445"/>
      <c r="AT11" s="446"/>
      <c r="AU11" s="447" t="s">
        <v>75</v>
      </c>
      <c r="AV11" s="448"/>
      <c r="AW11" s="448"/>
      <c r="AX11" s="448"/>
      <c r="AY11" s="449" t="s">
        <v>104</v>
      </c>
      <c r="AZ11" s="450"/>
      <c r="BA11" s="450"/>
      <c r="BB11" s="450"/>
      <c r="BC11" s="450"/>
      <c r="BD11" s="450"/>
      <c r="BE11" s="450"/>
      <c r="BF11" s="450"/>
      <c r="BG11" s="450"/>
      <c r="BH11" s="450"/>
      <c r="BI11" s="450"/>
      <c r="BJ11" s="450"/>
      <c r="BK11" s="450"/>
      <c r="BL11" s="450"/>
      <c r="BM11" s="451"/>
      <c r="BN11" s="415" t="s">
        <v>105</v>
      </c>
      <c r="BO11" s="416"/>
      <c r="BP11" s="416"/>
      <c r="BQ11" s="416"/>
      <c r="BR11" s="416"/>
      <c r="BS11" s="416"/>
      <c r="BT11" s="416"/>
      <c r="BU11" s="417"/>
      <c r="BV11" s="415" t="s">
        <v>105</v>
      </c>
      <c r="BW11" s="416"/>
      <c r="BX11" s="416"/>
      <c r="BY11" s="416"/>
      <c r="BZ11" s="416"/>
      <c r="CA11" s="416"/>
      <c r="CB11" s="416"/>
      <c r="CC11" s="417"/>
      <c r="CD11" s="418" t="s">
        <v>106</v>
      </c>
      <c r="CE11" s="419"/>
      <c r="CF11" s="419"/>
      <c r="CG11" s="419"/>
      <c r="CH11" s="419"/>
      <c r="CI11" s="419"/>
      <c r="CJ11" s="419"/>
      <c r="CK11" s="419"/>
      <c r="CL11" s="419"/>
      <c r="CM11" s="419"/>
      <c r="CN11" s="419"/>
      <c r="CO11" s="419"/>
      <c r="CP11" s="419"/>
      <c r="CQ11" s="419"/>
      <c r="CR11" s="419"/>
      <c r="CS11" s="420"/>
      <c r="CT11" s="455" t="s">
        <v>105</v>
      </c>
      <c r="CU11" s="456"/>
      <c r="CV11" s="456"/>
      <c r="CW11" s="456"/>
      <c r="CX11" s="456"/>
      <c r="CY11" s="456"/>
      <c r="CZ11" s="456"/>
      <c r="DA11" s="457"/>
      <c r="DB11" s="455" t="s">
        <v>105</v>
      </c>
      <c r="DC11" s="456"/>
      <c r="DD11" s="456"/>
      <c r="DE11" s="456"/>
      <c r="DF11" s="456"/>
      <c r="DG11" s="456"/>
      <c r="DH11" s="456"/>
      <c r="DI11" s="457"/>
      <c r="DJ11" s="137"/>
      <c r="DK11" s="137"/>
      <c r="DL11" s="137"/>
      <c r="DM11" s="137"/>
      <c r="DN11" s="137"/>
      <c r="DO11" s="137"/>
    </row>
    <row r="12" spans="1:119" ht="18.75" customHeight="1">
      <c r="A12" s="138"/>
      <c r="B12" s="475" t="s">
        <v>107</v>
      </c>
      <c r="C12" s="476"/>
      <c r="D12" s="476"/>
      <c r="E12" s="476"/>
      <c r="F12" s="476"/>
      <c r="G12" s="476"/>
      <c r="H12" s="476"/>
      <c r="I12" s="476"/>
      <c r="J12" s="476"/>
      <c r="K12" s="477"/>
      <c r="L12" s="484" t="s">
        <v>108</v>
      </c>
      <c r="M12" s="485"/>
      <c r="N12" s="485"/>
      <c r="O12" s="485"/>
      <c r="P12" s="485"/>
      <c r="Q12" s="486"/>
      <c r="R12" s="487">
        <v>1941832</v>
      </c>
      <c r="S12" s="488"/>
      <c r="T12" s="488"/>
      <c r="U12" s="488"/>
      <c r="V12" s="489"/>
      <c r="W12" s="490" t="s">
        <v>1</v>
      </c>
      <c r="X12" s="448"/>
      <c r="Y12" s="448"/>
      <c r="Z12" s="448"/>
      <c r="AA12" s="448"/>
      <c r="AB12" s="491"/>
      <c r="AC12" s="447" t="s">
        <v>109</v>
      </c>
      <c r="AD12" s="448"/>
      <c r="AE12" s="448"/>
      <c r="AF12" s="448"/>
      <c r="AG12" s="491"/>
      <c r="AH12" s="447" t="s">
        <v>110</v>
      </c>
      <c r="AI12" s="448"/>
      <c r="AJ12" s="448"/>
      <c r="AK12" s="448"/>
      <c r="AL12" s="492"/>
      <c r="AM12" s="444" t="s">
        <v>111</v>
      </c>
      <c r="AN12" s="445"/>
      <c r="AO12" s="445"/>
      <c r="AP12" s="445"/>
      <c r="AQ12" s="445"/>
      <c r="AR12" s="445"/>
      <c r="AS12" s="445"/>
      <c r="AT12" s="446"/>
      <c r="AU12" s="447" t="s">
        <v>112</v>
      </c>
      <c r="AV12" s="448"/>
      <c r="AW12" s="448"/>
      <c r="AX12" s="448"/>
      <c r="AY12" s="449" t="s">
        <v>113</v>
      </c>
      <c r="AZ12" s="450"/>
      <c r="BA12" s="450"/>
      <c r="BB12" s="450"/>
      <c r="BC12" s="450"/>
      <c r="BD12" s="450"/>
      <c r="BE12" s="450"/>
      <c r="BF12" s="450"/>
      <c r="BG12" s="450"/>
      <c r="BH12" s="450"/>
      <c r="BI12" s="450"/>
      <c r="BJ12" s="450"/>
      <c r="BK12" s="450"/>
      <c r="BL12" s="450"/>
      <c r="BM12" s="451"/>
      <c r="BN12" s="415" t="s">
        <v>114</v>
      </c>
      <c r="BO12" s="416"/>
      <c r="BP12" s="416"/>
      <c r="BQ12" s="416"/>
      <c r="BR12" s="416"/>
      <c r="BS12" s="416"/>
      <c r="BT12" s="416"/>
      <c r="BU12" s="417"/>
      <c r="BV12" s="415">
        <v>2500000</v>
      </c>
      <c r="BW12" s="416"/>
      <c r="BX12" s="416"/>
      <c r="BY12" s="416"/>
      <c r="BZ12" s="416"/>
      <c r="CA12" s="416"/>
      <c r="CB12" s="416"/>
      <c r="CC12" s="417"/>
      <c r="CD12" s="418" t="s">
        <v>115</v>
      </c>
      <c r="CE12" s="419"/>
      <c r="CF12" s="419"/>
      <c r="CG12" s="419"/>
      <c r="CH12" s="419"/>
      <c r="CI12" s="419"/>
      <c r="CJ12" s="419"/>
      <c r="CK12" s="419"/>
      <c r="CL12" s="419"/>
      <c r="CM12" s="419"/>
      <c r="CN12" s="419"/>
      <c r="CO12" s="419"/>
      <c r="CP12" s="419"/>
      <c r="CQ12" s="419"/>
      <c r="CR12" s="419"/>
      <c r="CS12" s="420"/>
      <c r="CT12" s="455" t="s">
        <v>114</v>
      </c>
      <c r="CU12" s="456"/>
      <c r="CV12" s="456"/>
      <c r="CW12" s="456"/>
      <c r="CX12" s="456"/>
      <c r="CY12" s="456"/>
      <c r="CZ12" s="456"/>
      <c r="DA12" s="457"/>
      <c r="DB12" s="455" t="s">
        <v>114</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116</v>
      </c>
      <c r="N13" s="504"/>
      <c r="O13" s="504"/>
      <c r="P13" s="504"/>
      <c r="Q13" s="505"/>
      <c r="R13" s="496">
        <v>1931518</v>
      </c>
      <c r="S13" s="497"/>
      <c r="T13" s="497"/>
      <c r="U13" s="497"/>
      <c r="V13" s="498"/>
      <c r="W13" s="431" t="s">
        <v>117</v>
      </c>
      <c r="X13" s="432"/>
      <c r="Y13" s="432"/>
      <c r="Z13" s="432"/>
      <c r="AA13" s="432"/>
      <c r="AB13" s="422"/>
      <c r="AC13" s="466">
        <v>3534</v>
      </c>
      <c r="AD13" s="467"/>
      <c r="AE13" s="467"/>
      <c r="AF13" s="467"/>
      <c r="AG13" s="506"/>
      <c r="AH13" s="466">
        <v>3552</v>
      </c>
      <c r="AI13" s="467"/>
      <c r="AJ13" s="467"/>
      <c r="AK13" s="467"/>
      <c r="AL13" s="468"/>
      <c r="AM13" s="444" t="s">
        <v>118</v>
      </c>
      <c r="AN13" s="445"/>
      <c r="AO13" s="445"/>
      <c r="AP13" s="445"/>
      <c r="AQ13" s="445"/>
      <c r="AR13" s="445"/>
      <c r="AS13" s="445"/>
      <c r="AT13" s="446"/>
      <c r="AU13" s="447" t="s">
        <v>119</v>
      </c>
      <c r="AV13" s="448"/>
      <c r="AW13" s="448"/>
      <c r="AX13" s="448"/>
      <c r="AY13" s="449" t="s">
        <v>120</v>
      </c>
      <c r="AZ13" s="450"/>
      <c r="BA13" s="450"/>
      <c r="BB13" s="450"/>
      <c r="BC13" s="450"/>
      <c r="BD13" s="450"/>
      <c r="BE13" s="450"/>
      <c r="BF13" s="450"/>
      <c r="BG13" s="450"/>
      <c r="BH13" s="450"/>
      <c r="BI13" s="450"/>
      <c r="BJ13" s="450"/>
      <c r="BK13" s="450"/>
      <c r="BL13" s="450"/>
      <c r="BM13" s="451"/>
      <c r="BN13" s="415">
        <v>-614601</v>
      </c>
      <c r="BO13" s="416"/>
      <c r="BP13" s="416"/>
      <c r="BQ13" s="416"/>
      <c r="BR13" s="416"/>
      <c r="BS13" s="416"/>
      <c r="BT13" s="416"/>
      <c r="BU13" s="417"/>
      <c r="BV13" s="415">
        <v>-3618851</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4.9000000000000004</v>
      </c>
      <c r="CU13" s="413"/>
      <c r="CV13" s="413"/>
      <c r="CW13" s="413"/>
      <c r="CX13" s="413"/>
      <c r="CY13" s="413"/>
      <c r="CZ13" s="413"/>
      <c r="DA13" s="414"/>
      <c r="DB13" s="412">
        <v>5.9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1936016</v>
      </c>
      <c r="S14" s="497"/>
      <c r="T14" s="497"/>
      <c r="U14" s="497"/>
      <c r="V14" s="498"/>
      <c r="W14" s="405"/>
      <c r="X14" s="406"/>
      <c r="Y14" s="406"/>
      <c r="Z14" s="406"/>
      <c r="AA14" s="406"/>
      <c r="AB14" s="395"/>
      <c r="AC14" s="499">
        <v>0.5</v>
      </c>
      <c r="AD14" s="500"/>
      <c r="AE14" s="500"/>
      <c r="AF14" s="500"/>
      <c r="AG14" s="501"/>
      <c r="AH14" s="499">
        <v>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61.8</v>
      </c>
      <c r="CU14" s="511"/>
      <c r="CV14" s="511"/>
      <c r="CW14" s="511"/>
      <c r="CX14" s="511"/>
      <c r="CY14" s="511"/>
      <c r="CZ14" s="511"/>
      <c r="DA14" s="512"/>
      <c r="DB14" s="510">
        <v>72.099999999999994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116</v>
      </c>
      <c r="N15" s="504"/>
      <c r="O15" s="504"/>
      <c r="P15" s="504"/>
      <c r="Q15" s="505"/>
      <c r="R15" s="496">
        <v>1926287</v>
      </c>
      <c r="S15" s="497"/>
      <c r="T15" s="497"/>
      <c r="U15" s="497"/>
      <c r="V15" s="498"/>
      <c r="W15" s="431" t="s">
        <v>124</v>
      </c>
      <c r="X15" s="432"/>
      <c r="Y15" s="432"/>
      <c r="Z15" s="432"/>
      <c r="AA15" s="432"/>
      <c r="AB15" s="422"/>
      <c r="AC15" s="466">
        <v>118904</v>
      </c>
      <c r="AD15" s="467"/>
      <c r="AE15" s="467"/>
      <c r="AF15" s="467"/>
      <c r="AG15" s="506"/>
      <c r="AH15" s="466">
        <v>134016</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239213005</v>
      </c>
      <c r="BO15" s="379"/>
      <c r="BP15" s="379"/>
      <c r="BQ15" s="379"/>
      <c r="BR15" s="379"/>
      <c r="BS15" s="379"/>
      <c r="BT15" s="379"/>
      <c r="BU15" s="380"/>
      <c r="BV15" s="378">
        <v>229206861</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15.2</v>
      </c>
      <c r="AD16" s="500"/>
      <c r="AE16" s="500"/>
      <c r="AF16" s="500"/>
      <c r="AG16" s="501"/>
      <c r="AH16" s="499">
        <v>15.9</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326840745</v>
      </c>
      <c r="BO16" s="416"/>
      <c r="BP16" s="416"/>
      <c r="BQ16" s="416"/>
      <c r="BR16" s="416"/>
      <c r="BS16" s="416"/>
      <c r="BT16" s="416"/>
      <c r="BU16" s="417"/>
      <c r="BV16" s="415">
        <v>318436432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658853</v>
      </c>
      <c r="AD17" s="467"/>
      <c r="AE17" s="467"/>
      <c r="AF17" s="467"/>
      <c r="AG17" s="506"/>
      <c r="AH17" s="466">
        <v>675745</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307388955</v>
      </c>
      <c r="BO17" s="416"/>
      <c r="BP17" s="416"/>
      <c r="BQ17" s="416"/>
      <c r="BR17" s="416"/>
      <c r="BS17" s="416"/>
      <c r="BT17" s="416"/>
      <c r="BU17" s="417"/>
      <c r="BV17" s="415">
        <v>297266455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1121.26</v>
      </c>
      <c r="M18" s="528"/>
      <c r="N18" s="528"/>
      <c r="O18" s="528"/>
      <c r="P18" s="528"/>
      <c r="Q18" s="528"/>
      <c r="R18" s="529"/>
      <c r="S18" s="529"/>
      <c r="T18" s="529"/>
      <c r="U18" s="529"/>
      <c r="V18" s="530"/>
      <c r="W18" s="433"/>
      <c r="X18" s="434"/>
      <c r="Y18" s="434"/>
      <c r="Z18" s="434"/>
      <c r="AA18" s="434"/>
      <c r="AB18" s="425"/>
      <c r="AC18" s="531">
        <v>84.3</v>
      </c>
      <c r="AD18" s="532"/>
      <c r="AE18" s="532"/>
      <c r="AF18" s="532"/>
      <c r="AG18" s="533"/>
      <c r="AH18" s="531">
        <v>80.400000000000006</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421127999</v>
      </c>
      <c r="BO18" s="416"/>
      <c r="BP18" s="416"/>
      <c r="BQ18" s="416"/>
      <c r="BR18" s="416"/>
      <c r="BS18" s="416"/>
      <c r="BT18" s="416"/>
      <c r="BU18" s="417"/>
      <c r="BV18" s="415">
        <v>426877643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1741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502855898</v>
      </c>
      <c r="BO19" s="416"/>
      <c r="BP19" s="416"/>
      <c r="BQ19" s="416"/>
      <c r="BR19" s="416"/>
      <c r="BS19" s="416"/>
      <c r="BT19" s="416"/>
      <c r="BU19" s="417"/>
      <c r="BV19" s="415">
        <v>503323588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921837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980816571</v>
      </c>
      <c r="BO23" s="416"/>
      <c r="BP23" s="416"/>
      <c r="BQ23" s="416"/>
      <c r="BR23" s="416"/>
      <c r="BS23" s="416"/>
      <c r="BT23" s="416"/>
      <c r="BU23" s="417"/>
      <c r="BV23" s="415">
        <v>968211125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12800</v>
      </c>
      <c r="R24" s="467"/>
      <c r="S24" s="467"/>
      <c r="T24" s="467"/>
      <c r="U24" s="467"/>
      <c r="V24" s="506"/>
      <c r="W24" s="561"/>
      <c r="X24" s="549"/>
      <c r="Y24" s="550"/>
      <c r="Z24" s="465" t="s">
        <v>147</v>
      </c>
      <c r="AA24" s="445"/>
      <c r="AB24" s="445"/>
      <c r="AC24" s="445"/>
      <c r="AD24" s="445"/>
      <c r="AE24" s="445"/>
      <c r="AF24" s="445"/>
      <c r="AG24" s="446"/>
      <c r="AH24" s="466">
        <v>10299</v>
      </c>
      <c r="AI24" s="467"/>
      <c r="AJ24" s="467"/>
      <c r="AK24" s="467"/>
      <c r="AL24" s="506"/>
      <c r="AM24" s="466">
        <v>30814608</v>
      </c>
      <c r="AN24" s="467"/>
      <c r="AO24" s="467"/>
      <c r="AP24" s="467"/>
      <c r="AQ24" s="467"/>
      <c r="AR24" s="506"/>
      <c r="AS24" s="466">
        <v>2992</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55710575</v>
      </c>
      <c r="BO24" s="416"/>
      <c r="BP24" s="416"/>
      <c r="BQ24" s="416"/>
      <c r="BR24" s="416"/>
      <c r="BS24" s="416"/>
      <c r="BT24" s="416"/>
      <c r="BU24" s="417"/>
      <c r="BV24" s="415">
        <v>67718109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3</v>
      </c>
      <c r="M25" s="467"/>
      <c r="N25" s="467"/>
      <c r="O25" s="467"/>
      <c r="P25" s="506"/>
      <c r="Q25" s="466">
        <v>10300</v>
      </c>
      <c r="R25" s="467"/>
      <c r="S25" s="467"/>
      <c r="T25" s="467"/>
      <c r="U25" s="467"/>
      <c r="V25" s="506"/>
      <c r="W25" s="561"/>
      <c r="X25" s="549"/>
      <c r="Y25" s="550"/>
      <c r="Z25" s="465" t="s">
        <v>150</v>
      </c>
      <c r="AA25" s="445"/>
      <c r="AB25" s="445"/>
      <c r="AC25" s="445"/>
      <c r="AD25" s="445"/>
      <c r="AE25" s="445"/>
      <c r="AF25" s="445"/>
      <c r="AG25" s="446"/>
      <c r="AH25" s="466">
        <v>1836</v>
      </c>
      <c r="AI25" s="467"/>
      <c r="AJ25" s="467"/>
      <c r="AK25" s="467"/>
      <c r="AL25" s="506"/>
      <c r="AM25" s="466">
        <v>5434560</v>
      </c>
      <c r="AN25" s="467"/>
      <c r="AO25" s="467"/>
      <c r="AP25" s="467"/>
      <c r="AQ25" s="467"/>
      <c r="AR25" s="506"/>
      <c r="AS25" s="466">
        <v>2960</v>
      </c>
      <c r="AT25" s="467"/>
      <c r="AU25" s="467"/>
      <c r="AV25" s="467"/>
      <c r="AW25" s="467"/>
      <c r="AX25" s="468"/>
      <c r="AY25" s="375" t="s">
        <v>151</v>
      </c>
      <c r="AZ25" s="376"/>
      <c r="BA25" s="376"/>
      <c r="BB25" s="376"/>
      <c r="BC25" s="376"/>
      <c r="BD25" s="376"/>
      <c r="BE25" s="376"/>
      <c r="BF25" s="376"/>
      <c r="BG25" s="376"/>
      <c r="BH25" s="376"/>
      <c r="BI25" s="376"/>
      <c r="BJ25" s="376"/>
      <c r="BK25" s="376"/>
      <c r="BL25" s="376"/>
      <c r="BM25" s="377"/>
      <c r="BN25" s="378">
        <v>159633445</v>
      </c>
      <c r="BO25" s="379"/>
      <c r="BP25" s="379"/>
      <c r="BQ25" s="379"/>
      <c r="BR25" s="379"/>
      <c r="BS25" s="379"/>
      <c r="BT25" s="379"/>
      <c r="BU25" s="380"/>
      <c r="BV25" s="378">
        <v>160923487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152</v>
      </c>
      <c r="F26" s="445"/>
      <c r="G26" s="445"/>
      <c r="H26" s="445"/>
      <c r="I26" s="445"/>
      <c r="J26" s="445"/>
      <c r="K26" s="446"/>
      <c r="L26" s="466">
        <v>1</v>
      </c>
      <c r="M26" s="467"/>
      <c r="N26" s="467"/>
      <c r="O26" s="467"/>
      <c r="P26" s="506"/>
      <c r="Q26" s="466">
        <v>8300</v>
      </c>
      <c r="R26" s="467"/>
      <c r="S26" s="467"/>
      <c r="T26" s="467"/>
      <c r="U26" s="467"/>
      <c r="V26" s="506"/>
      <c r="W26" s="561"/>
      <c r="X26" s="549"/>
      <c r="Y26" s="550"/>
      <c r="Z26" s="465" t="s">
        <v>153</v>
      </c>
      <c r="AA26" s="571"/>
      <c r="AB26" s="571"/>
      <c r="AC26" s="571"/>
      <c r="AD26" s="571"/>
      <c r="AE26" s="571"/>
      <c r="AF26" s="571"/>
      <c r="AG26" s="572"/>
      <c r="AH26" s="466">
        <v>1297</v>
      </c>
      <c r="AI26" s="467"/>
      <c r="AJ26" s="467"/>
      <c r="AK26" s="467"/>
      <c r="AL26" s="506"/>
      <c r="AM26" s="466">
        <v>4046640</v>
      </c>
      <c r="AN26" s="467"/>
      <c r="AO26" s="467"/>
      <c r="AP26" s="467"/>
      <c r="AQ26" s="467"/>
      <c r="AR26" s="506"/>
      <c r="AS26" s="466">
        <v>3120</v>
      </c>
      <c r="AT26" s="467"/>
      <c r="AU26" s="467"/>
      <c r="AV26" s="467"/>
      <c r="AW26" s="467"/>
      <c r="AX26" s="468"/>
      <c r="AY26" s="418" t="s">
        <v>154</v>
      </c>
      <c r="AZ26" s="419"/>
      <c r="BA26" s="419"/>
      <c r="BB26" s="419"/>
      <c r="BC26" s="419"/>
      <c r="BD26" s="419"/>
      <c r="BE26" s="419"/>
      <c r="BF26" s="419"/>
      <c r="BG26" s="419"/>
      <c r="BH26" s="419"/>
      <c r="BI26" s="419"/>
      <c r="BJ26" s="419"/>
      <c r="BK26" s="419"/>
      <c r="BL26" s="419"/>
      <c r="BM26" s="420"/>
      <c r="BN26" s="415">
        <v>5561259</v>
      </c>
      <c r="BO26" s="416"/>
      <c r="BP26" s="416"/>
      <c r="BQ26" s="416"/>
      <c r="BR26" s="416"/>
      <c r="BS26" s="416"/>
      <c r="BT26" s="416"/>
      <c r="BU26" s="417"/>
      <c r="BV26" s="415">
        <v>5496462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155</v>
      </c>
      <c r="F27" s="445"/>
      <c r="G27" s="445"/>
      <c r="H27" s="445"/>
      <c r="I27" s="445"/>
      <c r="J27" s="445"/>
      <c r="K27" s="446"/>
      <c r="L27" s="466">
        <v>1</v>
      </c>
      <c r="M27" s="467"/>
      <c r="N27" s="467"/>
      <c r="O27" s="467"/>
      <c r="P27" s="506"/>
      <c r="Q27" s="466">
        <v>10400</v>
      </c>
      <c r="R27" s="467"/>
      <c r="S27" s="467"/>
      <c r="T27" s="467"/>
      <c r="U27" s="467"/>
      <c r="V27" s="506"/>
      <c r="W27" s="561"/>
      <c r="X27" s="549"/>
      <c r="Y27" s="550"/>
      <c r="Z27" s="465" t="s">
        <v>156</v>
      </c>
      <c r="AA27" s="445"/>
      <c r="AB27" s="445"/>
      <c r="AC27" s="445"/>
      <c r="AD27" s="445"/>
      <c r="AE27" s="445"/>
      <c r="AF27" s="445"/>
      <c r="AG27" s="446"/>
      <c r="AH27" s="466">
        <v>588</v>
      </c>
      <c r="AI27" s="467"/>
      <c r="AJ27" s="467"/>
      <c r="AK27" s="467"/>
      <c r="AL27" s="506"/>
      <c r="AM27" s="466">
        <v>2339872</v>
      </c>
      <c r="AN27" s="467"/>
      <c r="AO27" s="467"/>
      <c r="AP27" s="467"/>
      <c r="AQ27" s="467"/>
      <c r="AR27" s="506"/>
      <c r="AS27" s="466">
        <v>3979</v>
      </c>
      <c r="AT27" s="467"/>
      <c r="AU27" s="467"/>
      <c r="AV27" s="467"/>
      <c r="AW27" s="467"/>
      <c r="AX27" s="468"/>
      <c r="AY27" s="507" t="s">
        <v>157</v>
      </c>
      <c r="AZ27" s="508"/>
      <c r="BA27" s="508"/>
      <c r="BB27" s="508"/>
      <c r="BC27" s="508"/>
      <c r="BD27" s="508"/>
      <c r="BE27" s="508"/>
      <c r="BF27" s="508"/>
      <c r="BG27" s="508"/>
      <c r="BH27" s="508"/>
      <c r="BI27" s="508"/>
      <c r="BJ27" s="508"/>
      <c r="BK27" s="508"/>
      <c r="BL27" s="508"/>
      <c r="BM27" s="509"/>
      <c r="BN27" s="584">
        <v>64527656</v>
      </c>
      <c r="BO27" s="585"/>
      <c r="BP27" s="585"/>
      <c r="BQ27" s="585"/>
      <c r="BR27" s="585"/>
      <c r="BS27" s="585"/>
      <c r="BT27" s="585"/>
      <c r="BU27" s="586"/>
      <c r="BV27" s="584">
        <v>64232223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158</v>
      </c>
      <c r="F28" s="445"/>
      <c r="G28" s="445"/>
      <c r="H28" s="445"/>
      <c r="I28" s="445"/>
      <c r="J28" s="445"/>
      <c r="K28" s="446"/>
      <c r="L28" s="466">
        <v>1</v>
      </c>
      <c r="M28" s="467"/>
      <c r="N28" s="467"/>
      <c r="O28" s="467"/>
      <c r="P28" s="506"/>
      <c r="Q28" s="466">
        <v>9500</v>
      </c>
      <c r="R28" s="467"/>
      <c r="S28" s="467"/>
      <c r="T28" s="467"/>
      <c r="U28" s="467"/>
      <c r="V28" s="506"/>
      <c r="W28" s="561"/>
      <c r="X28" s="549"/>
      <c r="Y28" s="550"/>
      <c r="Z28" s="465" t="s">
        <v>159</v>
      </c>
      <c r="AA28" s="445"/>
      <c r="AB28" s="445"/>
      <c r="AC28" s="445"/>
      <c r="AD28" s="445"/>
      <c r="AE28" s="445"/>
      <c r="AF28" s="445"/>
      <c r="AG28" s="446"/>
      <c r="AH28" s="466" t="s">
        <v>114</v>
      </c>
      <c r="AI28" s="467"/>
      <c r="AJ28" s="467"/>
      <c r="AK28" s="467"/>
      <c r="AL28" s="506"/>
      <c r="AM28" s="466" t="s">
        <v>114</v>
      </c>
      <c r="AN28" s="467"/>
      <c r="AO28" s="467"/>
      <c r="AP28" s="467"/>
      <c r="AQ28" s="467"/>
      <c r="AR28" s="506"/>
      <c r="AS28" s="466" t="s">
        <v>114</v>
      </c>
      <c r="AT28" s="467"/>
      <c r="AU28" s="467"/>
      <c r="AV28" s="467"/>
      <c r="AW28" s="467"/>
      <c r="AX28" s="468"/>
      <c r="AY28" s="587" t="s">
        <v>160</v>
      </c>
      <c r="AZ28" s="588"/>
      <c r="BA28" s="588"/>
      <c r="BB28" s="589"/>
      <c r="BC28" s="375" t="s">
        <v>161</v>
      </c>
      <c r="BD28" s="376"/>
      <c r="BE28" s="376"/>
      <c r="BF28" s="376"/>
      <c r="BG28" s="376"/>
      <c r="BH28" s="376"/>
      <c r="BI28" s="376"/>
      <c r="BJ28" s="376"/>
      <c r="BK28" s="376"/>
      <c r="BL28" s="376"/>
      <c r="BM28" s="377"/>
      <c r="BN28" s="378">
        <v>17289244</v>
      </c>
      <c r="BO28" s="379"/>
      <c r="BP28" s="379"/>
      <c r="BQ28" s="379"/>
      <c r="BR28" s="379"/>
      <c r="BS28" s="379"/>
      <c r="BT28" s="379"/>
      <c r="BU28" s="380"/>
      <c r="BV28" s="378">
        <v>14983196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162</v>
      </c>
      <c r="F29" s="445"/>
      <c r="G29" s="445"/>
      <c r="H29" s="445"/>
      <c r="I29" s="445"/>
      <c r="J29" s="445"/>
      <c r="K29" s="446"/>
      <c r="L29" s="466">
        <v>66</v>
      </c>
      <c r="M29" s="467"/>
      <c r="N29" s="467"/>
      <c r="O29" s="467"/>
      <c r="P29" s="506"/>
      <c r="Q29" s="466">
        <v>8600</v>
      </c>
      <c r="R29" s="467"/>
      <c r="S29" s="467"/>
      <c r="T29" s="467"/>
      <c r="U29" s="467"/>
      <c r="V29" s="506"/>
      <c r="W29" s="562"/>
      <c r="X29" s="563"/>
      <c r="Y29" s="564"/>
      <c r="Z29" s="465" t="s">
        <v>163</v>
      </c>
      <c r="AA29" s="445"/>
      <c r="AB29" s="445"/>
      <c r="AC29" s="445"/>
      <c r="AD29" s="445"/>
      <c r="AE29" s="445"/>
      <c r="AF29" s="445"/>
      <c r="AG29" s="446"/>
      <c r="AH29" s="466">
        <v>10887</v>
      </c>
      <c r="AI29" s="467"/>
      <c r="AJ29" s="467"/>
      <c r="AK29" s="467"/>
      <c r="AL29" s="506"/>
      <c r="AM29" s="466">
        <v>33154480</v>
      </c>
      <c r="AN29" s="467"/>
      <c r="AO29" s="467"/>
      <c r="AP29" s="467"/>
      <c r="AQ29" s="467"/>
      <c r="AR29" s="506"/>
      <c r="AS29" s="466">
        <v>3045</v>
      </c>
      <c r="AT29" s="467"/>
      <c r="AU29" s="467"/>
      <c r="AV29" s="467"/>
      <c r="AW29" s="467"/>
      <c r="AX29" s="468"/>
      <c r="AY29" s="590"/>
      <c r="AZ29" s="591"/>
      <c r="BA29" s="591"/>
      <c r="BB29" s="592"/>
      <c r="BC29" s="449" t="s">
        <v>164</v>
      </c>
      <c r="BD29" s="450"/>
      <c r="BE29" s="450"/>
      <c r="BF29" s="450"/>
      <c r="BG29" s="450"/>
      <c r="BH29" s="450"/>
      <c r="BI29" s="450"/>
      <c r="BJ29" s="450"/>
      <c r="BK29" s="450"/>
      <c r="BL29" s="450"/>
      <c r="BM29" s="451"/>
      <c r="BN29" s="415">
        <v>1754331</v>
      </c>
      <c r="BO29" s="416"/>
      <c r="BP29" s="416"/>
      <c r="BQ29" s="416"/>
      <c r="BR29" s="416"/>
      <c r="BS29" s="416"/>
      <c r="BT29" s="416"/>
      <c r="BU29" s="417"/>
      <c r="BV29" s="415">
        <v>2058492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165</v>
      </c>
      <c r="X30" s="569"/>
      <c r="Y30" s="569"/>
      <c r="Z30" s="569"/>
      <c r="AA30" s="569"/>
      <c r="AB30" s="569"/>
      <c r="AC30" s="569"/>
      <c r="AD30" s="569"/>
      <c r="AE30" s="569"/>
      <c r="AF30" s="569"/>
      <c r="AG30" s="570"/>
      <c r="AH30" s="531">
        <v>100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166</v>
      </c>
      <c r="BD30" s="582"/>
      <c r="BE30" s="582"/>
      <c r="BF30" s="582"/>
      <c r="BG30" s="582"/>
      <c r="BH30" s="582"/>
      <c r="BI30" s="582"/>
      <c r="BJ30" s="582"/>
      <c r="BK30" s="582"/>
      <c r="BL30" s="582"/>
      <c r="BM30" s="583"/>
      <c r="BN30" s="584">
        <v>42533392</v>
      </c>
      <c r="BO30" s="585"/>
      <c r="BP30" s="585"/>
      <c r="BQ30" s="585"/>
      <c r="BR30" s="585"/>
      <c r="BS30" s="585"/>
      <c r="BT30" s="585"/>
      <c r="BU30" s="586"/>
      <c r="BV30" s="584">
        <v>39545315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167</v>
      </c>
      <c r="D32" s="165"/>
      <c r="E32" s="165"/>
      <c r="F32" s="162"/>
      <c r="G32" s="162"/>
      <c r="H32" s="162"/>
      <c r="I32" s="162"/>
      <c r="J32" s="162"/>
      <c r="K32" s="162"/>
      <c r="L32" s="162"/>
      <c r="M32" s="162"/>
      <c r="N32" s="162"/>
      <c r="O32" s="162"/>
      <c r="P32" s="162"/>
      <c r="Q32" s="162"/>
      <c r="R32" s="162"/>
      <c r="S32" s="162"/>
      <c r="T32" s="162"/>
      <c r="U32" s="162" t="s">
        <v>168</v>
      </c>
      <c r="V32" s="162"/>
      <c r="W32" s="162"/>
      <c r="X32" s="162"/>
      <c r="Y32" s="162"/>
      <c r="Z32" s="162"/>
      <c r="AA32" s="162"/>
      <c r="AB32" s="162"/>
      <c r="AC32" s="162"/>
      <c r="AD32" s="162"/>
      <c r="AE32" s="162"/>
      <c r="AF32" s="162"/>
      <c r="AG32" s="162"/>
      <c r="AH32" s="162"/>
      <c r="AI32" s="162"/>
      <c r="AJ32" s="162"/>
      <c r="AK32" s="162"/>
      <c r="AL32" s="162"/>
      <c r="AM32" s="166" t="s">
        <v>169</v>
      </c>
      <c r="AN32" s="162"/>
      <c r="AO32" s="162"/>
      <c r="AP32" s="162"/>
      <c r="AQ32" s="162"/>
      <c r="AR32" s="162"/>
      <c r="AS32" s="166"/>
      <c r="AT32" s="166"/>
      <c r="AU32" s="166"/>
      <c r="AV32" s="166"/>
      <c r="AW32" s="166"/>
      <c r="AX32" s="166"/>
      <c r="AY32" s="166"/>
      <c r="AZ32" s="166"/>
      <c r="BA32" s="166"/>
      <c r="BB32" s="162"/>
      <c r="BC32" s="166"/>
      <c r="BD32" s="162"/>
      <c r="BE32" s="166" t="s">
        <v>170</v>
      </c>
      <c r="BF32" s="162"/>
      <c r="BG32" s="162"/>
      <c r="BH32" s="162"/>
      <c r="BI32" s="162"/>
      <c r="BJ32" s="166"/>
      <c r="BK32" s="166"/>
      <c r="BL32" s="166"/>
      <c r="BM32" s="166"/>
      <c r="BN32" s="166"/>
      <c r="BO32" s="166"/>
      <c r="BP32" s="166"/>
      <c r="BQ32" s="166"/>
      <c r="BR32" s="162"/>
      <c r="BS32" s="162"/>
      <c r="BT32" s="162"/>
      <c r="BU32" s="162"/>
      <c r="BV32" s="162"/>
      <c r="BW32" s="162" t="s">
        <v>171</v>
      </c>
      <c r="BX32" s="162"/>
      <c r="BY32" s="162"/>
      <c r="BZ32" s="162"/>
      <c r="CA32" s="162"/>
      <c r="CB32" s="166"/>
      <c r="CC32" s="166"/>
      <c r="CD32" s="166"/>
      <c r="CE32" s="166"/>
      <c r="CF32" s="166"/>
      <c r="CG32" s="166"/>
      <c r="CH32" s="166"/>
      <c r="CI32" s="166"/>
      <c r="CJ32" s="166"/>
      <c r="CK32" s="166"/>
      <c r="CL32" s="166"/>
      <c r="CM32" s="166"/>
      <c r="CN32" s="166"/>
      <c r="CO32" s="166" t="s">
        <v>172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173</v>
      </c>
      <c r="D33" s="439"/>
      <c r="E33" s="404" t="s">
        <v>174</v>
      </c>
      <c r="F33" s="404"/>
      <c r="G33" s="404"/>
      <c r="H33" s="404"/>
      <c r="I33" s="404"/>
      <c r="J33" s="404"/>
      <c r="K33" s="404"/>
      <c r="L33" s="404"/>
      <c r="M33" s="404"/>
      <c r="N33" s="404"/>
      <c r="O33" s="404"/>
      <c r="P33" s="404"/>
      <c r="Q33" s="404"/>
      <c r="R33" s="404"/>
      <c r="S33" s="404"/>
      <c r="T33" s="167"/>
      <c r="U33" s="439" t="s">
        <v>173</v>
      </c>
      <c r="V33" s="439"/>
      <c r="W33" s="404" t="s">
        <v>174</v>
      </c>
      <c r="X33" s="404"/>
      <c r="Y33" s="404"/>
      <c r="Z33" s="404"/>
      <c r="AA33" s="404"/>
      <c r="AB33" s="404"/>
      <c r="AC33" s="404"/>
      <c r="AD33" s="404"/>
      <c r="AE33" s="404"/>
      <c r="AF33" s="404"/>
      <c r="AG33" s="404"/>
      <c r="AH33" s="404"/>
      <c r="AI33" s="404"/>
      <c r="AJ33" s="404"/>
      <c r="AK33" s="404"/>
      <c r="AL33" s="167"/>
      <c r="AM33" s="439" t="s">
        <v>173</v>
      </c>
      <c r="AN33" s="439"/>
      <c r="AO33" s="404" t="s">
        <v>174</v>
      </c>
      <c r="AP33" s="404"/>
      <c r="AQ33" s="404"/>
      <c r="AR33" s="404"/>
      <c r="AS33" s="404"/>
      <c r="AT33" s="404"/>
      <c r="AU33" s="404"/>
      <c r="AV33" s="404"/>
      <c r="AW33" s="404"/>
      <c r="AX33" s="404"/>
      <c r="AY33" s="404"/>
      <c r="AZ33" s="404"/>
      <c r="BA33" s="404"/>
      <c r="BB33" s="404"/>
      <c r="BC33" s="404"/>
      <c r="BD33" s="168"/>
      <c r="BE33" s="404" t="s">
        <v>175</v>
      </c>
      <c r="BF33" s="404"/>
      <c r="BG33" s="404" t="s">
        <v>176</v>
      </c>
      <c r="BH33" s="404"/>
      <c r="BI33" s="404"/>
      <c r="BJ33" s="404"/>
      <c r="BK33" s="404"/>
      <c r="BL33" s="404"/>
      <c r="BM33" s="404"/>
      <c r="BN33" s="404"/>
      <c r="BO33" s="404"/>
      <c r="BP33" s="404"/>
      <c r="BQ33" s="404"/>
      <c r="BR33" s="404"/>
      <c r="BS33" s="404"/>
      <c r="BT33" s="404"/>
      <c r="BU33" s="404"/>
      <c r="BV33" s="168"/>
      <c r="BW33" s="439" t="s">
        <v>175</v>
      </c>
      <c r="BX33" s="439"/>
      <c r="BY33" s="404" t="s">
        <v>177</v>
      </c>
      <c r="BZ33" s="404"/>
      <c r="CA33" s="404"/>
      <c r="CB33" s="404"/>
      <c r="CC33" s="404"/>
      <c r="CD33" s="404"/>
      <c r="CE33" s="404"/>
      <c r="CF33" s="404"/>
      <c r="CG33" s="404"/>
      <c r="CH33" s="404"/>
      <c r="CI33" s="404"/>
      <c r="CJ33" s="404"/>
      <c r="CK33" s="404"/>
      <c r="CL33" s="404"/>
      <c r="CM33" s="404"/>
      <c r="CN33" s="167"/>
      <c r="CO33" s="439" t="s">
        <v>173</v>
      </c>
      <c r="CP33" s="439"/>
      <c r="CQ33" s="404" t="s">
        <v>178</v>
      </c>
      <c r="CR33" s="404"/>
      <c r="CS33" s="404"/>
      <c r="CT33" s="404"/>
      <c r="CU33" s="404"/>
      <c r="CV33" s="404"/>
      <c r="CW33" s="404"/>
      <c r="CX33" s="404"/>
      <c r="CY33" s="404"/>
      <c r="CZ33" s="404"/>
      <c r="DA33" s="404"/>
      <c r="DB33" s="404"/>
      <c r="DC33" s="404"/>
      <c r="DD33" s="404"/>
      <c r="DE33" s="404"/>
      <c r="DF33" s="167"/>
      <c r="DG33" s="404" t="s">
        <v>179</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駐車場会計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北海道市町村備荒資金組合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(公財)札幌市中小企業共済センター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土地区画整理会計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IF('各会計、関係団体の財政状況及び健全化判断比率'!B33="","",'各会計、関係団体の財政状況及び健全化判断比率'!B33)</f>
        <v>中央卸売市場事業会計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札幌広域圏組合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(一財)札幌市住宅管理公社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母子父子寡婦福祉資金貸付会計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IF('各会計、関係団体の財政状況及び健全化判断比率'!B34="","",'各会計、関係団体の財政状況及び健全化判断比率'!B34)</f>
        <v>軌道事業会計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北海道後期高齢者医療広域連合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(一財)札幌市水道サービス協会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基金会計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介護保険会計</v>
      </c>
      <c r="X37" s="597"/>
      <c r="Y37" s="597"/>
      <c r="Z37" s="597"/>
      <c r="AA37" s="597"/>
      <c r="AB37" s="597"/>
      <c r="AC37" s="597"/>
      <c r="AD37" s="597"/>
      <c r="AE37" s="597"/>
      <c r="AF37" s="597"/>
      <c r="AG37" s="597"/>
      <c r="AH37" s="597"/>
      <c r="AI37" s="597"/>
      <c r="AJ37" s="597"/>
      <c r="AK37" s="597"/>
      <c r="AL37" s="165"/>
      <c r="AM37" s="596">
        <f t="shared" si="0"/>
        <v>13</v>
      </c>
      <c r="AN37" s="596"/>
      <c r="AO37" s="597" t="str">
        <f>IF('各会計、関係団体の財政状況及び健全化判断比率'!B35="","",'各会計、関係団体の財政状況及び健全化判断比率'!B35)</f>
        <v>高速電車事業会計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石狩西部広域水道企業団</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(公財)さっぽろ青少年女性活動協会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公債会計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14</v>
      </c>
      <c r="AN38" s="596"/>
      <c r="AO38" s="597" t="str">
        <f>IF('各会計、関係団体の財政状況及び健全化判断比率'!B36="","",'各会計、関係団体の財政状況及び健全化判断比率'!B36)</f>
        <v>水道事業会計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(一財)札幌産業流通振興協会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f t="shared" si="0"/>
        <v>15</v>
      </c>
      <c r="AN39" s="596"/>
      <c r="AO39" s="597" t="str">
        <f>IF('各会計、関係団体の財政状況及び健全化判断比率'!B37="","",'各会計、関係団体の財政状況及び健全化判断比率'!B37)</f>
        <v>下水道事業会計</v>
      </c>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(一財)札幌市下水道資源公社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26</v>
      </c>
      <c r="CP40" s="596"/>
      <c r="CQ40" s="597" t="str">
        <f>IF('各会計、関係団体の財政状況及び健全化判断比率'!BS13="","",'各会計、関係団体の財政状況及び健全化判断比率'!BS13)</f>
        <v>(一財)さっぽろ健康スポーツ財団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27</v>
      </c>
      <c r="CP41" s="596"/>
      <c r="CQ41" s="597" t="str">
        <f>IF('各会計、関係団体の財政状況及び健全化判断比率'!BS14="","",'各会計、関係団体の財政状況及び健全化判断比率'!BS14)</f>
        <v>(公財)札幌市公園緑化協会</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28</v>
      </c>
      <c r="CP42" s="596"/>
      <c r="CQ42" s="597" t="str">
        <f>IF('各会計、関係団体の財政状況及び健全化判断比率'!BS15="","",'各会計、関係団体の財政状況及び健全化判断比率'!BS15)</f>
        <v>(一財)札幌勤労者職業福祉センター</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29</v>
      </c>
      <c r="CP43" s="596"/>
      <c r="CQ43" s="597" t="str">
        <f>IF('各会計、関係団体の財政状況及び健全化判断比率'!BS16="","",'各会計、関係団体の財政状況及び健全化判断比率'!BS16)</f>
        <v>(公財)札幌市芸術文化財団</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180</v>
      </c>
      <c r="C46" s="137"/>
      <c r="D46" s="137"/>
      <c r="E46" s="137" t="s">
        <v>181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184</v>
      </c>
    </row>
    <row r="50" spans="5:5">
      <c r="E50" s="139" t="s">
        <v>185</v>
      </c>
    </row>
    <row r="51" spans="5:5">
      <c r="E51" s="139" t="s">
        <v>186</v>
      </c>
    </row>
    <row r="52" spans="5:5">
      <c r="E52" s="139" t="s">
        <v>187</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536</v>
      </c>
      <c r="D34" s="1181"/>
      <c r="E34" s="1182"/>
      <c r="F34" s="32">
        <v>1.99</v>
      </c>
      <c r="G34" s="33">
        <v>2.34</v>
      </c>
      <c r="H34" s="33">
        <v>2.2200000000000002</v>
      </c>
      <c r="I34" s="33">
        <v>3.36</v>
      </c>
      <c r="J34" s="34">
        <v>3.12</v>
      </c>
      <c r="K34" s="22"/>
      <c r="L34" s="22"/>
      <c r="M34" s="22"/>
      <c r="N34" s="22"/>
      <c r="O34" s="22"/>
      <c r="P34" s="22"/>
    </row>
    <row r="35" spans="1:16" ht="39" customHeight="1">
      <c r="A35" s="22"/>
      <c r="B35" s="35"/>
      <c r="C35" s="1175" t="s">
        <v>537</v>
      </c>
      <c r="D35" s="1176"/>
      <c r="E35" s="1177"/>
      <c r="F35" s="36">
        <v>1.34</v>
      </c>
      <c r="G35" s="37">
        <v>1.42</v>
      </c>
      <c r="H35" s="37">
        <v>1.43</v>
      </c>
      <c r="I35" s="37">
        <v>1.5</v>
      </c>
      <c r="J35" s="38">
        <v>1.36</v>
      </c>
      <c r="K35" s="22"/>
      <c r="L35" s="22"/>
      <c r="M35" s="22"/>
      <c r="N35" s="22"/>
      <c r="O35" s="22"/>
      <c r="P35" s="22"/>
    </row>
    <row r="36" spans="1:16" ht="39" customHeight="1">
      <c r="A36" s="22"/>
      <c r="B36" s="35"/>
      <c r="C36" s="1175" t="s">
        <v>538</v>
      </c>
      <c r="D36" s="1176"/>
      <c r="E36" s="1177"/>
      <c r="F36" s="36">
        <v>1.08</v>
      </c>
      <c r="G36" s="37">
        <v>0.43</v>
      </c>
      <c r="H36" s="37">
        <v>1.27</v>
      </c>
      <c r="I36" s="37">
        <v>1.01</v>
      </c>
      <c r="J36" s="38">
        <v>0.86</v>
      </c>
      <c r="K36" s="22"/>
      <c r="L36" s="22"/>
      <c r="M36" s="22"/>
      <c r="N36" s="22"/>
      <c r="O36" s="22"/>
      <c r="P36" s="22"/>
    </row>
    <row r="37" spans="1:16" ht="39" customHeight="1">
      <c r="A37" s="22"/>
      <c r="B37" s="35"/>
      <c r="C37" s="1175" t="s">
        <v>539</v>
      </c>
      <c r="D37" s="1176"/>
      <c r="E37" s="1177"/>
      <c r="F37" s="36">
        <v>0.54</v>
      </c>
      <c r="G37" s="37">
        <v>0.57999999999999996</v>
      </c>
      <c r="H37" s="37">
        <v>0.37</v>
      </c>
      <c r="I37" s="37">
        <v>0.35</v>
      </c>
      <c r="J37" s="38">
        <v>0.28999999999999998</v>
      </c>
      <c r="K37" s="22"/>
      <c r="L37" s="22"/>
      <c r="M37" s="22"/>
      <c r="N37" s="22"/>
      <c r="O37" s="22"/>
      <c r="P37" s="22"/>
    </row>
    <row r="38" spans="1:16" ht="39" customHeight="1">
      <c r="A38" s="22"/>
      <c r="B38" s="35"/>
      <c r="C38" s="1175" t="s">
        <v>540</v>
      </c>
      <c r="D38" s="1176"/>
      <c r="E38" s="1177"/>
      <c r="F38" s="36">
        <v>0</v>
      </c>
      <c r="G38" s="37">
        <v>0</v>
      </c>
      <c r="H38" s="37">
        <v>0.06</v>
      </c>
      <c r="I38" s="37">
        <v>0</v>
      </c>
      <c r="J38" s="38">
        <v>0.24</v>
      </c>
      <c r="K38" s="22"/>
      <c r="L38" s="22"/>
      <c r="M38" s="22"/>
      <c r="N38" s="22"/>
      <c r="O38" s="22"/>
      <c r="P38" s="22"/>
    </row>
    <row r="39" spans="1:16" ht="39" customHeight="1">
      <c r="A39" s="22"/>
      <c r="B39" s="35"/>
      <c r="C39" s="1175" t="s">
        <v>541</v>
      </c>
      <c r="D39" s="1176"/>
      <c r="E39" s="1177"/>
      <c r="F39" s="36">
        <v>1.37</v>
      </c>
      <c r="G39" s="37">
        <v>1.31</v>
      </c>
      <c r="H39" s="37">
        <v>1.29</v>
      </c>
      <c r="I39" s="37">
        <v>0.53</v>
      </c>
      <c r="J39" s="38">
        <v>0.23</v>
      </c>
      <c r="K39" s="22"/>
      <c r="L39" s="22"/>
      <c r="M39" s="22"/>
      <c r="N39" s="22"/>
      <c r="O39" s="22"/>
      <c r="P39" s="22"/>
    </row>
    <row r="40" spans="1:16" ht="39" customHeight="1">
      <c r="A40" s="22"/>
      <c r="B40" s="35"/>
      <c r="C40" s="1175" t="s">
        <v>542</v>
      </c>
      <c r="D40" s="1176"/>
      <c r="E40" s="1177"/>
      <c r="F40" s="36">
        <v>0.3</v>
      </c>
      <c r="G40" s="37">
        <v>0.27</v>
      </c>
      <c r="H40" s="37">
        <v>0.25</v>
      </c>
      <c r="I40" s="37">
        <v>0.23</v>
      </c>
      <c r="J40" s="38">
        <v>0.23</v>
      </c>
      <c r="K40" s="22"/>
      <c r="L40" s="22"/>
      <c r="M40" s="22"/>
      <c r="N40" s="22"/>
      <c r="O40" s="22"/>
      <c r="P40" s="22"/>
    </row>
    <row r="41" spans="1:16" ht="39" customHeight="1">
      <c r="A41" s="22"/>
      <c r="B41" s="35"/>
      <c r="C41" s="1175" t="s">
        <v>543</v>
      </c>
      <c r="D41" s="1176"/>
      <c r="E41" s="1177"/>
      <c r="F41" s="36">
        <v>0.13</v>
      </c>
      <c r="G41" s="37">
        <v>0.16</v>
      </c>
      <c r="H41" s="37">
        <v>0.16</v>
      </c>
      <c r="I41" s="37">
        <v>0.17</v>
      </c>
      <c r="J41" s="38">
        <v>0.18</v>
      </c>
      <c r="K41" s="22"/>
      <c r="L41" s="22"/>
      <c r="M41" s="22"/>
      <c r="N41" s="22"/>
      <c r="O41" s="22"/>
      <c r="P41" s="22"/>
    </row>
    <row r="42" spans="1:16" ht="39" customHeight="1">
      <c r="A42" s="22"/>
      <c r="B42" s="39"/>
      <c r="C42" s="1175" t="s">
        <v>544</v>
      </c>
      <c r="D42" s="1176"/>
      <c r="E42" s="1177"/>
      <c r="F42" s="36" t="s">
        <v>506</v>
      </c>
      <c r="G42" s="37" t="s">
        <v>506</v>
      </c>
      <c r="H42" s="37" t="s">
        <v>506</v>
      </c>
      <c r="I42" s="37" t="s">
        <v>506</v>
      </c>
      <c r="J42" s="38" t="s">
        <v>506</v>
      </c>
      <c r="K42" s="22"/>
      <c r="L42" s="22"/>
      <c r="M42" s="22"/>
      <c r="N42" s="22"/>
      <c r="O42" s="22"/>
      <c r="P42" s="22"/>
    </row>
    <row r="43" spans="1:16" ht="39" customHeight="1" thickBot="1">
      <c r="A43" s="22"/>
      <c r="B43" s="40"/>
      <c r="C43" s="1178" t="s">
        <v>545</v>
      </c>
      <c r="D43" s="1179"/>
      <c r="E43" s="1180"/>
      <c r="F43" s="41">
        <v>0.16</v>
      </c>
      <c r="G43" s="42">
        <v>0.17</v>
      </c>
      <c r="H43" s="42">
        <v>0.2</v>
      </c>
      <c r="I43" s="42">
        <v>0.2</v>
      </c>
      <c r="J43" s="43">
        <v>0.17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40239</v>
      </c>
      <c r="L45" s="60">
        <v>38929</v>
      </c>
      <c r="M45" s="60">
        <v>35211</v>
      </c>
      <c r="N45" s="60">
        <v>33356</v>
      </c>
      <c r="O45" s="61">
        <v>30219</v>
      </c>
      <c r="P45" s="48"/>
      <c r="Q45" s="48"/>
      <c r="R45" s="48"/>
      <c r="S45" s="48"/>
      <c r="T45" s="48"/>
      <c r="U45" s="48"/>
    </row>
    <row r="46" spans="1:21" ht="30.75" customHeight="1">
      <c r="A46" s="48"/>
      <c r="B46" s="1193"/>
      <c r="C46" s="1194"/>
      <c r="D46" s="62"/>
      <c r="E46" s="1185" t="s">
        <v>12</v>
      </c>
      <c r="F46" s="1185"/>
      <c r="G46" s="1185"/>
      <c r="H46" s="1185"/>
      <c r="I46" s="1185"/>
      <c r="J46" s="1186"/>
      <c r="K46" s="63">
        <v>8710</v>
      </c>
      <c r="L46" s="64">
        <v>5855</v>
      </c>
      <c r="M46" s="64">
        <v>4548</v>
      </c>
      <c r="N46" s="64">
        <v>2694</v>
      </c>
      <c r="O46" s="65">
        <v>1339</v>
      </c>
      <c r="P46" s="48"/>
      <c r="Q46" s="48"/>
      <c r="R46" s="48"/>
      <c r="S46" s="48"/>
      <c r="T46" s="48"/>
      <c r="U46" s="48"/>
    </row>
    <row r="47" spans="1:21" ht="30.75" customHeight="1">
      <c r="A47" s="48"/>
      <c r="B47" s="1193"/>
      <c r="C47" s="1194"/>
      <c r="D47" s="62"/>
      <c r="E47" s="1185" t="s">
        <v>13</v>
      </c>
      <c r="F47" s="1185"/>
      <c r="G47" s="1185"/>
      <c r="H47" s="1185"/>
      <c r="I47" s="1185"/>
      <c r="J47" s="1186"/>
      <c r="K47" s="63">
        <v>35987</v>
      </c>
      <c r="L47" s="64">
        <v>38172</v>
      </c>
      <c r="M47" s="64">
        <v>39507</v>
      </c>
      <c r="N47" s="64">
        <v>40536</v>
      </c>
      <c r="O47" s="65">
        <v>41523</v>
      </c>
      <c r="P47" s="48"/>
      <c r="Q47" s="48"/>
      <c r="R47" s="48"/>
      <c r="S47" s="48"/>
      <c r="T47" s="48"/>
      <c r="U47" s="48"/>
    </row>
    <row r="48" spans="1:21" ht="30.75" customHeight="1">
      <c r="A48" s="48"/>
      <c r="B48" s="1193"/>
      <c r="C48" s="1194"/>
      <c r="D48" s="62"/>
      <c r="E48" s="1185" t="s">
        <v>14</v>
      </c>
      <c r="F48" s="1185"/>
      <c r="G48" s="1185"/>
      <c r="H48" s="1185"/>
      <c r="I48" s="1185"/>
      <c r="J48" s="1186"/>
      <c r="K48" s="63">
        <v>27849</v>
      </c>
      <c r="L48" s="64">
        <v>26672</v>
      </c>
      <c r="M48" s="64">
        <v>25841</v>
      </c>
      <c r="N48" s="64">
        <v>23272</v>
      </c>
      <c r="O48" s="65">
        <v>22259</v>
      </c>
      <c r="P48" s="48"/>
      <c r="Q48" s="48"/>
      <c r="R48" s="48"/>
      <c r="S48" s="48"/>
      <c r="T48" s="48"/>
      <c r="U48" s="48"/>
    </row>
    <row r="49" spans="1:21" ht="30.75" customHeight="1">
      <c r="A49" s="48"/>
      <c r="B49" s="1193"/>
      <c r="C49" s="1194"/>
      <c r="D49" s="62"/>
      <c r="E49" s="1185" t="s">
        <v>15</v>
      </c>
      <c r="F49" s="1185"/>
      <c r="G49" s="1185"/>
      <c r="H49" s="1185"/>
      <c r="I49" s="1185"/>
      <c r="J49" s="1186"/>
      <c r="K49" s="63" t="s">
        <v>506</v>
      </c>
      <c r="L49" s="64" t="s">
        <v>506</v>
      </c>
      <c r="M49" s="64" t="s">
        <v>506</v>
      </c>
      <c r="N49" s="64" t="s">
        <v>506</v>
      </c>
      <c r="O49" s="65" t="s">
        <v>506</v>
      </c>
      <c r="P49" s="48"/>
      <c r="Q49" s="48"/>
      <c r="R49" s="48"/>
      <c r="S49" s="48"/>
      <c r="T49" s="48"/>
      <c r="U49" s="48"/>
    </row>
    <row r="50" spans="1:21" ht="30.75" customHeight="1">
      <c r="A50" s="48"/>
      <c r="B50" s="1193"/>
      <c r="C50" s="1194"/>
      <c r="D50" s="62"/>
      <c r="E50" s="1185" t="s">
        <v>16</v>
      </c>
      <c r="F50" s="1185"/>
      <c r="G50" s="1185"/>
      <c r="H50" s="1185"/>
      <c r="I50" s="1185"/>
      <c r="J50" s="1186"/>
      <c r="K50" s="63">
        <v>847</v>
      </c>
      <c r="L50" s="64">
        <v>780</v>
      </c>
      <c r="M50" s="64">
        <v>708</v>
      </c>
      <c r="N50" s="64">
        <v>703</v>
      </c>
      <c r="O50" s="65">
        <v>293</v>
      </c>
      <c r="P50" s="48"/>
      <c r="Q50" s="48"/>
      <c r="R50" s="48"/>
      <c r="S50" s="48"/>
      <c r="T50" s="48"/>
      <c r="U50" s="48"/>
    </row>
    <row r="51" spans="1:21" ht="30.75" customHeight="1">
      <c r="A51" s="48"/>
      <c r="B51" s="1195"/>
      <c r="C51" s="1196"/>
      <c r="D51" s="66"/>
      <c r="E51" s="1185" t="s">
        <v>17</v>
      </c>
      <c r="F51" s="1185"/>
      <c r="G51" s="1185"/>
      <c r="H51" s="1185"/>
      <c r="I51" s="1185"/>
      <c r="J51" s="1186"/>
      <c r="K51" s="63" t="s">
        <v>506</v>
      </c>
      <c r="L51" s="64" t="s">
        <v>506</v>
      </c>
      <c r="M51" s="64">
        <v>0</v>
      </c>
      <c r="N51" s="64">
        <v>0</v>
      </c>
      <c r="O51" s="65" t="s">
        <v>506</v>
      </c>
      <c r="P51" s="48"/>
      <c r="Q51" s="48"/>
      <c r="R51" s="48"/>
      <c r="S51" s="48"/>
      <c r="T51" s="48"/>
      <c r="U51" s="48"/>
    </row>
    <row r="52" spans="1:21" ht="30.75" customHeight="1">
      <c r="A52" s="48"/>
      <c r="B52" s="1183" t="s">
        <v>18</v>
      </c>
      <c r="C52" s="1184"/>
      <c r="D52" s="66"/>
      <c r="E52" s="1185" t="s">
        <v>19</v>
      </c>
      <c r="F52" s="1185"/>
      <c r="G52" s="1185"/>
      <c r="H52" s="1185"/>
      <c r="I52" s="1185"/>
      <c r="J52" s="1186"/>
      <c r="K52" s="63">
        <v>87782</v>
      </c>
      <c r="L52" s="64">
        <v>83968</v>
      </c>
      <c r="M52" s="64">
        <v>81958</v>
      </c>
      <c r="N52" s="64">
        <v>83282</v>
      </c>
      <c r="O52" s="65">
        <v>80167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25850</v>
      </c>
      <c r="L53" s="69">
        <v>26440</v>
      </c>
      <c r="M53" s="69">
        <v>23857</v>
      </c>
      <c r="N53" s="69">
        <v>17279</v>
      </c>
      <c r="O53" s="70">
        <v>15466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199" t="s">
        <v>23</v>
      </c>
      <c r="C41" s="1200"/>
      <c r="D41" s="81"/>
      <c r="E41" s="1205" t="s">
        <v>24</v>
      </c>
      <c r="F41" s="1205"/>
      <c r="G41" s="1205"/>
      <c r="H41" s="1206"/>
      <c r="I41" s="82">
        <v>1058826</v>
      </c>
      <c r="J41" s="83">
        <v>1075772</v>
      </c>
      <c r="K41" s="83">
        <v>1095658</v>
      </c>
      <c r="L41" s="83">
        <v>1140714</v>
      </c>
      <c r="M41" s="84">
        <v>1164043</v>
      </c>
    </row>
    <row r="42" spans="2:13" ht="27.75" customHeight="1">
      <c r="B42" s="1201"/>
      <c r="C42" s="1202"/>
      <c r="D42" s="85"/>
      <c r="E42" s="1207" t="s">
        <v>25</v>
      </c>
      <c r="F42" s="1207"/>
      <c r="G42" s="1207"/>
      <c r="H42" s="1208"/>
      <c r="I42" s="86">
        <v>14725</v>
      </c>
      <c r="J42" s="87">
        <v>13262</v>
      </c>
      <c r="K42" s="87">
        <v>11084</v>
      </c>
      <c r="L42" s="87">
        <v>10052</v>
      </c>
      <c r="M42" s="88">
        <v>9022</v>
      </c>
    </row>
    <row r="43" spans="2:13" ht="27.75" customHeight="1">
      <c r="B43" s="1201"/>
      <c r="C43" s="1202"/>
      <c r="D43" s="85"/>
      <c r="E43" s="1207" t="s">
        <v>26</v>
      </c>
      <c r="F43" s="1207"/>
      <c r="G43" s="1207"/>
      <c r="H43" s="1208"/>
      <c r="I43" s="86">
        <v>314371</v>
      </c>
      <c r="J43" s="87">
        <v>302625</v>
      </c>
      <c r="K43" s="87">
        <v>287765</v>
      </c>
      <c r="L43" s="87">
        <v>267746</v>
      </c>
      <c r="M43" s="88">
        <v>244694</v>
      </c>
    </row>
    <row r="44" spans="2:13" ht="27.75" customHeight="1">
      <c r="B44" s="1201"/>
      <c r="C44" s="1202"/>
      <c r="D44" s="85"/>
      <c r="E44" s="1207" t="s">
        <v>27</v>
      </c>
      <c r="F44" s="1207"/>
      <c r="G44" s="1207"/>
      <c r="H44" s="1208"/>
      <c r="I44" s="86" t="s">
        <v>506</v>
      </c>
      <c r="J44" s="87" t="s">
        <v>506</v>
      </c>
      <c r="K44" s="87" t="s">
        <v>506</v>
      </c>
      <c r="L44" s="87" t="s">
        <v>506</v>
      </c>
      <c r="M44" s="88" t="s">
        <v>506</v>
      </c>
    </row>
    <row r="45" spans="2:13" ht="27.75" customHeight="1">
      <c r="B45" s="1201"/>
      <c r="C45" s="1202"/>
      <c r="D45" s="85"/>
      <c r="E45" s="1207" t="s">
        <v>28</v>
      </c>
      <c r="F45" s="1207"/>
      <c r="G45" s="1207"/>
      <c r="H45" s="1208"/>
      <c r="I45" s="86">
        <v>94211</v>
      </c>
      <c r="J45" s="87">
        <v>95043</v>
      </c>
      <c r="K45" s="87">
        <v>89111</v>
      </c>
      <c r="L45" s="87">
        <v>82166</v>
      </c>
      <c r="M45" s="88">
        <v>76493</v>
      </c>
    </row>
    <row r="46" spans="2:13" ht="27.75" customHeight="1">
      <c r="B46" s="1201"/>
      <c r="C46" s="1202"/>
      <c r="D46" s="85"/>
      <c r="E46" s="1207" t="s">
        <v>29</v>
      </c>
      <c r="F46" s="1207"/>
      <c r="G46" s="1207"/>
      <c r="H46" s="1208"/>
      <c r="I46" s="86">
        <v>1869</v>
      </c>
      <c r="J46" s="87">
        <v>1810</v>
      </c>
      <c r="K46" s="87">
        <v>1864</v>
      </c>
      <c r="L46" s="87">
        <v>1764</v>
      </c>
      <c r="M46" s="88">
        <v>1917</v>
      </c>
    </row>
    <row r="47" spans="2:13" ht="27.75" customHeight="1">
      <c r="B47" s="1201"/>
      <c r="C47" s="1202"/>
      <c r="D47" s="85"/>
      <c r="E47" s="1207" t="s">
        <v>30</v>
      </c>
      <c r="F47" s="1207"/>
      <c r="G47" s="1207"/>
      <c r="H47" s="1208"/>
      <c r="I47" s="86" t="s">
        <v>506</v>
      </c>
      <c r="J47" s="87" t="s">
        <v>506</v>
      </c>
      <c r="K47" s="87" t="s">
        <v>506</v>
      </c>
      <c r="L47" s="87" t="s">
        <v>506</v>
      </c>
      <c r="M47" s="88" t="s">
        <v>506</v>
      </c>
    </row>
    <row r="48" spans="2:13" ht="27.75" customHeight="1">
      <c r="B48" s="1203"/>
      <c r="C48" s="1204"/>
      <c r="D48" s="85"/>
      <c r="E48" s="1207" t="s">
        <v>31</v>
      </c>
      <c r="F48" s="1207"/>
      <c r="G48" s="1207"/>
      <c r="H48" s="1208"/>
      <c r="I48" s="86" t="s">
        <v>506</v>
      </c>
      <c r="J48" s="87" t="s">
        <v>506</v>
      </c>
      <c r="K48" s="87" t="s">
        <v>506</v>
      </c>
      <c r="L48" s="87" t="s">
        <v>506</v>
      </c>
      <c r="M48" s="88" t="s">
        <v>506</v>
      </c>
    </row>
    <row r="49" spans="2:13" ht="27.75" customHeight="1">
      <c r="B49" s="1209" t="s">
        <v>32</v>
      </c>
      <c r="C49" s="1210"/>
      <c r="D49" s="89"/>
      <c r="E49" s="1207" t="s">
        <v>33</v>
      </c>
      <c r="F49" s="1207"/>
      <c r="G49" s="1207"/>
      <c r="H49" s="1208"/>
      <c r="I49" s="86">
        <v>175040</v>
      </c>
      <c r="J49" s="87">
        <v>199337</v>
      </c>
      <c r="K49" s="87">
        <v>224262</v>
      </c>
      <c r="L49" s="87">
        <v>239482</v>
      </c>
      <c r="M49" s="88">
        <v>262474</v>
      </c>
    </row>
    <row r="50" spans="2:13" ht="27.75" customHeight="1">
      <c r="B50" s="1201"/>
      <c r="C50" s="1202"/>
      <c r="D50" s="85"/>
      <c r="E50" s="1207" t="s">
        <v>34</v>
      </c>
      <c r="F50" s="1207"/>
      <c r="G50" s="1207"/>
      <c r="H50" s="1208"/>
      <c r="I50" s="86">
        <v>232828</v>
      </c>
      <c r="J50" s="87">
        <v>228053</v>
      </c>
      <c r="K50" s="87">
        <v>223207</v>
      </c>
      <c r="L50" s="87">
        <v>224332</v>
      </c>
      <c r="M50" s="88">
        <v>218700</v>
      </c>
    </row>
    <row r="51" spans="2:13" ht="27.75" customHeight="1">
      <c r="B51" s="1203"/>
      <c r="C51" s="1204"/>
      <c r="D51" s="85"/>
      <c r="E51" s="1207" t="s">
        <v>35</v>
      </c>
      <c r="F51" s="1207"/>
      <c r="G51" s="1207"/>
      <c r="H51" s="1208"/>
      <c r="I51" s="86">
        <v>700448</v>
      </c>
      <c r="J51" s="87">
        <v>719576</v>
      </c>
      <c r="K51" s="87">
        <v>740875</v>
      </c>
      <c r="L51" s="87">
        <v>761590</v>
      </c>
      <c r="M51" s="88">
        <v>774559</v>
      </c>
    </row>
    <row r="52" spans="2:13" ht="27.75" customHeight="1" thickBot="1">
      <c r="B52" s="1211" t="s">
        <v>36</v>
      </c>
      <c r="C52" s="1212"/>
      <c r="D52" s="90"/>
      <c r="E52" s="1213" t="s">
        <v>37</v>
      </c>
      <c r="F52" s="1213"/>
      <c r="G52" s="1213"/>
      <c r="H52" s="1214"/>
      <c r="I52" s="91">
        <v>375685</v>
      </c>
      <c r="J52" s="92">
        <v>341546</v>
      </c>
      <c r="K52" s="92">
        <v>297138</v>
      </c>
      <c r="L52" s="92">
        <v>277038</v>
      </c>
      <c r="M52" s="93">
        <v>240435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603</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603</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602</v>
      </c>
      <c r="C41" s="246"/>
      <c r="D41" s="246"/>
      <c r="E41" s="246"/>
      <c r="F41" s="246"/>
      <c r="G41" s="246"/>
      <c r="H41" s="246"/>
      <c r="I41" s="246"/>
      <c r="J41" s="246"/>
      <c r="K41" s="246"/>
      <c r="L41" s="246"/>
      <c r="M41" s="246"/>
      <c r="N41" s="246"/>
      <c r="O41" s="246"/>
      <c r="P41" s="247"/>
    </row>
    <row r="42" spans="2:17" ht="13.2">
      <c r="B42" s="248"/>
      <c r="C42" s="244"/>
      <c r="D42" s="244"/>
      <c r="E42" s="244"/>
      <c r="F42" s="244"/>
      <c r="G42" s="353" t="s">
        <v>598</v>
      </c>
      <c r="I42" s="352"/>
      <c r="J42" s="352"/>
      <c r="K42" s="352"/>
      <c r="L42" s="244"/>
      <c r="M42" s="244"/>
      <c r="N42" s="244"/>
      <c r="O42" s="244"/>
    </row>
    <row r="43" spans="2:17" ht="13.2">
      <c r="B43" s="248"/>
      <c r="C43" s="244"/>
      <c r="D43" s="244"/>
      <c r="E43" s="244"/>
      <c r="F43" s="244"/>
      <c r="G43" s="1251"/>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63"/>
      <c r="I48" s="363"/>
      <c r="J48" s="363"/>
    </row>
    <row r="49" spans="1:17" ht="13.2">
      <c r="B49" s="248"/>
      <c r="C49" s="244"/>
      <c r="D49" s="244"/>
      <c r="E49" s="244"/>
      <c r="F49" s="244"/>
      <c r="G49" s="243" t="s">
        <v>601</v>
      </c>
    </row>
    <row r="50" spans="1:17" ht="13.2">
      <c r="B50" s="248"/>
      <c r="C50" s="244"/>
      <c r="D50" s="244"/>
      <c r="E50" s="244"/>
      <c r="F50" s="244"/>
      <c r="G50" s="1238"/>
      <c r="H50" s="1239"/>
      <c r="I50" s="1239"/>
      <c r="J50" s="1240"/>
      <c r="K50" s="345" t="s">
        <v>528</v>
      </c>
      <c r="L50" s="345" t="s">
        <v>529</v>
      </c>
      <c r="M50" s="345" t="s">
        <v>530</v>
      </c>
      <c r="N50" s="345" t="s">
        <v>531</v>
      </c>
      <c r="O50" s="345" t="s">
        <v>532</v>
      </c>
    </row>
    <row r="51" spans="1:17" ht="13.2">
      <c r="B51" s="248"/>
      <c r="C51" s="244"/>
      <c r="D51" s="244"/>
      <c r="E51" s="244"/>
      <c r="F51" s="244"/>
      <c r="G51" s="1241" t="s">
        <v>595</v>
      </c>
      <c r="H51" s="1242"/>
      <c r="I51" s="1247" t="s">
        <v>593</v>
      </c>
      <c r="J51" s="1247"/>
      <c r="K51" s="1249"/>
      <c r="L51" s="1249"/>
      <c r="M51" s="1249"/>
      <c r="N51" s="1249"/>
      <c r="O51" s="1249"/>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600</v>
      </c>
      <c r="J53" s="1227"/>
      <c r="K53" s="1250"/>
      <c r="L53" s="1250"/>
      <c r="M53" s="1250"/>
      <c r="N53" s="1250"/>
      <c r="O53" s="1250"/>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594</v>
      </c>
      <c r="H55" s="1222"/>
      <c r="I55" s="1227" t="s">
        <v>593</v>
      </c>
      <c r="J55" s="1227"/>
      <c r="K55" s="1249"/>
      <c r="L55" s="1249"/>
      <c r="M55" s="1249"/>
      <c r="N55" s="1249"/>
      <c r="O55" s="1249"/>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600</v>
      </c>
      <c r="J57" s="1217"/>
      <c r="K57" s="1250"/>
      <c r="L57" s="1250"/>
      <c r="M57" s="1250"/>
      <c r="N57" s="1250"/>
      <c r="O57" s="1250"/>
      <c r="P57" s="361"/>
      <c r="Q57" s="356"/>
    </row>
    <row r="58" spans="1:17" s="355" customFormat="1" ht="13.2">
      <c r="A58" s="243"/>
      <c r="B58" s="356"/>
      <c r="C58" s="352"/>
      <c r="D58" s="352"/>
      <c r="E58" s="352"/>
      <c r="F58" s="352"/>
      <c r="G58" s="1225"/>
      <c r="H58" s="1226"/>
      <c r="I58" s="1217"/>
      <c r="J58" s="121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599</v>
      </c>
      <c r="C63" s="244"/>
      <c r="D63" s="244"/>
      <c r="E63" s="244"/>
      <c r="F63" s="244"/>
      <c r="G63" s="244"/>
      <c r="H63" s="244"/>
      <c r="I63" s="244"/>
      <c r="J63" s="244"/>
      <c r="K63" s="244"/>
      <c r="L63" s="244"/>
      <c r="M63" s="244"/>
      <c r="N63" s="244"/>
      <c r="O63" s="244"/>
    </row>
    <row r="64" spans="1:17" ht="13.2">
      <c r="B64" s="248"/>
      <c r="C64" s="244"/>
      <c r="D64" s="244"/>
      <c r="E64" s="244"/>
      <c r="F64" s="244"/>
      <c r="G64" s="353" t="s">
        <v>598</v>
      </c>
      <c r="I64" s="352"/>
      <c r="J64" s="352"/>
      <c r="K64" s="352"/>
      <c r="L64" s="244"/>
      <c r="M64" s="244"/>
      <c r="N64" s="244"/>
      <c r="O64" s="244"/>
    </row>
    <row r="65" spans="2:30" ht="13.2">
      <c r="B65" s="248"/>
      <c r="C65" s="244"/>
      <c r="D65" s="244"/>
      <c r="E65" s="244"/>
      <c r="F65" s="244"/>
      <c r="G65" s="1229" t="s">
        <v>597</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596</v>
      </c>
      <c r="I71" s="349"/>
      <c r="J71" s="348"/>
      <c r="K71" s="348"/>
      <c r="L71" s="347"/>
      <c r="M71" s="348"/>
      <c r="N71" s="347"/>
      <c r="O71" s="346"/>
    </row>
    <row r="72" spans="2:30" ht="13.2">
      <c r="B72" s="248"/>
      <c r="C72" s="244"/>
      <c r="D72" s="244"/>
      <c r="E72" s="244"/>
      <c r="F72" s="244"/>
      <c r="G72" s="1238"/>
      <c r="H72" s="1239"/>
      <c r="I72" s="1239"/>
      <c r="J72" s="1240"/>
      <c r="K72" s="345" t="s">
        <v>528</v>
      </c>
      <c r="L72" s="345" t="s">
        <v>529</v>
      </c>
      <c r="M72" s="345" t="s">
        <v>530</v>
      </c>
      <c r="N72" s="345" t="s">
        <v>531</v>
      </c>
      <c r="O72" s="345" t="s">
        <v>532</v>
      </c>
    </row>
    <row r="73" spans="2:30" ht="13.2">
      <c r="B73" s="248"/>
      <c r="C73" s="244"/>
      <c r="D73" s="244"/>
      <c r="E73" s="244"/>
      <c r="F73" s="244"/>
      <c r="G73" s="1241" t="s">
        <v>595</v>
      </c>
      <c r="H73" s="1242"/>
      <c r="I73" s="1247" t="s">
        <v>593</v>
      </c>
      <c r="J73" s="1247"/>
      <c r="K73" s="1228">
        <v>101.9</v>
      </c>
      <c r="L73" s="1228">
        <v>90.8</v>
      </c>
      <c r="M73" s="1215">
        <v>78</v>
      </c>
      <c r="N73" s="1215">
        <v>72.099999999999994</v>
      </c>
      <c r="O73" s="1215">
        <v>61.8</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592</v>
      </c>
      <c r="J75" s="1227"/>
      <c r="K75" s="1219">
        <v>9.1</v>
      </c>
      <c r="L75" s="1219">
        <v>7.6</v>
      </c>
      <c r="M75" s="1219">
        <v>6.7</v>
      </c>
      <c r="N75" s="1219">
        <v>5.9</v>
      </c>
      <c r="O75" s="1219">
        <v>4.9000000000000004</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594</v>
      </c>
      <c r="H77" s="1222"/>
      <c r="I77" s="1227" t="s">
        <v>593</v>
      </c>
      <c r="J77" s="1227"/>
      <c r="K77" s="1228">
        <v>163.1</v>
      </c>
      <c r="L77" s="1228">
        <v>150.5</v>
      </c>
      <c r="M77" s="1215">
        <v>139</v>
      </c>
      <c r="N77" s="1215">
        <v>132.4</v>
      </c>
      <c r="O77" s="1215">
        <v>124.2</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592</v>
      </c>
      <c r="J79" s="1217"/>
      <c r="K79" s="1218">
        <v>12.1</v>
      </c>
      <c r="L79" s="1218">
        <v>11.5</v>
      </c>
      <c r="M79" s="1218">
        <v>11.2</v>
      </c>
      <c r="N79" s="1218">
        <v>11.2</v>
      </c>
      <c r="O79" s="1218">
        <v>10.9</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37143</v>
      </c>
      <c r="E3" s="116"/>
      <c r="F3" s="117">
        <v>48794</v>
      </c>
      <c r="G3" s="118"/>
      <c r="H3" s="119"/>
    </row>
    <row r="4" spans="1:8">
      <c r="A4" s="120"/>
      <c r="B4" s="121"/>
      <c r="C4" s="122"/>
      <c r="D4" s="123">
        <v>18863</v>
      </c>
      <c r="E4" s="124"/>
      <c r="F4" s="125">
        <v>25698</v>
      </c>
      <c r="G4" s="126"/>
      <c r="H4" s="127"/>
    </row>
    <row r="5" spans="1:8">
      <c r="A5" s="108" t="s">
        <v>522</v>
      </c>
      <c r="B5" s="113"/>
      <c r="C5" s="114"/>
      <c r="D5" s="115">
        <v>44582</v>
      </c>
      <c r="E5" s="116"/>
      <c r="F5" s="117">
        <v>47129</v>
      </c>
      <c r="G5" s="118"/>
      <c r="H5" s="119"/>
    </row>
    <row r="6" spans="1:8">
      <c r="A6" s="120"/>
      <c r="B6" s="121"/>
      <c r="C6" s="122"/>
      <c r="D6" s="123">
        <v>26005</v>
      </c>
      <c r="E6" s="124"/>
      <c r="F6" s="125">
        <v>23069</v>
      </c>
      <c r="G6" s="126"/>
      <c r="H6" s="127"/>
    </row>
    <row r="7" spans="1:8">
      <c r="A7" s="108" t="s">
        <v>523</v>
      </c>
      <c r="B7" s="113"/>
      <c r="C7" s="114"/>
      <c r="D7" s="115">
        <v>45440</v>
      </c>
      <c r="E7" s="116"/>
      <c r="F7" s="117">
        <v>50848</v>
      </c>
      <c r="G7" s="118"/>
      <c r="H7" s="119"/>
    </row>
    <row r="8" spans="1:8">
      <c r="A8" s="120"/>
      <c r="B8" s="121"/>
      <c r="C8" s="122"/>
      <c r="D8" s="123">
        <v>23640</v>
      </c>
      <c r="E8" s="124"/>
      <c r="F8" s="125">
        <v>22583</v>
      </c>
      <c r="G8" s="126"/>
      <c r="H8" s="127"/>
    </row>
    <row r="9" spans="1:8">
      <c r="A9" s="108" t="s">
        <v>524</v>
      </c>
      <c r="B9" s="113"/>
      <c r="C9" s="114"/>
      <c r="D9" s="115">
        <v>54749</v>
      </c>
      <c r="E9" s="116"/>
      <c r="F9" s="117">
        <v>53572</v>
      </c>
      <c r="G9" s="118"/>
      <c r="H9" s="119"/>
    </row>
    <row r="10" spans="1:8">
      <c r="A10" s="120"/>
      <c r="B10" s="121"/>
      <c r="C10" s="122"/>
      <c r="D10" s="123">
        <v>33075</v>
      </c>
      <c r="E10" s="124"/>
      <c r="F10" s="125">
        <v>25259</v>
      </c>
      <c r="G10" s="126"/>
      <c r="H10" s="127"/>
    </row>
    <row r="11" spans="1:8">
      <c r="A11" s="108" t="s">
        <v>525</v>
      </c>
      <c r="B11" s="113"/>
      <c r="C11" s="114"/>
      <c r="D11" s="115">
        <v>48565</v>
      </c>
      <c r="E11" s="116"/>
      <c r="F11" s="117">
        <v>51898</v>
      </c>
      <c r="G11" s="118"/>
      <c r="H11" s="119"/>
    </row>
    <row r="12" spans="1:8">
      <c r="A12" s="120"/>
      <c r="B12" s="121"/>
      <c r="C12" s="128"/>
      <c r="D12" s="123">
        <v>29872</v>
      </c>
      <c r="E12" s="124"/>
      <c r="F12" s="125">
        <v>25986</v>
      </c>
      <c r="G12" s="126"/>
      <c r="H12" s="127"/>
    </row>
    <row r="13" spans="1:8">
      <c r="A13" s="108"/>
      <c r="B13" s="113"/>
      <c r="C13" s="129"/>
      <c r="D13" s="130">
        <v>46096</v>
      </c>
      <c r="E13" s="131"/>
      <c r="F13" s="132">
        <v>50448</v>
      </c>
      <c r="G13" s="133"/>
      <c r="H13" s="119"/>
    </row>
    <row r="14" spans="1:8">
      <c r="A14" s="120"/>
      <c r="B14" s="121"/>
      <c r="C14" s="122"/>
      <c r="D14" s="123">
        <v>26291</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1.1100000000000001</v>
      </c>
      <c r="C19" s="134">
        <f>ROUND(VALUE(SUBSTITUTE(実質収支比率等に係る経年分析!G$48,"▲","-")),2)</f>
        <v>0.45</v>
      </c>
      <c r="D19" s="134">
        <f>ROUND(VALUE(SUBSTITUTE(実質収支比率等に係る経年分析!H$48,"▲","-")),2)</f>
        <v>1.3</v>
      </c>
      <c r="E19" s="134">
        <f>ROUND(VALUE(SUBSTITUTE(実質収支比率等に係る経年分析!I$48,"▲","-")),2)</f>
        <v>1.03</v>
      </c>
      <c r="F19" s="134">
        <f>ROUND(VALUE(SUBSTITUTE(実質収支比率等に係る経年分析!J$48,"▲","-")),2)</f>
        <v>0.89</v>
      </c>
    </row>
    <row r="20" spans="1:11">
      <c r="A20" s="134" t="s">
        <v>42</v>
      </c>
      <c r="B20" s="134">
        <f>ROUND(VALUE(SUBSTITUTE(実質収支比率等に係る経年分析!F$47,"▲","-")),2)</f>
        <v>2.58</v>
      </c>
      <c r="C20" s="134">
        <f>ROUND(VALUE(SUBSTITUTE(実質収支比率等に係る経年分析!G$47,"▲","-")),2)</f>
        <v>3.1</v>
      </c>
      <c r="D20" s="134">
        <f>ROUND(VALUE(SUBSTITUTE(実質収支比率等に係る経年分析!H$47,"▲","-")),2)</f>
        <v>3.31</v>
      </c>
      <c r="E20" s="134">
        <f>ROUND(VALUE(SUBSTITUTE(実質収支比率等に係る経年分析!I$47,"▲","-")),2)</f>
        <v>3.36</v>
      </c>
      <c r="F20" s="134">
        <f>ROUND(VALUE(SUBSTITUTE(実質収支比率等に係る経年分析!J$47,"▲","-")),2)</f>
        <v>3.85</v>
      </c>
    </row>
    <row r="21" spans="1:11">
      <c r="A21" s="134" t="s">
        <v>43</v>
      </c>
      <c r="B21" s="134">
        <f>IF(ISNUMBER(VALUE(SUBSTITUTE(実質収支比率等に係る経年分析!F$49,"▲","-"))),ROUND(VALUE(SUBSTITUTE(実質収支比率等に係る経年分析!F$49,"▲","-")),2),NA())</f>
        <v>0.5</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0.85</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-0.14000000000000001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中央卸売市場事業会計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介護保険会計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国民健康保険会計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2.2200000000000002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87782</v>
      </c>
      <c r="E42" s="136"/>
      <c r="F42" s="136"/>
      <c r="G42" s="136">
        <f>'実質公債費比率（分子）の構造'!L$52</f>
        <v>83968</v>
      </c>
      <c r="H42" s="136"/>
      <c r="I42" s="136"/>
      <c r="J42" s="136">
        <f>'実質公債費比率（分子）の構造'!M$52</f>
        <v>81958</v>
      </c>
      <c r="K42" s="136"/>
      <c r="L42" s="136"/>
      <c r="M42" s="136">
        <f>'実質公債費比率（分子）の構造'!N$52</f>
        <v>83282</v>
      </c>
      <c r="N42" s="136"/>
      <c r="O42" s="136"/>
      <c r="P42" s="136">
        <f>'実質公債費比率（分子）の構造'!O$52</f>
        <v>80167</v>
      </c>
    </row>
    <row r="43" spans="1:16">
      <c r="A43" s="136" t="s">
        <v>17</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51</v>
      </c>
      <c r="B44" s="136">
        <f>'実質公債費比率（分子）の構造'!K$50</f>
        <v>847</v>
      </c>
      <c r="C44" s="136"/>
      <c r="D44" s="136"/>
      <c r="E44" s="136">
        <f>'実質公債費比率（分子）の構造'!L$50</f>
        <v>780</v>
      </c>
      <c r="F44" s="136"/>
      <c r="G44" s="136"/>
      <c r="H44" s="136">
        <f>'実質公債費比率（分子）の構造'!M$50</f>
        <v>708</v>
      </c>
      <c r="I44" s="136"/>
      <c r="J44" s="136"/>
      <c r="K44" s="136">
        <f>'実質公債費比率（分子）の構造'!N$50</f>
        <v>703</v>
      </c>
      <c r="L44" s="136"/>
      <c r="M44" s="136"/>
      <c r="N44" s="136">
        <f>'実質公債費比率（分子）の構造'!O$50</f>
        <v>293</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53</v>
      </c>
      <c r="B46" s="136">
        <f>'実質公債費比率（分子）の構造'!K$48</f>
        <v>27849</v>
      </c>
      <c r="C46" s="136"/>
      <c r="D46" s="136"/>
      <c r="E46" s="136">
        <f>'実質公債費比率（分子）の構造'!L$48</f>
        <v>26672</v>
      </c>
      <c r="F46" s="136"/>
      <c r="G46" s="136"/>
      <c r="H46" s="136">
        <f>'実質公債費比率（分子）の構造'!M$48</f>
        <v>25841</v>
      </c>
      <c r="I46" s="136"/>
      <c r="J46" s="136"/>
      <c r="K46" s="136">
        <f>'実質公債費比率（分子）の構造'!N$48</f>
        <v>23272</v>
      </c>
      <c r="L46" s="136"/>
      <c r="M46" s="136"/>
      <c r="N46" s="136">
        <f>'実質公債費比率（分子）の構造'!O$48</f>
        <v>22259</v>
      </c>
      <c r="O46" s="136"/>
      <c r="P46" s="136"/>
    </row>
    <row r="47" spans="1:16">
      <c r="A47" s="136" t="s">
        <v>54</v>
      </c>
      <c r="B47" s="136">
        <f>'実質公債費比率（分子）の構造'!K$47</f>
        <v>35987</v>
      </c>
      <c r="C47" s="136"/>
      <c r="D47" s="136"/>
      <c r="E47" s="136">
        <f>'実質公債費比率（分子）の構造'!L$47</f>
        <v>38172</v>
      </c>
      <c r="F47" s="136"/>
      <c r="G47" s="136"/>
      <c r="H47" s="136">
        <f>'実質公債費比率（分子）の構造'!M$47</f>
        <v>39507</v>
      </c>
      <c r="I47" s="136"/>
      <c r="J47" s="136"/>
      <c r="K47" s="136">
        <f>'実質公債費比率（分子）の構造'!N$47</f>
        <v>40536</v>
      </c>
      <c r="L47" s="136"/>
      <c r="M47" s="136"/>
      <c r="N47" s="136">
        <f>'実質公債費比率（分子）の構造'!O$47</f>
        <v>41523</v>
      </c>
      <c r="O47" s="136"/>
      <c r="P47" s="136"/>
    </row>
    <row r="48" spans="1:16">
      <c r="A48" s="136" t="s">
        <v>12</v>
      </c>
      <c r="B48" s="136">
        <f>'実質公債費比率（分子）の構造'!K$46</f>
        <v>8710</v>
      </c>
      <c r="C48" s="136"/>
      <c r="D48" s="136"/>
      <c r="E48" s="136">
        <f>'実質公債費比率（分子）の構造'!L$46</f>
        <v>5855</v>
      </c>
      <c r="F48" s="136"/>
      <c r="G48" s="136"/>
      <c r="H48" s="136">
        <f>'実質公債費比率（分子）の構造'!M$46</f>
        <v>4548</v>
      </c>
      <c r="I48" s="136"/>
      <c r="J48" s="136"/>
      <c r="K48" s="136">
        <f>'実質公債費比率（分子）の構造'!N$46</f>
        <v>2694</v>
      </c>
      <c r="L48" s="136"/>
      <c r="M48" s="136"/>
      <c r="N48" s="136">
        <f>'実質公債費比率（分子）の構造'!O$46</f>
        <v>1339</v>
      </c>
      <c r="O48" s="136"/>
      <c r="P48" s="136"/>
    </row>
    <row r="49" spans="1:16">
      <c r="A49" s="136" t="s">
        <v>55</v>
      </c>
      <c r="B49" s="136">
        <f>'実質公債費比率（分子）の構造'!K$45</f>
        <v>40239</v>
      </c>
      <c r="C49" s="136"/>
      <c r="D49" s="136"/>
      <c r="E49" s="136">
        <f>'実質公債費比率（分子）の構造'!L$45</f>
        <v>38929</v>
      </c>
      <c r="F49" s="136"/>
      <c r="G49" s="136"/>
      <c r="H49" s="136">
        <f>'実質公債費比率（分子）の構造'!M$45</f>
        <v>35211</v>
      </c>
      <c r="I49" s="136"/>
      <c r="J49" s="136"/>
      <c r="K49" s="136">
        <f>'実質公債費比率（分子）の構造'!N$45</f>
        <v>33356</v>
      </c>
      <c r="L49" s="136"/>
      <c r="M49" s="136"/>
      <c r="N49" s="136">
        <f>'実質公債費比率（分子）の構造'!O$45</f>
        <v>30219</v>
      </c>
      <c r="O49" s="136"/>
      <c r="P49" s="136"/>
    </row>
    <row r="50" spans="1:16">
      <c r="A50" s="136" t="s">
        <v>56</v>
      </c>
      <c r="B50" s="136" t="e">
        <f>NA()</f>
        <v>#N/A</v>
      </c>
      <c r="C50" s="136">
        <f>IF(ISNUMBER('実質公債費比率（分子）の構造'!K$53),'実質公債費比率（分子）の構造'!K$53,NA())</f>
        <v>25850</v>
      </c>
      <c r="D50" s="136" t="e">
        <f>NA()</f>
        <v>#N/A</v>
      </c>
      <c r="E50" s="136" t="e">
        <f>NA()</f>
        <v>#N/A</v>
      </c>
      <c r="F50" s="136">
        <f>IF(ISNUMBER('実質公債費比率（分子）の構造'!L$53),'実質公債費比率（分子）の構造'!L$53,NA())</f>
        <v>26440</v>
      </c>
      <c r="G50" s="136" t="e">
        <f>NA()</f>
        <v>#N/A</v>
      </c>
      <c r="H50" s="136" t="e">
        <f>NA()</f>
        <v>#N/A</v>
      </c>
      <c r="I50" s="136">
        <f>IF(ISNUMBER('実質公債費比率（分子）の構造'!M$53),'実質公債費比率（分子）の構造'!M$53,NA())</f>
        <v>23857</v>
      </c>
      <c r="J50" s="136" t="e">
        <f>NA()</f>
        <v>#N/A</v>
      </c>
      <c r="K50" s="136" t="e">
        <f>NA()</f>
        <v>#N/A</v>
      </c>
      <c r="L50" s="136">
        <f>IF(ISNUMBER('実質公債費比率（分子）の構造'!N$53),'実質公債費比率（分子）の構造'!N$53,NA())</f>
        <v>17279</v>
      </c>
      <c r="M50" s="136" t="e">
        <f>NA()</f>
        <v>#N/A</v>
      </c>
      <c r="N50" s="136" t="e">
        <f>NA()</f>
        <v>#N/A</v>
      </c>
      <c r="O50" s="136">
        <f>IF(ISNUMBER('実質公債費比率（分子）の構造'!O$53),'実質公債費比率（分子）の構造'!O$53,NA())</f>
        <v>15466</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700448</v>
      </c>
      <c r="E56" s="135"/>
      <c r="F56" s="135"/>
      <c r="G56" s="135">
        <f>'将来負担比率（分子）の構造'!J$51</f>
        <v>719576</v>
      </c>
      <c r="H56" s="135"/>
      <c r="I56" s="135"/>
      <c r="J56" s="135">
        <f>'将来負担比率（分子）の構造'!K$51</f>
        <v>740875</v>
      </c>
      <c r="K56" s="135"/>
      <c r="L56" s="135"/>
      <c r="M56" s="135">
        <f>'将来負担比率（分子）の構造'!L$51</f>
        <v>761590</v>
      </c>
      <c r="N56" s="135"/>
      <c r="O56" s="135"/>
      <c r="P56" s="135">
        <f>'将来負担比率（分子）の構造'!M$51</f>
        <v>774559</v>
      </c>
    </row>
    <row r="57" spans="1:16">
      <c r="A57" s="135" t="s">
        <v>34</v>
      </c>
      <c r="B57" s="135"/>
      <c r="C57" s="135"/>
      <c r="D57" s="135">
        <f>'将来負担比率（分子）の構造'!I$50</f>
        <v>232828</v>
      </c>
      <c r="E57" s="135"/>
      <c r="F57" s="135"/>
      <c r="G57" s="135">
        <f>'将来負担比率（分子）の構造'!J$50</f>
        <v>228053</v>
      </c>
      <c r="H57" s="135"/>
      <c r="I57" s="135"/>
      <c r="J57" s="135">
        <f>'将来負担比率（分子）の構造'!K$50</f>
        <v>223207</v>
      </c>
      <c r="K57" s="135"/>
      <c r="L57" s="135"/>
      <c r="M57" s="135">
        <f>'将来負担比率（分子）の構造'!L$50</f>
        <v>224332</v>
      </c>
      <c r="N57" s="135"/>
      <c r="O57" s="135"/>
      <c r="P57" s="135">
        <f>'将来負担比率（分子）の構造'!M$50</f>
        <v>218700</v>
      </c>
    </row>
    <row r="58" spans="1:16">
      <c r="A58" s="135" t="s">
        <v>33</v>
      </c>
      <c r="B58" s="135"/>
      <c r="C58" s="135"/>
      <c r="D58" s="135">
        <f>'将来負担比率（分子）の構造'!I$49</f>
        <v>175040</v>
      </c>
      <c r="E58" s="135"/>
      <c r="F58" s="135"/>
      <c r="G58" s="135">
        <f>'将来負担比率（分子）の構造'!J$49</f>
        <v>199337</v>
      </c>
      <c r="H58" s="135"/>
      <c r="I58" s="135"/>
      <c r="J58" s="135">
        <f>'将来負担比率（分子）の構造'!K$49</f>
        <v>224262</v>
      </c>
      <c r="K58" s="135"/>
      <c r="L58" s="135"/>
      <c r="M58" s="135">
        <f>'将来負担比率（分子）の構造'!L$49</f>
        <v>239482</v>
      </c>
      <c r="N58" s="135"/>
      <c r="O58" s="135"/>
      <c r="P58" s="135">
        <f>'将来負担比率（分子）の構造'!M$49</f>
        <v>262474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1869</v>
      </c>
      <c r="C61" s="135"/>
      <c r="D61" s="135"/>
      <c r="E61" s="135">
        <f>'将来負担比率（分子）の構造'!J$46</f>
        <v>1810</v>
      </c>
      <c r="F61" s="135"/>
      <c r="G61" s="135"/>
      <c r="H61" s="135">
        <f>'将来負担比率（分子）の構造'!K$46</f>
        <v>1864</v>
      </c>
      <c r="I61" s="135"/>
      <c r="J61" s="135"/>
      <c r="K61" s="135">
        <f>'将来負担比率（分子）の構造'!L$46</f>
        <v>1764</v>
      </c>
      <c r="L61" s="135"/>
      <c r="M61" s="135"/>
      <c r="N61" s="135">
        <f>'将来負担比率（分子）の構造'!M$46</f>
        <v>1917</v>
      </c>
      <c r="O61" s="135"/>
      <c r="P61" s="135"/>
    </row>
    <row r="62" spans="1:16">
      <c r="A62" s="135" t="s">
        <v>28</v>
      </c>
      <c r="B62" s="135">
        <f>'将来負担比率（分子）の構造'!I$45</f>
        <v>94211</v>
      </c>
      <c r="C62" s="135"/>
      <c r="D62" s="135"/>
      <c r="E62" s="135">
        <f>'将来負担比率（分子）の構造'!J$45</f>
        <v>95043</v>
      </c>
      <c r="F62" s="135"/>
      <c r="G62" s="135"/>
      <c r="H62" s="135">
        <f>'将来負担比率（分子）の構造'!K$45</f>
        <v>89111</v>
      </c>
      <c r="I62" s="135"/>
      <c r="J62" s="135"/>
      <c r="K62" s="135">
        <f>'将来負担比率（分子）の構造'!L$45</f>
        <v>82166</v>
      </c>
      <c r="L62" s="135"/>
      <c r="M62" s="135"/>
      <c r="N62" s="135">
        <f>'将来負担比率（分子）の構造'!M$45</f>
        <v>76493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314371</v>
      </c>
      <c r="C64" s="135"/>
      <c r="D64" s="135"/>
      <c r="E64" s="135">
        <f>'将来負担比率（分子）の構造'!J$43</f>
        <v>302625</v>
      </c>
      <c r="F64" s="135"/>
      <c r="G64" s="135"/>
      <c r="H64" s="135">
        <f>'将来負担比率（分子）の構造'!K$43</f>
        <v>287765</v>
      </c>
      <c r="I64" s="135"/>
      <c r="J64" s="135"/>
      <c r="K64" s="135">
        <f>'将来負担比率（分子）の構造'!L$43</f>
        <v>267746</v>
      </c>
      <c r="L64" s="135"/>
      <c r="M64" s="135"/>
      <c r="N64" s="135">
        <f>'将来負担比率（分子）の構造'!M$43</f>
        <v>244694</v>
      </c>
      <c r="O64" s="135"/>
      <c r="P64" s="135"/>
    </row>
    <row r="65" spans="1:16">
      <c r="A65" s="135" t="s">
        <v>25</v>
      </c>
      <c r="B65" s="135">
        <f>'将来負担比率（分子）の構造'!I$42</f>
        <v>14725</v>
      </c>
      <c r="C65" s="135"/>
      <c r="D65" s="135"/>
      <c r="E65" s="135">
        <f>'将来負担比率（分子）の構造'!J$42</f>
        <v>13262</v>
      </c>
      <c r="F65" s="135"/>
      <c r="G65" s="135"/>
      <c r="H65" s="135">
        <f>'将来負担比率（分子）の構造'!K$42</f>
        <v>11084</v>
      </c>
      <c r="I65" s="135"/>
      <c r="J65" s="135"/>
      <c r="K65" s="135">
        <f>'将来負担比率（分子）の構造'!L$42</f>
        <v>10052</v>
      </c>
      <c r="L65" s="135"/>
      <c r="M65" s="135"/>
      <c r="N65" s="135">
        <f>'将来負担比率（分子）の構造'!M$42</f>
        <v>9022</v>
      </c>
      <c r="O65" s="135"/>
      <c r="P65" s="135"/>
    </row>
    <row r="66" spans="1:16">
      <c r="A66" s="135" t="s">
        <v>24</v>
      </c>
      <c r="B66" s="135">
        <f>'将来負担比率（分子）の構造'!I$41</f>
        <v>1058826</v>
      </c>
      <c r="C66" s="135"/>
      <c r="D66" s="135"/>
      <c r="E66" s="135">
        <f>'将来負担比率（分子）の構造'!J$41</f>
        <v>1075772</v>
      </c>
      <c r="F66" s="135"/>
      <c r="G66" s="135"/>
      <c r="H66" s="135">
        <f>'将来負担比率（分子）の構造'!K$41</f>
        <v>1095658</v>
      </c>
      <c r="I66" s="135"/>
      <c r="J66" s="135"/>
      <c r="K66" s="135">
        <f>'将来負担比率（分子）の構造'!L$41</f>
        <v>1140714</v>
      </c>
      <c r="L66" s="135"/>
      <c r="M66" s="135"/>
      <c r="N66" s="135">
        <f>'将来負担比率（分子）の構造'!M$41</f>
        <v>1164043</v>
      </c>
      <c r="O66" s="135"/>
      <c r="P66" s="135"/>
    </row>
    <row r="67" spans="1:16">
      <c r="A67" s="135" t="s">
        <v>60</v>
      </c>
      <c r="B67" s="135" t="e">
        <f>NA()</f>
        <v>#N/A</v>
      </c>
      <c r="C67" s="135">
        <f>IF(ISNUMBER('将来負担比率（分子）の構造'!I$52), IF('将来負担比率（分子）の構造'!I$52 &lt; 0, 0, '将来負担比率（分子）の構造'!I$52), NA())</f>
        <v>375685</v>
      </c>
      <c r="D67" s="135" t="e">
        <f>NA()</f>
        <v>#N/A</v>
      </c>
      <c r="E67" s="135" t="e">
        <f>NA()</f>
        <v>#N/A</v>
      </c>
      <c r="F67" s="135">
        <f>IF(ISNUMBER('将来負担比率（分子）の構造'!J$52), IF('将来負担比率（分子）の構造'!J$52 &lt; 0, 0, '将来負担比率（分子）の構造'!J$52), NA())</f>
        <v>341546</v>
      </c>
      <c r="G67" s="135" t="e">
        <f>NA()</f>
        <v>#N/A</v>
      </c>
      <c r="H67" s="135" t="e">
        <f>NA()</f>
        <v>#N/A</v>
      </c>
      <c r="I67" s="135">
        <f>IF(ISNUMBER('将来負担比率（分子）の構造'!K$52), IF('将来負担比率（分子）の構造'!K$52 &lt; 0, 0, '将来負担比率（分子）の構造'!K$52), NA())</f>
        <v>297138</v>
      </c>
      <c r="J67" s="135" t="e">
        <f>NA()</f>
        <v>#N/A</v>
      </c>
      <c r="K67" s="135" t="e">
        <f>NA()</f>
        <v>#N/A</v>
      </c>
      <c r="L67" s="135">
        <f>IF(ISNUMBER('将来負担比率（分子）の構造'!L$52), IF('将来負担比率（分子）の構造'!L$52 &lt; 0, 0, '将来負担比率（分子）の構造'!L$52), NA())</f>
        <v>277038</v>
      </c>
      <c r="M67" s="135" t="e">
        <f>NA()</f>
        <v>#N/A</v>
      </c>
      <c r="N67" s="135" t="e">
        <f>NA()</f>
        <v>#N/A</v>
      </c>
      <c r="O67" s="135">
        <f>IF(ISNUMBER('将来負担比率（分子）の構造'!M$52), IF('将来負担比率（分子）の構造'!M$52 &lt; 0, 0, '将来負担比率（分子）の構造'!M$52), NA())</f>
        <v>240435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188</v>
      </c>
      <c r="DI1" s="600"/>
      <c r="DJ1" s="600"/>
      <c r="DK1" s="600"/>
      <c r="DL1" s="600"/>
      <c r="DM1" s="600"/>
      <c r="DN1" s="601"/>
      <c r="DP1" s="599" t="s">
        <v>189</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190</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191</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192</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194</v>
      </c>
      <c r="S4" s="603"/>
      <c r="T4" s="603"/>
      <c r="U4" s="603"/>
      <c r="V4" s="603"/>
      <c r="W4" s="603"/>
      <c r="X4" s="603"/>
      <c r="Y4" s="604"/>
      <c r="Z4" s="602" t="s">
        <v>195</v>
      </c>
      <c r="AA4" s="603"/>
      <c r="AB4" s="603"/>
      <c r="AC4" s="604"/>
      <c r="AD4" s="602" t="s">
        <v>196</v>
      </c>
      <c r="AE4" s="603"/>
      <c r="AF4" s="603"/>
      <c r="AG4" s="603"/>
      <c r="AH4" s="603"/>
      <c r="AI4" s="603"/>
      <c r="AJ4" s="603"/>
      <c r="AK4" s="604"/>
      <c r="AL4" s="602" t="s">
        <v>195</v>
      </c>
      <c r="AM4" s="603"/>
      <c r="AN4" s="603"/>
      <c r="AO4" s="604"/>
      <c r="AP4" s="608" t="s">
        <v>197</v>
      </c>
      <c r="AQ4" s="608"/>
      <c r="AR4" s="608"/>
      <c r="AS4" s="608"/>
      <c r="AT4" s="608"/>
      <c r="AU4" s="608"/>
      <c r="AV4" s="608"/>
      <c r="AW4" s="608"/>
      <c r="AX4" s="608"/>
      <c r="AY4" s="608"/>
      <c r="AZ4" s="608"/>
      <c r="BA4" s="608"/>
      <c r="BB4" s="608"/>
      <c r="BC4" s="608"/>
      <c r="BD4" s="608"/>
      <c r="BE4" s="608"/>
      <c r="BF4" s="608"/>
      <c r="BG4" s="608" t="s">
        <v>198</v>
      </c>
      <c r="BH4" s="608"/>
      <c r="BI4" s="608"/>
      <c r="BJ4" s="608"/>
      <c r="BK4" s="608"/>
      <c r="BL4" s="608"/>
      <c r="BM4" s="608"/>
      <c r="BN4" s="608"/>
      <c r="BO4" s="608" t="s">
        <v>195</v>
      </c>
      <c r="BP4" s="608"/>
      <c r="BQ4" s="608"/>
      <c r="BR4" s="608"/>
      <c r="BS4" s="608" t="s">
        <v>199</v>
      </c>
      <c r="BT4" s="608"/>
      <c r="BU4" s="608"/>
      <c r="BV4" s="608"/>
      <c r="BW4" s="608"/>
      <c r="BX4" s="608"/>
      <c r="BY4" s="608"/>
      <c r="BZ4" s="608"/>
      <c r="CA4" s="608"/>
      <c r="CB4" s="608"/>
      <c r="CD4" s="605" t="s">
        <v>200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201</v>
      </c>
      <c r="C5" s="610"/>
      <c r="D5" s="610"/>
      <c r="E5" s="610"/>
      <c r="F5" s="610"/>
      <c r="G5" s="610"/>
      <c r="H5" s="610"/>
      <c r="I5" s="610"/>
      <c r="J5" s="610"/>
      <c r="K5" s="610"/>
      <c r="L5" s="610"/>
      <c r="M5" s="610"/>
      <c r="N5" s="610"/>
      <c r="O5" s="610"/>
      <c r="P5" s="610"/>
      <c r="Q5" s="611"/>
      <c r="R5" s="612">
        <v>285914071</v>
      </c>
      <c r="S5" s="613"/>
      <c r="T5" s="613"/>
      <c r="U5" s="613"/>
      <c r="V5" s="613"/>
      <c r="W5" s="613"/>
      <c r="X5" s="613"/>
      <c r="Y5" s="614"/>
      <c r="Z5" s="615">
        <v>32.299999999999997</v>
      </c>
      <c r="AA5" s="615"/>
      <c r="AB5" s="615"/>
      <c r="AC5" s="615"/>
      <c r="AD5" s="616">
        <v>259626904</v>
      </c>
      <c r="AE5" s="616"/>
      <c r="AF5" s="616"/>
      <c r="AG5" s="616"/>
      <c r="AH5" s="616"/>
      <c r="AI5" s="616"/>
      <c r="AJ5" s="616"/>
      <c r="AK5" s="616"/>
      <c r="AL5" s="617">
        <v>63.7</v>
      </c>
      <c r="AM5" s="618"/>
      <c r="AN5" s="618"/>
      <c r="AO5" s="619"/>
      <c r="AP5" s="609" t="s">
        <v>202</v>
      </c>
      <c r="AQ5" s="610"/>
      <c r="AR5" s="610"/>
      <c r="AS5" s="610"/>
      <c r="AT5" s="610"/>
      <c r="AU5" s="610"/>
      <c r="AV5" s="610"/>
      <c r="AW5" s="610"/>
      <c r="AX5" s="610"/>
      <c r="AY5" s="610"/>
      <c r="AZ5" s="610"/>
      <c r="BA5" s="610"/>
      <c r="BB5" s="610"/>
      <c r="BC5" s="610"/>
      <c r="BD5" s="610"/>
      <c r="BE5" s="610"/>
      <c r="BF5" s="611"/>
      <c r="BG5" s="623">
        <v>254059382</v>
      </c>
      <c r="BH5" s="624"/>
      <c r="BI5" s="624"/>
      <c r="BJ5" s="624"/>
      <c r="BK5" s="624"/>
      <c r="BL5" s="624"/>
      <c r="BM5" s="624"/>
      <c r="BN5" s="625"/>
      <c r="BO5" s="626">
        <v>88.9</v>
      </c>
      <c r="BP5" s="626"/>
      <c r="BQ5" s="626"/>
      <c r="BR5" s="626"/>
      <c r="BS5" s="627">
        <v>3212497</v>
      </c>
      <c r="BT5" s="627"/>
      <c r="BU5" s="627"/>
      <c r="BV5" s="627"/>
      <c r="BW5" s="627"/>
      <c r="BX5" s="627"/>
      <c r="BY5" s="627"/>
      <c r="BZ5" s="627"/>
      <c r="CA5" s="627"/>
      <c r="CB5" s="631"/>
      <c r="CD5" s="605" t="s">
        <v>197</v>
      </c>
      <c r="CE5" s="606"/>
      <c r="CF5" s="606"/>
      <c r="CG5" s="606"/>
      <c r="CH5" s="606"/>
      <c r="CI5" s="606"/>
      <c r="CJ5" s="606"/>
      <c r="CK5" s="606"/>
      <c r="CL5" s="606"/>
      <c r="CM5" s="606"/>
      <c r="CN5" s="606"/>
      <c r="CO5" s="606"/>
      <c r="CP5" s="606"/>
      <c r="CQ5" s="607"/>
      <c r="CR5" s="605" t="s">
        <v>203</v>
      </c>
      <c r="CS5" s="606"/>
      <c r="CT5" s="606"/>
      <c r="CU5" s="606"/>
      <c r="CV5" s="606"/>
      <c r="CW5" s="606"/>
      <c r="CX5" s="606"/>
      <c r="CY5" s="607"/>
      <c r="CZ5" s="605" t="s">
        <v>195</v>
      </c>
      <c r="DA5" s="606"/>
      <c r="DB5" s="606"/>
      <c r="DC5" s="607"/>
      <c r="DD5" s="605" t="s">
        <v>204</v>
      </c>
      <c r="DE5" s="606"/>
      <c r="DF5" s="606"/>
      <c r="DG5" s="606"/>
      <c r="DH5" s="606"/>
      <c r="DI5" s="606"/>
      <c r="DJ5" s="606"/>
      <c r="DK5" s="606"/>
      <c r="DL5" s="606"/>
      <c r="DM5" s="606"/>
      <c r="DN5" s="606"/>
      <c r="DO5" s="606"/>
      <c r="DP5" s="607"/>
      <c r="DQ5" s="605" t="s">
        <v>205</v>
      </c>
      <c r="DR5" s="606"/>
      <c r="DS5" s="606"/>
      <c r="DT5" s="606"/>
      <c r="DU5" s="606"/>
      <c r="DV5" s="606"/>
      <c r="DW5" s="606"/>
      <c r="DX5" s="606"/>
      <c r="DY5" s="606"/>
      <c r="DZ5" s="606"/>
      <c r="EA5" s="606"/>
      <c r="EB5" s="606"/>
      <c r="EC5" s="607"/>
    </row>
    <row r="6" spans="2:143" ht="11.25" customHeight="1">
      <c r="B6" s="620" t="s">
        <v>206</v>
      </c>
      <c r="C6" s="621"/>
      <c r="D6" s="621"/>
      <c r="E6" s="621"/>
      <c r="F6" s="621"/>
      <c r="G6" s="621"/>
      <c r="H6" s="621"/>
      <c r="I6" s="621"/>
      <c r="J6" s="621"/>
      <c r="K6" s="621"/>
      <c r="L6" s="621"/>
      <c r="M6" s="621"/>
      <c r="N6" s="621"/>
      <c r="O6" s="621"/>
      <c r="P6" s="621"/>
      <c r="Q6" s="622"/>
      <c r="R6" s="623">
        <v>5508663</v>
      </c>
      <c r="S6" s="624"/>
      <c r="T6" s="624"/>
      <c r="U6" s="624"/>
      <c r="V6" s="624"/>
      <c r="W6" s="624"/>
      <c r="X6" s="624"/>
      <c r="Y6" s="625"/>
      <c r="Z6" s="626">
        <v>0.6</v>
      </c>
      <c r="AA6" s="626"/>
      <c r="AB6" s="626"/>
      <c r="AC6" s="626"/>
      <c r="AD6" s="627">
        <v>5508663</v>
      </c>
      <c r="AE6" s="627"/>
      <c r="AF6" s="627"/>
      <c r="AG6" s="627"/>
      <c r="AH6" s="627"/>
      <c r="AI6" s="627"/>
      <c r="AJ6" s="627"/>
      <c r="AK6" s="627"/>
      <c r="AL6" s="628">
        <v>1.4</v>
      </c>
      <c r="AM6" s="629"/>
      <c r="AN6" s="629"/>
      <c r="AO6" s="630"/>
      <c r="AP6" s="620" t="s">
        <v>207</v>
      </c>
      <c r="AQ6" s="621"/>
      <c r="AR6" s="621"/>
      <c r="AS6" s="621"/>
      <c r="AT6" s="621"/>
      <c r="AU6" s="621"/>
      <c r="AV6" s="621"/>
      <c r="AW6" s="621"/>
      <c r="AX6" s="621"/>
      <c r="AY6" s="621"/>
      <c r="AZ6" s="621"/>
      <c r="BA6" s="621"/>
      <c r="BB6" s="621"/>
      <c r="BC6" s="621"/>
      <c r="BD6" s="621"/>
      <c r="BE6" s="621"/>
      <c r="BF6" s="622"/>
      <c r="BG6" s="623">
        <v>254059382</v>
      </c>
      <c r="BH6" s="624"/>
      <c r="BI6" s="624"/>
      <c r="BJ6" s="624"/>
      <c r="BK6" s="624"/>
      <c r="BL6" s="624"/>
      <c r="BM6" s="624"/>
      <c r="BN6" s="625"/>
      <c r="BO6" s="626">
        <v>88.9</v>
      </c>
      <c r="BP6" s="626"/>
      <c r="BQ6" s="626"/>
      <c r="BR6" s="626"/>
      <c r="BS6" s="627">
        <v>3212497</v>
      </c>
      <c r="BT6" s="627"/>
      <c r="BU6" s="627"/>
      <c r="BV6" s="627"/>
      <c r="BW6" s="627"/>
      <c r="BX6" s="627"/>
      <c r="BY6" s="627"/>
      <c r="BZ6" s="627"/>
      <c r="CA6" s="627"/>
      <c r="CB6" s="631"/>
      <c r="CD6" s="634" t="s">
        <v>208</v>
      </c>
      <c r="CE6" s="635"/>
      <c r="CF6" s="635"/>
      <c r="CG6" s="635"/>
      <c r="CH6" s="635"/>
      <c r="CI6" s="635"/>
      <c r="CJ6" s="635"/>
      <c r="CK6" s="635"/>
      <c r="CL6" s="635"/>
      <c r="CM6" s="635"/>
      <c r="CN6" s="635"/>
      <c r="CO6" s="635"/>
      <c r="CP6" s="635"/>
      <c r="CQ6" s="636"/>
      <c r="CR6" s="623">
        <v>1984164</v>
      </c>
      <c r="CS6" s="624"/>
      <c r="CT6" s="624"/>
      <c r="CU6" s="624"/>
      <c r="CV6" s="624"/>
      <c r="CW6" s="624"/>
      <c r="CX6" s="624"/>
      <c r="CY6" s="625"/>
      <c r="CZ6" s="626">
        <v>0.2</v>
      </c>
      <c r="DA6" s="626"/>
      <c r="DB6" s="626"/>
      <c r="DC6" s="626"/>
      <c r="DD6" s="632" t="s">
        <v>209</v>
      </c>
      <c r="DE6" s="624"/>
      <c r="DF6" s="624"/>
      <c r="DG6" s="624"/>
      <c r="DH6" s="624"/>
      <c r="DI6" s="624"/>
      <c r="DJ6" s="624"/>
      <c r="DK6" s="624"/>
      <c r="DL6" s="624"/>
      <c r="DM6" s="624"/>
      <c r="DN6" s="624"/>
      <c r="DO6" s="624"/>
      <c r="DP6" s="625"/>
      <c r="DQ6" s="632">
        <v>1984128</v>
      </c>
      <c r="DR6" s="624"/>
      <c r="DS6" s="624"/>
      <c r="DT6" s="624"/>
      <c r="DU6" s="624"/>
      <c r="DV6" s="624"/>
      <c r="DW6" s="624"/>
      <c r="DX6" s="624"/>
      <c r="DY6" s="624"/>
      <c r="DZ6" s="624"/>
      <c r="EA6" s="624"/>
      <c r="EB6" s="624"/>
      <c r="EC6" s="633"/>
    </row>
    <row r="7" spans="2:143" ht="11.25" customHeight="1">
      <c r="B7" s="620" t="s">
        <v>210</v>
      </c>
      <c r="C7" s="621"/>
      <c r="D7" s="621"/>
      <c r="E7" s="621"/>
      <c r="F7" s="621"/>
      <c r="G7" s="621"/>
      <c r="H7" s="621"/>
      <c r="I7" s="621"/>
      <c r="J7" s="621"/>
      <c r="K7" s="621"/>
      <c r="L7" s="621"/>
      <c r="M7" s="621"/>
      <c r="N7" s="621"/>
      <c r="O7" s="621"/>
      <c r="P7" s="621"/>
      <c r="Q7" s="622"/>
      <c r="R7" s="623">
        <v>402248</v>
      </c>
      <c r="S7" s="624"/>
      <c r="T7" s="624"/>
      <c r="U7" s="624"/>
      <c r="V7" s="624"/>
      <c r="W7" s="624"/>
      <c r="X7" s="624"/>
      <c r="Y7" s="625"/>
      <c r="Z7" s="626">
        <v>0</v>
      </c>
      <c r="AA7" s="626"/>
      <c r="AB7" s="626"/>
      <c r="AC7" s="626"/>
      <c r="AD7" s="627">
        <v>402248</v>
      </c>
      <c r="AE7" s="627"/>
      <c r="AF7" s="627"/>
      <c r="AG7" s="627"/>
      <c r="AH7" s="627"/>
      <c r="AI7" s="627"/>
      <c r="AJ7" s="627"/>
      <c r="AK7" s="627"/>
      <c r="AL7" s="628">
        <v>0.1</v>
      </c>
      <c r="AM7" s="629"/>
      <c r="AN7" s="629"/>
      <c r="AO7" s="630"/>
      <c r="AP7" s="620" t="s">
        <v>211</v>
      </c>
      <c r="AQ7" s="621"/>
      <c r="AR7" s="621"/>
      <c r="AS7" s="621"/>
      <c r="AT7" s="621"/>
      <c r="AU7" s="621"/>
      <c r="AV7" s="621"/>
      <c r="AW7" s="621"/>
      <c r="AX7" s="621"/>
      <c r="AY7" s="621"/>
      <c r="AZ7" s="621"/>
      <c r="BA7" s="621"/>
      <c r="BB7" s="621"/>
      <c r="BC7" s="621"/>
      <c r="BD7" s="621"/>
      <c r="BE7" s="621"/>
      <c r="BF7" s="622"/>
      <c r="BG7" s="623">
        <v>127767104</v>
      </c>
      <c r="BH7" s="624"/>
      <c r="BI7" s="624"/>
      <c r="BJ7" s="624"/>
      <c r="BK7" s="624"/>
      <c r="BL7" s="624"/>
      <c r="BM7" s="624"/>
      <c r="BN7" s="625"/>
      <c r="BO7" s="626">
        <v>44.7</v>
      </c>
      <c r="BP7" s="626"/>
      <c r="BQ7" s="626"/>
      <c r="BR7" s="626"/>
      <c r="BS7" s="627">
        <v>3212497</v>
      </c>
      <c r="BT7" s="627"/>
      <c r="BU7" s="627"/>
      <c r="BV7" s="627"/>
      <c r="BW7" s="627"/>
      <c r="BX7" s="627"/>
      <c r="BY7" s="627"/>
      <c r="BZ7" s="627"/>
      <c r="CA7" s="627"/>
      <c r="CB7" s="631"/>
      <c r="CD7" s="637" t="s">
        <v>212</v>
      </c>
      <c r="CE7" s="638"/>
      <c r="CF7" s="638"/>
      <c r="CG7" s="638"/>
      <c r="CH7" s="638"/>
      <c r="CI7" s="638"/>
      <c r="CJ7" s="638"/>
      <c r="CK7" s="638"/>
      <c r="CL7" s="638"/>
      <c r="CM7" s="638"/>
      <c r="CN7" s="638"/>
      <c r="CO7" s="638"/>
      <c r="CP7" s="638"/>
      <c r="CQ7" s="639"/>
      <c r="CR7" s="623">
        <v>53504601</v>
      </c>
      <c r="CS7" s="624"/>
      <c r="CT7" s="624"/>
      <c r="CU7" s="624"/>
      <c r="CV7" s="624"/>
      <c r="CW7" s="624"/>
      <c r="CX7" s="624"/>
      <c r="CY7" s="625"/>
      <c r="CZ7" s="626">
        <v>6.1</v>
      </c>
      <c r="DA7" s="626"/>
      <c r="DB7" s="626"/>
      <c r="DC7" s="626"/>
      <c r="DD7" s="632">
        <v>5287162</v>
      </c>
      <c r="DE7" s="624"/>
      <c r="DF7" s="624"/>
      <c r="DG7" s="624"/>
      <c r="DH7" s="624"/>
      <c r="DI7" s="624"/>
      <c r="DJ7" s="624"/>
      <c r="DK7" s="624"/>
      <c r="DL7" s="624"/>
      <c r="DM7" s="624"/>
      <c r="DN7" s="624"/>
      <c r="DO7" s="624"/>
      <c r="DP7" s="625"/>
      <c r="DQ7" s="632">
        <v>43100975</v>
      </c>
      <c r="DR7" s="624"/>
      <c r="DS7" s="624"/>
      <c r="DT7" s="624"/>
      <c r="DU7" s="624"/>
      <c r="DV7" s="624"/>
      <c r="DW7" s="624"/>
      <c r="DX7" s="624"/>
      <c r="DY7" s="624"/>
      <c r="DZ7" s="624"/>
      <c r="EA7" s="624"/>
      <c r="EB7" s="624"/>
      <c r="EC7" s="633"/>
    </row>
    <row r="8" spans="2:143" ht="11.25" customHeight="1">
      <c r="B8" s="620" t="s">
        <v>213</v>
      </c>
      <c r="C8" s="621"/>
      <c r="D8" s="621"/>
      <c r="E8" s="621"/>
      <c r="F8" s="621"/>
      <c r="G8" s="621"/>
      <c r="H8" s="621"/>
      <c r="I8" s="621"/>
      <c r="J8" s="621"/>
      <c r="K8" s="621"/>
      <c r="L8" s="621"/>
      <c r="M8" s="621"/>
      <c r="N8" s="621"/>
      <c r="O8" s="621"/>
      <c r="P8" s="621"/>
      <c r="Q8" s="622"/>
      <c r="R8" s="623">
        <v>807093</v>
      </c>
      <c r="S8" s="624"/>
      <c r="T8" s="624"/>
      <c r="U8" s="624"/>
      <c r="V8" s="624"/>
      <c r="W8" s="624"/>
      <c r="X8" s="624"/>
      <c r="Y8" s="625"/>
      <c r="Z8" s="626">
        <v>0.1</v>
      </c>
      <c r="AA8" s="626"/>
      <c r="AB8" s="626"/>
      <c r="AC8" s="626"/>
      <c r="AD8" s="627">
        <v>807093</v>
      </c>
      <c r="AE8" s="627"/>
      <c r="AF8" s="627"/>
      <c r="AG8" s="627"/>
      <c r="AH8" s="627"/>
      <c r="AI8" s="627"/>
      <c r="AJ8" s="627"/>
      <c r="AK8" s="627"/>
      <c r="AL8" s="628">
        <v>0.2</v>
      </c>
      <c r="AM8" s="629"/>
      <c r="AN8" s="629"/>
      <c r="AO8" s="630"/>
      <c r="AP8" s="620" t="s">
        <v>214</v>
      </c>
      <c r="AQ8" s="621"/>
      <c r="AR8" s="621"/>
      <c r="AS8" s="621"/>
      <c r="AT8" s="621"/>
      <c r="AU8" s="621"/>
      <c r="AV8" s="621"/>
      <c r="AW8" s="621"/>
      <c r="AX8" s="621"/>
      <c r="AY8" s="621"/>
      <c r="AZ8" s="621"/>
      <c r="BA8" s="621"/>
      <c r="BB8" s="621"/>
      <c r="BC8" s="621"/>
      <c r="BD8" s="621"/>
      <c r="BE8" s="621"/>
      <c r="BF8" s="622"/>
      <c r="BG8" s="623">
        <v>3102916</v>
      </c>
      <c r="BH8" s="624"/>
      <c r="BI8" s="624"/>
      <c r="BJ8" s="624"/>
      <c r="BK8" s="624"/>
      <c r="BL8" s="624"/>
      <c r="BM8" s="624"/>
      <c r="BN8" s="625"/>
      <c r="BO8" s="626">
        <v>1.1000000000000001</v>
      </c>
      <c r="BP8" s="626"/>
      <c r="BQ8" s="626"/>
      <c r="BR8" s="626"/>
      <c r="BS8" s="632" t="s">
        <v>105</v>
      </c>
      <c r="BT8" s="624"/>
      <c r="BU8" s="624"/>
      <c r="BV8" s="624"/>
      <c r="BW8" s="624"/>
      <c r="BX8" s="624"/>
      <c r="BY8" s="624"/>
      <c r="BZ8" s="624"/>
      <c r="CA8" s="624"/>
      <c r="CB8" s="633"/>
      <c r="CD8" s="637" t="s">
        <v>215</v>
      </c>
      <c r="CE8" s="638"/>
      <c r="CF8" s="638"/>
      <c r="CG8" s="638"/>
      <c r="CH8" s="638"/>
      <c r="CI8" s="638"/>
      <c r="CJ8" s="638"/>
      <c r="CK8" s="638"/>
      <c r="CL8" s="638"/>
      <c r="CM8" s="638"/>
      <c r="CN8" s="638"/>
      <c r="CO8" s="638"/>
      <c r="CP8" s="638"/>
      <c r="CQ8" s="639"/>
      <c r="CR8" s="623">
        <v>387909355</v>
      </c>
      <c r="CS8" s="624"/>
      <c r="CT8" s="624"/>
      <c r="CU8" s="624"/>
      <c r="CV8" s="624"/>
      <c r="CW8" s="624"/>
      <c r="CX8" s="624"/>
      <c r="CY8" s="625"/>
      <c r="CZ8" s="626">
        <v>44.2</v>
      </c>
      <c r="DA8" s="626"/>
      <c r="DB8" s="626"/>
      <c r="DC8" s="626"/>
      <c r="DD8" s="632">
        <v>4439419</v>
      </c>
      <c r="DE8" s="624"/>
      <c r="DF8" s="624"/>
      <c r="DG8" s="624"/>
      <c r="DH8" s="624"/>
      <c r="DI8" s="624"/>
      <c r="DJ8" s="624"/>
      <c r="DK8" s="624"/>
      <c r="DL8" s="624"/>
      <c r="DM8" s="624"/>
      <c r="DN8" s="624"/>
      <c r="DO8" s="624"/>
      <c r="DP8" s="625"/>
      <c r="DQ8" s="632">
        <v>165487070</v>
      </c>
      <c r="DR8" s="624"/>
      <c r="DS8" s="624"/>
      <c r="DT8" s="624"/>
      <c r="DU8" s="624"/>
      <c r="DV8" s="624"/>
      <c r="DW8" s="624"/>
      <c r="DX8" s="624"/>
      <c r="DY8" s="624"/>
      <c r="DZ8" s="624"/>
      <c r="EA8" s="624"/>
      <c r="EB8" s="624"/>
      <c r="EC8" s="633"/>
    </row>
    <row r="9" spans="2:143" ht="11.25" customHeight="1">
      <c r="B9" s="620" t="s">
        <v>216</v>
      </c>
      <c r="C9" s="621"/>
      <c r="D9" s="621"/>
      <c r="E9" s="621"/>
      <c r="F9" s="621"/>
      <c r="G9" s="621"/>
      <c r="H9" s="621"/>
      <c r="I9" s="621"/>
      <c r="J9" s="621"/>
      <c r="K9" s="621"/>
      <c r="L9" s="621"/>
      <c r="M9" s="621"/>
      <c r="N9" s="621"/>
      <c r="O9" s="621"/>
      <c r="P9" s="621"/>
      <c r="Q9" s="622"/>
      <c r="R9" s="623">
        <v>672866</v>
      </c>
      <c r="S9" s="624"/>
      <c r="T9" s="624"/>
      <c r="U9" s="624"/>
      <c r="V9" s="624"/>
      <c r="W9" s="624"/>
      <c r="X9" s="624"/>
      <c r="Y9" s="625"/>
      <c r="Z9" s="626">
        <v>0.1</v>
      </c>
      <c r="AA9" s="626"/>
      <c r="AB9" s="626"/>
      <c r="AC9" s="626"/>
      <c r="AD9" s="627">
        <v>672866</v>
      </c>
      <c r="AE9" s="627"/>
      <c r="AF9" s="627"/>
      <c r="AG9" s="627"/>
      <c r="AH9" s="627"/>
      <c r="AI9" s="627"/>
      <c r="AJ9" s="627"/>
      <c r="AK9" s="627"/>
      <c r="AL9" s="628">
        <v>0.2</v>
      </c>
      <c r="AM9" s="629"/>
      <c r="AN9" s="629"/>
      <c r="AO9" s="630"/>
      <c r="AP9" s="620" t="s">
        <v>217</v>
      </c>
      <c r="AQ9" s="621"/>
      <c r="AR9" s="621"/>
      <c r="AS9" s="621"/>
      <c r="AT9" s="621"/>
      <c r="AU9" s="621"/>
      <c r="AV9" s="621"/>
      <c r="AW9" s="621"/>
      <c r="AX9" s="621"/>
      <c r="AY9" s="621"/>
      <c r="AZ9" s="621"/>
      <c r="BA9" s="621"/>
      <c r="BB9" s="621"/>
      <c r="BC9" s="621"/>
      <c r="BD9" s="621"/>
      <c r="BE9" s="621"/>
      <c r="BF9" s="622"/>
      <c r="BG9" s="623">
        <v>95004913</v>
      </c>
      <c r="BH9" s="624"/>
      <c r="BI9" s="624"/>
      <c r="BJ9" s="624"/>
      <c r="BK9" s="624"/>
      <c r="BL9" s="624"/>
      <c r="BM9" s="624"/>
      <c r="BN9" s="625"/>
      <c r="BO9" s="626">
        <v>33.200000000000003</v>
      </c>
      <c r="BP9" s="626"/>
      <c r="BQ9" s="626"/>
      <c r="BR9" s="626"/>
      <c r="BS9" s="632" t="s">
        <v>105</v>
      </c>
      <c r="BT9" s="624"/>
      <c r="BU9" s="624"/>
      <c r="BV9" s="624"/>
      <c r="BW9" s="624"/>
      <c r="BX9" s="624"/>
      <c r="BY9" s="624"/>
      <c r="BZ9" s="624"/>
      <c r="CA9" s="624"/>
      <c r="CB9" s="633"/>
      <c r="CD9" s="637" t="s">
        <v>218</v>
      </c>
      <c r="CE9" s="638"/>
      <c r="CF9" s="638"/>
      <c r="CG9" s="638"/>
      <c r="CH9" s="638"/>
      <c r="CI9" s="638"/>
      <c r="CJ9" s="638"/>
      <c r="CK9" s="638"/>
      <c r="CL9" s="638"/>
      <c r="CM9" s="638"/>
      <c r="CN9" s="638"/>
      <c r="CO9" s="638"/>
      <c r="CP9" s="638"/>
      <c r="CQ9" s="639"/>
      <c r="CR9" s="623">
        <v>45609739</v>
      </c>
      <c r="CS9" s="624"/>
      <c r="CT9" s="624"/>
      <c r="CU9" s="624"/>
      <c r="CV9" s="624"/>
      <c r="CW9" s="624"/>
      <c r="CX9" s="624"/>
      <c r="CY9" s="625"/>
      <c r="CZ9" s="626">
        <v>5.2</v>
      </c>
      <c r="DA9" s="626"/>
      <c r="DB9" s="626"/>
      <c r="DC9" s="626"/>
      <c r="DD9" s="632">
        <v>5761544</v>
      </c>
      <c r="DE9" s="624"/>
      <c r="DF9" s="624"/>
      <c r="DG9" s="624"/>
      <c r="DH9" s="624"/>
      <c r="DI9" s="624"/>
      <c r="DJ9" s="624"/>
      <c r="DK9" s="624"/>
      <c r="DL9" s="624"/>
      <c r="DM9" s="624"/>
      <c r="DN9" s="624"/>
      <c r="DO9" s="624"/>
      <c r="DP9" s="625"/>
      <c r="DQ9" s="632">
        <v>29021653</v>
      </c>
      <c r="DR9" s="624"/>
      <c r="DS9" s="624"/>
      <c r="DT9" s="624"/>
      <c r="DU9" s="624"/>
      <c r="DV9" s="624"/>
      <c r="DW9" s="624"/>
      <c r="DX9" s="624"/>
      <c r="DY9" s="624"/>
      <c r="DZ9" s="624"/>
      <c r="EA9" s="624"/>
      <c r="EB9" s="624"/>
      <c r="EC9" s="633"/>
    </row>
    <row r="10" spans="2:143" ht="11.25" customHeight="1">
      <c r="B10" s="620" t="s">
        <v>219</v>
      </c>
      <c r="C10" s="621"/>
      <c r="D10" s="621"/>
      <c r="E10" s="621"/>
      <c r="F10" s="621"/>
      <c r="G10" s="621"/>
      <c r="H10" s="621"/>
      <c r="I10" s="621"/>
      <c r="J10" s="621"/>
      <c r="K10" s="621"/>
      <c r="L10" s="621"/>
      <c r="M10" s="621"/>
      <c r="N10" s="621"/>
      <c r="O10" s="621"/>
      <c r="P10" s="621"/>
      <c r="Q10" s="622"/>
      <c r="R10" s="623">
        <v>39197034</v>
      </c>
      <c r="S10" s="624"/>
      <c r="T10" s="624"/>
      <c r="U10" s="624"/>
      <c r="V10" s="624"/>
      <c r="W10" s="624"/>
      <c r="X10" s="624"/>
      <c r="Y10" s="625"/>
      <c r="Z10" s="626">
        <v>4.4000000000000004</v>
      </c>
      <c r="AA10" s="626"/>
      <c r="AB10" s="626"/>
      <c r="AC10" s="626"/>
      <c r="AD10" s="627">
        <v>39197034</v>
      </c>
      <c r="AE10" s="627"/>
      <c r="AF10" s="627"/>
      <c r="AG10" s="627"/>
      <c r="AH10" s="627"/>
      <c r="AI10" s="627"/>
      <c r="AJ10" s="627"/>
      <c r="AK10" s="627"/>
      <c r="AL10" s="628">
        <v>9.6</v>
      </c>
      <c r="AM10" s="629"/>
      <c r="AN10" s="629"/>
      <c r="AO10" s="630"/>
      <c r="AP10" s="620" t="s">
        <v>220</v>
      </c>
      <c r="AQ10" s="621"/>
      <c r="AR10" s="621"/>
      <c r="AS10" s="621"/>
      <c r="AT10" s="621"/>
      <c r="AU10" s="621"/>
      <c r="AV10" s="621"/>
      <c r="AW10" s="621"/>
      <c r="AX10" s="621"/>
      <c r="AY10" s="621"/>
      <c r="AZ10" s="621"/>
      <c r="BA10" s="621"/>
      <c r="BB10" s="621"/>
      <c r="BC10" s="621"/>
      <c r="BD10" s="621"/>
      <c r="BE10" s="621"/>
      <c r="BF10" s="622"/>
      <c r="BG10" s="623">
        <v>6665896</v>
      </c>
      <c r="BH10" s="624"/>
      <c r="BI10" s="624"/>
      <c r="BJ10" s="624"/>
      <c r="BK10" s="624"/>
      <c r="BL10" s="624"/>
      <c r="BM10" s="624"/>
      <c r="BN10" s="625"/>
      <c r="BO10" s="626">
        <v>2.2999999999999998</v>
      </c>
      <c r="BP10" s="626"/>
      <c r="BQ10" s="626"/>
      <c r="BR10" s="626"/>
      <c r="BS10" s="632" t="s">
        <v>105</v>
      </c>
      <c r="BT10" s="624"/>
      <c r="BU10" s="624"/>
      <c r="BV10" s="624"/>
      <c r="BW10" s="624"/>
      <c r="BX10" s="624"/>
      <c r="BY10" s="624"/>
      <c r="BZ10" s="624"/>
      <c r="CA10" s="624"/>
      <c r="CB10" s="633"/>
      <c r="CD10" s="637" t="s">
        <v>221</v>
      </c>
      <c r="CE10" s="638"/>
      <c r="CF10" s="638"/>
      <c r="CG10" s="638"/>
      <c r="CH10" s="638"/>
      <c r="CI10" s="638"/>
      <c r="CJ10" s="638"/>
      <c r="CK10" s="638"/>
      <c r="CL10" s="638"/>
      <c r="CM10" s="638"/>
      <c r="CN10" s="638"/>
      <c r="CO10" s="638"/>
      <c r="CP10" s="638"/>
      <c r="CQ10" s="639"/>
      <c r="CR10" s="623">
        <v>455269</v>
      </c>
      <c r="CS10" s="624"/>
      <c r="CT10" s="624"/>
      <c r="CU10" s="624"/>
      <c r="CV10" s="624"/>
      <c r="CW10" s="624"/>
      <c r="CX10" s="624"/>
      <c r="CY10" s="625"/>
      <c r="CZ10" s="626">
        <v>0.1</v>
      </c>
      <c r="DA10" s="626"/>
      <c r="DB10" s="626"/>
      <c r="DC10" s="626"/>
      <c r="DD10" s="632" t="s">
        <v>105</v>
      </c>
      <c r="DE10" s="624"/>
      <c r="DF10" s="624"/>
      <c r="DG10" s="624"/>
      <c r="DH10" s="624"/>
      <c r="DI10" s="624"/>
      <c r="DJ10" s="624"/>
      <c r="DK10" s="624"/>
      <c r="DL10" s="624"/>
      <c r="DM10" s="624"/>
      <c r="DN10" s="624"/>
      <c r="DO10" s="624"/>
      <c r="DP10" s="625"/>
      <c r="DQ10" s="632">
        <v>449138</v>
      </c>
      <c r="DR10" s="624"/>
      <c r="DS10" s="624"/>
      <c r="DT10" s="624"/>
      <c r="DU10" s="624"/>
      <c r="DV10" s="624"/>
      <c r="DW10" s="624"/>
      <c r="DX10" s="624"/>
      <c r="DY10" s="624"/>
      <c r="DZ10" s="624"/>
      <c r="EA10" s="624"/>
      <c r="EB10" s="624"/>
      <c r="EC10" s="633"/>
    </row>
    <row r="11" spans="2:143" ht="11.25" customHeight="1">
      <c r="B11" s="620" t="s">
        <v>222</v>
      </c>
      <c r="C11" s="621"/>
      <c r="D11" s="621"/>
      <c r="E11" s="621"/>
      <c r="F11" s="621"/>
      <c r="G11" s="621"/>
      <c r="H11" s="621"/>
      <c r="I11" s="621"/>
      <c r="J11" s="621"/>
      <c r="K11" s="621"/>
      <c r="L11" s="621"/>
      <c r="M11" s="621"/>
      <c r="N11" s="621"/>
      <c r="O11" s="621"/>
      <c r="P11" s="621"/>
      <c r="Q11" s="622"/>
      <c r="R11" s="623">
        <v>109057</v>
      </c>
      <c r="S11" s="624"/>
      <c r="T11" s="624"/>
      <c r="U11" s="624"/>
      <c r="V11" s="624"/>
      <c r="W11" s="624"/>
      <c r="X11" s="624"/>
      <c r="Y11" s="625"/>
      <c r="Z11" s="626">
        <v>0</v>
      </c>
      <c r="AA11" s="626"/>
      <c r="AB11" s="626"/>
      <c r="AC11" s="626"/>
      <c r="AD11" s="627">
        <v>109057</v>
      </c>
      <c r="AE11" s="627"/>
      <c r="AF11" s="627"/>
      <c r="AG11" s="627"/>
      <c r="AH11" s="627"/>
      <c r="AI11" s="627"/>
      <c r="AJ11" s="627"/>
      <c r="AK11" s="627"/>
      <c r="AL11" s="628">
        <v>0</v>
      </c>
      <c r="AM11" s="629"/>
      <c r="AN11" s="629"/>
      <c r="AO11" s="630"/>
      <c r="AP11" s="620" t="s">
        <v>223</v>
      </c>
      <c r="AQ11" s="621"/>
      <c r="AR11" s="621"/>
      <c r="AS11" s="621"/>
      <c r="AT11" s="621"/>
      <c r="AU11" s="621"/>
      <c r="AV11" s="621"/>
      <c r="AW11" s="621"/>
      <c r="AX11" s="621"/>
      <c r="AY11" s="621"/>
      <c r="AZ11" s="621"/>
      <c r="BA11" s="621"/>
      <c r="BB11" s="621"/>
      <c r="BC11" s="621"/>
      <c r="BD11" s="621"/>
      <c r="BE11" s="621"/>
      <c r="BF11" s="622"/>
      <c r="BG11" s="623">
        <v>22993379</v>
      </c>
      <c r="BH11" s="624"/>
      <c r="BI11" s="624"/>
      <c r="BJ11" s="624"/>
      <c r="BK11" s="624"/>
      <c r="BL11" s="624"/>
      <c r="BM11" s="624"/>
      <c r="BN11" s="625"/>
      <c r="BO11" s="626">
        <v>8</v>
      </c>
      <c r="BP11" s="626"/>
      <c r="BQ11" s="626"/>
      <c r="BR11" s="626"/>
      <c r="BS11" s="632">
        <v>3212497</v>
      </c>
      <c r="BT11" s="624"/>
      <c r="BU11" s="624"/>
      <c r="BV11" s="624"/>
      <c r="BW11" s="624"/>
      <c r="BX11" s="624"/>
      <c r="BY11" s="624"/>
      <c r="BZ11" s="624"/>
      <c r="CA11" s="624"/>
      <c r="CB11" s="633"/>
      <c r="CD11" s="637" t="s">
        <v>224</v>
      </c>
      <c r="CE11" s="638"/>
      <c r="CF11" s="638"/>
      <c r="CG11" s="638"/>
      <c r="CH11" s="638"/>
      <c r="CI11" s="638"/>
      <c r="CJ11" s="638"/>
      <c r="CK11" s="638"/>
      <c r="CL11" s="638"/>
      <c r="CM11" s="638"/>
      <c r="CN11" s="638"/>
      <c r="CO11" s="638"/>
      <c r="CP11" s="638"/>
      <c r="CQ11" s="639"/>
      <c r="CR11" s="623">
        <v>647231</v>
      </c>
      <c r="CS11" s="624"/>
      <c r="CT11" s="624"/>
      <c r="CU11" s="624"/>
      <c r="CV11" s="624"/>
      <c r="CW11" s="624"/>
      <c r="CX11" s="624"/>
      <c r="CY11" s="625"/>
      <c r="CZ11" s="626">
        <v>0.1</v>
      </c>
      <c r="DA11" s="626"/>
      <c r="DB11" s="626"/>
      <c r="DC11" s="626"/>
      <c r="DD11" s="632">
        <v>12311</v>
      </c>
      <c r="DE11" s="624"/>
      <c r="DF11" s="624"/>
      <c r="DG11" s="624"/>
      <c r="DH11" s="624"/>
      <c r="DI11" s="624"/>
      <c r="DJ11" s="624"/>
      <c r="DK11" s="624"/>
      <c r="DL11" s="624"/>
      <c r="DM11" s="624"/>
      <c r="DN11" s="624"/>
      <c r="DO11" s="624"/>
      <c r="DP11" s="625"/>
      <c r="DQ11" s="632">
        <v>614445</v>
      </c>
      <c r="DR11" s="624"/>
      <c r="DS11" s="624"/>
      <c r="DT11" s="624"/>
      <c r="DU11" s="624"/>
      <c r="DV11" s="624"/>
      <c r="DW11" s="624"/>
      <c r="DX11" s="624"/>
      <c r="DY11" s="624"/>
      <c r="DZ11" s="624"/>
      <c r="EA11" s="624"/>
      <c r="EB11" s="624"/>
      <c r="EC11" s="633"/>
    </row>
    <row r="12" spans="2:143" ht="11.25" customHeight="1">
      <c r="B12" s="620" t="s">
        <v>225</v>
      </c>
      <c r="C12" s="621"/>
      <c r="D12" s="621"/>
      <c r="E12" s="621"/>
      <c r="F12" s="621"/>
      <c r="G12" s="621"/>
      <c r="H12" s="621"/>
      <c r="I12" s="621"/>
      <c r="J12" s="621"/>
      <c r="K12" s="621"/>
      <c r="L12" s="621"/>
      <c r="M12" s="621"/>
      <c r="N12" s="621"/>
      <c r="O12" s="621"/>
      <c r="P12" s="621"/>
      <c r="Q12" s="622"/>
      <c r="R12" s="623" t="s">
        <v>105</v>
      </c>
      <c r="S12" s="624"/>
      <c r="T12" s="624"/>
      <c r="U12" s="624"/>
      <c r="V12" s="624"/>
      <c r="W12" s="624"/>
      <c r="X12" s="624"/>
      <c r="Y12" s="625"/>
      <c r="Z12" s="626" t="s">
        <v>105</v>
      </c>
      <c r="AA12" s="626"/>
      <c r="AB12" s="626"/>
      <c r="AC12" s="626"/>
      <c r="AD12" s="627" t="s">
        <v>105</v>
      </c>
      <c r="AE12" s="627"/>
      <c r="AF12" s="627"/>
      <c r="AG12" s="627"/>
      <c r="AH12" s="627"/>
      <c r="AI12" s="627"/>
      <c r="AJ12" s="627"/>
      <c r="AK12" s="627"/>
      <c r="AL12" s="628" t="s">
        <v>105</v>
      </c>
      <c r="AM12" s="629"/>
      <c r="AN12" s="629"/>
      <c r="AO12" s="630"/>
      <c r="AP12" s="620" t="s">
        <v>226</v>
      </c>
      <c r="AQ12" s="621"/>
      <c r="AR12" s="621"/>
      <c r="AS12" s="621"/>
      <c r="AT12" s="621"/>
      <c r="AU12" s="621"/>
      <c r="AV12" s="621"/>
      <c r="AW12" s="621"/>
      <c r="AX12" s="621"/>
      <c r="AY12" s="621"/>
      <c r="AZ12" s="621"/>
      <c r="BA12" s="621"/>
      <c r="BB12" s="621"/>
      <c r="BC12" s="621"/>
      <c r="BD12" s="621"/>
      <c r="BE12" s="621"/>
      <c r="BF12" s="622"/>
      <c r="BG12" s="623">
        <v>108317358</v>
      </c>
      <c r="BH12" s="624"/>
      <c r="BI12" s="624"/>
      <c r="BJ12" s="624"/>
      <c r="BK12" s="624"/>
      <c r="BL12" s="624"/>
      <c r="BM12" s="624"/>
      <c r="BN12" s="625"/>
      <c r="BO12" s="626">
        <v>37.9</v>
      </c>
      <c r="BP12" s="626"/>
      <c r="BQ12" s="626"/>
      <c r="BR12" s="626"/>
      <c r="BS12" s="632" t="s">
        <v>105</v>
      </c>
      <c r="BT12" s="624"/>
      <c r="BU12" s="624"/>
      <c r="BV12" s="624"/>
      <c r="BW12" s="624"/>
      <c r="BX12" s="624"/>
      <c r="BY12" s="624"/>
      <c r="BZ12" s="624"/>
      <c r="CA12" s="624"/>
      <c r="CB12" s="633"/>
      <c r="CD12" s="637" t="s">
        <v>227</v>
      </c>
      <c r="CE12" s="638"/>
      <c r="CF12" s="638"/>
      <c r="CG12" s="638"/>
      <c r="CH12" s="638"/>
      <c r="CI12" s="638"/>
      <c r="CJ12" s="638"/>
      <c r="CK12" s="638"/>
      <c r="CL12" s="638"/>
      <c r="CM12" s="638"/>
      <c r="CN12" s="638"/>
      <c r="CO12" s="638"/>
      <c r="CP12" s="638"/>
      <c r="CQ12" s="639"/>
      <c r="CR12" s="623">
        <v>78811009</v>
      </c>
      <c r="CS12" s="624"/>
      <c r="CT12" s="624"/>
      <c r="CU12" s="624"/>
      <c r="CV12" s="624"/>
      <c r="CW12" s="624"/>
      <c r="CX12" s="624"/>
      <c r="CY12" s="625"/>
      <c r="CZ12" s="626">
        <v>9</v>
      </c>
      <c r="DA12" s="626"/>
      <c r="DB12" s="626"/>
      <c r="DC12" s="626"/>
      <c r="DD12" s="632">
        <v>235639</v>
      </c>
      <c r="DE12" s="624"/>
      <c r="DF12" s="624"/>
      <c r="DG12" s="624"/>
      <c r="DH12" s="624"/>
      <c r="DI12" s="624"/>
      <c r="DJ12" s="624"/>
      <c r="DK12" s="624"/>
      <c r="DL12" s="624"/>
      <c r="DM12" s="624"/>
      <c r="DN12" s="624"/>
      <c r="DO12" s="624"/>
      <c r="DP12" s="625"/>
      <c r="DQ12" s="632">
        <v>4670593</v>
      </c>
      <c r="DR12" s="624"/>
      <c r="DS12" s="624"/>
      <c r="DT12" s="624"/>
      <c r="DU12" s="624"/>
      <c r="DV12" s="624"/>
      <c r="DW12" s="624"/>
      <c r="DX12" s="624"/>
      <c r="DY12" s="624"/>
      <c r="DZ12" s="624"/>
      <c r="EA12" s="624"/>
      <c r="EB12" s="624"/>
      <c r="EC12" s="633"/>
    </row>
    <row r="13" spans="2:143" ht="11.25" customHeight="1">
      <c r="B13" s="620" t="s">
        <v>228</v>
      </c>
      <c r="C13" s="621"/>
      <c r="D13" s="621"/>
      <c r="E13" s="621"/>
      <c r="F13" s="621"/>
      <c r="G13" s="621"/>
      <c r="H13" s="621"/>
      <c r="I13" s="621"/>
      <c r="J13" s="621"/>
      <c r="K13" s="621"/>
      <c r="L13" s="621"/>
      <c r="M13" s="621"/>
      <c r="N13" s="621"/>
      <c r="O13" s="621"/>
      <c r="P13" s="621"/>
      <c r="Q13" s="622"/>
      <c r="R13" s="623">
        <v>783221</v>
      </c>
      <c r="S13" s="624"/>
      <c r="T13" s="624"/>
      <c r="U13" s="624"/>
      <c r="V13" s="624"/>
      <c r="W13" s="624"/>
      <c r="X13" s="624"/>
      <c r="Y13" s="625"/>
      <c r="Z13" s="626">
        <v>0.1</v>
      </c>
      <c r="AA13" s="626"/>
      <c r="AB13" s="626"/>
      <c r="AC13" s="626"/>
      <c r="AD13" s="627">
        <v>783221</v>
      </c>
      <c r="AE13" s="627"/>
      <c r="AF13" s="627"/>
      <c r="AG13" s="627"/>
      <c r="AH13" s="627"/>
      <c r="AI13" s="627"/>
      <c r="AJ13" s="627"/>
      <c r="AK13" s="627"/>
      <c r="AL13" s="628">
        <v>0.2</v>
      </c>
      <c r="AM13" s="629"/>
      <c r="AN13" s="629"/>
      <c r="AO13" s="630"/>
      <c r="AP13" s="620" t="s">
        <v>229</v>
      </c>
      <c r="AQ13" s="621"/>
      <c r="AR13" s="621"/>
      <c r="AS13" s="621"/>
      <c r="AT13" s="621"/>
      <c r="AU13" s="621"/>
      <c r="AV13" s="621"/>
      <c r="AW13" s="621"/>
      <c r="AX13" s="621"/>
      <c r="AY13" s="621"/>
      <c r="AZ13" s="621"/>
      <c r="BA13" s="621"/>
      <c r="BB13" s="621"/>
      <c r="BC13" s="621"/>
      <c r="BD13" s="621"/>
      <c r="BE13" s="621"/>
      <c r="BF13" s="622"/>
      <c r="BG13" s="623">
        <v>107858672</v>
      </c>
      <c r="BH13" s="624"/>
      <c r="BI13" s="624"/>
      <c r="BJ13" s="624"/>
      <c r="BK13" s="624"/>
      <c r="BL13" s="624"/>
      <c r="BM13" s="624"/>
      <c r="BN13" s="625"/>
      <c r="BO13" s="626">
        <v>37.700000000000003</v>
      </c>
      <c r="BP13" s="626"/>
      <c r="BQ13" s="626"/>
      <c r="BR13" s="626"/>
      <c r="BS13" s="632" t="s">
        <v>105</v>
      </c>
      <c r="BT13" s="624"/>
      <c r="BU13" s="624"/>
      <c r="BV13" s="624"/>
      <c r="BW13" s="624"/>
      <c r="BX13" s="624"/>
      <c r="BY13" s="624"/>
      <c r="BZ13" s="624"/>
      <c r="CA13" s="624"/>
      <c r="CB13" s="633"/>
      <c r="CD13" s="637" t="s">
        <v>230</v>
      </c>
      <c r="CE13" s="638"/>
      <c r="CF13" s="638"/>
      <c r="CG13" s="638"/>
      <c r="CH13" s="638"/>
      <c r="CI13" s="638"/>
      <c r="CJ13" s="638"/>
      <c r="CK13" s="638"/>
      <c r="CL13" s="638"/>
      <c r="CM13" s="638"/>
      <c r="CN13" s="638"/>
      <c r="CO13" s="638"/>
      <c r="CP13" s="638"/>
      <c r="CQ13" s="639"/>
      <c r="CR13" s="623">
        <v>122018222</v>
      </c>
      <c r="CS13" s="624"/>
      <c r="CT13" s="624"/>
      <c r="CU13" s="624"/>
      <c r="CV13" s="624"/>
      <c r="CW13" s="624"/>
      <c r="CX13" s="624"/>
      <c r="CY13" s="625"/>
      <c r="CZ13" s="626">
        <v>13.9</v>
      </c>
      <c r="DA13" s="626"/>
      <c r="DB13" s="626"/>
      <c r="DC13" s="626"/>
      <c r="DD13" s="632">
        <v>56147851</v>
      </c>
      <c r="DE13" s="624"/>
      <c r="DF13" s="624"/>
      <c r="DG13" s="624"/>
      <c r="DH13" s="624"/>
      <c r="DI13" s="624"/>
      <c r="DJ13" s="624"/>
      <c r="DK13" s="624"/>
      <c r="DL13" s="624"/>
      <c r="DM13" s="624"/>
      <c r="DN13" s="624"/>
      <c r="DO13" s="624"/>
      <c r="DP13" s="625"/>
      <c r="DQ13" s="632">
        <v>84880210</v>
      </c>
      <c r="DR13" s="624"/>
      <c r="DS13" s="624"/>
      <c r="DT13" s="624"/>
      <c r="DU13" s="624"/>
      <c r="DV13" s="624"/>
      <c r="DW13" s="624"/>
      <c r="DX13" s="624"/>
      <c r="DY13" s="624"/>
      <c r="DZ13" s="624"/>
      <c r="EA13" s="624"/>
      <c r="EB13" s="624"/>
      <c r="EC13" s="633"/>
    </row>
    <row r="14" spans="2:143" ht="11.25" customHeight="1">
      <c r="B14" s="620" t="s">
        <v>231</v>
      </c>
      <c r="C14" s="621"/>
      <c r="D14" s="621"/>
      <c r="E14" s="621"/>
      <c r="F14" s="621"/>
      <c r="G14" s="621"/>
      <c r="H14" s="621"/>
      <c r="I14" s="621"/>
      <c r="J14" s="621"/>
      <c r="K14" s="621"/>
      <c r="L14" s="621"/>
      <c r="M14" s="621"/>
      <c r="N14" s="621"/>
      <c r="O14" s="621"/>
      <c r="P14" s="621"/>
      <c r="Q14" s="622"/>
      <c r="R14" s="623">
        <v>7415817</v>
      </c>
      <c r="S14" s="624"/>
      <c r="T14" s="624"/>
      <c r="U14" s="624"/>
      <c r="V14" s="624"/>
      <c r="W14" s="624"/>
      <c r="X14" s="624"/>
      <c r="Y14" s="625"/>
      <c r="Z14" s="626">
        <v>0.8</v>
      </c>
      <c r="AA14" s="626"/>
      <c r="AB14" s="626"/>
      <c r="AC14" s="626"/>
      <c r="AD14" s="627">
        <v>7415817</v>
      </c>
      <c r="AE14" s="627"/>
      <c r="AF14" s="627"/>
      <c r="AG14" s="627"/>
      <c r="AH14" s="627"/>
      <c r="AI14" s="627"/>
      <c r="AJ14" s="627"/>
      <c r="AK14" s="627"/>
      <c r="AL14" s="628">
        <v>1.8</v>
      </c>
      <c r="AM14" s="629"/>
      <c r="AN14" s="629"/>
      <c r="AO14" s="630"/>
      <c r="AP14" s="620" t="s">
        <v>232</v>
      </c>
      <c r="AQ14" s="621"/>
      <c r="AR14" s="621"/>
      <c r="AS14" s="621"/>
      <c r="AT14" s="621"/>
      <c r="AU14" s="621"/>
      <c r="AV14" s="621"/>
      <c r="AW14" s="621"/>
      <c r="AX14" s="621"/>
      <c r="AY14" s="621"/>
      <c r="AZ14" s="621"/>
      <c r="BA14" s="621"/>
      <c r="BB14" s="621"/>
      <c r="BC14" s="621"/>
      <c r="BD14" s="621"/>
      <c r="BE14" s="621"/>
      <c r="BF14" s="622"/>
      <c r="BG14" s="623">
        <v>1697925</v>
      </c>
      <c r="BH14" s="624"/>
      <c r="BI14" s="624"/>
      <c r="BJ14" s="624"/>
      <c r="BK14" s="624"/>
      <c r="BL14" s="624"/>
      <c r="BM14" s="624"/>
      <c r="BN14" s="625"/>
      <c r="BO14" s="626">
        <v>0.6</v>
      </c>
      <c r="BP14" s="626"/>
      <c r="BQ14" s="626"/>
      <c r="BR14" s="626"/>
      <c r="BS14" s="632" t="s">
        <v>105</v>
      </c>
      <c r="BT14" s="624"/>
      <c r="BU14" s="624"/>
      <c r="BV14" s="624"/>
      <c r="BW14" s="624"/>
      <c r="BX14" s="624"/>
      <c r="BY14" s="624"/>
      <c r="BZ14" s="624"/>
      <c r="CA14" s="624"/>
      <c r="CB14" s="633"/>
      <c r="CD14" s="637" t="s">
        <v>233</v>
      </c>
      <c r="CE14" s="638"/>
      <c r="CF14" s="638"/>
      <c r="CG14" s="638"/>
      <c r="CH14" s="638"/>
      <c r="CI14" s="638"/>
      <c r="CJ14" s="638"/>
      <c r="CK14" s="638"/>
      <c r="CL14" s="638"/>
      <c r="CM14" s="638"/>
      <c r="CN14" s="638"/>
      <c r="CO14" s="638"/>
      <c r="CP14" s="638"/>
      <c r="CQ14" s="639"/>
      <c r="CR14" s="623">
        <v>17534080</v>
      </c>
      <c r="CS14" s="624"/>
      <c r="CT14" s="624"/>
      <c r="CU14" s="624"/>
      <c r="CV14" s="624"/>
      <c r="CW14" s="624"/>
      <c r="CX14" s="624"/>
      <c r="CY14" s="625"/>
      <c r="CZ14" s="626">
        <v>2</v>
      </c>
      <c r="DA14" s="626"/>
      <c r="DB14" s="626"/>
      <c r="DC14" s="626"/>
      <c r="DD14" s="632">
        <v>760913</v>
      </c>
      <c r="DE14" s="624"/>
      <c r="DF14" s="624"/>
      <c r="DG14" s="624"/>
      <c r="DH14" s="624"/>
      <c r="DI14" s="624"/>
      <c r="DJ14" s="624"/>
      <c r="DK14" s="624"/>
      <c r="DL14" s="624"/>
      <c r="DM14" s="624"/>
      <c r="DN14" s="624"/>
      <c r="DO14" s="624"/>
      <c r="DP14" s="625"/>
      <c r="DQ14" s="632">
        <v>17055691</v>
      </c>
      <c r="DR14" s="624"/>
      <c r="DS14" s="624"/>
      <c r="DT14" s="624"/>
      <c r="DU14" s="624"/>
      <c r="DV14" s="624"/>
      <c r="DW14" s="624"/>
      <c r="DX14" s="624"/>
      <c r="DY14" s="624"/>
      <c r="DZ14" s="624"/>
      <c r="EA14" s="624"/>
      <c r="EB14" s="624"/>
      <c r="EC14" s="633"/>
    </row>
    <row r="15" spans="2:143" ht="11.25" customHeight="1">
      <c r="B15" s="620" t="s">
        <v>234</v>
      </c>
      <c r="C15" s="621"/>
      <c r="D15" s="621"/>
      <c r="E15" s="621"/>
      <c r="F15" s="621"/>
      <c r="G15" s="621"/>
      <c r="H15" s="621"/>
      <c r="I15" s="621"/>
      <c r="J15" s="621"/>
      <c r="K15" s="621"/>
      <c r="L15" s="621"/>
      <c r="M15" s="621"/>
      <c r="N15" s="621"/>
      <c r="O15" s="621"/>
      <c r="P15" s="621"/>
      <c r="Q15" s="622"/>
      <c r="R15" s="623">
        <v>925116</v>
      </c>
      <c r="S15" s="624"/>
      <c r="T15" s="624"/>
      <c r="U15" s="624"/>
      <c r="V15" s="624"/>
      <c r="W15" s="624"/>
      <c r="X15" s="624"/>
      <c r="Y15" s="625"/>
      <c r="Z15" s="626">
        <v>0.1</v>
      </c>
      <c r="AA15" s="626"/>
      <c r="AB15" s="626"/>
      <c r="AC15" s="626"/>
      <c r="AD15" s="627">
        <v>925116</v>
      </c>
      <c r="AE15" s="627"/>
      <c r="AF15" s="627"/>
      <c r="AG15" s="627"/>
      <c r="AH15" s="627"/>
      <c r="AI15" s="627"/>
      <c r="AJ15" s="627"/>
      <c r="AK15" s="627"/>
      <c r="AL15" s="628">
        <v>0.2</v>
      </c>
      <c r="AM15" s="629"/>
      <c r="AN15" s="629"/>
      <c r="AO15" s="630"/>
      <c r="AP15" s="620" t="s">
        <v>235</v>
      </c>
      <c r="AQ15" s="621"/>
      <c r="AR15" s="621"/>
      <c r="AS15" s="621"/>
      <c r="AT15" s="621"/>
      <c r="AU15" s="621"/>
      <c r="AV15" s="621"/>
      <c r="AW15" s="621"/>
      <c r="AX15" s="621"/>
      <c r="AY15" s="621"/>
      <c r="AZ15" s="621"/>
      <c r="BA15" s="621"/>
      <c r="BB15" s="621"/>
      <c r="BC15" s="621"/>
      <c r="BD15" s="621"/>
      <c r="BE15" s="621"/>
      <c r="BF15" s="622"/>
      <c r="BG15" s="623">
        <v>16200221</v>
      </c>
      <c r="BH15" s="624"/>
      <c r="BI15" s="624"/>
      <c r="BJ15" s="624"/>
      <c r="BK15" s="624"/>
      <c r="BL15" s="624"/>
      <c r="BM15" s="624"/>
      <c r="BN15" s="625"/>
      <c r="BO15" s="626">
        <v>5.7</v>
      </c>
      <c r="BP15" s="626"/>
      <c r="BQ15" s="626"/>
      <c r="BR15" s="626"/>
      <c r="BS15" s="632" t="s">
        <v>105</v>
      </c>
      <c r="BT15" s="624"/>
      <c r="BU15" s="624"/>
      <c r="BV15" s="624"/>
      <c r="BW15" s="624"/>
      <c r="BX15" s="624"/>
      <c r="BY15" s="624"/>
      <c r="BZ15" s="624"/>
      <c r="CA15" s="624"/>
      <c r="CB15" s="633"/>
      <c r="CD15" s="637" t="s">
        <v>236</v>
      </c>
      <c r="CE15" s="638"/>
      <c r="CF15" s="638"/>
      <c r="CG15" s="638"/>
      <c r="CH15" s="638"/>
      <c r="CI15" s="638"/>
      <c r="CJ15" s="638"/>
      <c r="CK15" s="638"/>
      <c r="CL15" s="638"/>
      <c r="CM15" s="638"/>
      <c r="CN15" s="638"/>
      <c r="CO15" s="638"/>
      <c r="CP15" s="638"/>
      <c r="CQ15" s="639"/>
      <c r="CR15" s="623">
        <v>75353766</v>
      </c>
      <c r="CS15" s="624"/>
      <c r="CT15" s="624"/>
      <c r="CU15" s="624"/>
      <c r="CV15" s="624"/>
      <c r="CW15" s="624"/>
      <c r="CX15" s="624"/>
      <c r="CY15" s="625"/>
      <c r="CZ15" s="626">
        <v>8.6</v>
      </c>
      <c r="DA15" s="626"/>
      <c r="DB15" s="626"/>
      <c r="DC15" s="626"/>
      <c r="DD15" s="632">
        <v>20889810</v>
      </c>
      <c r="DE15" s="624"/>
      <c r="DF15" s="624"/>
      <c r="DG15" s="624"/>
      <c r="DH15" s="624"/>
      <c r="DI15" s="624"/>
      <c r="DJ15" s="624"/>
      <c r="DK15" s="624"/>
      <c r="DL15" s="624"/>
      <c r="DM15" s="624"/>
      <c r="DN15" s="624"/>
      <c r="DO15" s="624"/>
      <c r="DP15" s="625"/>
      <c r="DQ15" s="632">
        <v>61317223</v>
      </c>
      <c r="DR15" s="624"/>
      <c r="DS15" s="624"/>
      <c r="DT15" s="624"/>
      <c r="DU15" s="624"/>
      <c r="DV15" s="624"/>
      <c r="DW15" s="624"/>
      <c r="DX15" s="624"/>
      <c r="DY15" s="624"/>
      <c r="DZ15" s="624"/>
      <c r="EA15" s="624"/>
      <c r="EB15" s="624"/>
      <c r="EC15" s="633"/>
    </row>
    <row r="16" spans="2:143" ht="11.25" customHeight="1">
      <c r="B16" s="620" t="s">
        <v>237</v>
      </c>
      <c r="C16" s="621"/>
      <c r="D16" s="621"/>
      <c r="E16" s="621"/>
      <c r="F16" s="621"/>
      <c r="G16" s="621"/>
      <c r="H16" s="621"/>
      <c r="I16" s="621"/>
      <c r="J16" s="621"/>
      <c r="K16" s="621"/>
      <c r="L16" s="621"/>
      <c r="M16" s="621"/>
      <c r="N16" s="621"/>
      <c r="O16" s="621"/>
      <c r="P16" s="621"/>
      <c r="Q16" s="622"/>
      <c r="R16" s="623">
        <v>91167064</v>
      </c>
      <c r="S16" s="624"/>
      <c r="T16" s="624"/>
      <c r="U16" s="624"/>
      <c r="V16" s="624"/>
      <c r="W16" s="624"/>
      <c r="X16" s="624"/>
      <c r="Y16" s="625"/>
      <c r="Z16" s="626">
        <v>10.3</v>
      </c>
      <c r="AA16" s="626"/>
      <c r="AB16" s="626"/>
      <c r="AC16" s="626"/>
      <c r="AD16" s="627">
        <v>88960521</v>
      </c>
      <c r="AE16" s="627"/>
      <c r="AF16" s="627"/>
      <c r="AG16" s="627"/>
      <c r="AH16" s="627"/>
      <c r="AI16" s="627"/>
      <c r="AJ16" s="627"/>
      <c r="AK16" s="627"/>
      <c r="AL16" s="628">
        <v>21.8</v>
      </c>
      <c r="AM16" s="629"/>
      <c r="AN16" s="629"/>
      <c r="AO16" s="630"/>
      <c r="AP16" s="620" t="s">
        <v>238</v>
      </c>
      <c r="AQ16" s="621"/>
      <c r="AR16" s="621"/>
      <c r="AS16" s="621"/>
      <c r="AT16" s="621"/>
      <c r="AU16" s="621"/>
      <c r="AV16" s="621"/>
      <c r="AW16" s="621"/>
      <c r="AX16" s="621"/>
      <c r="AY16" s="621"/>
      <c r="AZ16" s="621"/>
      <c r="BA16" s="621"/>
      <c r="BB16" s="621"/>
      <c r="BC16" s="621"/>
      <c r="BD16" s="621"/>
      <c r="BE16" s="621"/>
      <c r="BF16" s="622"/>
      <c r="BG16" s="623" t="s">
        <v>105</v>
      </c>
      <c r="BH16" s="624"/>
      <c r="BI16" s="624"/>
      <c r="BJ16" s="624"/>
      <c r="BK16" s="624"/>
      <c r="BL16" s="624"/>
      <c r="BM16" s="624"/>
      <c r="BN16" s="625"/>
      <c r="BO16" s="626" t="s">
        <v>105</v>
      </c>
      <c r="BP16" s="626"/>
      <c r="BQ16" s="626"/>
      <c r="BR16" s="626"/>
      <c r="BS16" s="632" t="s">
        <v>105</v>
      </c>
      <c r="BT16" s="624"/>
      <c r="BU16" s="624"/>
      <c r="BV16" s="624"/>
      <c r="BW16" s="624"/>
      <c r="BX16" s="624"/>
      <c r="BY16" s="624"/>
      <c r="BZ16" s="624"/>
      <c r="CA16" s="624"/>
      <c r="CB16" s="633"/>
      <c r="CD16" s="637" t="s">
        <v>239</v>
      </c>
      <c r="CE16" s="638"/>
      <c r="CF16" s="638"/>
      <c r="CG16" s="638"/>
      <c r="CH16" s="638"/>
      <c r="CI16" s="638"/>
      <c r="CJ16" s="638"/>
      <c r="CK16" s="638"/>
      <c r="CL16" s="638"/>
      <c r="CM16" s="638"/>
      <c r="CN16" s="638"/>
      <c r="CO16" s="638"/>
      <c r="CP16" s="638"/>
      <c r="CQ16" s="639"/>
      <c r="CR16" s="623" t="s">
        <v>105</v>
      </c>
      <c r="CS16" s="624"/>
      <c r="CT16" s="624"/>
      <c r="CU16" s="624"/>
      <c r="CV16" s="624"/>
      <c r="CW16" s="624"/>
      <c r="CX16" s="624"/>
      <c r="CY16" s="625"/>
      <c r="CZ16" s="626" t="s">
        <v>105</v>
      </c>
      <c r="DA16" s="626"/>
      <c r="DB16" s="626"/>
      <c r="DC16" s="626"/>
      <c r="DD16" s="632" t="s">
        <v>105</v>
      </c>
      <c r="DE16" s="624"/>
      <c r="DF16" s="624"/>
      <c r="DG16" s="624"/>
      <c r="DH16" s="624"/>
      <c r="DI16" s="624"/>
      <c r="DJ16" s="624"/>
      <c r="DK16" s="624"/>
      <c r="DL16" s="624"/>
      <c r="DM16" s="624"/>
      <c r="DN16" s="624"/>
      <c r="DO16" s="624"/>
      <c r="DP16" s="625"/>
      <c r="DQ16" s="632" t="s">
        <v>105</v>
      </c>
      <c r="DR16" s="624"/>
      <c r="DS16" s="624"/>
      <c r="DT16" s="624"/>
      <c r="DU16" s="624"/>
      <c r="DV16" s="624"/>
      <c r="DW16" s="624"/>
      <c r="DX16" s="624"/>
      <c r="DY16" s="624"/>
      <c r="DZ16" s="624"/>
      <c r="EA16" s="624"/>
      <c r="EB16" s="624"/>
      <c r="EC16" s="633"/>
    </row>
    <row r="17" spans="2:133" ht="11.25" customHeight="1">
      <c r="B17" s="620" t="s">
        <v>240</v>
      </c>
      <c r="C17" s="621"/>
      <c r="D17" s="621"/>
      <c r="E17" s="621"/>
      <c r="F17" s="621"/>
      <c r="G17" s="621"/>
      <c r="H17" s="621"/>
      <c r="I17" s="621"/>
      <c r="J17" s="621"/>
      <c r="K17" s="621"/>
      <c r="L17" s="621"/>
      <c r="M17" s="621"/>
      <c r="N17" s="621"/>
      <c r="O17" s="621"/>
      <c r="P17" s="621"/>
      <c r="Q17" s="622"/>
      <c r="R17" s="623">
        <v>88960521</v>
      </c>
      <c r="S17" s="624"/>
      <c r="T17" s="624"/>
      <c r="U17" s="624"/>
      <c r="V17" s="624"/>
      <c r="W17" s="624"/>
      <c r="X17" s="624"/>
      <c r="Y17" s="625"/>
      <c r="Z17" s="626">
        <v>10.1</v>
      </c>
      <c r="AA17" s="626"/>
      <c r="AB17" s="626"/>
      <c r="AC17" s="626"/>
      <c r="AD17" s="627">
        <v>88960521</v>
      </c>
      <c r="AE17" s="627"/>
      <c r="AF17" s="627"/>
      <c r="AG17" s="627"/>
      <c r="AH17" s="627"/>
      <c r="AI17" s="627"/>
      <c r="AJ17" s="627"/>
      <c r="AK17" s="627"/>
      <c r="AL17" s="628">
        <v>21.8</v>
      </c>
      <c r="AM17" s="629"/>
      <c r="AN17" s="629"/>
      <c r="AO17" s="630"/>
      <c r="AP17" s="620" t="s">
        <v>241</v>
      </c>
      <c r="AQ17" s="621"/>
      <c r="AR17" s="621"/>
      <c r="AS17" s="621"/>
      <c r="AT17" s="621"/>
      <c r="AU17" s="621"/>
      <c r="AV17" s="621"/>
      <c r="AW17" s="621"/>
      <c r="AX17" s="621"/>
      <c r="AY17" s="621"/>
      <c r="AZ17" s="621"/>
      <c r="BA17" s="621"/>
      <c r="BB17" s="621"/>
      <c r="BC17" s="621"/>
      <c r="BD17" s="621"/>
      <c r="BE17" s="621"/>
      <c r="BF17" s="622"/>
      <c r="BG17" s="623">
        <v>76774</v>
      </c>
      <c r="BH17" s="624"/>
      <c r="BI17" s="624"/>
      <c r="BJ17" s="624"/>
      <c r="BK17" s="624"/>
      <c r="BL17" s="624"/>
      <c r="BM17" s="624"/>
      <c r="BN17" s="625"/>
      <c r="BO17" s="626">
        <v>0</v>
      </c>
      <c r="BP17" s="626"/>
      <c r="BQ17" s="626"/>
      <c r="BR17" s="626"/>
      <c r="BS17" s="632" t="s">
        <v>105</v>
      </c>
      <c r="BT17" s="624"/>
      <c r="BU17" s="624"/>
      <c r="BV17" s="624"/>
      <c r="BW17" s="624"/>
      <c r="BX17" s="624"/>
      <c r="BY17" s="624"/>
      <c r="BZ17" s="624"/>
      <c r="CA17" s="624"/>
      <c r="CB17" s="633"/>
      <c r="CD17" s="637" t="s">
        <v>242</v>
      </c>
      <c r="CE17" s="638"/>
      <c r="CF17" s="638"/>
      <c r="CG17" s="638"/>
      <c r="CH17" s="638"/>
      <c r="CI17" s="638"/>
      <c r="CJ17" s="638"/>
      <c r="CK17" s="638"/>
      <c r="CL17" s="638"/>
      <c r="CM17" s="638"/>
      <c r="CN17" s="638"/>
      <c r="CO17" s="638"/>
      <c r="CP17" s="638"/>
      <c r="CQ17" s="639"/>
      <c r="CR17" s="623">
        <v>82579620</v>
      </c>
      <c r="CS17" s="624"/>
      <c r="CT17" s="624"/>
      <c r="CU17" s="624"/>
      <c r="CV17" s="624"/>
      <c r="CW17" s="624"/>
      <c r="CX17" s="624"/>
      <c r="CY17" s="625"/>
      <c r="CZ17" s="626">
        <v>9.4</v>
      </c>
      <c r="DA17" s="626"/>
      <c r="DB17" s="626"/>
      <c r="DC17" s="626"/>
      <c r="DD17" s="632" t="s">
        <v>105</v>
      </c>
      <c r="DE17" s="624"/>
      <c r="DF17" s="624"/>
      <c r="DG17" s="624"/>
      <c r="DH17" s="624"/>
      <c r="DI17" s="624"/>
      <c r="DJ17" s="624"/>
      <c r="DK17" s="624"/>
      <c r="DL17" s="624"/>
      <c r="DM17" s="624"/>
      <c r="DN17" s="624"/>
      <c r="DO17" s="624"/>
      <c r="DP17" s="625"/>
      <c r="DQ17" s="632">
        <v>79090684</v>
      </c>
      <c r="DR17" s="624"/>
      <c r="DS17" s="624"/>
      <c r="DT17" s="624"/>
      <c r="DU17" s="624"/>
      <c r="DV17" s="624"/>
      <c r="DW17" s="624"/>
      <c r="DX17" s="624"/>
      <c r="DY17" s="624"/>
      <c r="DZ17" s="624"/>
      <c r="EA17" s="624"/>
      <c r="EB17" s="624"/>
      <c r="EC17" s="633"/>
    </row>
    <row r="18" spans="2:133" ht="11.25" customHeight="1">
      <c r="B18" s="620" t="s">
        <v>243</v>
      </c>
      <c r="C18" s="621"/>
      <c r="D18" s="621"/>
      <c r="E18" s="621"/>
      <c r="F18" s="621"/>
      <c r="G18" s="621"/>
      <c r="H18" s="621"/>
      <c r="I18" s="621"/>
      <c r="J18" s="621"/>
      <c r="K18" s="621"/>
      <c r="L18" s="621"/>
      <c r="M18" s="621"/>
      <c r="N18" s="621"/>
      <c r="O18" s="621"/>
      <c r="P18" s="621"/>
      <c r="Q18" s="622"/>
      <c r="R18" s="623">
        <v>2205505</v>
      </c>
      <c r="S18" s="624"/>
      <c r="T18" s="624"/>
      <c r="U18" s="624"/>
      <c r="V18" s="624"/>
      <c r="W18" s="624"/>
      <c r="X18" s="624"/>
      <c r="Y18" s="625"/>
      <c r="Z18" s="626">
        <v>0.2</v>
      </c>
      <c r="AA18" s="626"/>
      <c r="AB18" s="626"/>
      <c r="AC18" s="626"/>
      <c r="AD18" s="627" t="s">
        <v>105</v>
      </c>
      <c r="AE18" s="627"/>
      <c r="AF18" s="627"/>
      <c r="AG18" s="627"/>
      <c r="AH18" s="627"/>
      <c r="AI18" s="627"/>
      <c r="AJ18" s="627"/>
      <c r="AK18" s="627"/>
      <c r="AL18" s="628" t="s">
        <v>105</v>
      </c>
      <c r="AM18" s="629"/>
      <c r="AN18" s="629"/>
      <c r="AO18" s="630"/>
      <c r="AP18" s="620" t="s">
        <v>244</v>
      </c>
      <c r="AQ18" s="621"/>
      <c r="AR18" s="621"/>
      <c r="AS18" s="621"/>
      <c r="AT18" s="621"/>
      <c r="AU18" s="621"/>
      <c r="AV18" s="621"/>
      <c r="AW18" s="621"/>
      <c r="AX18" s="621"/>
      <c r="AY18" s="621"/>
      <c r="AZ18" s="621"/>
      <c r="BA18" s="621"/>
      <c r="BB18" s="621"/>
      <c r="BC18" s="621"/>
      <c r="BD18" s="621"/>
      <c r="BE18" s="621"/>
      <c r="BF18" s="622"/>
      <c r="BG18" s="623" t="s">
        <v>105</v>
      </c>
      <c r="BH18" s="624"/>
      <c r="BI18" s="624"/>
      <c r="BJ18" s="624"/>
      <c r="BK18" s="624"/>
      <c r="BL18" s="624"/>
      <c r="BM18" s="624"/>
      <c r="BN18" s="625"/>
      <c r="BO18" s="626" t="s">
        <v>105</v>
      </c>
      <c r="BP18" s="626"/>
      <c r="BQ18" s="626"/>
      <c r="BR18" s="626"/>
      <c r="BS18" s="632" t="s">
        <v>105</v>
      </c>
      <c r="BT18" s="624"/>
      <c r="BU18" s="624"/>
      <c r="BV18" s="624"/>
      <c r="BW18" s="624"/>
      <c r="BX18" s="624"/>
      <c r="BY18" s="624"/>
      <c r="BZ18" s="624"/>
      <c r="CA18" s="624"/>
      <c r="CB18" s="633"/>
      <c r="CD18" s="637" t="s">
        <v>245</v>
      </c>
      <c r="CE18" s="638"/>
      <c r="CF18" s="638"/>
      <c r="CG18" s="638"/>
      <c r="CH18" s="638"/>
      <c r="CI18" s="638"/>
      <c r="CJ18" s="638"/>
      <c r="CK18" s="638"/>
      <c r="CL18" s="638"/>
      <c r="CM18" s="638"/>
      <c r="CN18" s="638"/>
      <c r="CO18" s="638"/>
      <c r="CP18" s="638"/>
      <c r="CQ18" s="639"/>
      <c r="CR18" s="623">
        <v>11410345</v>
      </c>
      <c r="CS18" s="624"/>
      <c r="CT18" s="624"/>
      <c r="CU18" s="624"/>
      <c r="CV18" s="624"/>
      <c r="CW18" s="624"/>
      <c r="CX18" s="624"/>
      <c r="CY18" s="625"/>
      <c r="CZ18" s="626">
        <v>1.3</v>
      </c>
      <c r="DA18" s="626"/>
      <c r="DB18" s="626"/>
      <c r="DC18" s="626"/>
      <c r="DD18" s="632">
        <v>770187</v>
      </c>
      <c r="DE18" s="624"/>
      <c r="DF18" s="624"/>
      <c r="DG18" s="624"/>
      <c r="DH18" s="624"/>
      <c r="DI18" s="624"/>
      <c r="DJ18" s="624"/>
      <c r="DK18" s="624"/>
      <c r="DL18" s="624"/>
      <c r="DM18" s="624"/>
      <c r="DN18" s="624"/>
      <c r="DO18" s="624"/>
      <c r="DP18" s="625"/>
      <c r="DQ18" s="632">
        <v>7969120</v>
      </c>
      <c r="DR18" s="624"/>
      <c r="DS18" s="624"/>
      <c r="DT18" s="624"/>
      <c r="DU18" s="624"/>
      <c r="DV18" s="624"/>
      <c r="DW18" s="624"/>
      <c r="DX18" s="624"/>
      <c r="DY18" s="624"/>
      <c r="DZ18" s="624"/>
      <c r="EA18" s="624"/>
      <c r="EB18" s="624"/>
      <c r="EC18" s="633"/>
    </row>
    <row r="19" spans="2:133" ht="11.25" customHeight="1">
      <c r="B19" s="620" t="s">
        <v>246</v>
      </c>
      <c r="C19" s="621"/>
      <c r="D19" s="621"/>
      <c r="E19" s="621"/>
      <c r="F19" s="621"/>
      <c r="G19" s="621"/>
      <c r="H19" s="621"/>
      <c r="I19" s="621"/>
      <c r="J19" s="621"/>
      <c r="K19" s="621"/>
      <c r="L19" s="621"/>
      <c r="M19" s="621"/>
      <c r="N19" s="621"/>
      <c r="O19" s="621"/>
      <c r="P19" s="621"/>
      <c r="Q19" s="622"/>
      <c r="R19" s="623">
        <v>1038</v>
      </c>
      <c r="S19" s="624"/>
      <c r="T19" s="624"/>
      <c r="U19" s="624"/>
      <c r="V19" s="624"/>
      <c r="W19" s="624"/>
      <c r="X19" s="624"/>
      <c r="Y19" s="625"/>
      <c r="Z19" s="626">
        <v>0</v>
      </c>
      <c r="AA19" s="626"/>
      <c r="AB19" s="626"/>
      <c r="AC19" s="626"/>
      <c r="AD19" s="627" t="s">
        <v>105</v>
      </c>
      <c r="AE19" s="627"/>
      <c r="AF19" s="627"/>
      <c r="AG19" s="627"/>
      <c r="AH19" s="627"/>
      <c r="AI19" s="627"/>
      <c r="AJ19" s="627"/>
      <c r="AK19" s="627"/>
      <c r="AL19" s="628" t="s">
        <v>105</v>
      </c>
      <c r="AM19" s="629"/>
      <c r="AN19" s="629"/>
      <c r="AO19" s="630"/>
      <c r="AP19" s="620" t="s">
        <v>247</v>
      </c>
      <c r="AQ19" s="621"/>
      <c r="AR19" s="621"/>
      <c r="AS19" s="621"/>
      <c r="AT19" s="621"/>
      <c r="AU19" s="621"/>
      <c r="AV19" s="621"/>
      <c r="AW19" s="621"/>
      <c r="AX19" s="621"/>
      <c r="AY19" s="621"/>
      <c r="AZ19" s="621"/>
      <c r="BA19" s="621"/>
      <c r="BB19" s="621"/>
      <c r="BC19" s="621"/>
      <c r="BD19" s="621"/>
      <c r="BE19" s="621"/>
      <c r="BF19" s="622"/>
      <c r="BG19" s="623">
        <v>31854689</v>
      </c>
      <c r="BH19" s="624"/>
      <c r="BI19" s="624"/>
      <c r="BJ19" s="624"/>
      <c r="BK19" s="624"/>
      <c r="BL19" s="624"/>
      <c r="BM19" s="624"/>
      <c r="BN19" s="625"/>
      <c r="BO19" s="626">
        <v>11.1</v>
      </c>
      <c r="BP19" s="626"/>
      <c r="BQ19" s="626"/>
      <c r="BR19" s="626"/>
      <c r="BS19" s="632" t="s">
        <v>105</v>
      </c>
      <c r="BT19" s="624"/>
      <c r="BU19" s="624"/>
      <c r="BV19" s="624"/>
      <c r="BW19" s="624"/>
      <c r="BX19" s="624"/>
      <c r="BY19" s="624"/>
      <c r="BZ19" s="624"/>
      <c r="CA19" s="624"/>
      <c r="CB19" s="633"/>
      <c r="CD19" s="637" t="s">
        <v>248</v>
      </c>
      <c r="CE19" s="638"/>
      <c r="CF19" s="638"/>
      <c r="CG19" s="638"/>
      <c r="CH19" s="638"/>
      <c r="CI19" s="638"/>
      <c r="CJ19" s="638"/>
      <c r="CK19" s="638"/>
      <c r="CL19" s="638"/>
      <c r="CM19" s="638"/>
      <c r="CN19" s="638"/>
      <c r="CO19" s="638"/>
      <c r="CP19" s="638"/>
      <c r="CQ19" s="639"/>
      <c r="CR19" s="623" t="s">
        <v>105</v>
      </c>
      <c r="CS19" s="624"/>
      <c r="CT19" s="624"/>
      <c r="CU19" s="624"/>
      <c r="CV19" s="624"/>
      <c r="CW19" s="624"/>
      <c r="CX19" s="624"/>
      <c r="CY19" s="625"/>
      <c r="CZ19" s="626" t="s">
        <v>105</v>
      </c>
      <c r="DA19" s="626"/>
      <c r="DB19" s="626"/>
      <c r="DC19" s="626"/>
      <c r="DD19" s="632" t="s">
        <v>105</v>
      </c>
      <c r="DE19" s="624"/>
      <c r="DF19" s="624"/>
      <c r="DG19" s="624"/>
      <c r="DH19" s="624"/>
      <c r="DI19" s="624"/>
      <c r="DJ19" s="624"/>
      <c r="DK19" s="624"/>
      <c r="DL19" s="624"/>
      <c r="DM19" s="624"/>
      <c r="DN19" s="624"/>
      <c r="DO19" s="624"/>
      <c r="DP19" s="625"/>
      <c r="DQ19" s="632" t="s">
        <v>105</v>
      </c>
      <c r="DR19" s="624"/>
      <c r="DS19" s="624"/>
      <c r="DT19" s="624"/>
      <c r="DU19" s="624"/>
      <c r="DV19" s="624"/>
      <c r="DW19" s="624"/>
      <c r="DX19" s="624"/>
      <c r="DY19" s="624"/>
      <c r="DZ19" s="624"/>
      <c r="EA19" s="624"/>
      <c r="EB19" s="624"/>
      <c r="EC19" s="633"/>
    </row>
    <row r="20" spans="2:133" ht="11.25" customHeight="1">
      <c r="B20" s="620" t="s">
        <v>249</v>
      </c>
      <c r="C20" s="621"/>
      <c r="D20" s="621"/>
      <c r="E20" s="621"/>
      <c r="F20" s="621"/>
      <c r="G20" s="621"/>
      <c r="H20" s="621"/>
      <c r="I20" s="621"/>
      <c r="J20" s="621"/>
      <c r="K20" s="621"/>
      <c r="L20" s="621"/>
      <c r="M20" s="621"/>
      <c r="N20" s="621"/>
      <c r="O20" s="621"/>
      <c r="P20" s="621"/>
      <c r="Q20" s="622"/>
      <c r="R20" s="623">
        <v>432902250</v>
      </c>
      <c r="S20" s="624"/>
      <c r="T20" s="624"/>
      <c r="U20" s="624"/>
      <c r="V20" s="624"/>
      <c r="W20" s="624"/>
      <c r="X20" s="624"/>
      <c r="Y20" s="625"/>
      <c r="Z20" s="626">
        <v>48.9</v>
      </c>
      <c r="AA20" s="626"/>
      <c r="AB20" s="626"/>
      <c r="AC20" s="626"/>
      <c r="AD20" s="627">
        <v>404408540</v>
      </c>
      <c r="AE20" s="627"/>
      <c r="AF20" s="627"/>
      <c r="AG20" s="627"/>
      <c r="AH20" s="627"/>
      <c r="AI20" s="627"/>
      <c r="AJ20" s="627"/>
      <c r="AK20" s="627"/>
      <c r="AL20" s="628">
        <v>99.2</v>
      </c>
      <c r="AM20" s="629"/>
      <c r="AN20" s="629"/>
      <c r="AO20" s="630"/>
      <c r="AP20" s="620" t="s">
        <v>250</v>
      </c>
      <c r="AQ20" s="621"/>
      <c r="AR20" s="621"/>
      <c r="AS20" s="621"/>
      <c r="AT20" s="621"/>
      <c r="AU20" s="621"/>
      <c r="AV20" s="621"/>
      <c r="AW20" s="621"/>
      <c r="AX20" s="621"/>
      <c r="AY20" s="621"/>
      <c r="AZ20" s="621"/>
      <c r="BA20" s="621"/>
      <c r="BB20" s="621"/>
      <c r="BC20" s="621"/>
      <c r="BD20" s="621"/>
      <c r="BE20" s="621"/>
      <c r="BF20" s="622"/>
      <c r="BG20" s="623">
        <v>31854689</v>
      </c>
      <c r="BH20" s="624"/>
      <c r="BI20" s="624"/>
      <c r="BJ20" s="624"/>
      <c r="BK20" s="624"/>
      <c r="BL20" s="624"/>
      <c r="BM20" s="624"/>
      <c r="BN20" s="625"/>
      <c r="BO20" s="626">
        <v>11.1</v>
      </c>
      <c r="BP20" s="626"/>
      <c r="BQ20" s="626"/>
      <c r="BR20" s="626"/>
      <c r="BS20" s="632" t="s">
        <v>105</v>
      </c>
      <c r="BT20" s="624"/>
      <c r="BU20" s="624"/>
      <c r="BV20" s="624"/>
      <c r="BW20" s="624"/>
      <c r="BX20" s="624"/>
      <c r="BY20" s="624"/>
      <c r="BZ20" s="624"/>
      <c r="CA20" s="624"/>
      <c r="CB20" s="633"/>
      <c r="CD20" s="637" t="s">
        <v>251</v>
      </c>
      <c r="CE20" s="638"/>
      <c r="CF20" s="638"/>
      <c r="CG20" s="638"/>
      <c r="CH20" s="638"/>
      <c r="CI20" s="638"/>
      <c r="CJ20" s="638"/>
      <c r="CK20" s="638"/>
      <c r="CL20" s="638"/>
      <c r="CM20" s="638"/>
      <c r="CN20" s="638"/>
      <c r="CO20" s="638"/>
      <c r="CP20" s="638"/>
      <c r="CQ20" s="639"/>
      <c r="CR20" s="623">
        <v>877817401</v>
      </c>
      <c r="CS20" s="624"/>
      <c r="CT20" s="624"/>
      <c r="CU20" s="624"/>
      <c r="CV20" s="624"/>
      <c r="CW20" s="624"/>
      <c r="CX20" s="624"/>
      <c r="CY20" s="625"/>
      <c r="CZ20" s="626">
        <v>100</v>
      </c>
      <c r="DA20" s="626"/>
      <c r="DB20" s="626"/>
      <c r="DC20" s="626"/>
      <c r="DD20" s="632">
        <v>94304836</v>
      </c>
      <c r="DE20" s="624"/>
      <c r="DF20" s="624"/>
      <c r="DG20" s="624"/>
      <c r="DH20" s="624"/>
      <c r="DI20" s="624"/>
      <c r="DJ20" s="624"/>
      <c r="DK20" s="624"/>
      <c r="DL20" s="624"/>
      <c r="DM20" s="624"/>
      <c r="DN20" s="624"/>
      <c r="DO20" s="624"/>
      <c r="DP20" s="625"/>
      <c r="DQ20" s="632">
        <v>495640930</v>
      </c>
      <c r="DR20" s="624"/>
      <c r="DS20" s="624"/>
      <c r="DT20" s="624"/>
      <c r="DU20" s="624"/>
      <c r="DV20" s="624"/>
      <c r="DW20" s="624"/>
      <c r="DX20" s="624"/>
      <c r="DY20" s="624"/>
      <c r="DZ20" s="624"/>
      <c r="EA20" s="624"/>
      <c r="EB20" s="624"/>
      <c r="EC20" s="633"/>
    </row>
    <row r="21" spans="2:133" ht="11.25" customHeight="1">
      <c r="B21" s="620" t="s">
        <v>252</v>
      </c>
      <c r="C21" s="621"/>
      <c r="D21" s="621"/>
      <c r="E21" s="621"/>
      <c r="F21" s="621"/>
      <c r="G21" s="621"/>
      <c r="H21" s="621"/>
      <c r="I21" s="621"/>
      <c r="J21" s="621"/>
      <c r="K21" s="621"/>
      <c r="L21" s="621"/>
      <c r="M21" s="621"/>
      <c r="N21" s="621"/>
      <c r="O21" s="621"/>
      <c r="P21" s="621"/>
      <c r="Q21" s="622"/>
      <c r="R21" s="623">
        <v>738041</v>
      </c>
      <c r="S21" s="624"/>
      <c r="T21" s="624"/>
      <c r="U21" s="624"/>
      <c r="V21" s="624"/>
      <c r="W21" s="624"/>
      <c r="X21" s="624"/>
      <c r="Y21" s="625"/>
      <c r="Z21" s="626">
        <v>0.1</v>
      </c>
      <c r="AA21" s="626"/>
      <c r="AB21" s="626"/>
      <c r="AC21" s="626"/>
      <c r="AD21" s="627">
        <v>738041</v>
      </c>
      <c r="AE21" s="627"/>
      <c r="AF21" s="627"/>
      <c r="AG21" s="627"/>
      <c r="AH21" s="627"/>
      <c r="AI21" s="627"/>
      <c r="AJ21" s="627"/>
      <c r="AK21" s="627"/>
      <c r="AL21" s="628">
        <v>0.2</v>
      </c>
      <c r="AM21" s="629"/>
      <c r="AN21" s="629"/>
      <c r="AO21" s="630"/>
      <c r="AP21" s="640" t="s">
        <v>253</v>
      </c>
      <c r="AQ21" s="641"/>
      <c r="AR21" s="641"/>
      <c r="AS21" s="641"/>
      <c r="AT21" s="641"/>
      <c r="AU21" s="641"/>
      <c r="AV21" s="641"/>
      <c r="AW21" s="641"/>
      <c r="AX21" s="641"/>
      <c r="AY21" s="641"/>
      <c r="AZ21" s="641"/>
      <c r="BA21" s="641"/>
      <c r="BB21" s="641"/>
      <c r="BC21" s="641"/>
      <c r="BD21" s="641"/>
      <c r="BE21" s="641"/>
      <c r="BF21" s="642"/>
      <c r="BG21" s="623">
        <v>443440</v>
      </c>
      <c r="BH21" s="624"/>
      <c r="BI21" s="624"/>
      <c r="BJ21" s="624"/>
      <c r="BK21" s="624"/>
      <c r="BL21" s="624"/>
      <c r="BM21" s="624"/>
      <c r="BN21" s="625"/>
      <c r="BO21" s="626">
        <v>0.2</v>
      </c>
      <c r="BP21" s="626"/>
      <c r="BQ21" s="626"/>
      <c r="BR21" s="626"/>
      <c r="BS21" s="632" t="s">
        <v>105</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254</v>
      </c>
      <c r="C22" s="621"/>
      <c r="D22" s="621"/>
      <c r="E22" s="621"/>
      <c r="F22" s="621"/>
      <c r="G22" s="621"/>
      <c r="H22" s="621"/>
      <c r="I22" s="621"/>
      <c r="J22" s="621"/>
      <c r="K22" s="621"/>
      <c r="L22" s="621"/>
      <c r="M22" s="621"/>
      <c r="N22" s="621"/>
      <c r="O22" s="621"/>
      <c r="P22" s="621"/>
      <c r="Q22" s="622"/>
      <c r="R22" s="623">
        <v>5368041</v>
      </c>
      <c r="S22" s="624"/>
      <c r="T22" s="624"/>
      <c r="U22" s="624"/>
      <c r="V22" s="624"/>
      <c r="W22" s="624"/>
      <c r="X22" s="624"/>
      <c r="Y22" s="625"/>
      <c r="Z22" s="626">
        <v>0.6</v>
      </c>
      <c r="AA22" s="626"/>
      <c r="AB22" s="626"/>
      <c r="AC22" s="626"/>
      <c r="AD22" s="627" t="s">
        <v>105</v>
      </c>
      <c r="AE22" s="627"/>
      <c r="AF22" s="627"/>
      <c r="AG22" s="627"/>
      <c r="AH22" s="627"/>
      <c r="AI22" s="627"/>
      <c r="AJ22" s="627"/>
      <c r="AK22" s="627"/>
      <c r="AL22" s="628" t="s">
        <v>105</v>
      </c>
      <c r="AM22" s="629"/>
      <c r="AN22" s="629"/>
      <c r="AO22" s="630"/>
      <c r="AP22" s="640" t="s">
        <v>255</v>
      </c>
      <c r="AQ22" s="641"/>
      <c r="AR22" s="641"/>
      <c r="AS22" s="641"/>
      <c r="AT22" s="641"/>
      <c r="AU22" s="641"/>
      <c r="AV22" s="641"/>
      <c r="AW22" s="641"/>
      <c r="AX22" s="641"/>
      <c r="AY22" s="641"/>
      <c r="AZ22" s="641"/>
      <c r="BA22" s="641"/>
      <c r="BB22" s="641"/>
      <c r="BC22" s="641"/>
      <c r="BD22" s="641"/>
      <c r="BE22" s="641"/>
      <c r="BF22" s="642"/>
      <c r="BG22" s="623">
        <v>8336579</v>
      </c>
      <c r="BH22" s="624"/>
      <c r="BI22" s="624"/>
      <c r="BJ22" s="624"/>
      <c r="BK22" s="624"/>
      <c r="BL22" s="624"/>
      <c r="BM22" s="624"/>
      <c r="BN22" s="625"/>
      <c r="BO22" s="626">
        <v>2.9</v>
      </c>
      <c r="BP22" s="626"/>
      <c r="BQ22" s="626"/>
      <c r="BR22" s="626"/>
      <c r="BS22" s="632" t="s">
        <v>105</v>
      </c>
      <c r="BT22" s="624"/>
      <c r="BU22" s="624"/>
      <c r="BV22" s="624"/>
      <c r="BW22" s="624"/>
      <c r="BX22" s="624"/>
      <c r="BY22" s="624"/>
      <c r="BZ22" s="624"/>
      <c r="CA22" s="624"/>
      <c r="CB22" s="633"/>
      <c r="CD22" s="605" t="s">
        <v>256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257</v>
      </c>
      <c r="C23" s="621"/>
      <c r="D23" s="621"/>
      <c r="E23" s="621"/>
      <c r="F23" s="621"/>
      <c r="G23" s="621"/>
      <c r="H23" s="621"/>
      <c r="I23" s="621"/>
      <c r="J23" s="621"/>
      <c r="K23" s="621"/>
      <c r="L23" s="621"/>
      <c r="M23" s="621"/>
      <c r="N23" s="621"/>
      <c r="O23" s="621"/>
      <c r="P23" s="621"/>
      <c r="Q23" s="622"/>
      <c r="R23" s="623">
        <v>11140303</v>
      </c>
      <c r="S23" s="624"/>
      <c r="T23" s="624"/>
      <c r="U23" s="624"/>
      <c r="V23" s="624"/>
      <c r="W23" s="624"/>
      <c r="X23" s="624"/>
      <c r="Y23" s="625"/>
      <c r="Z23" s="626">
        <v>1.3</v>
      </c>
      <c r="AA23" s="626"/>
      <c r="AB23" s="626"/>
      <c r="AC23" s="626"/>
      <c r="AD23" s="627">
        <v>1759638</v>
      </c>
      <c r="AE23" s="627"/>
      <c r="AF23" s="627"/>
      <c r="AG23" s="627"/>
      <c r="AH23" s="627"/>
      <c r="AI23" s="627"/>
      <c r="AJ23" s="627"/>
      <c r="AK23" s="627"/>
      <c r="AL23" s="628">
        <v>0.4</v>
      </c>
      <c r="AM23" s="629"/>
      <c r="AN23" s="629"/>
      <c r="AO23" s="630"/>
      <c r="AP23" s="640" t="s">
        <v>258</v>
      </c>
      <c r="AQ23" s="641"/>
      <c r="AR23" s="641"/>
      <c r="AS23" s="641"/>
      <c r="AT23" s="641"/>
      <c r="AU23" s="641"/>
      <c r="AV23" s="641"/>
      <c r="AW23" s="641"/>
      <c r="AX23" s="641"/>
      <c r="AY23" s="641"/>
      <c r="AZ23" s="641"/>
      <c r="BA23" s="641"/>
      <c r="BB23" s="641"/>
      <c r="BC23" s="641"/>
      <c r="BD23" s="641"/>
      <c r="BE23" s="641"/>
      <c r="BF23" s="642"/>
      <c r="BG23" s="623">
        <v>23074670</v>
      </c>
      <c r="BH23" s="624"/>
      <c r="BI23" s="624"/>
      <c r="BJ23" s="624"/>
      <c r="BK23" s="624"/>
      <c r="BL23" s="624"/>
      <c r="BM23" s="624"/>
      <c r="BN23" s="625"/>
      <c r="BO23" s="626">
        <v>8.1</v>
      </c>
      <c r="BP23" s="626"/>
      <c r="BQ23" s="626"/>
      <c r="BR23" s="626"/>
      <c r="BS23" s="632" t="s">
        <v>105</v>
      </c>
      <c r="BT23" s="624"/>
      <c r="BU23" s="624"/>
      <c r="BV23" s="624"/>
      <c r="BW23" s="624"/>
      <c r="BX23" s="624"/>
      <c r="BY23" s="624"/>
      <c r="BZ23" s="624"/>
      <c r="CA23" s="624"/>
      <c r="CB23" s="633"/>
      <c r="CD23" s="605" t="s">
        <v>197</v>
      </c>
      <c r="CE23" s="606"/>
      <c r="CF23" s="606"/>
      <c r="CG23" s="606"/>
      <c r="CH23" s="606"/>
      <c r="CI23" s="606"/>
      <c r="CJ23" s="606"/>
      <c r="CK23" s="606"/>
      <c r="CL23" s="606"/>
      <c r="CM23" s="606"/>
      <c r="CN23" s="606"/>
      <c r="CO23" s="606"/>
      <c r="CP23" s="606"/>
      <c r="CQ23" s="607"/>
      <c r="CR23" s="605" t="s">
        <v>259</v>
      </c>
      <c r="CS23" s="606"/>
      <c r="CT23" s="606"/>
      <c r="CU23" s="606"/>
      <c r="CV23" s="606"/>
      <c r="CW23" s="606"/>
      <c r="CX23" s="606"/>
      <c r="CY23" s="607"/>
      <c r="CZ23" s="605" t="s">
        <v>260</v>
      </c>
      <c r="DA23" s="606"/>
      <c r="DB23" s="606"/>
      <c r="DC23" s="607"/>
      <c r="DD23" s="605" t="s">
        <v>261</v>
      </c>
      <c r="DE23" s="606"/>
      <c r="DF23" s="606"/>
      <c r="DG23" s="606"/>
      <c r="DH23" s="606"/>
      <c r="DI23" s="606"/>
      <c r="DJ23" s="606"/>
      <c r="DK23" s="607"/>
      <c r="DL23" s="646" t="s">
        <v>262</v>
      </c>
      <c r="DM23" s="647"/>
      <c r="DN23" s="647"/>
      <c r="DO23" s="647"/>
      <c r="DP23" s="647"/>
      <c r="DQ23" s="647"/>
      <c r="DR23" s="647"/>
      <c r="DS23" s="647"/>
      <c r="DT23" s="647"/>
      <c r="DU23" s="647"/>
      <c r="DV23" s="648"/>
      <c r="DW23" s="605" t="s">
        <v>263</v>
      </c>
      <c r="DX23" s="606"/>
      <c r="DY23" s="606"/>
      <c r="DZ23" s="606"/>
      <c r="EA23" s="606"/>
      <c r="EB23" s="606"/>
      <c r="EC23" s="607"/>
    </row>
    <row r="24" spans="2:133" ht="11.25" customHeight="1">
      <c r="B24" s="620" t="s">
        <v>264</v>
      </c>
      <c r="C24" s="621"/>
      <c r="D24" s="621"/>
      <c r="E24" s="621"/>
      <c r="F24" s="621"/>
      <c r="G24" s="621"/>
      <c r="H24" s="621"/>
      <c r="I24" s="621"/>
      <c r="J24" s="621"/>
      <c r="K24" s="621"/>
      <c r="L24" s="621"/>
      <c r="M24" s="621"/>
      <c r="N24" s="621"/>
      <c r="O24" s="621"/>
      <c r="P24" s="621"/>
      <c r="Q24" s="622"/>
      <c r="R24" s="623">
        <v>8890475</v>
      </c>
      <c r="S24" s="624"/>
      <c r="T24" s="624"/>
      <c r="U24" s="624"/>
      <c r="V24" s="624"/>
      <c r="W24" s="624"/>
      <c r="X24" s="624"/>
      <c r="Y24" s="625"/>
      <c r="Z24" s="626">
        <v>1</v>
      </c>
      <c r="AA24" s="626"/>
      <c r="AB24" s="626"/>
      <c r="AC24" s="626"/>
      <c r="AD24" s="627" t="s">
        <v>105</v>
      </c>
      <c r="AE24" s="627"/>
      <c r="AF24" s="627"/>
      <c r="AG24" s="627"/>
      <c r="AH24" s="627"/>
      <c r="AI24" s="627"/>
      <c r="AJ24" s="627"/>
      <c r="AK24" s="627"/>
      <c r="AL24" s="628" t="s">
        <v>105</v>
      </c>
      <c r="AM24" s="629"/>
      <c r="AN24" s="629"/>
      <c r="AO24" s="630"/>
      <c r="AP24" s="640" t="s">
        <v>265</v>
      </c>
      <c r="AQ24" s="641"/>
      <c r="AR24" s="641"/>
      <c r="AS24" s="641"/>
      <c r="AT24" s="641"/>
      <c r="AU24" s="641"/>
      <c r="AV24" s="641"/>
      <c r="AW24" s="641"/>
      <c r="AX24" s="641"/>
      <c r="AY24" s="641"/>
      <c r="AZ24" s="641"/>
      <c r="BA24" s="641"/>
      <c r="BB24" s="641"/>
      <c r="BC24" s="641"/>
      <c r="BD24" s="641"/>
      <c r="BE24" s="641"/>
      <c r="BF24" s="642"/>
      <c r="BG24" s="623" t="s">
        <v>105</v>
      </c>
      <c r="BH24" s="624"/>
      <c r="BI24" s="624"/>
      <c r="BJ24" s="624"/>
      <c r="BK24" s="624"/>
      <c r="BL24" s="624"/>
      <c r="BM24" s="624"/>
      <c r="BN24" s="625"/>
      <c r="BO24" s="626" t="s">
        <v>105</v>
      </c>
      <c r="BP24" s="626"/>
      <c r="BQ24" s="626"/>
      <c r="BR24" s="626"/>
      <c r="BS24" s="632" t="s">
        <v>105</v>
      </c>
      <c r="BT24" s="624"/>
      <c r="BU24" s="624"/>
      <c r="BV24" s="624"/>
      <c r="BW24" s="624"/>
      <c r="BX24" s="624"/>
      <c r="BY24" s="624"/>
      <c r="BZ24" s="624"/>
      <c r="CA24" s="624"/>
      <c r="CB24" s="633"/>
      <c r="CD24" s="634" t="s">
        <v>266</v>
      </c>
      <c r="CE24" s="635"/>
      <c r="CF24" s="635"/>
      <c r="CG24" s="635"/>
      <c r="CH24" s="635"/>
      <c r="CI24" s="635"/>
      <c r="CJ24" s="635"/>
      <c r="CK24" s="635"/>
      <c r="CL24" s="635"/>
      <c r="CM24" s="635"/>
      <c r="CN24" s="635"/>
      <c r="CO24" s="635"/>
      <c r="CP24" s="635"/>
      <c r="CQ24" s="636"/>
      <c r="CR24" s="612">
        <v>454372739</v>
      </c>
      <c r="CS24" s="613"/>
      <c r="CT24" s="613"/>
      <c r="CU24" s="613"/>
      <c r="CV24" s="613"/>
      <c r="CW24" s="613"/>
      <c r="CX24" s="613"/>
      <c r="CY24" s="614"/>
      <c r="CZ24" s="650">
        <v>51.8</v>
      </c>
      <c r="DA24" s="651"/>
      <c r="DB24" s="651"/>
      <c r="DC24" s="652"/>
      <c r="DD24" s="649">
        <v>247323726</v>
      </c>
      <c r="DE24" s="613"/>
      <c r="DF24" s="613"/>
      <c r="DG24" s="613"/>
      <c r="DH24" s="613"/>
      <c r="DI24" s="613"/>
      <c r="DJ24" s="613"/>
      <c r="DK24" s="614"/>
      <c r="DL24" s="649">
        <v>245552252</v>
      </c>
      <c r="DM24" s="613"/>
      <c r="DN24" s="613"/>
      <c r="DO24" s="613"/>
      <c r="DP24" s="613"/>
      <c r="DQ24" s="613"/>
      <c r="DR24" s="613"/>
      <c r="DS24" s="613"/>
      <c r="DT24" s="613"/>
      <c r="DU24" s="613"/>
      <c r="DV24" s="614"/>
      <c r="DW24" s="617">
        <v>53.4</v>
      </c>
      <c r="DX24" s="618"/>
      <c r="DY24" s="618"/>
      <c r="DZ24" s="618"/>
      <c r="EA24" s="618"/>
      <c r="EB24" s="618"/>
      <c r="EC24" s="619"/>
    </row>
    <row r="25" spans="2:133" ht="11.25" customHeight="1">
      <c r="B25" s="620" t="s">
        <v>267</v>
      </c>
      <c r="C25" s="621"/>
      <c r="D25" s="621"/>
      <c r="E25" s="621"/>
      <c r="F25" s="621"/>
      <c r="G25" s="621"/>
      <c r="H25" s="621"/>
      <c r="I25" s="621"/>
      <c r="J25" s="621"/>
      <c r="K25" s="621"/>
      <c r="L25" s="621"/>
      <c r="M25" s="621"/>
      <c r="N25" s="621"/>
      <c r="O25" s="621"/>
      <c r="P25" s="621"/>
      <c r="Q25" s="622"/>
      <c r="R25" s="623">
        <v>197055420</v>
      </c>
      <c r="S25" s="624"/>
      <c r="T25" s="624"/>
      <c r="U25" s="624"/>
      <c r="V25" s="624"/>
      <c r="W25" s="624"/>
      <c r="X25" s="624"/>
      <c r="Y25" s="625"/>
      <c r="Z25" s="626">
        <v>22.3</v>
      </c>
      <c r="AA25" s="626"/>
      <c r="AB25" s="626"/>
      <c r="AC25" s="626"/>
      <c r="AD25" s="627" t="s">
        <v>105</v>
      </c>
      <c r="AE25" s="627"/>
      <c r="AF25" s="627"/>
      <c r="AG25" s="627"/>
      <c r="AH25" s="627"/>
      <c r="AI25" s="627"/>
      <c r="AJ25" s="627"/>
      <c r="AK25" s="627"/>
      <c r="AL25" s="628" t="s">
        <v>105</v>
      </c>
      <c r="AM25" s="629"/>
      <c r="AN25" s="629"/>
      <c r="AO25" s="630"/>
      <c r="AP25" s="640" t="s">
        <v>268</v>
      </c>
      <c r="AQ25" s="641"/>
      <c r="AR25" s="641"/>
      <c r="AS25" s="641"/>
      <c r="AT25" s="641"/>
      <c r="AU25" s="641"/>
      <c r="AV25" s="641"/>
      <c r="AW25" s="641"/>
      <c r="AX25" s="641"/>
      <c r="AY25" s="641"/>
      <c r="AZ25" s="641"/>
      <c r="BA25" s="641"/>
      <c r="BB25" s="641"/>
      <c r="BC25" s="641"/>
      <c r="BD25" s="641"/>
      <c r="BE25" s="641"/>
      <c r="BF25" s="642"/>
      <c r="BG25" s="623" t="s">
        <v>105</v>
      </c>
      <c r="BH25" s="624"/>
      <c r="BI25" s="624"/>
      <c r="BJ25" s="624"/>
      <c r="BK25" s="624"/>
      <c r="BL25" s="624"/>
      <c r="BM25" s="624"/>
      <c r="BN25" s="625"/>
      <c r="BO25" s="626" t="s">
        <v>105</v>
      </c>
      <c r="BP25" s="626"/>
      <c r="BQ25" s="626"/>
      <c r="BR25" s="626"/>
      <c r="BS25" s="632" t="s">
        <v>105</v>
      </c>
      <c r="BT25" s="624"/>
      <c r="BU25" s="624"/>
      <c r="BV25" s="624"/>
      <c r="BW25" s="624"/>
      <c r="BX25" s="624"/>
      <c r="BY25" s="624"/>
      <c r="BZ25" s="624"/>
      <c r="CA25" s="624"/>
      <c r="CB25" s="633"/>
      <c r="CD25" s="637" t="s">
        <v>269</v>
      </c>
      <c r="CE25" s="638"/>
      <c r="CF25" s="638"/>
      <c r="CG25" s="638"/>
      <c r="CH25" s="638"/>
      <c r="CI25" s="638"/>
      <c r="CJ25" s="638"/>
      <c r="CK25" s="638"/>
      <c r="CL25" s="638"/>
      <c r="CM25" s="638"/>
      <c r="CN25" s="638"/>
      <c r="CO25" s="638"/>
      <c r="CP25" s="638"/>
      <c r="CQ25" s="639"/>
      <c r="CR25" s="623">
        <v>96187138</v>
      </c>
      <c r="CS25" s="655"/>
      <c r="CT25" s="655"/>
      <c r="CU25" s="655"/>
      <c r="CV25" s="655"/>
      <c r="CW25" s="655"/>
      <c r="CX25" s="655"/>
      <c r="CY25" s="656"/>
      <c r="CZ25" s="657">
        <v>11</v>
      </c>
      <c r="DA25" s="658"/>
      <c r="DB25" s="658"/>
      <c r="DC25" s="659"/>
      <c r="DD25" s="632">
        <v>90508677</v>
      </c>
      <c r="DE25" s="655"/>
      <c r="DF25" s="655"/>
      <c r="DG25" s="655"/>
      <c r="DH25" s="655"/>
      <c r="DI25" s="655"/>
      <c r="DJ25" s="655"/>
      <c r="DK25" s="656"/>
      <c r="DL25" s="632">
        <v>88763603</v>
      </c>
      <c r="DM25" s="655"/>
      <c r="DN25" s="655"/>
      <c r="DO25" s="655"/>
      <c r="DP25" s="655"/>
      <c r="DQ25" s="655"/>
      <c r="DR25" s="655"/>
      <c r="DS25" s="655"/>
      <c r="DT25" s="655"/>
      <c r="DU25" s="655"/>
      <c r="DV25" s="656"/>
      <c r="DW25" s="628">
        <v>19.3</v>
      </c>
      <c r="DX25" s="653"/>
      <c r="DY25" s="653"/>
      <c r="DZ25" s="653"/>
      <c r="EA25" s="653"/>
      <c r="EB25" s="653"/>
      <c r="EC25" s="654"/>
    </row>
    <row r="26" spans="2:133" ht="11.25" customHeight="1">
      <c r="B26" s="660" t="s">
        <v>270</v>
      </c>
      <c r="C26" s="661"/>
      <c r="D26" s="661"/>
      <c r="E26" s="661"/>
      <c r="F26" s="661"/>
      <c r="G26" s="661"/>
      <c r="H26" s="661"/>
      <c r="I26" s="661"/>
      <c r="J26" s="661"/>
      <c r="K26" s="661"/>
      <c r="L26" s="661"/>
      <c r="M26" s="661"/>
      <c r="N26" s="661"/>
      <c r="O26" s="661"/>
      <c r="P26" s="661"/>
      <c r="Q26" s="662"/>
      <c r="R26" s="623">
        <v>66174</v>
      </c>
      <c r="S26" s="624"/>
      <c r="T26" s="624"/>
      <c r="U26" s="624"/>
      <c r="V26" s="624"/>
      <c r="W26" s="624"/>
      <c r="X26" s="624"/>
      <c r="Y26" s="625"/>
      <c r="Z26" s="626">
        <v>0</v>
      </c>
      <c r="AA26" s="626"/>
      <c r="AB26" s="626"/>
      <c r="AC26" s="626"/>
      <c r="AD26" s="627">
        <v>66174</v>
      </c>
      <c r="AE26" s="627"/>
      <c r="AF26" s="627"/>
      <c r="AG26" s="627"/>
      <c r="AH26" s="627"/>
      <c r="AI26" s="627"/>
      <c r="AJ26" s="627"/>
      <c r="AK26" s="627"/>
      <c r="AL26" s="628">
        <v>0</v>
      </c>
      <c r="AM26" s="629"/>
      <c r="AN26" s="629"/>
      <c r="AO26" s="630"/>
      <c r="AP26" s="640" t="s">
        <v>271</v>
      </c>
      <c r="AQ26" s="663"/>
      <c r="AR26" s="663"/>
      <c r="AS26" s="663"/>
      <c r="AT26" s="663"/>
      <c r="AU26" s="663"/>
      <c r="AV26" s="663"/>
      <c r="AW26" s="663"/>
      <c r="AX26" s="663"/>
      <c r="AY26" s="663"/>
      <c r="AZ26" s="663"/>
      <c r="BA26" s="663"/>
      <c r="BB26" s="663"/>
      <c r="BC26" s="663"/>
      <c r="BD26" s="663"/>
      <c r="BE26" s="663"/>
      <c r="BF26" s="642"/>
      <c r="BG26" s="623" t="s">
        <v>105</v>
      </c>
      <c r="BH26" s="624"/>
      <c r="BI26" s="624"/>
      <c r="BJ26" s="624"/>
      <c r="BK26" s="624"/>
      <c r="BL26" s="624"/>
      <c r="BM26" s="624"/>
      <c r="BN26" s="625"/>
      <c r="BO26" s="626" t="s">
        <v>105</v>
      </c>
      <c r="BP26" s="626"/>
      <c r="BQ26" s="626"/>
      <c r="BR26" s="626"/>
      <c r="BS26" s="632" t="s">
        <v>105</v>
      </c>
      <c r="BT26" s="624"/>
      <c r="BU26" s="624"/>
      <c r="BV26" s="624"/>
      <c r="BW26" s="624"/>
      <c r="BX26" s="624"/>
      <c r="BY26" s="624"/>
      <c r="BZ26" s="624"/>
      <c r="CA26" s="624"/>
      <c r="CB26" s="633"/>
      <c r="CD26" s="637" t="s">
        <v>272</v>
      </c>
      <c r="CE26" s="638"/>
      <c r="CF26" s="638"/>
      <c r="CG26" s="638"/>
      <c r="CH26" s="638"/>
      <c r="CI26" s="638"/>
      <c r="CJ26" s="638"/>
      <c r="CK26" s="638"/>
      <c r="CL26" s="638"/>
      <c r="CM26" s="638"/>
      <c r="CN26" s="638"/>
      <c r="CO26" s="638"/>
      <c r="CP26" s="638"/>
      <c r="CQ26" s="639"/>
      <c r="CR26" s="623">
        <v>66079484</v>
      </c>
      <c r="CS26" s="624"/>
      <c r="CT26" s="624"/>
      <c r="CU26" s="624"/>
      <c r="CV26" s="624"/>
      <c r="CW26" s="624"/>
      <c r="CX26" s="624"/>
      <c r="CY26" s="625"/>
      <c r="CZ26" s="657">
        <v>7.5</v>
      </c>
      <c r="DA26" s="658"/>
      <c r="DB26" s="658"/>
      <c r="DC26" s="659"/>
      <c r="DD26" s="632">
        <v>62530112</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273</v>
      </c>
      <c r="C27" s="621"/>
      <c r="D27" s="621"/>
      <c r="E27" s="621"/>
      <c r="F27" s="621"/>
      <c r="G27" s="621"/>
      <c r="H27" s="621"/>
      <c r="I27" s="621"/>
      <c r="J27" s="621"/>
      <c r="K27" s="621"/>
      <c r="L27" s="621"/>
      <c r="M27" s="621"/>
      <c r="N27" s="621"/>
      <c r="O27" s="621"/>
      <c r="P27" s="621"/>
      <c r="Q27" s="622"/>
      <c r="R27" s="623">
        <v>42562187</v>
      </c>
      <c r="S27" s="624"/>
      <c r="T27" s="624"/>
      <c r="U27" s="624"/>
      <c r="V27" s="624"/>
      <c r="W27" s="624"/>
      <c r="X27" s="624"/>
      <c r="Y27" s="625"/>
      <c r="Z27" s="626">
        <v>4.8</v>
      </c>
      <c r="AA27" s="626"/>
      <c r="AB27" s="626"/>
      <c r="AC27" s="626"/>
      <c r="AD27" s="627" t="s">
        <v>105</v>
      </c>
      <c r="AE27" s="627"/>
      <c r="AF27" s="627"/>
      <c r="AG27" s="627"/>
      <c r="AH27" s="627"/>
      <c r="AI27" s="627"/>
      <c r="AJ27" s="627"/>
      <c r="AK27" s="627"/>
      <c r="AL27" s="628" t="s">
        <v>105</v>
      </c>
      <c r="AM27" s="629"/>
      <c r="AN27" s="629"/>
      <c r="AO27" s="630"/>
      <c r="AP27" s="620" t="s">
        <v>274</v>
      </c>
      <c r="AQ27" s="621"/>
      <c r="AR27" s="621"/>
      <c r="AS27" s="621"/>
      <c r="AT27" s="621"/>
      <c r="AU27" s="621"/>
      <c r="AV27" s="621"/>
      <c r="AW27" s="621"/>
      <c r="AX27" s="621"/>
      <c r="AY27" s="621"/>
      <c r="AZ27" s="621"/>
      <c r="BA27" s="621"/>
      <c r="BB27" s="621"/>
      <c r="BC27" s="621"/>
      <c r="BD27" s="621"/>
      <c r="BE27" s="621"/>
      <c r="BF27" s="622"/>
      <c r="BG27" s="623">
        <v>285914071</v>
      </c>
      <c r="BH27" s="624"/>
      <c r="BI27" s="624"/>
      <c r="BJ27" s="624"/>
      <c r="BK27" s="624"/>
      <c r="BL27" s="624"/>
      <c r="BM27" s="624"/>
      <c r="BN27" s="625"/>
      <c r="BO27" s="626">
        <v>100</v>
      </c>
      <c r="BP27" s="626"/>
      <c r="BQ27" s="626"/>
      <c r="BR27" s="626"/>
      <c r="BS27" s="632">
        <v>3212497</v>
      </c>
      <c r="BT27" s="624"/>
      <c r="BU27" s="624"/>
      <c r="BV27" s="624"/>
      <c r="BW27" s="624"/>
      <c r="BX27" s="624"/>
      <c r="BY27" s="624"/>
      <c r="BZ27" s="624"/>
      <c r="CA27" s="624"/>
      <c r="CB27" s="633"/>
      <c r="CD27" s="637" t="s">
        <v>275</v>
      </c>
      <c r="CE27" s="638"/>
      <c r="CF27" s="638"/>
      <c r="CG27" s="638"/>
      <c r="CH27" s="638"/>
      <c r="CI27" s="638"/>
      <c r="CJ27" s="638"/>
      <c r="CK27" s="638"/>
      <c r="CL27" s="638"/>
      <c r="CM27" s="638"/>
      <c r="CN27" s="638"/>
      <c r="CO27" s="638"/>
      <c r="CP27" s="638"/>
      <c r="CQ27" s="639"/>
      <c r="CR27" s="623">
        <v>275966130</v>
      </c>
      <c r="CS27" s="655"/>
      <c r="CT27" s="655"/>
      <c r="CU27" s="655"/>
      <c r="CV27" s="655"/>
      <c r="CW27" s="655"/>
      <c r="CX27" s="655"/>
      <c r="CY27" s="656"/>
      <c r="CZ27" s="657">
        <v>31.4</v>
      </c>
      <c r="DA27" s="658"/>
      <c r="DB27" s="658"/>
      <c r="DC27" s="659"/>
      <c r="DD27" s="632">
        <v>78084514</v>
      </c>
      <c r="DE27" s="655"/>
      <c r="DF27" s="655"/>
      <c r="DG27" s="655"/>
      <c r="DH27" s="655"/>
      <c r="DI27" s="655"/>
      <c r="DJ27" s="655"/>
      <c r="DK27" s="656"/>
      <c r="DL27" s="632">
        <v>78075449</v>
      </c>
      <c r="DM27" s="655"/>
      <c r="DN27" s="655"/>
      <c r="DO27" s="655"/>
      <c r="DP27" s="655"/>
      <c r="DQ27" s="655"/>
      <c r="DR27" s="655"/>
      <c r="DS27" s="655"/>
      <c r="DT27" s="655"/>
      <c r="DU27" s="655"/>
      <c r="DV27" s="656"/>
      <c r="DW27" s="628">
        <v>17</v>
      </c>
      <c r="DX27" s="653"/>
      <c r="DY27" s="653"/>
      <c r="DZ27" s="653"/>
      <c r="EA27" s="653"/>
      <c r="EB27" s="653"/>
      <c r="EC27" s="654"/>
    </row>
    <row r="28" spans="2:133" ht="11.25" customHeight="1">
      <c r="B28" s="620" t="s">
        <v>276</v>
      </c>
      <c r="C28" s="621"/>
      <c r="D28" s="621"/>
      <c r="E28" s="621"/>
      <c r="F28" s="621"/>
      <c r="G28" s="621"/>
      <c r="H28" s="621"/>
      <c r="I28" s="621"/>
      <c r="J28" s="621"/>
      <c r="K28" s="621"/>
      <c r="L28" s="621"/>
      <c r="M28" s="621"/>
      <c r="N28" s="621"/>
      <c r="O28" s="621"/>
      <c r="P28" s="621"/>
      <c r="Q28" s="622"/>
      <c r="R28" s="623">
        <v>6631872</v>
      </c>
      <c r="S28" s="624"/>
      <c r="T28" s="624"/>
      <c r="U28" s="624"/>
      <c r="V28" s="624"/>
      <c r="W28" s="624"/>
      <c r="X28" s="624"/>
      <c r="Y28" s="625"/>
      <c r="Z28" s="626">
        <v>0.7</v>
      </c>
      <c r="AA28" s="626"/>
      <c r="AB28" s="626"/>
      <c r="AC28" s="626"/>
      <c r="AD28" s="627">
        <v>671568</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277</v>
      </c>
      <c r="CE28" s="638"/>
      <c r="CF28" s="638"/>
      <c r="CG28" s="638"/>
      <c r="CH28" s="638"/>
      <c r="CI28" s="638"/>
      <c r="CJ28" s="638"/>
      <c r="CK28" s="638"/>
      <c r="CL28" s="638"/>
      <c r="CM28" s="638"/>
      <c r="CN28" s="638"/>
      <c r="CO28" s="638"/>
      <c r="CP28" s="638"/>
      <c r="CQ28" s="639"/>
      <c r="CR28" s="623">
        <v>82219471</v>
      </c>
      <c r="CS28" s="624"/>
      <c r="CT28" s="624"/>
      <c r="CU28" s="624"/>
      <c r="CV28" s="624"/>
      <c r="CW28" s="624"/>
      <c r="CX28" s="624"/>
      <c r="CY28" s="625"/>
      <c r="CZ28" s="657">
        <v>9.4</v>
      </c>
      <c r="DA28" s="658"/>
      <c r="DB28" s="658"/>
      <c r="DC28" s="659"/>
      <c r="DD28" s="632">
        <v>78730535</v>
      </c>
      <c r="DE28" s="624"/>
      <c r="DF28" s="624"/>
      <c r="DG28" s="624"/>
      <c r="DH28" s="624"/>
      <c r="DI28" s="624"/>
      <c r="DJ28" s="624"/>
      <c r="DK28" s="625"/>
      <c r="DL28" s="632">
        <v>78713200</v>
      </c>
      <c r="DM28" s="624"/>
      <c r="DN28" s="624"/>
      <c r="DO28" s="624"/>
      <c r="DP28" s="624"/>
      <c r="DQ28" s="624"/>
      <c r="DR28" s="624"/>
      <c r="DS28" s="624"/>
      <c r="DT28" s="624"/>
      <c r="DU28" s="624"/>
      <c r="DV28" s="625"/>
      <c r="DW28" s="628">
        <v>17.100000000000001</v>
      </c>
      <c r="DX28" s="653"/>
      <c r="DY28" s="653"/>
      <c r="DZ28" s="653"/>
      <c r="EA28" s="653"/>
      <c r="EB28" s="653"/>
      <c r="EC28" s="654"/>
    </row>
    <row r="29" spans="2:133" ht="11.25" customHeight="1">
      <c r="B29" s="620" t="s">
        <v>278</v>
      </c>
      <c r="C29" s="621"/>
      <c r="D29" s="621"/>
      <c r="E29" s="621"/>
      <c r="F29" s="621"/>
      <c r="G29" s="621"/>
      <c r="H29" s="621"/>
      <c r="I29" s="621"/>
      <c r="J29" s="621"/>
      <c r="K29" s="621"/>
      <c r="L29" s="621"/>
      <c r="M29" s="621"/>
      <c r="N29" s="621"/>
      <c r="O29" s="621"/>
      <c r="P29" s="621"/>
      <c r="Q29" s="622"/>
      <c r="R29" s="623">
        <v>451370</v>
      </c>
      <c r="S29" s="624"/>
      <c r="T29" s="624"/>
      <c r="U29" s="624"/>
      <c r="V29" s="624"/>
      <c r="W29" s="624"/>
      <c r="X29" s="624"/>
      <c r="Y29" s="625"/>
      <c r="Z29" s="626">
        <v>0.1</v>
      </c>
      <c r="AA29" s="626"/>
      <c r="AB29" s="626"/>
      <c r="AC29" s="626"/>
      <c r="AD29" s="627" t="s">
        <v>105</v>
      </c>
      <c r="AE29" s="627"/>
      <c r="AF29" s="627"/>
      <c r="AG29" s="627"/>
      <c r="AH29" s="627"/>
      <c r="AI29" s="627"/>
      <c r="AJ29" s="627"/>
      <c r="AK29" s="627"/>
      <c r="AL29" s="628" t="s">
        <v>105</v>
      </c>
      <c r="AM29" s="629"/>
      <c r="AN29" s="629"/>
      <c r="AO29" s="630"/>
      <c r="AP29" s="602" t="s">
        <v>197</v>
      </c>
      <c r="AQ29" s="603"/>
      <c r="AR29" s="603"/>
      <c r="AS29" s="603"/>
      <c r="AT29" s="603"/>
      <c r="AU29" s="603"/>
      <c r="AV29" s="603"/>
      <c r="AW29" s="603"/>
      <c r="AX29" s="603"/>
      <c r="AY29" s="603"/>
      <c r="AZ29" s="603"/>
      <c r="BA29" s="603"/>
      <c r="BB29" s="603"/>
      <c r="BC29" s="603"/>
      <c r="BD29" s="603"/>
      <c r="BE29" s="603"/>
      <c r="BF29" s="604"/>
      <c r="BG29" s="602" t="s">
        <v>279</v>
      </c>
      <c r="BH29" s="664"/>
      <c r="BI29" s="664"/>
      <c r="BJ29" s="664"/>
      <c r="BK29" s="664"/>
      <c r="BL29" s="664"/>
      <c r="BM29" s="664"/>
      <c r="BN29" s="664"/>
      <c r="BO29" s="664"/>
      <c r="BP29" s="664"/>
      <c r="BQ29" s="665"/>
      <c r="BR29" s="602" t="s">
        <v>280</v>
      </c>
      <c r="BS29" s="664"/>
      <c r="BT29" s="664"/>
      <c r="BU29" s="664"/>
      <c r="BV29" s="664"/>
      <c r="BW29" s="664"/>
      <c r="BX29" s="664"/>
      <c r="BY29" s="664"/>
      <c r="BZ29" s="664"/>
      <c r="CA29" s="664"/>
      <c r="CB29" s="665"/>
      <c r="CD29" s="684" t="s">
        <v>281</v>
      </c>
      <c r="CE29" s="685"/>
      <c r="CF29" s="637" t="s">
        <v>282</v>
      </c>
      <c r="CG29" s="638"/>
      <c r="CH29" s="638"/>
      <c r="CI29" s="638"/>
      <c r="CJ29" s="638"/>
      <c r="CK29" s="638"/>
      <c r="CL29" s="638"/>
      <c r="CM29" s="638"/>
      <c r="CN29" s="638"/>
      <c r="CO29" s="638"/>
      <c r="CP29" s="638"/>
      <c r="CQ29" s="639"/>
      <c r="CR29" s="623">
        <v>82207101</v>
      </c>
      <c r="CS29" s="655"/>
      <c r="CT29" s="655"/>
      <c r="CU29" s="655"/>
      <c r="CV29" s="655"/>
      <c r="CW29" s="655"/>
      <c r="CX29" s="655"/>
      <c r="CY29" s="656"/>
      <c r="CZ29" s="657">
        <v>9.4</v>
      </c>
      <c r="DA29" s="658"/>
      <c r="DB29" s="658"/>
      <c r="DC29" s="659"/>
      <c r="DD29" s="632">
        <v>78718165</v>
      </c>
      <c r="DE29" s="655"/>
      <c r="DF29" s="655"/>
      <c r="DG29" s="655"/>
      <c r="DH29" s="655"/>
      <c r="DI29" s="655"/>
      <c r="DJ29" s="655"/>
      <c r="DK29" s="656"/>
      <c r="DL29" s="632">
        <v>78700830</v>
      </c>
      <c r="DM29" s="655"/>
      <c r="DN29" s="655"/>
      <c r="DO29" s="655"/>
      <c r="DP29" s="655"/>
      <c r="DQ29" s="655"/>
      <c r="DR29" s="655"/>
      <c r="DS29" s="655"/>
      <c r="DT29" s="655"/>
      <c r="DU29" s="655"/>
      <c r="DV29" s="656"/>
      <c r="DW29" s="628">
        <v>17.100000000000001</v>
      </c>
      <c r="DX29" s="653"/>
      <c r="DY29" s="653"/>
      <c r="DZ29" s="653"/>
      <c r="EA29" s="653"/>
      <c r="EB29" s="653"/>
      <c r="EC29" s="654"/>
    </row>
    <row r="30" spans="2:133" ht="11.25" customHeight="1">
      <c r="B30" s="620" t="s">
        <v>283</v>
      </c>
      <c r="C30" s="621"/>
      <c r="D30" s="621"/>
      <c r="E30" s="621"/>
      <c r="F30" s="621"/>
      <c r="G30" s="621"/>
      <c r="H30" s="621"/>
      <c r="I30" s="621"/>
      <c r="J30" s="621"/>
      <c r="K30" s="621"/>
      <c r="L30" s="621"/>
      <c r="M30" s="621"/>
      <c r="N30" s="621"/>
      <c r="O30" s="621"/>
      <c r="P30" s="621"/>
      <c r="Q30" s="622"/>
      <c r="R30" s="623">
        <v>3548017</v>
      </c>
      <c r="S30" s="624"/>
      <c r="T30" s="624"/>
      <c r="U30" s="624"/>
      <c r="V30" s="624"/>
      <c r="W30" s="624"/>
      <c r="X30" s="624"/>
      <c r="Y30" s="625"/>
      <c r="Z30" s="626">
        <v>0.4</v>
      </c>
      <c r="AA30" s="626"/>
      <c r="AB30" s="626"/>
      <c r="AC30" s="626"/>
      <c r="AD30" s="627" t="s">
        <v>105</v>
      </c>
      <c r="AE30" s="627"/>
      <c r="AF30" s="627"/>
      <c r="AG30" s="627"/>
      <c r="AH30" s="627"/>
      <c r="AI30" s="627"/>
      <c r="AJ30" s="627"/>
      <c r="AK30" s="627"/>
      <c r="AL30" s="628" t="s">
        <v>105</v>
      </c>
      <c r="AM30" s="629"/>
      <c r="AN30" s="629"/>
      <c r="AO30" s="630"/>
      <c r="AP30" s="669" t="s">
        <v>284</v>
      </c>
      <c r="AQ30" s="670"/>
      <c r="AR30" s="670"/>
      <c r="AS30" s="670"/>
      <c r="AT30" s="675" t="s">
        <v>285</v>
      </c>
      <c r="AU30" s="182"/>
      <c r="AV30" s="182"/>
      <c r="AW30" s="182"/>
      <c r="AX30" s="609" t="s">
        <v>163</v>
      </c>
      <c r="AY30" s="610"/>
      <c r="AZ30" s="610"/>
      <c r="BA30" s="610"/>
      <c r="BB30" s="610"/>
      <c r="BC30" s="610"/>
      <c r="BD30" s="610"/>
      <c r="BE30" s="610"/>
      <c r="BF30" s="611"/>
      <c r="BG30" s="681">
        <v>99.2</v>
      </c>
      <c r="BH30" s="682"/>
      <c r="BI30" s="682"/>
      <c r="BJ30" s="682"/>
      <c r="BK30" s="682"/>
      <c r="BL30" s="682"/>
      <c r="BM30" s="618">
        <v>97.7</v>
      </c>
      <c r="BN30" s="682"/>
      <c r="BO30" s="682"/>
      <c r="BP30" s="682"/>
      <c r="BQ30" s="683"/>
      <c r="BR30" s="681">
        <v>99.1</v>
      </c>
      <c r="BS30" s="682"/>
      <c r="BT30" s="682"/>
      <c r="BU30" s="682"/>
      <c r="BV30" s="682"/>
      <c r="BW30" s="682"/>
      <c r="BX30" s="618">
        <v>97.3</v>
      </c>
      <c r="BY30" s="682"/>
      <c r="BZ30" s="682"/>
      <c r="CA30" s="682"/>
      <c r="CB30" s="683"/>
      <c r="CD30" s="686"/>
      <c r="CE30" s="687"/>
      <c r="CF30" s="637" t="s">
        <v>286</v>
      </c>
      <c r="CG30" s="638"/>
      <c r="CH30" s="638"/>
      <c r="CI30" s="638"/>
      <c r="CJ30" s="638"/>
      <c r="CK30" s="638"/>
      <c r="CL30" s="638"/>
      <c r="CM30" s="638"/>
      <c r="CN30" s="638"/>
      <c r="CO30" s="638"/>
      <c r="CP30" s="638"/>
      <c r="CQ30" s="639"/>
      <c r="CR30" s="623">
        <v>68359554</v>
      </c>
      <c r="CS30" s="624"/>
      <c r="CT30" s="624"/>
      <c r="CU30" s="624"/>
      <c r="CV30" s="624"/>
      <c r="CW30" s="624"/>
      <c r="CX30" s="624"/>
      <c r="CY30" s="625"/>
      <c r="CZ30" s="657">
        <v>7.8</v>
      </c>
      <c r="DA30" s="658"/>
      <c r="DB30" s="658"/>
      <c r="DC30" s="659"/>
      <c r="DD30" s="632">
        <v>65530826</v>
      </c>
      <c r="DE30" s="624"/>
      <c r="DF30" s="624"/>
      <c r="DG30" s="624"/>
      <c r="DH30" s="624"/>
      <c r="DI30" s="624"/>
      <c r="DJ30" s="624"/>
      <c r="DK30" s="625"/>
      <c r="DL30" s="632">
        <v>65513491</v>
      </c>
      <c r="DM30" s="624"/>
      <c r="DN30" s="624"/>
      <c r="DO30" s="624"/>
      <c r="DP30" s="624"/>
      <c r="DQ30" s="624"/>
      <c r="DR30" s="624"/>
      <c r="DS30" s="624"/>
      <c r="DT30" s="624"/>
      <c r="DU30" s="624"/>
      <c r="DV30" s="625"/>
      <c r="DW30" s="628">
        <v>14.2</v>
      </c>
      <c r="DX30" s="653"/>
      <c r="DY30" s="653"/>
      <c r="DZ30" s="653"/>
      <c r="EA30" s="653"/>
      <c r="EB30" s="653"/>
      <c r="EC30" s="654"/>
    </row>
    <row r="31" spans="2:133" ht="11.25" customHeight="1">
      <c r="B31" s="620" t="s">
        <v>287</v>
      </c>
      <c r="C31" s="621"/>
      <c r="D31" s="621"/>
      <c r="E31" s="621"/>
      <c r="F31" s="621"/>
      <c r="G31" s="621"/>
      <c r="H31" s="621"/>
      <c r="I31" s="621"/>
      <c r="J31" s="621"/>
      <c r="K31" s="621"/>
      <c r="L31" s="621"/>
      <c r="M31" s="621"/>
      <c r="N31" s="621"/>
      <c r="O31" s="621"/>
      <c r="P31" s="621"/>
      <c r="Q31" s="622"/>
      <c r="R31" s="623">
        <v>6236998</v>
      </c>
      <c r="S31" s="624"/>
      <c r="T31" s="624"/>
      <c r="U31" s="624"/>
      <c r="V31" s="624"/>
      <c r="W31" s="624"/>
      <c r="X31" s="624"/>
      <c r="Y31" s="625"/>
      <c r="Z31" s="626">
        <v>0.7</v>
      </c>
      <c r="AA31" s="626"/>
      <c r="AB31" s="626"/>
      <c r="AC31" s="626"/>
      <c r="AD31" s="627" t="s">
        <v>105</v>
      </c>
      <c r="AE31" s="627"/>
      <c r="AF31" s="627"/>
      <c r="AG31" s="627"/>
      <c r="AH31" s="627"/>
      <c r="AI31" s="627"/>
      <c r="AJ31" s="627"/>
      <c r="AK31" s="627"/>
      <c r="AL31" s="628" t="s">
        <v>105</v>
      </c>
      <c r="AM31" s="629"/>
      <c r="AN31" s="629"/>
      <c r="AO31" s="630"/>
      <c r="AP31" s="671"/>
      <c r="AQ31" s="672"/>
      <c r="AR31" s="672"/>
      <c r="AS31" s="672"/>
      <c r="AT31" s="676"/>
      <c r="AU31" s="181" t="s">
        <v>288</v>
      </c>
      <c r="AV31" s="181"/>
      <c r="AW31" s="181"/>
      <c r="AX31" s="620" t="s">
        <v>289</v>
      </c>
      <c r="AY31" s="621"/>
      <c r="AZ31" s="621"/>
      <c r="BA31" s="621"/>
      <c r="BB31" s="621"/>
      <c r="BC31" s="621"/>
      <c r="BD31" s="621"/>
      <c r="BE31" s="621"/>
      <c r="BF31" s="622"/>
      <c r="BG31" s="678">
        <v>98.7</v>
      </c>
      <c r="BH31" s="655"/>
      <c r="BI31" s="655"/>
      <c r="BJ31" s="655"/>
      <c r="BK31" s="655"/>
      <c r="BL31" s="655"/>
      <c r="BM31" s="629">
        <v>96.6</v>
      </c>
      <c r="BN31" s="679"/>
      <c r="BO31" s="679"/>
      <c r="BP31" s="679"/>
      <c r="BQ31" s="680"/>
      <c r="BR31" s="678">
        <v>98.6</v>
      </c>
      <c r="BS31" s="655"/>
      <c r="BT31" s="655"/>
      <c r="BU31" s="655"/>
      <c r="BV31" s="655"/>
      <c r="BW31" s="655"/>
      <c r="BX31" s="629">
        <v>96.1</v>
      </c>
      <c r="BY31" s="679"/>
      <c r="BZ31" s="679"/>
      <c r="CA31" s="679"/>
      <c r="CB31" s="680"/>
      <c r="CD31" s="686"/>
      <c r="CE31" s="687"/>
      <c r="CF31" s="637" t="s">
        <v>290</v>
      </c>
      <c r="CG31" s="638"/>
      <c r="CH31" s="638"/>
      <c r="CI31" s="638"/>
      <c r="CJ31" s="638"/>
      <c r="CK31" s="638"/>
      <c r="CL31" s="638"/>
      <c r="CM31" s="638"/>
      <c r="CN31" s="638"/>
      <c r="CO31" s="638"/>
      <c r="CP31" s="638"/>
      <c r="CQ31" s="639"/>
      <c r="CR31" s="623">
        <v>13847547</v>
      </c>
      <c r="CS31" s="655"/>
      <c r="CT31" s="655"/>
      <c r="CU31" s="655"/>
      <c r="CV31" s="655"/>
      <c r="CW31" s="655"/>
      <c r="CX31" s="655"/>
      <c r="CY31" s="656"/>
      <c r="CZ31" s="657">
        <v>1.6</v>
      </c>
      <c r="DA31" s="658"/>
      <c r="DB31" s="658"/>
      <c r="DC31" s="659"/>
      <c r="DD31" s="632">
        <v>13187339</v>
      </c>
      <c r="DE31" s="655"/>
      <c r="DF31" s="655"/>
      <c r="DG31" s="655"/>
      <c r="DH31" s="655"/>
      <c r="DI31" s="655"/>
      <c r="DJ31" s="655"/>
      <c r="DK31" s="656"/>
      <c r="DL31" s="632">
        <v>13187339</v>
      </c>
      <c r="DM31" s="655"/>
      <c r="DN31" s="655"/>
      <c r="DO31" s="655"/>
      <c r="DP31" s="655"/>
      <c r="DQ31" s="655"/>
      <c r="DR31" s="655"/>
      <c r="DS31" s="655"/>
      <c r="DT31" s="655"/>
      <c r="DU31" s="655"/>
      <c r="DV31" s="656"/>
      <c r="DW31" s="628">
        <v>2.9</v>
      </c>
      <c r="DX31" s="653"/>
      <c r="DY31" s="653"/>
      <c r="DZ31" s="653"/>
      <c r="EA31" s="653"/>
      <c r="EB31" s="653"/>
      <c r="EC31" s="654"/>
    </row>
    <row r="32" spans="2:133" ht="11.25" customHeight="1">
      <c r="B32" s="620" t="s">
        <v>291</v>
      </c>
      <c r="C32" s="621"/>
      <c r="D32" s="621"/>
      <c r="E32" s="621"/>
      <c r="F32" s="621"/>
      <c r="G32" s="621"/>
      <c r="H32" s="621"/>
      <c r="I32" s="621"/>
      <c r="J32" s="621"/>
      <c r="K32" s="621"/>
      <c r="L32" s="621"/>
      <c r="M32" s="621"/>
      <c r="N32" s="621"/>
      <c r="O32" s="621"/>
      <c r="P32" s="621"/>
      <c r="Q32" s="622"/>
      <c r="R32" s="623">
        <v>88476221</v>
      </c>
      <c r="S32" s="624"/>
      <c r="T32" s="624"/>
      <c r="U32" s="624"/>
      <c r="V32" s="624"/>
      <c r="W32" s="624"/>
      <c r="X32" s="624"/>
      <c r="Y32" s="625"/>
      <c r="Z32" s="626">
        <v>10</v>
      </c>
      <c r="AA32" s="626"/>
      <c r="AB32" s="626"/>
      <c r="AC32" s="626"/>
      <c r="AD32" s="627">
        <v>140847</v>
      </c>
      <c r="AE32" s="627"/>
      <c r="AF32" s="627"/>
      <c r="AG32" s="627"/>
      <c r="AH32" s="627"/>
      <c r="AI32" s="627"/>
      <c r="AJ32" s="627"/>
      <c r="AK32" s="627"/>
      <c r="AL32" s="628">
        <v>0</v>
      </c>
      <c r="AM32" s="629"/>
      <c r="AN32" s="629"/>
      <c r="AO32" s="630"/>
      <c r="AP32" s="673"/>
      <c r="AQ32" s="674"/>
      <c r="AR32" s="674"/>
      <c r="AS32" s="674"/>
      <c r="AT32" s="677"/>
      <c r="AU32" s="183"/>
      <c r="AV32" s="183"/>
      <c r="AW32" s="183"/>
      <c r="AX32" s="666" t="s">
        <v>292</v>
      </c>
      <c r="AY32" s="667"/>
      <c r="AZ32" s="667"/>
      <c r="BA32" s="667"/>
      <c r="BB32" s="667"/>
      <c r="BC32" s="667"/>
      <c r="BD32" s="667"/>
      <c r="BE32" s="667"/>
      <c r="BF32" s="668"/>
      <c r="BG32" s="690">
        <v>99.5</v>
      </c>
      <c r="BH32" s="691"/>
      <c r="BI32" s="691"/>
      <c r="BJ32" s="691"/>
      <c r="BK32" s="691"/>
      <c r="BL32" s="691"/>
      <c r="BM32" s="692">
        <v>98.6</v>
      </c>
      <c r="BN32" s="691"/>
      <c r="BO32" s="691"/>
      <c r="BP32" s="691"/>
      <c r="BQ32" s="693"/>
      <c r="BR32" s="690">
        <v>99.4</v>
      </c>
      <c r="BS32" s="691"/>
      <c r="BT32" s="691"/>
      <c r="BU32" s="691"/>
      <c r="BV32" s="691"/>
      <c r="BW32" s="691"/>
      <c r="BX32" s="692">
        <v>98.2</v>
      </c>
      <c r="BY32" s="691"/>
      <c r="BZ32" s="691"/>
      <c r="CA32" s="691"/>
      <c r="CB32" s="693"/>
      <c r="CD32" s="688"/>
      <c r="CE32" s="689"/>
      <c r="CF32" s="637" t="s">
        <v>293</v>
      </c>
      <c r="CG32" s="638"/>
      <c r="CH32" s="638"/>
      <c r="CI32" s="638"/>
      <c r="CJ32" s="638"/>
      <c r="CK32" s="638"/>
      <c r="CL32" s="638"/>
      <c r="CM32" s="638"/>
      <c r="CN32" s="638"/>
      <c r="CO32" s="638"/>
      <c r="CP32" s="638"/>
      <c r="CQ32" s="639"/>
      <c r="CR32" s="623">
        <v>12370</v>
      </c>
      <c r="CS32" s="624"/>
      <c r="CT32" s="624"/>
      <c r="CU32" s="624"/>
      <c r="CV32" s="624"/>
      <c r="CW32" s="624"/>
      <c r="CX32" s="624"/>
      <c r="CY32" s="625"/>
      <c r="CZ32" s="657">
        <v>0</v>
      </c>
      <c r="DA32" s="658"/>
      <c r="DB32" s="658"/>
      <c r="DC32" s="659"/>
      <c r="DD32" s="632">
        <v>12370</v>
      </c>
      <c r="DE32" s="624"/>
      <c r="DF32" s="624"/>
      <c r="DG32" s="624"/>
      <c r="DH32" s="624"/>
      <c r="DI32" s="624"/>
      <c r="DJ32" s="624"/>
      <c r="DK32" s="625"/>
      <c r="DL32" s="632">
        <v>12370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294</v>
      </c>
      <c r="C33" s="621"/>
      <c r="D33" s="621"/>
      <c r="E33" s="621"/>
      <c r="F33" s="621"/>
      <c r="G33" s="621"/>
      <c r="H33" s="621"/>
      <c r="I33" s="621"/>
      <c r="J33" s="621"/>
      <c r="K33" s="621"/>
      <c r="L33" s="621"/>
      <c r="M33" s="621"/>
      <c r="N33" s="621"/>
      <c r="O33" s="621"/>
      <c r="P33" s="621"/>
      <c r="Q33" s="622"/>
      <c r="R33" s="623">
        <v>80965000</v>
      </c>
      <c r="S33" s="624"/>
      <c r="T33" s="624"/>
      <c r="U33" s="624"/>
      <c r="V33" s="624"/>
      <c r="W33" s="624"/>
      <c r="X33" s="624"/>
      <c r="Y33" s="625"/>
      <c r="Z33" s="626">
        <v>9.1</v>
      </c>
      <c r="AA33" s="626"/>
      <c r="AB33" s="626"/>
      <c r="AC33" s="626"/>
      <c r="AD33" s="627" t="s">
        <v>105</v>
      </c>
      <c r="AE33" s="627"/>
      <c r="AF33" s="627"/>
      <c r="AG33" s="627"/>
      <c r="AH33" s="627"/>
      <c r="AI33" s="627"/>
      <c r="AJ33" s="627"/>
      <c r="AK33" s="627"/>
      <c r="AL33" s="628" t="s">
        <v>105</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295</v>
      </c>
      <c r="CE33" s="638"/>
      <c r="CF33" s="638"/>
      <c r="CG33" s="638"/>
      <c r="CH33" s="638"/>
      <c r="CI33" s="638"/>
      <c r="CJ33" s="638"/>
      <c r="CK33" s="638"/>
      <c r="CL33" s="638"/>
      <c r="CM33" s="638"/>
      <c r="CN33" s="638"/>
      <c r="CO33" s="638"/>
      <c r="CP33" s="638"/>
      <c r="CQ33" s="639"/>
      <c r="CR33" s="623">
        <v>329139826</v>
      </c>
      <c r="CS33" s="655"/>
      <c r="CT33" s="655"/>
      <c r="CU33" s="655"/>
      <c r="CV33" s="655"/>
      <c r="CW33" s="655"/>
      <c r="CX33" s="655"/>
      <c r="CY33" s="656"/>
      <c r="CZ33" s="657">
        <v>37.5</v>
      </c>
      <c r="DA33" s="658"/>
      <c r="DB33" s="658"/>
      <c r="DC33" s="659"/>
      <c r="DD33" s="632">
        <v>203435914</v>
      </c>
      <c r="DE33" s="655"/>
      <c r="DF33" s="655"/>
      <c r="DG33" s="655"/>
      <c r="DH33" s="655"/>
      <c r="DI33" s="655"/>
      <c r="DJ33" s="655"/>
      <c r="DK33" s="656"/>
      <c r="DL33" s="632">
        <v>175575747</v>
      </c>
      <c r="DM33" s="655"/>
      <c r="DN33" s="655"/>
      <c r="DO33" s="655"/>
      <c r="DP33" s="655"/>
      <c r="DQ33" s="655"/>
      <c r="DR33" s="655"/>
      <c r="DS33" s="655"/>
      <c r="DT33" s="655"/>
      <c r="DU33" s="655"/>
      <c r="DV33" s="656"/>
      <c r="DW33" s="628">
        <v>38.200000000000003</v>
      </c>
      <c r="DX33" s="653"/>
      <c r="DY33" s="653"/>
      <c r="DZ33" s="653"/>
      <c r="EA33" s="653"/>
      <c r="EB33" s="653"/>
      <c r="EC33" s="654"/>
    </row>
    <row r="34" spans="2:133" ht="11.25" customHeight="1">
      <c r="B34" s="620" t="s">
        <v>296</v>
      </c>
      <c r="C34" s="621"/>
      <c r="D34" s="621"/>
      <c r="E34" s="621"/>
      <c r="F34" s="621"/>
      <c r="G34" s="621"/>
      <c r="H34" s="621"/>
      <c r="I34" s="621"/>
      <c r="J34" s="621"/>
      <c r="K34" s="621"/>
      <c r="L34" s="621"/>
      <c r="M34" s="621"/>
      <c r="N34" s="621"/>
      <c r="O34" s="621"/>
      <c r="P34" s="621"/>
      <c r="Q34" s="622"/>
      <c r="R34" s="623" t="s">
        <v>105</v>
      </c>
      <c r="S34" s="624"/>
      <c r="T34" s="624"/>
      <c r="U34" s="624"/>
      <c r="V34" s="624"/>
      <c r="W34" s="624"/>
      <c r="X34" s="624"/>
      <c r="Y34" s="625"/>
      <c r="Z34" s="626" t="s">
        <v>105</v>
      </c>
      <c r="AA34" s="626"/>
      <c r="AB34" s="626"/>
      <c r="AC34" s="626"/>
      <c r="AD34" s="627" t="s">
        <v>105</v>
      </c>
      <c r="AE34" s="627"/>
      <c r="AF34" s="627"/>
      <c r="AG34" s="627"/>
      <c r="AH34" s="627"/>
      <c r="AI34" s="627"/>
      <c r="AJ34" s="627"/>
      <c r="AK34" s="627"/>
      <c r="AL34" s="628" t="s">
        <v>105</v>
      </c>
      <c r="AM34" s="629"/>
      <c r="AN34" s="629"/>
      <c r="AO34" s="630"/>
      <c r="AP34" s="186"/>
      <c r="AQ34" s="602" t="s">
        <v>297</v>
      </c>
      <c r="AR34" s="603"/>
      <c r="AS34" s="603"/>
      <c r="AT34" s="603"/>
      <c r="AU34" s="603"/>
      <c r="AV34" s="603"/>
      <c r="AW34" s="603"/>
      <c r="AX34" s="603"/>
      <c r="AY34" s="603"/>
      <c r="AZ34" s="603"/>
      <c r="BA34" s="603"/>
      <c r="BB34" s="603"/>
      <c r="BC34" s="603"/>
      <c r="BD34" s="603"/>
      <c r="BE34" s="603"/>
      <c r="BF34" s="604"/>
      <c r="BG34" s="602" t="s">
        <v>298</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299</v>
      </c>
      <c r="CE34" s="638"/>
      <c r="CF34" s="638"/>
      <c r="CG34" s="638"/>
      <c r="CH34" s="638"/>
      <c r="CI34" s="638"/>
      <c r="CJ34" s="638"/>
      <c r="CK34" s="638"/>
      <c r="CL34" s="638"/>
      <c r="CM34" s="638"/>
      <c r="CN34" s="638"/>
      <c r="CO34" s="638"/>
      <c r="CP34" s="638"/>
      <c r="CQ34" s="639"/>
      <c r="CR34" s="623">
        <v>78773254</v>
      </c>
      <c r="CS34" s="624"/>
      <c r="CT34" s="624"/>
      <c r="CU34" s="624"/>
      <c r="CV34" s="624"/>
      <c r="CW34" s="624"/>
      <c r="CX34" s="624"/>
      <c r="CY34" s="625"/>
      <c r="CZ34" s="657">
        <v>9</v>
      </c>
      <c r="DA34" s="658"/>
      <c r="DB34" s="658"/>
      <c r="DC34" s="659"/>
      <c r="DD34" s="632">
        <v>57613234</v>
      </c>
      <c r="DE34" s="624"/>
      <c r="DF34" s="624"/>
      <c r="DG34" s="624"/>
      <c r="DH34" s="624"/>
      <c r="DI34" s="624"/>
      <c r="DJ34" s="624"/>
      <c r="DK34" s="625"/>
      <c r="DL34" s="632">
        <v>53598897</v>
      </c>
      <c r="DM34" s="624"/>
      <c r="DN34" s="624"/>
      <c r="DO34" s="624"/>
      <c r="DP34" s="624"/>
      <c r="DQ34" s="624"/>
      <c r="DR34" s="624"/>
      <c r="DS34" s="624"/>
      <c r="DT34" s="624"/>
      <c r="DU34" s="624"/>
      <c r="DV34" s="625"/>
      <c r="DW34" s="628">
        <v>11.7</v>
      </c>
      <c r="DX34" s="653"/>
      <c r="DY34" s="653"/>
      <c r="DZ34" s="653"/>
      <c r="EA34" s="653"/>
      <c r="EB34" s="653"/>
      <c r="EC34" s="654"/>
    </row>
    <row r="35" spans="2:133" ht="11.25" customHeight="1">
      <c r="B35" s="620" t="s">
        <v>300</v>
      </c>
      <c r="C35" s="621"/>
      <c r="D35" s="621"/>
      <c r="E35" s="621"/>
      <c r="F35" s="621"/>
      <c r="G35" s="621"/>
      <c r="H35" s="621"/>
      <c r="I35" s="621"/>
      <c r="J35" s="621"/>
      <c r="K35" s="621"/>
      <c r="L35" s="621"/>
      <c r="M35" s="621"/>
      <c r="N35" s="621"/>
      <c r="O35" s="621"/>
      <c r="P35" s="621"/>
      <c r="Q35" s="622"/>
      <c r="R35" s="623">
        <v>52000000</v>
      </c>
      <c r="S35" s="624"/>
      <c r="T35" s="624"/>
      <c r="U35" s="624"/>
      <c r="V35" s="624"/>
      <c r="W35" s="624"/>
      <c r="X35" s="624"/>
      <c r="Y35" s="625"/>
      <c r="Z35" s="626">
        <v>5.9</v>
      </c>
      <c r="AA35" s="626"/>
      <c r="AB35" s="626"/>
      <c r="AC35" s="626"/>
      <c r="AD35" s="627" t="s">
        <v>105</v>
      </c>
      <c r="AE35" s="627"/>
      <c r="AF35" s="627"/>
      <c r="AG35" s="627"/>
      <c r="AH35" s="627"/>
      <c r="AI35" s="627"/>
      <c r="AJ35" s="627"/>
      <c r="AK35" s="627"/>
      <c r="AL35" s="628" t="s">
        <v>105</v>
      </c>
      <c r="AM35" s="629"/>
      <c r="AN35" s="629"/>
      <c r="AO35" s="630"/>
      <c r="AP35" s="186"/>
      <c r="AQ35" s="634" t="s">
        <v>301</v>
      </c>
      <c r="AR35" s="635"/>
      <c r="AS35" s="635"/>
      <c r="AT35" s="635"/>
      <c r="AU35" s="635"/>
      <c r="AV35" s="635"/>
      <c r="AW35" s="635"/>
      <c r="AX35" s="635"/>
      <c r="AY35" s="636"/>
      <c r="AZ35" s="612">
        <v>105328692</v>
      </c>
      <c r="BA35" s="613"/>
      <c r="BB35" s="613"/>
      <c r="BC35" s="613"/>
      <c r="BD35" s="613"/>
      <c r="BE35" s="613"/>
      <c r="BF35" s="694"/>
      <c r="BG35" s="634" t="s">
        <v>302</v>
      </c>
      <c r="BH35" s="635"/>
      <c r="BI35" s="635"/>
      <c r="BJ35" s="635"/>
      <c r="BK35" s="635"/>
      <c r="BL35" s="635"/>
      <c r="BM35" s="635"/>
      <c r="BN35" s="635"/>
      <c r="BO35" s="635"/>
      <c r="BP35" s="635"/>
      <c r="BQ35" s="635"/>
      <c r="BR35" s="635"/>
      <c r="BS35" s="635"/>
      <c r="BT35" s="635"/>
      <c r="BU35" s="636"/>
      <c r="BV35" s="612">
        <v>1310000</v>
      </c>
      <c r="BW35" s="613"/>
      <c r="BX35" s="613"/>
      <c r="BY35" s="613"/>
      <c r="BZ35" s="613"/>
      <c r="CA35" s="613"/>
      <c r="CB35" s="694"/>
      <c r="CD35" s="637" t="s">
        <v>303</v>
      </c>
      <c r="CE35" s="638"/>
      <c r="CF35" s="638"/>
      <c r="CG35" s="638"/>
      <c r="CH35" s="638"/>
      <c r="CI35" s="638"/>
      <c r="CJ35" s="638"/>
      <c r="CK35" s="638"/>
      <c r="CL35" s="638"/>
      <c r="CM35" s="638"/>
      <c r="CN35" s="638"/>
      <c r="CO35" s="638"/>
      <c r="CP35" s="638"/>
      <c r="CQ35" s="639"/>
      <c r="CR35" s="623">
        <v>27665786</v>
      </c>
      <c r="CS35" s="655"/>
      <c r="CT35" s="655"/>
      <c r="CU35" s="655"/>
      <c r="CV35" s="655"/>
      <c r="CW35" s="655"/>
      <c r="CX35" s="655"/>
      <c r="CY35" s="656"/>
      <c r="CZ35" s="657">
        <v>3.2</v>
      </c>
      <c r="DA35" s="658"/>
      <c r="DB35" s="658"/>
      <c r="DC35" s="659"/>
      <c r="DD35" s="632">
        <v>24514596</v>
      </c>
      <c r="DE35" s="655"/>
      <c r="DF35" s="655"/>
      <c r="DG35" s="655"/>
      <c r="DH35" s="655"/>
      <c r="DI35" s="655"/>
      <c r="DJ35" s="655"/>
      <c r="DK35" s="656"/>
      <c r="DL35" s="632">
        <v>24463596</v>
      </c>
      <c r="DM35" s="655"/>
      <c r="DN35" s="655"/>
      <c r="DO35" s="655"/>
      <c r="DP35" s="655"/>
      <c r="DQ35" s="655"/>
      <c r="DR35" s="655"/>
      <c r="DS35" s="655"/>
      <c r="DT35" s="655"/>
      <c r="DU35" s="655"/>
      <c r="DV35" s="656"/>
      <c r="DW35" s="628">
        <v>5.3</v>
      </c>
      <c r="DX35" s="653"/>
      <c r="DY35" s="653"/>
      <c r="DZ35" s="653"/>
      <c r="EA35" s="653"/>
      <c r="EB35" s="653"/>
      <c r="EC35" s="654"/>
    </row>
    <row r="36" spans="2:133" ht="11.25" customHeight="1">
      <c r="B36" s="666" t="s">
        <v>304</v>
      </c>
      <c r="C36" s="667"/>
      <c r="D36" s="667"/>
      <c r="E36" s="667"/>
      <c r="F36" s="667"/>
      <c r="G36" s="667"/>
      <c r="H36" s="667"/>
      <c r="I36" s="667"/>
      <c r="J36" s="667"/>
      <c r="K36" s="667"/>
      <c r="L36" s="667"/>
      <c r="M36" s="667"/>
      <c r="N36" s="667"/>
      <c r="O36" s="667"/>
      <c r="P36" s="667"/>
      <c r="Q36" s="668"/>
      <c r="R36" s="695">
        <v>885032369</v>
      </c>
      <c r="S36" s="696"/>
      <c r="T36" s="696"/>
      <c r="U36" s="696"/>
      <c r="V36" s="696"/>
      <c r="W36" s="696"/>
      <c r="X36" s="696"/>
      <c r="Y36" s="697"/>
      <c r="Z36" s="698">
        <v>100</v>
      </c>
      <c r="AA36" s="698"/>
      <c r="AB36" s="698"/>
      <c r="AC36" s="698"/>
      <c r="AD36" s="699">
        <v>407784808</v>
      </c>
      <c r="AE36" s="699"/>
      <c r="AF36" s="699"/>
      <c r="AG36" s="699"/>
      <c r="AH36" s="699"/>
      <c r="AI36" s="699"/>
      <c r="AJ36" s="699"/>
      <c r="AK36" s="699"/>
      <c r="AL36" s="700">
        <v>100</v>
      </c>
      <c r="AM36" s="692"/>
      <c r="AN36" s="692"/>
      <c r="AO36" s="701"/>
      <c r="AQ36" s="702" t="s">
        <v>305</v>
      </c>
      <c r="AR36" s="703"/>
      <c r="AS36" s="703"/>
      <c r="AT36" s="703"/>
      <c r="AU36" s="703"/>
      <c r="AV36" s="703"/>
      <c r="AW36" s="703"/>
      <c r="AX36" s="703"/>
      <c r="AY36" s="704"/>
      <c r="AZ36" s="623">
        <v>20807938</v>
      </c>
      <c r="BA36" s="624"/>
      <c r="BB36" s="624"/>
      <c r="BC36" s="624"/>
      <c r="BD36" s="655"/>
      <c r="BE36" s="655"/>
      <c r="BF36" s="680"/>
      <c r="BG36" s="637" t="s">
        <v>306</v>
      </c>
      <c r="BH36" s="638"/>
      <c r="BI36" s="638"/>
      <c r="BJ36" s="638"/>
      <c r="BK36" s="638"/>
      <c r="BL36" s="638"/>
      <c r="BM36" s="638"/>
      <c r="BN36" s="638"/>
      <c r="BO36" s="638"/>
      <c r="BP36" s="638"/>
      <c r="BQ36" s="638"/>
      <c r="BR36" s="638"/>
      <c r="BS36" s="638"/>
      <c r="BT36" s="638"/>
      <c r="BU36" s="639"/>
      <c r="BV36" s="623">
        <v>-7149303</v>
      </c>
      <c r="BW36" s="624"/>
      <c r="BX36" s="624"/>
      <c r="BY36" s="624"/>
      <c r="BZ36" s="624"/>
      <c r="CA36" s="624"/>
      <c r="CB36" s="633"/>
      <c r="CD36" s="637" t="s">
        <v>307</v>
      </c>
      <c r="CE36" s="638"/>
      <c r="CF36" s="638"/>
      <c r="CG36" s="638"/>
      <c r="CH36" s="638"/>
      <c r="CI36" s="638"/>
      <c r="CJ36" s="638"/>
      <c r="CK36" s="638"/>
      <c r="CL36" s="638"/>
      <c r="CM36" s="638"/>
      <c r="CN36" s="638"/>
      <c r="CO36" s="638"/>
      <c r="CP36" s="638"/>
      <c r="CQ36" s="639"/>
      <c r="CR36" s="623">
        <v>69973560</v>
      </c>
      <c r="CS36" s="624"/>
      <c r="CT36" s="624"/>
      <c r="CU36" s="624"/>
      <c r="CV36" s="624"/>
      <c r="CW36" s="624"/>
      <c r="CX36" s="624"/>
      <c r="CY36" s="625"/>
      <c r="CZ36" s="657">
        <v>8</v>
      </c>
      <c r="DA36" s="658"/>
      <c r="DB36" s="658"/>
      <c r="DC36" s="659"/>
      <c r="DD36" s="632">
        <v>59101389</v>
      </c>
      <c r="DE36" s="624"/>
      <c r="DF36" s="624"/>
      <c r="DG36" s="624"/>
      <c r="DH36" s="624"/>
      <c r="DI36" s="624"/>
      <c r="DJ36" s="624"/>
      <c r="DK36" s="625"/>
      <c r="DL36" s="632">
        <v>49759516</v>
      </c>
      <c r="DM36" s="624"/>
      <c r="DN36" s="624"/>
      <c r="DO36" s="624"/>
      <c r="DP36" s="624"/>
      <c r="DQ36" s="624"/>
      <c r="DR36" s="624"/>
      <c r="DS36" s="624"/>
      <c r="DT36" s="624"/>
      <c r="DU36" s="624"/>
      <c r="DV36" s="625"/>
      <c r="DW36" s="628">
        <v>10.8</v>
      </c>
      <c r="DX36" s="653"/>
      <c r="DY36" s="653"/>
      <c r="DZ36" s="653"/>
      <c r="EA36" s="653"/>
      <c r="EB36" s="653"/>
      <c r="EC36" s="654"/>
    </row>
    <row r="37" spans="2:133" ht="11.25" customHeight="1">
      <c r="AQ37" s="702" t="s">
        <v>308</v>
      </c>
      <c r="AR37" s="703"/>
      <c r="AS37" s="703"/>
      <c r="AT37" s="703"/>
      <c r="AU37" s="703"/>
      <c r="AV37" s="703"/>
      <c r="AW37" s="703"/>
      <c r="AX37" s="703"/>
      <c r="AY37" s="704"/>
      <c r="AZ37" s="623">
        <v>10640158</v>
      </c>
      <c r="BA37" s="624"/>
      <c r="BB37" s="624"/>
      <c r="BC37" s="624"/>
      <c r="BD37" s="655"/>
      <c r="BE37" s="655"/>
      <c r="BF37" s="680"/>
      <c r="BG37" s="637" t="s">
        <v>309</v>
      </c>
      <c r="BH37" s="638"/>
      <c r="BI37" s="638"/>
      <c r="BJ37" s="638"/>
      <c r="BK37" s="638"/>
      <c r="BL37" s="638"/>
      <c r="BM37" s="638"/>
      <c r="BN37" s="638"/>
      <c r="BO37" s="638"/>
      <c r="BP37" s="638"/>
      <c r="BQ37" s="638"/>
      <c r="BR37" s="638"/>
      <c r="BS37" s="638"/>
      <c r="BT37" s="638"/>
      <c r="BU37" s="639"/>
      <c r="BV37" s="623">
        <v>284881</v>
      </c>
      <c r="BW37" s="624"/>
      <c r="BX37" s="624"/>
      <c r="BY37" s="624"/>
      <c r="BZ37" s="624"/>
      <c r="CA37" s="624"/>
      <c r="CB37" s="633"/>
      <c r="CD37" s="637" t="s">
        <v>310</v>
      </c>
      <c r="CE37" s="638"/>
      <c r="CF37" s="638"/>
      <c r="CG37" s="638"/>
      <c r="CH37" s="638"/>
      <c r="CI37" s="638"/>
      <c r="CJ37" s="638"/>
      <c r="CK37" s="638"/>
      <c r="CL37" s="638"/>
      <c r="CM37" s="638"/>
      <c r="CN37" s="638"/>
      <c r="CO37" s="638"/>
      <c r="CP37" s="638"/>
      <c r="CQ37" s="639"/>
      <c r="CR37" s="623">
        <v>65795</v>
      </c>
      <c r="CS37" s="655"/>
      <c r="CT37" s="655"/>
      <c r="CU37" s="655"/>
      <c r="CV37" s="655"/>
      <c r="CW37" s="655"/>
      <c r="CX37" s="655"/>
      <c r="CY37" s="656"/>
      <c r="CZ37" s="657">
        <v>0</v>
      </c>
      <c r="DA37" s="658"/>
      <c r="DB37" s="658"/>
      <c r="DC37" s="659"/>
      <c r="DD37" s="632">
        <v>65795</v>
      </c>
      <c r="DE37" s="655"/>
      <c r="DF37" s="655"/>
      <c r="DG37" s="655"/>
      <c r="DH37" s="655"/>
      <c r="DI37" s="655"/>
      <c r="DJ37" s="655"/>
      <c r="DK37" s="656"/>
      <c r="DL37" s="632">
        <v>65795</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311</v>
      </c>
      <c r="AR38" s="703"/>
      <c r="AS38" s="703"/>
      <c r="AT38" s="703"/>
      <c r="AU38" s="703"/>
      <c r="AV38" s="703"/>
      <c r="AW38" s="703"/>
      <c r="AX38" s="703"/>
      <c r="AY38" s="704"/>
      <c r="AZ38" s="623">
        <v>3774031</v>
      </c>
      <c r="BA38" s="624"/>
      <c r="BB38" s="624"/>
      <c r="BC38" s="624"/>
      <c r="BD38" s="655"/>
      <c r="BE38" s="655"/>
      <c r="BF38" s="680"/>
      <c r="BG38" s="637" t="s">
        <v>312</v>
      </c>
      <c r="BH38" s="638"/>
      <c r="BI38" s="638"/>
      <c r="BJ38" s="638"/>
      <c r="BK38" s="638"/>
      <c r="BL38" s="638"/>
      <c r="BM38" s="638"/>
      <c r="BN38" s="638"/>
      <c r="BO38" s="638"/>
      <c r="BP38" s="638"/>
      <c r="BQ38" s="638"/>
      <c r="BR38" s="638"/>
      <c r="BS38" s="638"/>
      <c r="BT38" s="638"/>
      <c r="BU38" s="639"/>
      <c r="BV38" s="623">
        <v>426912</v>
      </c>
      <c r="BW38" s="624"/>
      <c r="BX38" s="624"/>
      <c r="BY38" s="624"/>
      <c r="BZ38" s="624"/>
      <c r="CA38" s="624"/>
      <c r="CB38" s="633"/>
      <c r="CD38" s="637" t="s">
        <v>313</v>
      </c>
      <c r="CE38" s="638"/>
      <c r="CF38" s="638"/>
      <c r="CG38" s="638"/>
      <c r="CH38" s="638"/>
      <c r="CI38" s="638"/>
      <c r="CJ38" s="638"/>
      <c r="CK38" s="638"/>
      <c r="CL38" s="638"/>
      <c r="CM38" s="638"/>
      <c r="CN38" s="638"/>
      <c r="CO38" s="638"/>
      <c r="CP38" s="638"/>
      <c r="CQ38" s="639"/>
      <c r="CR38" s="623">
        <v>67997575</v>
      </c>
      <c r="CS38" s="624"/>
      <c r="CT38" s="624"/>
      <c r="CU38" s="624"/>
      <c r="CV38" s="624"/>
      <c r="CW38" s="624"/>
      <c r="CX38" s="624"/>
      <c r="CY38" s="625"/>
      <c r="CZ38" s="657">
        <v>7.7</v>
      </c>
      <c r="DA38" s="658"/>
      <c r="DB38" s="658"/>
      <c r="DC38" s="659"/>
      <c r="DD38" s="632">
        <v>54725675</v>
      </c>
      <c r="DE38" s="624"/>
      <c r="DF38" s="624"/>
      <c r="DG38" s="624"/>
      <c r="DH38" s="624"/>
      <c r="DI38" s="624"/>
      <c r="DJ38" s="624"/>
      <c r="DK38" s="625"/>
      <c r="DL38" s="632">
        <v>47085065</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AQ39" s="702" t="s">
        <v>314</v>
      </c>
      <c r="AR39" s="703"/>
      <c r="AS39" s="703"/>
      <c r="AT39" s="703"/>
      <c r="AU39" s="703"/>
      <c r="AV39" s="703"/>
      <c r="AW39" s="703"/>
      <c r="AX39" s="703"/>
      <c r="AY39" s="704"/>
      <c r="AZ39" s="623">
        <v>1094549</v>
      </c>
      <c r="BA39" s="624"/>
      <c r="BB39" s="624"/>
      <c r="BC39" s="624"/>
      <c r="BD39" s="655"/>
      <c r="BE39" s="655"/>
      <c r="BF39" s="680"/>
      <c r="BG39" s="708" t="s">
        <v>315</v>
      </c>
      <c r="BH39" s="709"/>
      <c r="BI39" s="709"/>
      <c r="BJ39" s="709"/>
      <c r="BK39" s="709"/>
      <c r="BL39" s="187"/>
      <c r="BM39" s="638" t="s">
        <v>316</v>
      </c>
      <c r="BN39" s="638"/>
      <c r="BO39" s="638"/>
      <c r="BP39" s="638"/>
      <c r="BQ39" s="638"/>
      <c r="BR39" s="638"/>
      <c r="BS39" s="638"/>
      <c r="BT39" s="638"/>
      <c r="BU39" s="639"/>
      <c r="BV39" s="623">
        <v>86</v>
      </c>
      <c r="BW39" s="624"/>
      <c r="BX39" s="624"/>
      <c r="BY39" s="624"/>
      <c r="BZ39" s="624"/>
      <c r="CA39" s="624"/>
      <c r="CB39" s="633"/>
      <c r="CD39" s="637" t="s">
        <v>317</v>
      </c>
      <c r="CE39" s="638"/>
      <c r="CF39" s="638"/>
      <c r="CG39" s="638"/>
      <c r="CH39" s="638"/>
      <c r="CI39" s="638"/>
      <c r="CJ39" s="638"/>
      <c r="CK39" s="638"/>
      <c r="CL39" s="638"/>
      <c r="CM39" s="638"/>
      <c r="CN39" s="638"/>
      <c r="CO39" s="638"/>
      <c r="CP39" s="638"/>
      <c r="CQ39" s="639"/>
      <c r="CR39" s="623">
        <v>6225421</v>
      </c>
      <c r="CS39" s="655"/>
      <c r="CT39" s="655"/>
      <c r="CU39" s="655"/>
      <c r="CV39" s="655"/>
      <c r="CW39" s="655"/>
      <c r="CX39" s="655"/>
      <c r="CY39" s="656"/>
      <c r="CZ39" s="657">
        <v>0.7</v>
      </c>
      <c r="DA39" s="658"/>
      <c r="DB39" s="658"/>
      <c r="DC39" s="659"/>
      <c r="DD39" s="632">
        <v>3270376</v>
      </c>
      <c r="DE39" s="655"/>
      <c r="DF39" s="655"/>
      <c r="DG39" s="655"/>
      <c r="DH39" s="655"/>
      <c r="DI39" s="655"/>
      <c r="DJ39" s="655"/>
      <c r="DK39" s="656"/>
      <c r="DL39" s="632" t="s">
        <v>105</v>
      </c>
      <c r="DM39" s="655"/>
      <c r="DN39" s="655"/>
      <c r="DO39" s="655"/>
      <c r="DP39" s="655"/>
      <c r="DQ39" s="655"/>
      <c r="DR39" s="655"/>
      <c r="DS39" s="655"/>
      <c r="DT39" s="655"/>
      <c r="DU39" s="655"/>
      <c r="DV39" s="656"/>
      <c r="DW39" s="628" t="s">
        <v>105</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318</v>
      </c>
      <c r="AR40" s="703"/>
      <c r="AS40" s="703"/>
      <c r="AT40" s="703"/>
      <c r="AU40" s="703"/>
      <c r="AV40" s="703"/>
      <c r="AW40" s="703"/>
      <c r="AX40" s="703"/>
      <c r="AY40" s="704"/>
      <c r="AZ40" s="623">
        <v>23506135</v>
      </c>
      <c r="BA40" s="624"/>
      <c r="BB40" s="624"/>
      <c r="BC40" s="624"/>
      <c r="BD40" s="655"/>
      <c r="BE40" s="655"/>
      <c r="BF40" s="680"/>
      <c r="BG40" s="708"/>
      <c r="BH40" s="709"/>
      <c r="BI40" s="709"/>
      <c r="BJ40" s="709"/>
      <c r="BK40" s="709"/>
      <c r="BL40" s="187"/>
      <c r="BM40" s="638" t="s">
        <v>319</v>
      </c>
      <c r="BN40" s="638"/>
      <c r="BO40" s="638"/>
      <c r="BP40" s="638"/>
      <c r="BQ40" s="638"/>
      <c r="BR40" s="638"/>
      <c r="BS40" s="638"/>
      <c r="BT40" s="638"/>
      <c r="BU40" s="639"/>
      <c r="BV40" s="623">
        <v>121</v>
      </c>
      <c r="BW40" s="624"/>
      <c r="BX40" s="624"/>
      <c r="BY40" s="624"/>
      <c r="BZ40" s="624"/>
      <c r="CA40" s="624"/>
      <c r="CB40" s="633"/>
      <c r="CD40" s="637" t="s">
        <v>320</v>
      </c>
      <c r="CE40" s="638"/>
      <c r="CF40" s="638"/>
      <c r="CG40" s="638"/>
      <c r="CH40" s="638"/>
      <c r="CI40" s="638"/>
      <c r="CJ40" s="638"/>
      <c r="CK40" s="638"/>
      <c r="CL40" s="638"/>
      <c r="CM40" s="638"/>
      <c r="CN40" s="638"/>
      <c r="CO40" s="638"/>
      <c r="CP40" s="638"/>
      <c r="CQ40" s="639"/>
      <c r="CR40" s="623">
        <v>78504230</v>
      </c>
      <c r="CS40" s="624"/>
      <c r="CT40" s="624"/>
      <c r="CU40" s="624"/>
      <c r="CV40" s="624"/>
      <c r="CW40" s="624"/>
      <c r="CX40" s="624"/>
      <c r="CY40" s="625"/>
      <c r="CZ40" s="657">
        <v>8.9</v>
      </c>
      <c r="DA40" s="658"/>
      <c r="DB40" s="658"/>
      <c r="DC40" s="659"/>
      <c r="DD40" s="632">
        <v>4210644</v>
      </c>
      <c r="DE40" s="624"/>
      <c r="DF40" s="624"/>
      <c r="DG40" s="624"/>
      <c r="DH40" s="624"/>
      <c r="DI40" s="624"/>
      <c r="DJ40" s="624"/>
      <c r="DK40" s="625"/>
      <c r="DL40" s="632">
        <v>668673</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321</v>
      </c>
      <c r="AR41" s="644"/>
      <c r="AS41" s="644"/>
      <c r="AT41" s="644"/>
      <c r="AU41" s="644"/>
      <c r="AV41" s="644"/>
      <c r="AW41" s="644"/>
      <c r="AX41" s="644"/>
      <c r="AY41" s="645"/>
      <c r="AZ41" s="695">
        <v>45505881</v>
      </c>
      <c r="BA41" s="696"/>
      <c r="BB41" s="696"/>
      <c r="BC41" s="696"/>
      <c r="BD41" s="691"/>
      <c r="BE41" s="691"/>
      <c r="BF41" s="693"/>
      <c r="BG41" s="710"/>
      <c r="BH41" s="711"/>
      <c r="BI41" s="711"/>
      <c r="BJ41" s="711"/>
      <c r="BK41" s="711"/>
      <c r="BL41" s="189"/>
      <c r="BM41" s="644" t="s">
        <v>322</v>
      </c>
      <c r="BN41" s="644"/>
      <c r="BO41" s="644"/>
      <c r="BP41" s="644"/>
      <c r="BQ41" s="644"/>
      <c r="BR41" s="644"/>
      <c r="BS41" s="644"/>
      <c r="BT41" s="644"/>
      <c r="BU41" s="645"/>
      <c r="BV41" s="695">
        <v>326</v>
      </c>
      <c r="BW41" s="696"/>
      <c r="BX41" s="696"/>
      <c r="BY41" s="696"/>
      <c r="BZ41" s="696"/>
      <c r="CA41" s="696"/>
      <c r="CB41" s="705"/>
      <c r="CD41" s="637" t="s">
        <v>323</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325</v>
      </c>
      <c r="CE42" s="621"/>
      <c r="CF42" s="621"/>
      <c r="CG42" s="621"/>
      <c r="CH42" s="621"/>
      <c r="CI42" s="621"/>
      <c r="CJ42" s="621"/>
      <c r="CK42" s="621"/>
      <c r="CL42" s="621"/>
      <c r="CM42" s="621"/>
      <c r="CN42" s="621"/>
      <c r="CO42" s="621"/>
      <c r="CP42" s="621"/>
      <c r="CQ42" s="622"/>
      <c r="CR42" s="623">
        <v>94304836</v>
      </c>
      <c r="CS42" s="624"/>
      <c r="CT42" s="624"/>
      <c r="CU42" s="624"/>
      <c r="CV42" s="624"/>
      <c r="CW42" s="624"/>
      <c r="CX42" s="624"/>
      <c r="CY42" s="625"/>
      <c r="CZ42" s="657">
        <v>10.7</v>
      </c>
      <c r="DA42" s="706"/>
      <c r="DB42" s="706"/>
      <c r="DC42" s="707"/>
      <c r="DD42" s="632">
        <v>44881290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327</v>
      </c>
      <c r="CE43" s="621"/>
      <c r="CF43" s="621"/>
      <c r="CG43" s="621"/>
      <c r="CH43" s="621"/>
      <c r="CI43" s="621"/>
      <c r="CJ43" s="621"/>
      <c r="CK43" s="621"/>
      <c r="CL43" s="621"/>
      <c r="CM43" s="621"/>
      <c r="CN43" s="621"/>
      <c r="CO43" s="621"/>
      <c r="CP43" s="621"/>
      <c r="CQ43" s="622"/>
      <c r="CR43" s="623">
        <v>1951684</v>
      </c>
      <c r="CS43" s="655"/>
      <c r="CT43" s="655"/>
      <c r="CU43" s="655"/>
      <c r="CV43" s="655"/>
      <c r="CW43" s="655"/>
      <c r="CX43" s="655"/>
      <c r="CY43" s="656"/>
      <c r="CZ43" s="657">
        <v>0.2</v>
      </c>
      <c r="DA43" s="658"/>
      <c r="DB43" s="658"/>
      <c r="DC43" s="659"/>
      <c r="DD43" s="632">
        <v>1377614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328</v>
      </c>
      <c r="CD44" s="729" t="s">
        <v>281</v>
      </c>
      <c r="CE44" s="730"/>
      <c r="CF44" s="620" t="s">
        <v>329</v>
      </c>
      <c r="CG44" s="621"/>
      <c r="CH44" s="621"/>
      <c r="CI44" s="621"/>
      <c r="CJ44" s="621"/>
      <c r="CK44" s="621"/>
      <c r="CL44" s="621"/>
      <c r="CM44" s="621"/>
      <c r="CN44" s="621"/>
      <c r="CO44" s="621"/>
      <c r="CP44" s="621"/>
      <c r="CQ44" s="622"/>
      <c r="CR44" s="623">
        <v>94304836</v>
      </c>
      <c r="CS44" s="624"/>
      <c r="CT44" s="624"/>
      <c r="CU44" s="624"/>
      <c r="CV44" s="624"/>
      <c r="CW44" s="624"/>
      <c r="CX44" s="624"/>
      <c r="CY44" s="625"/>
      <c r="CZ44" s="657">
        <v>10.7</v>
      </c>
      <c r="DA44" s="706"/>
      <c r="DB44" s="706"/>
      <c r="DC44" s="707"/>
      <c r="DD44" s="632">
        <v>44881290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330</v>
      </c>
      <c r="CG45" s="621"/>
      <c r="CH45" s="621"/>
      <c r="CI45" s="621"/>
      <c r="CJ45" s="621"/>
      <c r="CK45" s="621"/>
      <c r="CL45" s="621"/>
      <c r="CM45" s="621"/>
      <c r="CN45" s="621"/>
      <c r="CO45" s="621"/>
      <c r="CP45" s="621"/>
      <c r="CQ45" s="622"/>
      <c r="CR45" s="623">
        <v>35293433</v>
      </c>
      <c r="CS45" s="655"/>
      <c r="CT45" s="655"/>
      <c r="CU45" s="655"/>
      <c r="CV45" s="655"/>
      <c r="CW45" s="655"/>
      <c r="CX45" s="655"/>
      <c r="CY45" s="656"/>
      <c r="CZ45" s="657">
        <v>4</v>
      </c>
      <c r="DA45" s="658"/>
      <c r="DB45" s="658"/>
      <c r="DC45" s="659"/>
      <c r="DD45" s="632">
        <v>4682151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331</v>
      </c>
      <c r="CG46" s="621"/>
      <c r="CH46" s="621"/>
      <c r="CI46" s="621"/>
      <c r="CJ46" s="621"/>
      <c r="CK46" s="621"/>
      <c r="CL46" s="621"/>
      <c r="CM46" s="621"/>
      <c r="CN46" s="621"/>
      <c r="CO46" s="621"/>
      <c r="CP46" s="621"/>
      <c r="CQ46" s="622"/>
      <c r="CR46" s="623">
        <v>58005902</v>
      </c>
      <c r="CS46" s="624"/>
      <c r="CT46" s="624"/>
      <c r="CU46" s="624"/>
      <c r="CV46" s="624"/>
      <c r="CW46" s="624"/>
      <c r="CX46" s="624"/>
      <c r="CY46" s="625"/>
      <c r="CZ46" s="657">
        <v>6.6</v>
      </c>
      <c r="DA46" s="706"/>
      <c r="DB46" s="706"/>
      <c r="DC46" s="707"/>
      <c r="DD46" s="632">
        <v>40097638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332</v>
      </c>
      <c r="CG47" s="621"/>
      <c r="CH47" s="621"/>
      <c r="CI47" s="621"/>
      <c r="CJ47" s="621"/>
      <c r="CK47" s="621"/>
      <c r="CL47" s="621"/>
      <c r="CM47" s="621"/>
      <c r="CN47" s="621"/>
      <c r="CO47" s="621"/>
      <c r="CP47" s="621"/>
      <c r="CQ47" s="622"/>
      <c r="CR47" s="623" t="s">
        <v>114</v>
      </c>
      <c r="CS47" s="655"/>
      <c r="CT47" s="655"/>
      <c r="CU47" s="655"/>
      <c r="CV47" s="655"/>
      <c r="CW47" s="655"/>
      <c r="CX47" s="655"/>
      <c r="CY47" s="656"/>
      <c r="CZ47" s="657" t="s">
        <v>114</v>
      </c>
      <c r="DA47" s="658"/>
      <c r="DB47" s="658"/>
      <c r="DC47" s="659"/>
      <c r="DD47" s="632" t="s">
        <v>114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333</v>
      </c>
      <c r="CG48" s="621"/>
      <c r="CH48" s="621"/>
      <c r="CI48" s="621"/>
      <c r="CJ48" s="621"/>
      <c r="CK48" s="621"/>
      <c r="CL48" s="621"/>
      <c r="CM48" s="621"/>
      <c r="CN48" s="621"/>
      <c r="CO48" s="621"/>
      <c r="CP48" s="621"/>
      <c r="CQ48" s="622"/>
      <c r="CR48" s="623" t="s">
        <v>114</v>
      </c>
      <c r="CS48" s="624"/>
      <c r="CT48" s="624"/>
      <c r="CU48" s="624"/>
      <c r="CV48" s="624"/>
      <c r="CW48" s="624"/>
      <c r="CX48" s="624"/>
      <c r="CY48" s="625"/>
      <c r="CZ48" s="657" t="s">
        <v>114</v>
      </c>
      <c r="DA48" s="706"/>
      <c r="DB48" s="706"/>
      <c r="DC48" s="707"/>
      <c r="DD48" s="632" t="s">
        <v>114</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334</v>
      </c>
      <c r="CE49" s="667"/>
      <c r="CF49" s="667"/>
      <c r="CG49" s="667"/>
      <c r="CH49" s="667"/>
      <c r="CI49" s="667"/>
      <c r="CJ49" s="667"/>
      <c r="CK49" s="667"/>
      <c r="CL49" s="667"/>
      <c r="CM49" s="667"/>
      <c r="CN49" s="667"/>
      <c r="CO49" s="667"/>
      <c r="CP49" s="667"/>
      <c r="CQ49" s="668"/>
      <c r="CR49" s="695">
        <v>877817401</v>
      </c>
      <c r="CS49" s="691"/>
      <c r="CT49" s="691"/>
      <c r="CU49" s="691"/>
      <c r="CV49" s="691"/>
      <c r="CW49" s="691"/>
      <c r="CX49" s="691"/>
      <c r="CY49" s="718"/>
      <c r="CZ49" s="719">
        <v>100</v>
      </c>
      <c r="DA49" s="720"/>
      <c r="DB49" s="720"/>
      <c r="DC49" s="721"/>
      <c r="DD49" s="722">
        <v>495640930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336</v>
      </c>
      <c r="DK2" s="765"/>
      <c r="DL2" s="765"/>
      <c r="DM2" s="765"/>
      <c r="DN2" s="765"/>
      <c r="DO2" s="766"/>
      <c r="DP2" s="200"/>
      <c r="DQ2" s="764" t="s">
        <v>337</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338</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339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340</v>
      </c>
      <c r="B5" s="759"/>
      <c r="C5" s="759"/>
      <c r="D5" s="759"/>
      <c r="E5" s="759"/>
      <c r="F5" s="759"/>
      <c r="G5" s="759"/>
      <c r="H5" s="759"/>
      <c r="I5" s="759"/>
      <c r="J5" s="759"/>
      <c r="K5" s="759"/>
      <c r="L5" s="759"/>
      <c r="M5" s="759"/>
      <c r="N5" s="759"/>
      <c r="O5" s="759"/>
      <c r="P5" s="760"/>
      <c r="Q5" s="735" t="s">
        <v>341</v>
      </c>
      <c r="R5" s="736"/>
      <c r="S5" s="736"/>
      <c r="T5" s="736"/>
      <c r="U5" s="737"/>
      <c r="V5" s="735" t="s">
        <v>342</v>
      </c>
      <c r="W5" s="736"/>
      <c r="X5" s="736"/>
      <c r="Y5" s="736"/>
      <c r="Z5" s="737"/>
      <c r="AA5" s="735" t="s">
        <v>343</v>
      </c>
      <c r="AB5" s="736"/>
      <c r="AC5" s="736"/>
      <c r="AD5" s="736"/>
      <c r="AE5" s="736"/>
      <c r="AF5" s="768" t="s">
        <v>344</v>
      </c>
      <c r="AG5" s="736"/>
      <c r="AH5" s="736"/>
      <c r="AI5" s="736"/>
      <c r="AJ5" s="747"/>
      <c r="AK5" s="736" t="s">
        <v>345</v>
      </c>
      <c r="AL5" s="736"/>
      <c r="AM5" s="736"/>
      <c r="AN5" s="736"/>
      <c r="AO5" s="737"/>
      <c r="AP5" s="735" t="s">
        <v>346</v>
      </c>
      <c r="AQ5" s="736"/>
      <c r="AR5" s="736"/>
      <c r="AS5" s="736"/>
      <c r="AT5" s="737"/>
      <c r="AU5" s="735" t="s">
        <v>347</v>
      </c>
      <c r="AV5" s="736"/>
      <c r="AW5" s="736"/>
      <c r="AX5" s="736"/>
      <c r="AY5" s="747"/>
      <c r="AZ5" s="207"/>
      <c r="BA5" s="207"/>
      <c r="BB5" s="207"/>
      <c r="BC5" s="207"/>
      <c r="BD5" s="207"/>
      <c r="BE5" s="208"/>
      <c r="BF5" s="208"/>
      <c r="BG5" s="208"/>
      <c r="BH5" s="208"/>
      <c r="BI5" s="208"/>
      <c r="BJ5" s="208"/>
      <c r="BK5" s="208"/>
      <c r="BL5" s="208"/>
      <c r="BM5" s="208"/>
      <c r="BN5" s="208"/>
      <c r="BO5" s="208"/>
      <c r="BP5" s="208"/>
      <c r="BQ5" s="758" t="s">
        <v>348</v>
      </c>
      <c r="BR5" s="759"/>
      <c r="BS5" s="759"/>
      <c r="BT5" s="759"/>
      <c r="BU5" s="759"/>
      <c r="BV5" s="759"/>
      <c r="BW5" s="759"/>
      <c r="BX5" s="759"/>
      <c r="BY5" s="759"/>
      <c r="BZ5" s="759"/>
      <c r="CA5" s="759"/>
      <c r="CB5" s="759"/>
      <c r="CC5" s="759"/>
      <c r="CD5" s="759"/>
      <c r="CE5" s="759"/>
      <c r="CF5" s="759"/>
      <c r="CG5" s="760"/>
      <c r="CH5" s="735" t="s">
        <v>349</v>
      </c>
      <c r="CI5" s="736"/>
      <c r="CJ5" s="736"/>
      <c r="CK5" s="736"/>
      <c r="CL5" s="737"/>
      <c r="CM5" s="735" t="s">
        <v>350</v>
      </c>
      <c r="CN5" s="736"/>
      <c r="CO5" s="736"/>
      <c r="CP5" s="736"/>
      <c r="CQ5" s="737"/>
      <c r="CR5" s="735" t="s">
        <v>351</v>
      </c>
      <c r="CS5" s="736"/>
      <c r="CT5" s="736"/>
      <c r="CU5" s="736"/>
      <c r="CV5" s="737"/>
      <c r="CW5" s="735" t="s">
        <v>352</v>
      </c>
      <c r="CX5" s="736"/>
      <c r="CY5" s="736"/>
      <c r="CZ5" s="736"/>
      <c r="DA5" s="737"/>
      <c r="DB5" s="735" t="s">
        <v>353</v>
      </c>
      <c r="DC5" s="736"/>
      <c r="DD5" s="736"/>
      <c r="DE5" s="736"/>
      <c r="DF5" s="737"/>
      <c r="DG5" s="741" t="s">
        <v>354</v>
      </c>
      <c r="DH5" s="742"/>
      <c r="DI5" s="742"/>
      <c r="DJ5" s="742"/>
      <c r="DK5" s="743"/>
      <c r="DL5" s="741" t="s">
        <v>355</v>
      </c>
      <c r="DM5" s="742"/>
      <c r="DN5" s="742"/>
      <c r="DO5" s="742"/>
      <c r="DP5" s="743"/>
      <c r="DQ5" s="735" t="s">
        <v>356</v>
      </c>
      <c r="DR5" s="736"/>
      <c r="DS5" s="736"/>
      <c r="DT5" s="736"/>
      <c r="DU5" s="737"/>
      <c r="DV5" s="735" t="s">
        <v>347</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357</v>
      </c>
      <c r="C7" s="750"/>
      <c r="D7" s="750"/>
      <c r="E7" s="750"/>
      <c r="F7" s="750"/>
      <c r="G7" s="750"/>
      <c r="H7" s="750"/>
      <c r="I7" s="750"/>
      <c r="J7" s="750"/>
      <c r="K7" s="750"/>
      <c r="L7" s="750"/>
      <c r="M7" s="750"/>
      <c r="N7" s="750"/>
      <c r="O7" s="750"/>
      <c r="P7" s="751"/>
      <c r="Q7" s="752">
        <v>887813</v>
      </c>
      <c r="R7" s="753"/>
      <c r="S7" s="753"/>
      <c r="T7" s="753"/>
      <c r="U7" s="753"/>
      <c r="V7" s="753">
        <v>880808</v>
      </c>
      <c r="W7" s="753"/>
      <c r="X7" s="753"/>
      <c r="Y7" s="753"/>
      <c r="Z7" s="753"/>
      <c r="AA7" s="753">
        <v>7005</v>
      </c>
      <c r="AB7" s="753"/>
      <c r="AC7" s="753"/>
      <c r="AD7" s="753"/>
      <c r="AE7" s="754"/>
      <c r="AF7" s="755">
        <v>3891</v>
      </c>
      <c r="AG7" s="756"/>
      <c r="AH7" s="756"/>
      <c r="AI7" s="756"/>
      <c r="AJ7" s="757"/>
      <c r="AK7" s="792">
        <v>3695</v>
      </c>
      <c r="AL7" s="793"/>
      <c r="AM7" s="793"/>
      <c r="AN7" s="793"/>
      <c r="AO7" s="793"/>
      <c r="AP7" s="793">
        <v>1162483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-13</v>
      </c>
      <c r="CI7" s="790"/>
      <c r="CJ7" s="790"/>
      <c r="CK7" s="790"/>
      <c r="CL7" s="791"/>
      <c r="CM7" s="789">
        <v>852</v>
      </c>
      <c r="CN7" s="790"/>
      <c r="CO7" s="790"/>
      <c r="CP7" s="790"/>
      <c r="CQ7" s="791"/>
      <c r="CR7" s="789">
        <v>25</v>
      </c>
      <c r="CS7" s="790"/>
      <c r="CT7" s="790"/>
      <c r="CU7" s="790"/>
      <c r="CV7" s="791"/>
      <c r="CW7" s="789" t="s">
        <v>506</v>
      </c>
      <c r="CX7" s="790"/>
      <c r="CY7" s="790"/>
      <c r="CZ7" s="790"/>
      <c r="DA7" s="791"/>
      <c r="DB7" s="789" t="s">
        <v>506</v>
      </c>
      <c r="DC7" s="790"/>
      <c r="DD7" s="790"/>
      <c r="DE7" s="790"/>
      <c r="DF7" s="791"/>
      <c r="DG7" s="789" t="s">
        <v>506</v>
      </c>
      <c r="DH7" s="790"/>
      <c r="DI7" s="790"/>
      <c r="DJ7" s="790"/>
      <c r="DK7" s="791"/>
      <c r="DL7" s="789" t="s">
        <v>506</v>
      </c>
      <c r="DM7" s="790"/>
      <c r="DN7" s="790"/>
      <c r="DO7" s="790"/>
      <c r="DP7" s="791"/>
      <c r="DQ7" s="789" t="s">
        <v>506</v>
      </c>
      <c r="DR7" s="790"/>
      <c r="DS7" s="790"/>
      <c r="DT7" s="790"/>
      <c r="DU7" s="791"/>
      <c r="DV7" s="770"/>
      <c r="DW7" s="771"/>
      <c r="DX7" s="771"/>
      <c r="DY7" s="771"/>
      <c r="DZ7" s="772"/>
      <c r="EA7" s="205"/>
    </row>
    <row r="8" spans="1:131" s="206" customFormat="1" ht="26.25" customHeight="1">
      <c r="A8" s="212">
        <v>2</v>
      </c>
      <c r="B8" s="773" t="s">
        <v>358</v>
      </c>
      <c r="C8" s="774"/>
      <c r="D8" s="774"/>
      <c r="E8" s="774"/>
      <c r="F8" s="774"/>
      <c r="G8" s="774"/>
      <c r="H8" s="774"/>
      <c r="I8" s="774"/>
      <c r="J8" s="774"/>
      <c r="K8" s="774"/>
      <c r="L8" s="774"/>
      <c r="M8" s="774"/>
      <c r="N8" s="774"/>
      <c r="O8" s="774"/>
      <c r="P8" s="775"/>
      <c r="Q8" s="776">
        <v>3854</v>
      </c>
      <c r="R8" s="777"/>
      <c r="S8" s="777"/>
      <c r="T8" s="777"/>
      <c r="U8" s="777"/>
      <c r="V8" s="777">
        <v>3854</v>
      </c>
      <c r="W8" s="777"/>
      <c r="X8" s="777"/>
      <c r="Y8" s="777"/>
      <c r="Z8" s="777"/>
      <c r="AA8" s="777" t="s">
        <v>506</v>
      </c>
      <c r="AB8" s="777"/>
      <c r="AC8" s="777"/>
      <c r="AD8" s="777"/>
      <c r="AE8" s="778"/>
      <c r="AF8" s="779">
        <v>0</v>
      </c>
      <c r="AG8" s="780"/>
      <c r="AH8" s="780"/>
      <c r="AI8" s="780"/>
      <c r="AJ8" s="781"/>
      <c r="AK8" s="782">
        <v>804</v>
      </c>
      <c r="AL8" s="783"/>
      <c r="AM8" s="783"/>
      <c r="AN8" s="783"/>
      <c r="AO8" s="783"/>
      <c r="AP8" s="783">
        <v>380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31</v>
      </c>
      <c r="CI8" s="800"/>
      <c r="CJ8" s="800"/>
      <c r="CK8" s="800"/>
      <c r="CL8" s="801"/>
      <c r="CM8" s="799">
        <v>207</v>
      </c>
      <c r="CN8" s="800"/>
      <c r="CO8" s="800"/>
      <c r="CP8" s="800"/>
      <c r="CQ8" s="801"/>
      <c r="CR8" s="799">
        <v>5</v>
      </c>
      <c r="CS8" s="800"/>
      <c r="CT8" s="800"/>
      <c r="CU8" s="800"/>
      <c r="CV8" s="801"/>
      <c r="CW8" s="799" t="s">
        <v>506</v>
      </c>
      <c r="CX8" s="800"/>
      <c r="CY8" s="800"/>
      <c r="CZ8" s="800"/>
      <c r="DA8" s="801"/>
      <c r="DB8" s="799" t="s">
        <v>506</v>
      </c>
      <c r="DC8" s="800"/>
      <c r="DD8" s="800"/>
      <c r="DE8" s="800"/>
      <c r="DF8" s="801"/>
      <c r="DG8" s="799" t="s">
        <v>506</v>
      </c>
      <c r="DH8" s="800"/>
      <c r="DI8" s="800"/>
      <c r="DJ8" s="800"/>
      <c r="DK8" s="801"/>
      <c r="DL8" s="799" t="s">
        <v>506</v>
      </c>
      <c r="DM8" s="800"/>
      <c r="DN8" s="800"/>
      <c r="DO8" s="800"/>
      <c r="DP8" s="801"/>
      <c r="DQ8" s="799" t="s">
        <v>506</v>
      </c>
      <c r="DR8" s="800"/>
      <c r="DS8" s="800"/>
      <c r="DT8" s="800"/>
      <c r="DU8" s="801"/>
      <c r="DV8" s="802"/>
      <c r="DW8" s="803"/>
      <c r="DX8" s="803"/>
      <c r="DY8" s="803"/>
      <c r="DZ8" s="804"/>
      <c r="EA8" s="205"/>
    </row>
    <row r="9" spans="1:131" s="206" customFormat="1" ht="26.25" customHeight="1">
      <c r="A9" s="212">
        <v>3</v>
      </c>
      <c r="B9" s="773" t="s">
        <v>359</v>
      </c>
      <c r="C9" s="774"/>
      <c r="D9" s="774"/>
      <c r="E9" s="774"/>
      <c r="F9" s="774"/>
      <c r="G9" s="774"/>
      <c r="H9" s="774"/>
      <c r="I9" s="774"/>
      <c r="J9" s="774"/>
      <c r="K9" s="774"/>
      <c r="L9" s="774"/>
      <c r="M9" s="774"/>
      <c r="N9" s="774"/>
      <c r="O9" s="774"/>
      <c r="P9" s="775"/>
      <c r="Q9" s="776">
        <v>273</v>
      </c>
      <c r="R9" s="777"/>
      <c r="S9" s="777"/>
      <c r="T9" s="777"/>
      <c r="U9" s="777"/>
      <c r="V9" s="777">
        <v>111</v>
      </c>
      <c r="W9" s="777"/>
      <c r="X9" s="777"/>
      <c r="Y9" s="777"/>
      <c r="Z9" s="777"/>
      <c r="AA9" s="777">
        <v>162</v>
      </c>
      <c r="AB9" s="777"/>
      <c r="AC9" s="777"/>
      <c r="AD9" s="777"/>
      <c r="AE9" s="778"/>
      <c r="AF9" s="779">
        <v>54</v>
      </c>
      <c r="AG9" s="780"/>
      <c r="AH9" s="780"/>
      <c r="AI9" s="780"/>
      <c r="AJ9" s="781"/>
      <c r="AK9" s="782" t="s">
        <v>506</v>
      </c>
      <c r="AL9" s="783"/>
      <c r="AM9" s="783"/>
      <c r="AN9" s="783"/>
      <c r="AO9" s="783"/>
      <c r="AP9" s="783">
        <v>1181</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v>63</v>
      </c>
      <c r="CI9" s="800"/>
      <c r="CJ9" s="800"/>
      <c r="CK9" s="800"/>
      <c r="CL9" s="801"/>
      <c r="CM9" s="799">
        <v>767</v>
      </c>
      <c r="CN9" s="800"/>
      <c r="CO9" s="800"/>
      <c r="CP9" s="800"/>
      <c r="CQ9" s="801"/>
      <c r="CR9" s="799">
        <v>5</v>
      </c>
      <c r="CS9" s="800"/>
      <c r="CT9" s="800"/>
      <c r="CU9" s="800"/>
      <c r="CV9" s="801"/>
      <c r="CW9" s="799" t="s">
        <v>506</v>
      </c>
      <c r="CX9" s="800"/>
      <c r="CY9" s="800"/>
      <c r="CZ9" s="800"/>
      <c r="DA9" s="801"/>
      <c r="DB9" s="799" t="s">
        <v>506</v>
      </c>
      <c r="DC9" s="800"/>
      <c r="DD9" s="800"/>
      <c r="DE9" s="800"/>
      <c r="DF9" s="801"/>
      <c r="DG9" s="799" t="s">
        <v>506</v>
      </c>
      <c r="DH9" s="800"/>
      <c r="DI9" s="800"/>
      <c r="DJ9" s="800"/>
      <c r="DK9" s="801"/>
      <c r="DL9" s="799" t="s">
        <v>506</v>
      </c>
      <c r="DM9" s="800"/>
      <c r="DN9" s="800"/>
      <c r="DO9" s="800"/>
      <c r="DP9" s="801"/>
      <c r="DQ9" s="799" t="s">
        <v>506</v>
      </c>
      <c r="DR9" s="800"/>
      <c r="DS9" s="800"/>
      <c r="DT9" s="800"/>
      <c r="DU9" s="801"/>
      <c r="DV9" s="802"/>
      <c r="DW9" s="803"/>
      <c r="DX9" s="803"/>
      <c r="DY9" s="803"/>
      <c r="DZ9" s="804"/>
      <c r="EA9" s="205"/>
    </row>
    <row r="10" spans="1:131" s="206" customFormat="1" ht="26.25" customHeight="1">
      <c r="A10" s="212">
        <v>4</v>
      </c>
      <c r="B10" s="773" t="s">
        <v>360</v>
      </c>
      <c r="C10" s="774"/>
      <c r="D10" s="774"/>
      <c r="E10" s="774"/>
      <c r="F10" s="774"/>
      <c r="G10" s="774"/>
      <c r="H10" s="774"/>
      <c r="I10" s="774"/>
      <c r="J10" s="774"/>
      <c r="K10" s="774"/>
      <c r="L10" s="774"/>
      <c r="M10" s="774"/>
      <c r="N10" s="774"/>
      <c r="O10" s="774"/>
      <c r="P10" s="775"/>
      <c r="Q10" s="776">
        <v>1919</v>
      </c>
      <c r="R10" s="777"/>
      <c r="S10" s="777"/>
      <c r="T10" s="777"/>
      <c r="U10" s="777"/>
      <c r="V10" s="777">
        <v>1852</v>
      </c>
      <c r="W10" s="777"/>
      <c r="X10" s="777"/>
      <c r="Y10" s="777"/>
      <c r="Z10" s="777"/>
      <c r="AA10" s="777">
        <v>67</v>
      </c>
      <c r="AB10" s="777"/>
      <c r="AC10" s="777"/>
      <c r="AD10" s="777"/>
      <c r="AE10" s="778"/>
      <c r="AF10" s="779">
        <v>67</v>
      </c>
      <c r="AG10" s="780"/>
      <c r="AH10" s="780"/>
      <c r="AI10" s="780"/>
      <c r="AJ10" s="781"/>
      <c r="AK10" s="782" t="s">
        <v>506</v>
      </c>
      <c r="AL10" s="783"/>
      <c r="AM10" s="783"/>
      <c r="AN10" s="783"/>
      <c r="AO10" s="783"/>
      <c r="AP10" s="783" t="s">
        <v>506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171</v>
      </c>
      <c r="CI10" s="800"/>
      <c r="CJ10" s="800"/>
      <c r="CK10" s="800"/>
      <c r="CL10" s="801"/>
      <c r="CM10" s="799">
        <v>752</v>
      </c>
      <c r="CN10" s="800"/>
      <c r="CO10" s="800"/>
      <c r="CP10" s="800"/>
      <c r="CQ10" s="801"/>
      <c r="CR10" s="799">
        <v>5</v>
      </c>
      <c r="CS10" s="800"/>
      <c r="CT10" s="800"/>
      <c r="CU10" s="800"/>
      <c r="CV10" s="801"/>
      <c r="CW10" s="799" t="s">
        <v>506</v>
      </c>
      <c r="CX10" s="800"/>
      <c r="CY10" s="800"/>
      <c r="CZ10" s="800"/>
      <c r="DA10" s="801"/>
      <c r="DB10" s="799" t="s">
        <v>506</v>
      </c>
      <c r="DC10" s="800"/>
      <c r="DD10" s="800"/>
      <c r="DE10" s="800"/>
      <c r="DF10" s="801"/>
      <c r="DG10" s="799" t="s">
        <v>506</v>
      </c>
      <c r="DH10" s="800"/>
      <c r="DI10" s="800"/>
      <c r="DJ10" s="800"/>
      <c r="DK10" s="801"/>
      <c r="DL10" s="799" t="s">
        <v>506</v>
      </c>
      <c r="DM10" s="800"/>
      <c r="DN10" s="800"/>
      <c r="DO10" s="800"/>
      <c r="DP10" s="801"/>
      <c r="DQ10" s="799" t="s">
        <v>506</v>
      </c>
      <c r="DR10" s="800"/>
      <c r="DS10" s="800"/>
      <c r="DT10" s="800"/>
      <c r="DU10" s="801"/>
      <c r="DV10" s="802"/>
      <c r="DW10" s="803"/>
      <c r="DX10" s="803"/>
      <c r="DY10" s="803"/>
      <c r="DZ10" s="804"/>
      <c r="EA10" s="205"/>
    </row>
    <row r="11" spans="1:131" s="206" customFormat="1" ht="26.25" customHeight="1">
      <c r="A11" s="212">
        <v>5</v>
      </c>
      <c r="B11" s="773" t="s">
        <v>361</v>
      </c>
      <c r="C11" s="774"/>
      <c r="D11" s="774"/>
      <c r="E11" s="774"/>
      <c r="F11" s="774"/>
      <c r="G11" s="774"/>
      <c r="H11" s="774"/>
      <c r="I11" s="774"/>
      <c r="J11" s="774"/>
      <c r="K11" s="774"/>
      <c r="L11" s="774"/>
      <c r="M11" s="774"/>
      <c r="N11" s="774"/>
      <c r="O11" s="774"/>
      <c r="P11" s="775"/>
      <c r="Q11" s="776">
        <v>386920</v>
      </c>
      <c r="R11" s="777"/>
      <c r="S11" s="777"/>
      <c r="T11" s="777"/>
      <c r="U11" s="777"/>
      <c r="V11" s="777">
        <v>386920</v>
      </c>
      <c r="W11" s="777"/>
      <c r="X11" s="777"/>
      <c r="Y11" s="777"/>
      <c r="Z11" s="777"/>
      <c r="AA11" s="777" t="s">
        <v>506</v>
      </c>
      <c r="AB11" s="777"/>
      <c r="AC11" s="777"/>
      <c r="AD11" s="777"/>
      <c r="AE11" s="778"/>
      <c r="AF11" s="779" t="s">
        <v>506</v>
      </c>
      <c r="AG11" s="780"/>
      <c r="AH11" s="780"/>
      <c r="AI11" s="780"/>
      <c r="AJ11" s="781"/>
      <c r="AK11" s="782">
        <v>167689</v>
      </c>
      <c r="AL11" s="783"/>
      <c r="AM11" s="783"/>
      <c r="AN11" s="783"/>
      <c r="AO11" s="783"/>
      <c r="AP11" s="783" t="s">
        <v>506</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v>3</v>
      </c>
      <c r="CI11" s="800"/>
      <c r="CJ11" s="800"/>
      <c r="CK11" s="800"/>
      <c r="CL11" s="801"/>
      <c r="CM11" s="799">
        <v>1374</v>
      </c>
      <c r="CN11" s="800"/>
      <c r="CO11" s="800"/>
      <c r="CP11" s="800"/>
      <c r="CQ11" s="801"/>
      <c r="CR11" s="799">
        <v>30</v>
      </c>
      <c r="CS11" s="800"/>
      <c r="CT11" s="800"/>
      <c r="CU11" s="800"/>
      <c r="CV11" s="801"/>
      <c r="CW11" s="799" t="s">
        <v>506</v>
      </c>
      <c r="CX11" s="800"/>
      <c r="CY11" s="800"/>
      <c r="CZ11" s="800"/>
      <c r="DA11" s="801"/>
      <c r="DB11" s="799" t="s">
        <v>506</v>
      </c>
      <c r="DC11" s="800"/>
      <c r="DD11" s="800"/>
      <c r="DE11" s="800"/>
      <c r="DF11" s="801"/>
      <c r="DG11" s="799" t="s">
        <v>506</v>
      </c>
      <c r="DH11" s="800"/>
      <c r="DI11" s="800"/>
      <c r="DJ11" s="800"/>
      <c r="DK11" s="801"/>
      <c r="DL11" s="799" t="s">
        <v>506</v>
      </c>
      <c r="DM11" s="800"/>
      <c r="DN11" s="800"/>
      <c r="DO11" s="800"/>
      <c r="DP11" s="801"/>
      <c r="DQ11" s="799" t="s">
        <v>506</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556</v>
      </c>
      <c r="BT12" s="787"/>
      <c r="BU12" s="787"/>
      <c r="BV12" s="787"/>
      <c r="BW12" s="787"/>
      <c r="BX12" s="787"/>
      <c r="BY12" s="787"/>
      <c r="BZ12" s="787"/>
      <c r="CA12" s="787"/>
      <c r="CB12" s="787"/>
      <c r="CC12" s="787"/>
      <c r="CD12" s="787"/>
      <c r="CE12" s="787"/>
      <c r="CF12" s="787"/>
      <c r="CG12" s="788"/>
      <c r="CH12" s="799">
        <v>22</v>
      </c>
      <c r="CI12" s="800"/>
      <c r="CJ12" s="800"/>
      <c r="CK12" s="800"/>
      <c r="CL12" s="801"/>
      <c r="CM12" s="799">
        <v>205</v>
      </c>
      <c r="CN12" s="800"/>
      <c r="CO12" s="800"/>
      <c r="CP12" s="800"/>
      <c r="CQ12" s="801"/>
      <c r="CR12" s="799">
        <v>10</v>
      </c>
      <c r="CS12" s="800"/>
      <c r="CT12" s="800"/>
      <c r="CU12" s="800"/>
      <c r="CV12" s="801"/>
      <c r="CW12" s="799" t="s">
        <v>506</v>
      </c>
      <c r="CX12" s="800"/>
      <c r="CY12" s="800"/>
      <c r="CZ12" s="800"/>
      <c r="DA12" s="801"/>
      <c r="DB12" s="799" t="s">
        <v>506</v>
      </c>
      <c r="DC12" s="800"/>
      <c r="DD12" s="800"/>
      <c r="DE12" s="800"/>
      <c r="DF12" s="801"/>
      <c r="DG12" s="799" t="s">
        <v>506</v>
      </c>
      <c r="DH12" s="800"/>
      <c r="DI12" s="800"/>
      <c r="DJ12" s="800"/>
      <c r="DK12" s="801"/>
      <c r="DL12" s="799" t="s">
        <v>506</v>
      </c>
      <c r="DM12" s="800"/>
      <c r="DN12" s="800"/>
      <c r="DO12" s="800"/>
      <c r="DP12" s="801"/>
      <c r="DQ12" s="799" t="s">
        <v>506</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557</v>
      </c>
      <c r="BT13" s="787"/>
      <c r="BU13" s="787"/>
      <c r="BV13" s="787"/>
      <c r="BW13" s="787"/>
      <c r="BX13" s="787"/>
      <c r="BY13" s="787"/>
      <c r="BZ13" s="787"/>
      <c r="CA13" s="787"/>
      <c r="CB13" s="787"/>
      <c r="CC13" s="787"/>
      <c r="CD13" s="787"/>
      <c r="CE13" s="787"/>
      <c r="CF13" s="787"/>
      <c r="CG13" s="788"/>
      <c r="CH13" s="799">
        <v>191</v>
      </c>
      <c r="CI13" s="800"/>
      <c r="CJ13" s="800"/>
      <c r="CK13" s="800"/>
      <c r="CL13" s="801"/>
      <c r="CM13" s="799">
        <v>1212</v>
      </c>
      <c r="CN13" s="800"/>
      <c r="CO13" s="800"/>
      <c r="CP13" s="800"/>
      <c r="CQ13" s="801"/>
      <c r="CR13" s="799">
        <v>10</v>
      </c>
      <c r="CS13" s="800"/>
      <c r="CT13" s="800"/>
      <c r="CU13" s="800"/>
      <c r="CV13" s="801"/>
      <c r="CW13" s="799">
        <v>25</v>
      </c>
      <c r="CX13" s="800"/>
      <c r="CY13" s="800"/>
      <c r="CZ13" s="800"/>
      <c r="DA13" s="801"/>
      <c r="DB13" s="799" t="s">
        <v>506</v>
      </c>
      <c r="DC13" s="800"/>
      <c r="DD13" s="800"/>
      <c r="DE13" s="800"/>
      <c r="DF13" s="801"/>
      <c r="DG13" s="799" t="s">
        <v>506</v>
      </c>
      <c r="DH13" s="800"/>
      <c r="DI13" s="800"/>
      <c r="DJ13" s="800"/>
      <c r="DK13" s="801"/>
      <c r="DL13" s="799" t="s">
        <v>506</v>
      </c>
      <c r="DM13" s="800"/>
      <c r="DN13" s="800"/>
      <c r="DO13" s="800"/>
      <c r="DP13" s="801"/>
      <c r="DQ13" s="799" t="s">
        <v>506</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558</v>
      </c>
      <c r="BT14" s="787"/>
      <c r="BU14" s="787"/>
      <c r="BV14" s="787"/>
      <c r="BW14" s="787"/>
      <c r="BX14" s="787"/>
      <c r="BY14" s="787"/>
      <c r="BZ14" s="787"/>
      <c r="CA14" s="787"/>
      <c r="CB14" s="787"/>
      <c r="CC14" s="787"/>
      <c r="CD14" s="787"/>
      <c r="CE14" s="787"/>
      <c r="CF14" s="787"/>
      <c r="CG14" s="788"/>
      <c r="CH14" s="799">
        <v>-7</v>
      </c>
      <c r="CI14" s="800"/>
      <c r="CJ14" s="800"/>
      <c r="CK14" s="800"/>
      <c r="CL14" s="801"/>
      <c r="CM14" s="799">
        <v>600</v>
      </c>
      <c r="CN14" s="800"/>
      <c r="CO14" s="800"/>
      <c r="CP14" s="800"/>
      <c r="CQ14" s="801"/>
      <c r="CR14" s="799">
        <v>20</v>
      </c>
      <c r="CS14" s="800"/>
      <c r="CT14" s="800"/>
      <c r="CU14" s="800"/>
      <c r="CV14" s="801"/>
      <c r="CW14" s="799" t="s">
        <v>506</v>
      </c>
      <c r="CX14" s="800"/>
      <c r="CY14" s="800"/>
      <c r="CZ14" s="800"/>
      <c r="DA14" s="801"/>
      <c r="DB14" s="799" t="s">
        <v>506</v>
      </c>
      <c r="DC14" s="800"/>
      <c r="DD14" s="800"/>
      <c r="DE14" s="800"/>
      <c r="DF14" s="801"/>
      <c r="DG14" s="799" t="s">
        <v>506</v>
      </c>
      <c r="DH14" s="800"/>
      <c r="DI14" s="800"/>
      <c r="DJ14" s="800"/>
      <c r="DK14" s="801"/>
      <c r="DL14" s="799" t="s">
        <v>506</v>
      </c>
      <c r="DM14" s="800"/>
      <c r="DN14" s="800"/>
      <c r="DO14" s="800"/>
      <c r="DP14" s="801"/>
      <c r="DQ14" s="799" t="s">
        <v>506</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559</v>
      </c>
      <c r="BT15" s="787"/>
      <c r="BU15" s="787"/>
      <c r="BV15" s="787"/>
      <c r="BW15" s="787"/>
      <c r="BX15" s="787"/>
      <c r="BY15" s="787"/>
      <c r="BZ15" s="787"/>
      <c r="CA15" s="787"/>
      <c r="CB15" s="787"/>
      <c r="CC15" s="787"/>
      <c r="CD15" s="787"/>
      <c r="CE15" s="787"/>
      <c r="CF15" s="787"/>
      <c r="CG15" s="788"/>
      <c r="CH15" s="799">
        <v>61</v>
      </c>
      <c r="CI15" s="800"/>
      <c r="CJ15" s="800"/>
      <c r="CK15" s="800"/>
      <c r="CL15" s="801"/>
      <c r="CM15" s="799">
        <v>24</v>
      </c>
      <c r="CN15" s="800"/>
      <c r="CO15" s="800"/>
      <c r="CP15" s="800"/>
      <c r="CQ15" s="801"/>
      <c r="CR15" s="799">
        <v>15</v>
      </c>
      <c r="CS15" s="800"/>
      <c r="CT15" s="800"/>
      <c r="CU15" s="800"/>
      <c r="CV15" s="801"/>
      <c r="CW15" s="799">
        <v>44</v>
      </c>
      <c r="CX15" s="800"/>
      <c r="CY15" s="800"/>
      <c r="CZ15" s="800"/>
      <c r="DA15" s="801"/>
      <c r="DB15" s="799">
        <v>276</v>
      </c>
      <c r="DC15" s="800"/>
      <c r="DD15" s="800"/>
      <c r="DE15" s="800"/>
      <c r="DF15" s="801"/>
      <c r="DG15" s="799" t="s">
        <v>506</v>
      </c>
      <c r="DH15" s="800"/>
      <c r="DI15" s="800"/>
      <c r="DJ15" s="800"/>
      <c r="DK15" s="801"/>
      <c r="DL15" s="799" t="s">
        <v>506</v>
      </c>
      <c r="DM15" s="800"/>
      <c r="DN15" s="800"/>
      <c r="DO15" s="800"/>
      <c r="DP15" s="801"/>
      <c r="DQ15" s="799" t="s">
        <v>506</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560</v>
      </c>
      <c r="BT16" s="787"/>
      <c r="BU16" s="787"/>
      <c r="BV16" s="787"/>
      <c r="BW16" s="787"/>
      <c r="BX16" s="787"/>
      <c r="BY16" s="787"/>
      <c r="BZ16" s="787"/>
      <c r="CA16" s="787"/>
      <c r="CB16" s="787"/>
      <c r="CC16" s="787"/>
      <c r="CD16" s="787"/>
      <c r="CE16" s="787"/>
      <c r="CF16" s="787"/>
      <c r="CG16" s="788"/>
      <c r="CH16" s="799">
        <v>-40</v>
      </c>
      <c r="CI16" s="800"/>
      <c r="CJ16" s="800"/>
      <c r="CK16" s="800"/>
      <c r="CL16" s="801"/>
      <c r="CM16" s="799">
        <v>1488</v>
      </c>
      <c r="CN16" s="800"/>
      <c r="CO16" s="800"/>
      <c r="CP16" s="800"/>
      <c r="CQ16" s="801"/>
      <c r="CR16" s="799">
        <v>41</v>
      </c>
      <c r="CS16" s="800"/>
      <c r="CT16" s="800"/>
      <c r="CU16" s="800"/>
      <c r="CV16" s="801"/>
      <c r="CW16" s="799">
        <v>33</v>
      </c>
      <c r="CX16" s="800"/>
      <c r="CY16" s="800"/>
      <c r="CZ16" s="800"/>
      <c r="DA16" s="801"/>
      <c r="DB16" s="799" t="s">
        <v>506</v>
      </c>
      <c r="DC16" s="800"/>
      <c r="DD16" s="800"/>
      <c r="DE16" s="800"/>
      <c r="DF16" s="801"/>
      <c r="DG16" s="799" t="s">
        <v>506</v>
      </c>
      <c r="DH16" s="800"/>
      <c r="DI16" s="800"/>
      <c r="DJ16" s="800"/>
      <c r="DK16" s="801"/>
      <c r="DL16" s="799" t="s">
        <v>506</v>
      </c>
      <c r="DM16" s="800"/>
      <c r="DN16" s="800"/>
      <c r="DO16" s="800"/>
      <c r="DP16" s="801"/>
      <c r="DQ16" s="799" t="s">
        <v>506</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561</v>
      </c>
      <c r="BT17" s="787"/>
      <c r="BU17" s="787"/>
      <c r="BV17" s="787"/>
      <c r="BW17" s="787"/>
      <c r="BX17" s="787"/>
      <c r="BY17" s="787"/>
      <c r="BZ17" s="787"/>
      <c r="CA17" s="787"/>
      <c r="CB17" s="787"/>
      <c r="CC17" s="787"/>
      <c r="CD17" s="787"/>
      <c r="CE17" s="787"/>
      <c r="CF17" s="787"/>
      <c r="CG17" s="788"/>
      <c r="CH17" s="799">
        <v>10</v>
      </c>
      <c r="CI17" s="800"/>
      <c r="CJ17" s="800"/>
      <c r="CK17" s="800"/>
      <c r="CL17" s="801"/>
      <c r="CM17" s="799">
        <v>358</v>
      </c>
      <c r="CN17" s="800"/>
      <c r="CO17" s="800"/>
      <c r="CP17" s="800"/>
      <c r="CQ17" s="801"/>
      <c r="CR17" s="799">
        <v>15</v>
      </c>
      <c r="CS17" s="800"/>
      <c r="CT17" s="800"/>
      <c r="CU17" s="800"/>
      <c r="CV17" s="801"/>
      <c r="CW17" s="799">
        <v>262</v>
      </c>
      <c r="CX17" s="800"/>
      <c r="CY17" s="800"/>
      <c r="CZ17" s="800"/>
      <c r="DA17" s="801"/>
      <c r="DB17" s="799" t="s">
        <v>506</v>
      </c>
      <c r="DC17" s="800"/>
      <c r="DD17" s="800"/>
      <c r="DE17" s="800"/>
      <c r="DF17" s="801"/>
      <c r="DG17" s="799" t="s">
        <v>506</v>
      </c>
      <c r="DH17" s="800"/>
      <c r="DI17" s="800"/>
      <c r="DJ17" s="800"/>
      <c r="DK17" s="801"/>
      <c r="DL17" s="799" t="s">
        <v>506</v>
      </c>
      <c r="DM17" s="800"/>
      <c r="DN17" s="800"/>
      <c r="DO17" s="800"/>
      <c r="DP17" s="801"/>
      <c r="DQ17" s="799" t="s">
        <v>506</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562</v>
      </c>
      <c r="BT18" s="787" t="s">
        <v>562</v>
      </c>
      <c r="BU18" s="787" t="s">
        <v>562</v>
      </c>
      <c r="BV18" s="787" t="s">
        <v>562</v>
      </c>
      <c r="BW18" s="787" t="s">
        <v>562</v>
      </c>
      <c r="BX18" s="787" t="s">
        <v>562</v>
      </c>
      <c r="BY18" s="787" t="s">
        <v>562</v>
      </c>
      <c r="BZ18" s="787" t="s">
        <v>562</v>
      </c>
      <c r="CA18" s="787" t="s">
        <v>562</v>
      </c>
      <c r="CB18" s="787" t="s">
        <v>562</v>
      </c>
      <c r="CC18" s="787" t="s">
        <v>562</v>
      </c>
      <c r="CD18" s="787" t="s">
        <v>562</v>
      </c>
      <c r="CE18" s="787" t="s">
        <v>562</v>
      </c>
      <c r="CF18" s="787" t="s">
        <v>562</v>
      </c>
      <c r="CG18" s="788" t="s">
        <v>562</v>
      </c>
      <c r="CH18" s="799">
        <v>114</v>
      </c>
      <c r="CI18" s="800"/>
      <c r="CJ18" s="800"/>
      <c r="CK18" s="800"/>
      <c r="CL18" s="801"/>
      <c r="CM18" s="799">
        <v>349</v>
      </c>
      <c r="CN18" s="800"/>
      <c r="CO18" s="800"/>
      <c r="CP18" s="800"/>
      <c r="CQ18" s="801"/>
      <c r="CR18" s="799">
        <v>15</v>
      </c>
      <c r="CS18" s="800"/>
      <c r="CT18" s="800"/>
      <c r="CU18" s="800"/>
      <c r="CV18" s="801"/>
      <c r="CW18" s="799" t="s">
        <v>506</v>
      </c>
      <c r="CX18" s="800"/>
      <c r="CY18" s="800"/>
      <c r="CZ18" s="800"/>
      <c r="DA18" s="801"/>
      <c r="DB18" s="799" t="s">
        <v>506</v>
      </c>
      <c r="DC18" s="800"/>
      <c r="DD18" s="800"/>
      <c r="DE18" s="800"/>
      <c r="DF18" s="801"/>
      <c r="DG18" s="799" t="s">
        <v>506</v>
      </c>
      <c r="DH18" s="800"/>
      <c r="DI18" s="800"/>
      <c r="DJ18" s="800"/>
      <c r="DK18" s="801"/>
      <c r="DL18" s="799" t="s">
        <v>506</v>
      </c>
      <c r="DM18" s="800"/>
      <c r="DN18" s="800"/>
      <c r="DO18" s="800"/>
      <c r="DP18" s="801"/>
      <c r="DQ18" s="799" t="s">
        <v>506</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563</v>
      </c>
      <c r="BT19" s="787" t="s">
        <v>563</v>
      </c>
      <c r="BU19" s="787" t="s">
        <v>563</v>
      </c>
      <c r="BV19" s="787" t="s">
        <v>563</v>
      </c>
      <c r="BW19" s="787" t="s">
        <v>563</v>
      </c>
      <c r="BX19" s="787" t="s">
        <v>563</v>
      </c>
      <c r="BY19" s="787" t="s">
        <v>563</v>
      </c>
      <c r="BZ19" s="787" t="s">
        <v>563</v>
      </c>
      <c r="CA19" s="787" t="s">
        <v>563</v>
      </c>
      <c r="CB19" s="787" t="s">
        <v>563</v>
      </c>
      <c r="CC19" s="787" t="s">
        <v>563</v>
      </c>
      <c r="CD19" s="787" t="s">
        <v>563</v>
      </c>
      <c r="CE19" s="787" t="s">
        <v>563</v>
      </c>
      <c r="CF19" s="787" t="s">
        <v>563</v>
      </c>
      <c r="CG19" s="788" t="s">
        <v>563</v>
      </c>
      <c r="CH19" s="799">
        <v>253</v>
      </c>
      <c r="CI19" s="800"/>
      <c r="CJ19" s="800"/>
      <c r="CK19" s="800"/>
      <c r="CL19" s="801"/>
      <c r="CM19" s="799">
        <v>2157</v>
      </c>
      <c r="CN19" s="800"/>
      <c r="CO19" s="800"/>
      <c r="CP19" s="800"/>
      <c r="CQ19" s="801"/>
      <c r="CR19" s="799">
        <v>30</v>
      </c>
      <c r="CS19" s="800"/>
      <c r="CT19" s="800"/>
      <c r="CU19" s="800"/>
      <c r="CV19" s="801"/>
      <c r="CW19" s="799" t="s">
        <v>506</v>
      </c>
      <c r="CX19" s="800"/>
      <c r="CY19" s="800"/>
      <c r="CZ19" s="800"/>
      <c r="DA19" s="801"/>
      <c r="DB19" s="799" t="s">
        <v>506</v>
      </c>
      <c r="DC19" s="800"/>
      <c r="DD19" s="800"/>
      <c r="DE19" s="800"/>
      <c r="DF19" s="801"/>
      <c r="DG19" s="799" t="s">
        <v>506</v>
      </c>
      <c r="DH19" s="800"/>
      <c r="DI19" s="800"/>
      <c r="DJ19" s="800"/>
      <c r="DK19" s="801"/>
      <c r="DL19" s="799" t="s">
        <v>506</v>
      </c>
      <c r="DM19" s="800"/>
      <c r="DN19" s="800"/>
      <c r="DO19" s="800"/>
      <c r="DP19" s="801"/>
      <c r="DQ19" s="799" t="s">
        <v>506</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564</v>
      </c>
      <c r="BT20" s="787" t="s">
        <v>564</v>
      </c>
      <c r="BU20" s="787" t="s">
        <v>564</v>
      </c>
      <c r="BV20" s="787" t="s">
        <v>564</v>
      </c>
      <c r="BW20" s="787" t="s">
        <v>564</v>
      </c>
      <c r="BX20" s="787" t="s">
        <v>564</v>
      </c>
      <c r="BY20" s="787" t="s">
        <v>564</v>
      </c>
      <c r="BZ20" s="787" t="s">
        <v>564</v>
      </c>
      <c r="CA20" s="787" t="s">
        <v>564</v>
      </c>
      <c r="CB20" s="787" t="s">
        <v>564</v>
      </c>
      <c r="CC20" s="787" t="s">
        <v>564</v>
      </c>
      <c r="CD20" s="787" t="s">
        <v>564</v>
      </c>
      <c r="CE20" s="787" t="s">
        <v>564</v>
      </c>
      <c r="CF20" s="787" t="s">
        <v>564</v>
      </c>
      <c r="CG20" s="788" t="s">
        <v>564</v>
      </c>
      <c r="CH20" s="799">
        <v>-28</v>
      </c>
      <c r="CI20" s="800"/>
      <c r="CJ20" s="800"/>
      <c r="CK20" s="800"/>
      <c r="CL20" s="801"/>
      <c r="CM20" s="799">
        <v>1560</v>
      </c>
      <c r="CN20" s="800"/>
      <c r="CO20" s="800"/>
      <c r="CP20" s="800"/>
      <c r="CQ20" s="801"/>
      <c r="CR20" s="799">
        <v>400</v>
      </c>
      <c r="CS20" s="800"/>
      <c r="CT20" s="800"/>
      <c r="CU20" s="800"/>
      <c r="CV20" s="801"/>
      <c r="CW20" s="799">
        <v>213</v>
      </c>
      <c r="CX20" s="800"/>
      <c r="CY20" s="800"/>
      <c r="CZ20" s="800"/>
      <c r="DA20" s="801"/>
      <c r="DB20" s="799" t="s">
        <v>506</v>
      </c>
      <c r="DC20" s="800"/>
      <c r="DD20" s="800"/>
      <c r="DE20" s="800"/>
      <c r="DF20" s="801"/>
      <c r="DG20" s="799" t="s">
        <v>506</v>
      </c>
      <c r="DH20" s="800"/>
      <c r="DI20" s="800"/>
      <c r="DJ20" s="800"/>
      <c r="DK20" s="801"/>
      <c r="DL20" s="799" t="s">
        <v>506</v>
      </c>
      <c r="DM20" s="800"/>
      <c r="DN20" s="800"/>
      <c r="DO20" s="800"/>
      <c r="DP20" s="801"/>
      <c r="DQ20" s="799" t="s">
        <v>506</v>
      </c>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t="s">
        <v>565</v>
      </c>
      <c r="BT21" s="787" t="s">
        <v>566</v>
      </c>
      <c r="BU21" s="787" t="s">
        <v>566</v>
      </c>
      <c r="BV21" s="787" t="s">
        <v>566</v>
      </c>
      <c r="BW21" s="787" t="s">
        <v>566</v>
      </c>
      <c r="BX21" s="787" t="s">
        <v>566</v>
      </c>
      <c r="BY21" s="787" t="s">
        <v>566</v>
      </c>
      <c r="BZ21" s="787" t="s">
        <v>566</v>
      </c>
      <c r="CA21" s="787" t="s">
        <v>566</v>
      </c>
      <c r="CB21" s="787" t="s">
        <v>566</v>
      </c>
      <c r="CC21" s="787" t="s">
        <v>566</v>
      </c>
      <c r="CD21" s="787" t="s">
        <v>566</v>
      </c>
      <c r="CE21" s="787" t="s">
        <v>566</v>
      </c>
      <c r="CF21" s="787" t="s">
        <v>566</v>
      </c>
      <c r="CG21" s="788" t="s">
        <v>566</v>
      </c>
      <c r="CH21" s="799">
        <v>9</v>
      </c>
      <c r="CI21" s="800"/>
      <c r="CJ21" s="800"/>
      <c r="CK21" s="800"/>
      <c r="CL21" s="801"/>
      <c r="CM21" s="799">
        <v>109</v>
      </c>
      <c r="CN21" s="800"/>
      <c r="CO21" s="800"/>
      <c r="CP21" s="800"/>
      <c r="CQ21" s="801"/>
      <c r="CR21" s="799">
        <v>15</v>
      </c>
      <c r="CS21" s="800"/>
      <c r="CT21" s="800"/>
      <c r="CU21" s="800"/>
      <c r="CV21" s="801"/>
      <c r="CW21" s="799" t="s">
        <v>506</v>
      </c>
      <c r="CX21" s="800"/>
      <c r="CY21" s="800"/>
      <c r="CZ21" s="800"/>
      <c r="DA21" s="801"/>
      <c r="DB21" s="799" t="s">
        <v>506</v>
      </c>
      <c r="DC21" s="800"/>
      <c r="DD21" s="800"/>
      <c r="DE21" s="800"/>
      <c r="DF21" s="801"/>
      <c r="DG21" s="799" t="s">
        <v>506</v>
      </c>
      <c r="DH21" s="800"/>
      <c r="DI21" s="800"/>
      <c r="DJ21" s="800"/>
      <c r="DK21" s="801"/>
      <c r="DL21" s="799" t="s">
        <v>506</v>
      </c>
      <c r="DM21" s="800"/>
      <c r="DN21" s="800"/>
      <c r="DO21" s="800"/>
      <c r="DP21" s="801"/>
      <c r="DQ21" s="799" t="s">
        <v>506</v>
      </c>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t="s">
        <v>567</v>
      </c>
      <c r="BT22" s="787" t="s">
        <v>567</v>
      </c>
      <c r="BU22" s="787" t="s">
        <v>567</v>
      </c>
      <c r="BV22" s="787" t="s">
        <v>567</v>
      </c>
      <c r="BW22" s="787" t="s">
        <v>567</v>
      </c>
      <c r="BX22" s="787" t="s">
        <v>567</v>
      </c>
      <c r="BY22" s="787" t="s">
        <v>567</v>
      </c>
      <c r="BZ22" s="787" t="s">
        <v>567</v>
      </c>
      <c r="CA22" s="787" t="s">
        <v>567</v>
      </c>
      <c r="CB22" s="787" t="s">
        <v>567</v>
      </c>
      <c r="CC22" s="787" t="s">
        <v>567</v>
      </c>
      <c r="CD22" s="787" t="s">
        <v>567</v>
      </c>
      <c r="CE22" s="787" t="s">
        <v>567</v>
      </c>
      <c r="CF22" s="787" t="s">
        <v>567</v>
      </c>
      <c r="CG22" s="788" t="s">
        <v>567</v>
      </c>
      <c r="CH22" s="799">
        <v>-5</v>
      </c>
      <c r="CI22" s="800"/>
      <c r="CJ22" s="800"/>
      <c r="CK22" s="800"/>
      <c r="CL22" s="801"/>
      <c r="CM22" s="799">
        <v>100</v>
      </c>
      <c r="CN22" s="800"/>
      <c r="CO22" s="800"/>
      <c r="CP22" s="800"/>
      <c r="CQ22" s="801"/>
      <c r="CR22" s="799">
        <v>60</v>
      </c>
      <c r="CS22" s="800"/>
      <c r="CT22" s="800"/>
      <c r="CU22" s="800"/>
      <c r="CV22" s="801"/>
      <c r="CW22" s="799">
        <v>34</v>
      </c>
      <c r="CX22" s="800"/>
      <c r="CY22" s="800"/>
      <c r="CZ22" s="800"/>
      <c r="DA22" s="801"/>
      <c r="DB22" s="799" t="s">
        <v>506</v>
      </c>
      <c r="DC22" s="800"/>
      <c r="DD22" s="800"/>
      <c r="DE22" s="800"/>
      <c r="DF22" s="801"/>
      <c r="DG22" s="799" t="s">
        <v>506</v>
      </c>
      <c r="DH22" s="800"/>
      <c r="DI22" s="800"/>
      <c r="DJ22" s="800"/>
      <c r="DK22" s="801"/>
      <c r="DL22" s="799" t="s">
        <v>506</v>
      </c>
      <c r="DM22" s="800"/>
      <c r="DN22" s="800"/>
      <c r="DO22" s="800"/>
      <c r="DP22" s="801"/>
      <c r="DQ22" s="799" t="s">
        <v>506</v>
      </c>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1271993</v>
      </c>
      <c r="R23" s="812"/>
      <c r="S23" s="812"/>
      <c r="T23" s="812"/>
      <c r="U23" s="812"/>
      <c r="V23" s="812">
        <v>1264758</v>
      </c>
      <c r="W23" s="812"/>
      <c r="X23" s="812"/>
      <c r="Y23" s="812"/>
      <c r="Z23" s="812"/>
      <c r="AA23" s="812">
        <v>7235</v>
      </c>
      <c r="AB23" s="812"/>
      <c r="AC23" s="812"/>
      <c r="AD23" s="812"/>
      <c r="AE23" s="813"/>
      <c r="AF23" s="814">
        <v>4011</v>
      </c>
      <c r="AG23" s="812"/>
      <c r="AH23" s="812"/>
      <c r="AI23" s="812"/>
      <c r="AJ23" s="815"/>
      <c r="AK23" s="816"/>
      <c r="AL23" s="817"/>
      <c r="AM23" s="817"/>
      <c r="AN23" s="817"/>
      <c r="AO23" s="817"/>
      <c r="AP23" s="812">
        <v>1164044</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t="s">
        <v>568</v>
      </c>
      <c r="BT23" s="787" t="s">
        <v>569</v>
      </c>
      <c r="BU23" s="787" t="s">
        <v>569</v>
      </c>
      <c r="BV23" s="787" t="s">
        <v>569</v>
      </c>
      <c r="BW23" s="787" t="s">
        <v>569</v>
      </c>
      <c r="BX23" s="787" t="s">
        <v>569</v>
      </c>
      <c r="BY23" s="787" t="s">
        <v>569</v>
      </c>
      <c r="BZ23" s="787" t="s">
        <v>569</v>
      </c>
      <c r="CA23" s="787" t="s">
        <v>569</v>
      </c>
      <c r="CB23" s="787" t="s">
        <v>569</v>
      </c>
      <c r="CC23" s="787" t="s">
        <v>569</v>
      </c>
      <c r="CD23" s="787" t="s">
        <v>569</v>
      </c>
      <c r="CE23" s="787" t="s">
        <v>569</v>
      </c>
      <c r="CF23" s="787" t="s">
        <v>569</v>
      </c>
      <c r="CG23" s="788" t="s">
        <v>569</v>
      </c>
      <c r="CH23" s="799">
        <v>-30</v>
      </c>
      <c r="CI23" s="800"/>
      <c r="CJ23" s="800"/>
      <c r="CK23" s="800"/>
      <c r="CL23" s="801"/>
      <c r="CM23" s="799">
        <v>232</v>
      </c>
      <c r="CN23" s="800"/>
      <c r="CO23" s="800"/>
      <c r="CP23" s="800"/>
      <c r="CQ23" s="801"/>
      <c r="CR23" s="799">
        <v>25</v>
      </c>
      <c r="CS23" s="800"/>
      <c r="CT23" s="800"/>
      <c r="CU23" s="800"/>
      <c r="CV23" s="801"/>
      <c r="CW23" s="799" t="s">
        <v>506</v>
      </c>
      <c r="CX23" s="800"/>
      <c r="CY23" s="800"/>
      <c r="CZ23" s="800"/>
      <c r="DA23" s="801"/>
      <c r="DB23" s="799" t="s">
        <v>506</v>
      </c>
      <c r="DC23" s="800"/>
      <c r="DD23" s="800"/>
      <c r="DE23" s="800"/>
      <c r="DF23" s="801"/>
      <c r="DG23" s="799" t="s">
        <v>506</v>
      </c>
      <c r="DH23" s="800"/>
      <c r="DI23" s="800"/>
      <c r="DJ23" s="800"/>
      <c r="DK23" s="801"/>
      <c r="DL23" s="799" t="s">
        <v>506</v>
      </c>
      <c r="DM23" s="800"/>
      <c r="DN23" s="800"/>
      <c r="DO23" s="800"/>
      <c r="DP23" s="801"/>
      <c r="DQ23" s="799" t="s">
        <v>506</v>
      </c>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570</v>
      </c>
      <c r="BT24" s="787" t="s">
        <v>570</v>
      </c>
      <c r="BU24" s="787" t="s">
        <v>570</v>
      </c>
      <c r="BV24" s="787" t="s">
        <v>570</v>
      </c>
      <c r="BW24" s="787" t="s">
        <v>570</v>
      </c>
      <c r="BX24" s="787" t="s">
        <v>570</v>
      </c>
      <c r="BY24" s="787" t="s">
        <v>570</v>
      </c>
      <c r="BZ24" s="787" t="s">
        <v>570</v>
      </c>
      <c r="CA24" s="787" t="s">
        <v>570</v>
      </c>
      <c r="CB24" s="787" t="s">
        <v>570</v>
      </c>
      <c r="CC24" s="787" t="s">
        <v>570</v>
      </c>
      <c r="CD24" s="787" t="s">
        <v>570</v>
      </c>
      <c r="CE24" s="787" t="s">
        <v>570</v>
      </c>
      <c r="CF24" s="787" t="s">
        <v>570</v>
      </c>
      <c r="CG24" s="788" t="s">
        <v>570</v>
      </c>
      <c r="CH24" s="799">
        <v>120</v>
      </c>
      <c r="CI24" s="800"/>
      <c r="CJ24" s="800"/>
      <c r="CK24" s="800"/>
      <c r="CL24" s="801"/>
      <c r="CM24" s="799">
        <v>572</v>
      </c>
      <c r="CN24" s="800"/>
      <c r="CO24" s="800"/>
      <c r="CP24" s="800"/>
      <c r="CQ24" s="801"/>
      <c r="CR24" s="799">
        <v>100</v>
      </c>
      <c r="CS24" s="800"/>
      <c r="CT24" s="800"/>
      <c r="CU24" s="800"/>
      <c r="CV24" s="801"/>
      <c r="CW24" s="799">
        <v>265</v>
      </c>
      <c r="CX24" s="800"/>
      <c r="CY24" s="800"/>
      <c r="CZ24" s="800"/>
      <c r="DA24" s="801"/>
      <c r="DB24" s="799" t="s">
        <v>506</v>
      </c>
      <c r="DC24" s="800"/>
      <c r="DD24" s="800"/>
      <c r="DE24" s="800"/>
      <c r="DF24" s="801"/>
      <c r="DG24" s="799" t="s">
        <v>506</v>
      </c>
      <c r="DH24" s="800"/>
      <c r="DI24" s="800"/>
      <c r="DJ24" s="800"/>
      <c r="DK24" s="801"/>
      <c r="DL24" s="799" t="s">
        <v>506</v>
      </c>
      <c r="DM24" s="800"/>
      <c r="DN24" s="800"/>
      <c r="DO24" s="800"/>
      <c r="DP24" s="801"/>
      <c r="DQ24" s="799" t="s">
        <v>506</v>
      </c>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t="s">
        <v>571</v>
      </c>
      <c r="BT25" s="787" t="s">
        <v>572</v>
      </c>
      <c r="BU25" s="787" t="s">
        <v>572</v>
      </c>
      <c r="BV25" s="787" t="s">
        <v>572</v>
      </c>
      <c r="BW25" s="787" t="s">
        <v>572</v>
      </c>
      <c r="BX25" s="787" t="s">
        <v>572</v>
      </c>
      <c r="BY25" s="787" t="s">
        <v>572</v>
      </c>
      <c r="BZ25" s="787" t="s">
        <v>572</v>
      </c>
      <c r="CA25" s="787" t="s">
        <v>572</v>
      </c>
      <c r="CB25" s="787" t="s">
        <v>572</v>
      </c>
      <c r="CC25" s="787" t="s">
        <v>572</v>
      </c>
      <c r="CD25" s="787" t="s">
        <v>572</v>
      </c>
      <c r="CE25" s="787" t="s">
        <v>572</v>
      </c>
      <c r="CF25" s="787" t="s">
        <v>572</v>
      </c>
      <c r="CG25" s="788" t="s">
        <v>572</v>
      </c>
      <c r="CH25" s="799">
        <v>-3</v>
      </c>
      <c r="CI25" s="800"/>
      <c r="CJ25" s="800"/>
      <c r="CK25" s="800"/>
      <c r="CL25" s="801"/>
      <c r="CM25" s="799">
        <v>274</v>
      </c>
      <c r="CN25" s="800"/>
      <c r="CO25" s="800"/>
      <c r="CP25" s="800"/>
      <c r="CQ25" s="801"/>
      <c r="CR25" s="799">
        <v>3</v>
      </c>
      <c r="CS25" s="800"/>
      <c r="CT25" s="800"/>
      <c r="CU25" s="800"/>
      <c r="CV25" s="801"/>
      <c r="CW25" s="799">
        <v>141</v>
      </c>
      <c r="CX25" s="800"/>
      <c r="CY25" s="800"/>
      <c r="CZ25" s="800"/>
      <c r="DA25" s="801"/>
      <c r="DB25" s="799" t="s">
        <v>506</v>
      </c>
      <c r="DC25" s="800"/>
      <c r="DD25" s="800"/>
      <c r="DE25" s="800"/>
      <c r="DF25" s="801"/>
      <c r="DG25" s="799" t="s">
        <v>506</v>
      </c>
      <c r="DH25" s="800"/>
      <c r="DI25" s="800"/>
      <c r="DJ25" s="800"/>
      <c r="DK25" s="801"/>
      <c r="DL25" s="799" t="s">
        <v>506</v>
      </c>
      <c r="DM25" s="800"/>
      <c r="DN25" s="800"/>
      <c r="DO25" s="800"/>
      <c r="DP25" s="801"/>
      <c r="DQ25" s="799" t="s">
        <v>506</v>
      </c>
      <c r="DR25" s="800"/>
      <c r="DS25" s="800"/>
      <c r="DT25" s="800"/>
      <c r="DU25" s="801"/>
      <c r="DV25" s="802"/>
      <c r="DW25" s="803"/>
      <c r="DX25" s="803"/>
      <c r="DY25" s="803"/>
      <c r="DZ25" s="804"/>
      <c r="EA25" s="197"/>
    </row>
    <row r="26" spans="1:131" s="198" customFormat="1" ht="26.25" customHeight="1">
      <c r="A26" s="758" t="s">
        <v>340</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347</v>
      </c>
      <c r="BF26" s="736"/>
      <c r="BG26" s="736"/>
      <c r="BH26" s="736"/>
      <c r="BI26" s="747"/>
      <c r="BJ26" s="203"/>
      <c r="BK26" s="203"/>
      <c r="BL26" s="203"/>
      <c r="BM26" s="203"/>
      <c r="BN26" s="203"/>
      <c r="BO26" s="216"/>
      <c r="BP26" s="216"/>
      <c r="BQ26" s="213">
        <v>20</v>
      </c>
      <c r="BR26" s="214"/>
      <c r="BS26" s="786" t="s">
        <v>573</v>
      </c>
      <c r="BT26" s="787" t="s">
        <v>574</v>
      </c>
      <c r="BU26" s="787" t="s">
        <v>574</v>
      </c>
      <c r="BV26" s="787" t="s">
        <v>574</v>
      </c>
      <c r="BW26" s="787" t="s">
        <v>574</v>
      </c>
      <c r="BX26" s="787" t="s">
        <v>574</v>
      </c>
      <c r="BY26" s="787" t="s">
        <v>574</v>
      </c>
      <c r="BZ26" s="787" t="s">
        <v>574</v>
      </c>
      <c r="CA26" s="787" t="s">
        <v>574</v>
      </c>
      <c r="CB26" s="787" t="s">
        <v>574</v>
      </c>
      <c r="CC26" s="787" t="s">
        <v>574</v>
      </c>
      <c r="CD26" s="787" t="s">
        <v>574</v>
      </c>
      <c r="CE26" s="787" t="s">
        <v>574</v>
      </c>
      <c r="CF26" s="787" t="s">
        <v>574</v>
      </c>
      <c r="CG26" s="788" t="s">
        <v>574</v>
      </c>
      <c r="CH26" s="799">
        <v>2</v>
      </c>
      <c r="CI26" s="800"/>
      <c r="CJ26" s="800"/>
      <c r="CK26" s="800"/>
      <c r="CL26" s="801"/>
      <c r="CM26" s="799">
        <v>55</v>
      </c>
      <c r="CN26" s="800"/>
      <c r="CO26" s="800"/>
      <c r="CP26" s="800"/>
      <c r="CQ26" s="801"/>
      <c r="CR26" s="799">
        <v>1</v>
      </c>
      <c r="CS26" s="800"/>
      <c r="CT26" s="800"/>
      <c r="CU26" s="800"/>
      <c r="CV26" s="801"/>
      <c r="CW26" s="799">
        <v>23</v>
      </c>
      <c r="CX26" s="800"/>
      <c r="CY26" s="800"/>
      <c r="CZ26" s="800"/>
      <c r="DA26" s="801"/>
      <c r="DB26" s="799">
        <v>14</v>
      </c>
      <c r="DC26" s="800"/>
      <c r="DD26" s="800"/>
      <c r="DE26" s="800"/>
      <c r="DF26" s="801"/>
      <c r="DG26" s="799" t="s">
        <v>506</v>
      </c>
      <c r="DH26" s="800"/>
      <c r="DI26" s="800"/>
      <c r="DJ26" s="800"/>
      <c r="DK26" s="801"/>
      <c r="DL26" s="799" t="s">
        <v>506</v>
      </c>
      <c r="DM26" s="800"/>
      <c r="DN26" s="800"/>
      <c r="DO26" s="800"/>
      <c r="DP26" s="801"/>
      <c r="DQ26" s="799" t="s">
        <v>506</v>
      </c>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t="s">
        <v>575</v>
      </c>
      <c r="BT27" s="787" t="s">
        <v>575</v>
      </c>
      <c r="BU27" s="787" t="s">
        <v>575</v>
      </c>
      <c r="BV27" s="787" t="s">
        <v>575</v>
      </c>
      <c r="BW27" s="787" t="s">
        <v>575</v>
      </c>
      <c r="BX27" s="787" t="s">
        <v>575</v>
      </c>
      <c r="BY27" s="787" t="s">
        <v>575</v>
      </c>
      <c r="BZ27" s="787" t="s">
        <v>575</v>
      </c>
      <c r="CA27" s="787" t="s">
        <v>575</v>
      </c>
      <c r="CB27" s="787" t="s">
        <v>575</v>
      </c>
      <c r="CC27" s="787" t="s">
        <v>575</v>
      </c>
      <c r="CD27" s="787" t="s">
        <v>575</v>
      </c>
      <c r="CE27" s="787" t="s">
        <v>575</v>
      </c>
      <c r="CF27" s="787" t="s">
        <v>575</v>
      </c>
      <c r="CG27" s="788" t="s">
        <v>575</v>
      </c>
      <c r="CH27" s="799">
        <v>-117</v>
      </c>
      <c r="CI27" s="800"/>
      <c r="CJ27" s="800"/>
      <c r="CK27" s="800"/>
      <c r="CL27" s="801"/>
      <c r="CM27" s="799">
        <v>3254</v>
      </c>
      <c r="CN27" s="800"/>
      <c r="CO27" s="800"/>
      <c r="CP27" s="800"/>
      <c r="CQ27" s="801"/>
      <c r="CR27" s="799">
        <v>392</v>
      </c>
      <c r="CS27" s="800"/>
      <c r="CT27" s="800"/>
      <c r="CU27" s="800"/>
      <c r="CV27" s="801"/>
      <c r="CW27" s="799">
        <v>24</v>
      </c>
      <c r="CX27" s="800"/>
      <c r="CY27" s="800"/>
      <c r="CZ27" s="800"/>
      <c r="DA27" s="801"/>
      <c r="DB27" s="799" t="s">
        <v>506</v>
      </c>
      <c r="DC27" s="800"/>
      <c r="DD27" s="800"/>
      <c r="DE27" s="800"/>
      <c r="DF27" s="801"/>
      <c r="DG27" s="799" t="s">
        <v>506</v>
      </c>
      <c r="DH27" s="800"/>
      <c r="DI27" s="800"/>
      <c r="DJ27" s="800"/>
      <c r="DK27" s="801"/>
      <c r="DL27" s="799" t="s">
        <v>506</v>
      </c>
      <c r="DM27" s="800"/>
      <c r="DN27" s="800"/>
      <c r="DO27" s="800"/>
      <c r="DP27" s="801"/>
      <c r="DQ27" s="799" t="s">
        <v>506</v>
      </c>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918</v>
      </c>
      <c r="R28" s="841"/>
      <c r="S28" s="841"/>
      <c r="T28" s="841"/>
      <c r="U28" s="841"/>
      <c r="V28" s="841">
        <v>809</v>
      </c>
      <c r="W28" s="841"/>
      <c r="X28" s="841"/>
      <c r="Y28" s="841"/>
      <c r="Z28" s="841"/>
      <c r="AA28" s="841">
        <v>109</v>
      </c>
      <c r="AB28" s="841"/>
      <c r="AC28" s="841"/>
      <c r="AD28" s="841"/>
      <c r="AE28" s="842"/>
      <c r="AF28" s="843">
        <v>109</v>
      </c>
      <c r="AG28" s="841"/>
      <c r="AH28" s="841"/>
      <c r="AI28" s="841"/>
      <c r="AJ28" s="844"/>
      <c r="AK28" s="845" t="s">
        <v>506</v>
      </c>
      <c r="AL28" s="836"/>
      <c r="AM28" s="836"/>
      <c r="AN28" s="836"/>
      <c r="AO28" s="836"/>
      <c r="AP28" s="836">
        <v>592</v>
      </c>
      <c r="AQ28" s="836"/>
      <c r="AR28" s="836"/>
      <c r="AS28" s="836"/>
      <c r="AT28" s="836"/>
      <c r="AU28" s="836" t="s">
        <v>506</v>
      </c>
      <c r="AV28" s="836"/>
      <c r="AW28" s="836"/>
      <c r="AX28" s="836"/>
      <c r="AY28" s="836"/>
      <c r="AZ28" s="837" t="s">
        <v>506</v>
      </c>
      <c r="BA28" s="837"/>
      <c r="BB28" s="837"/>
      <c r="BC28" s="837"/>
      <c r="BD28" s="837"/>
      <c r="BE28" s="838"/>
      <c r="BF28" s="838"/>
      <c r="BG28" s="838"/>
      <c r="BH28" s="838"/>
      <c r="BI28" s="839"/>
      <c r="BJ28" s="203"/>
      <c r="BK28" s="203"/>
      <c r="BL28" s="203"/>
      <c r="BM28" s="203"/>
      <c r="BN28" s="203"/>
      <c r="BO28" s="216"/>
      <c r="BP28" s="216"/>
      <c r="BQ28" s="213">
        <v>22</v>
      </c>
      <c r="BR28" s="214"/>
      <c r="BS28" s="786" t="s">
        <v>576</v>
      </c>
      <c r="BT28" s="787" t="s">
        <v>576</v>
      </c>
      <c r="BU28" s="787" t="s">
        <v>576</v>
      </c>
      <c r="BV28" s="787" t="s">
        <v>576</v>
      </c>
      <c r="BW28" s="787" t="s">
        <v>576</v>
      </c>
      <c r="BX28" s="787" t="s">
        <v>576</v>
      </c>
      <c r="BY28" s="787" t="s">
        <v>576</v>
      </c>
      <c r="BZ28" s="787" t="s">
        <v>576</v>
      </c>
      <c r="CA28" s="787" t="s">
        <v>576</v>
      </c>
      <c r="CB28" s="787" t="s">
        <v>576</v>
      </c>
      <c r="CC28" s="787" t="s">
        <v>576</v>
      </c>
      <c r="CD28" s="787" t="s">
        <v>576</v>
      </c>
      <c r="CE28" s="787" t="s">
        <v>576</v>
      </c>
      <c r="CF28" s="787" t="s">
        <v>576</v>
      </c>
      <c r="CG28" s="788" t="s">
        <v>576</v>
      </c>
      <c r="CH28" s="799">
        <v>1</v>
      </c>
      <c r="CI28" s="800"/>
      <c r="CJ28" s="800"/>
      <c r="CK28" s="800"/>
      <c r="CL28" s="801"/>
      <c r="CM28" s="799">
        <v>579</v>
      </c>
      <c r="CN28" s="800"/>
      <c r="CO28" s="800"/>
      <c r="CP28" s="800"/>
      <c r="CQ28" s="801"/>
      <c r="CR28" s="799">
        <v>236</v>
      </c>
      <c r="CS28" s="800"/>
      <c r="CT28" s="800"/>
      <c r="CU28" s="800"/>
      <c r="CV28" s="801"/>
      <c r="CW28" s="799" t="s">
        <v>506</v>
      </c>
      <c r="CX28" s="800"/>
      <c r="CY28" s="800"/>
      <c r="CZ28" s="800"/>
      <c r="DA28" s="801"/>
      <c r="DB28" s="799" t="s">
        <v>506</v>
      </c>
      <c r="DC28" s="800"/>
      <c r="DD28" s="800"/>
      <c r="DE28" s="800"/>
      <c r="DF28" s="801"/>
      <c r="DG28" s="799" t="s">
        <v>506</v>
      </c>
      <c r="DH28" s="800"/>
      <c r="DI28" s="800"/>
      <c r="DJ28" s="800"/>
      <c r="DK28" s="801"/>
      <c r="DL28" s="799" t="s">
        <v>506</v>
      </c>
      <c r="DM28" s="800"/>
      <c r="DN28" s="800"/>
      <c r="DO28" s="800"/>
      <c r="DP28" s="801"/>
      <c r="DQ28" s="799" t="s">
        <v>506</v>
      </c>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233011</v>
      </c>
      <c r="R29" s="777"/>
      <c r="S29" s="777"/>
      <c r="T29" s="777"/>
      <c r="U29" s="777"/>
      <c r="V29" s="777">
        <v>231701</v>
      </c>
      <c r="W29" s="777"/>
      <c r="X29" s="777"/>
      <c r="Y29" s="777"/>
      <c r="Z29" s="777"/>
      <c r="AA29" s="777">
        <v>1310</v>
      </c>
      <c r="AB29" s="777"/>
      <c r="AC29" s="777"/>
      <c r="AD29" s="777"/>
      <c r="AE29" s="778"/>
      <c r="AF29" s="779">
        <v>1310</v>
      </c>
      <c r="AG29" s="780"/>
      <c r="AH29" s="780"/>
      <c r="AI29" s="780"/>
      <c r="AJ29" s="781"/>
      <c r="AK29" s="848">
        <v>23528</v>
      </c>
      <c r="AL29" s="849"/>
      <c r="AM29" s="849"/>
      <c r="AN29" s="849"/>
      <c r="AO29" s="849"/>
      <c r="AP29" s="849" t="s">
        <v>506</v>
      </c>
      <c r="AQ29" s="849"/>
      <c r="AR29" s="849"/>
      <c r="AS29" s="849"/>
      <c r="AT29" s="849"/>
      <c r="AU29" s="849" t="s">
        <v>506</v>
      </c>
      <c r="AV29" s="849"/>
      <c r="AW29" s="849"/>
      <c r="AX29" s="849"/>
      <c r="AY29" s="849"/>
      <c r="AZ29" s="850" t="s">
        <v>506</v>
      </c>
      <c r="BA29" s="850"/>
      <c r="BB29" s="850"/>
      <c r="BC29" s="850"/>
      <c r="BD29" s="850"/>
      <c r="BE29" s="846"/>
      <c r="BF29" s="846"/>
      <c r="BG29" s="846"/>
      <c r="BH29" s="846"/>
      <c r="BI29" s="847"/>
      <c r="BJ29" s="203"/>
      <c r="BK29" s="203"/>
      <c r="BL29" s="203"/>
      <c r="BM29" s="203"/>
      <c r="BN29" s="203"/>
      <c r="BO29" s="216"/>
      <c r="BP29" s="216"/>
      <c r="BQ29" s="213">
        <v>23</v>
      </c>
      <c r="BR29" s="214"/>
      <c r="BS29" s="786" t="s">
        <v>577</v>
      </c>
      <c r="BT29" s="787" t="s">
        <v>577</v>
      </c>
      <c r="BU29" s="787" t="s">
        <v>577</v>
      </c>
      <c r="BV29" s="787" t="s">
        <v>577</v>
      </c>
      <c r="BW29" s="787" t="s">
        <v>577</v>
      </c>
      <c r="BX29" s="787" t="s">
        <v>577</v>
      </c>
      <c r="BY29" s="787" t="s">
        <v>577</v>
      </c>
      <c r="BZ29" s="787" t="s">
        <v>577</v>
      </c>
      <c r="CA29" s="787" t="s">
        <v>577</v>
      </c>
      <c r="CB29" s="787" t="s">
        <v>577</v>
      </c>
      <c r="CC29" s="787" t="s">
        <v>577</v>
      </c>
      <c r="CD29" s="787" t="s">
        <v>577</v>
      </c>
      <c r="CE29" s="787" t="s">
        <v>577</v>
      </c>
      <c r="CF29" s="787" t="s">
        <v>577</v>
      </c>
      <c r="CG29" s="788" t="s">
        <v>577</v>
      </c>
      <c r="CH29" s="799">
        <v>448</v>
      </c>
      <c r="CI29" s="800"/>
      <c r="CJ29" s="800"/>
      <c r="CK29" s="800"/>
      <c r="CL29" s="801"/>
      <c r="CM29" s="799">
        <v>2916</v>
      </c>
      <c r="CN29" s="800"/>
      <c r="CO29" s="800"/>
      <c r="CP29" s="800"/>
      <c r="CQ29" s="801"/>
      <c r="CR29" s="799">
        <v>550</v>
      </c>
      <c r="CS29" s="800"/>
      <c r="CT29" s="800"/>
      <c r="CU29" s="800"/>
      <c r="CV29" s="801"/>
      <c r="CW29" s="799">
        <v>84</v>
      </c>
      <c r="CX29" s="800"/>
      <c r="CY29" s="800"/>
      <c r="CZ29" s="800"/>
      <c r="DA29" s="801"/>
      <c r="DB29" s="799" t="s">
        <v>506</v>
      </c>
      <c r="DC29" s="800"/>
      <c r="DD29" s="800"/>
      <c r="DE29" s="800"/>
      <c r="DF29" s="801"/>
      <c r="DG29" s="799" t="s">
        <v>506</v>
      </c>
      <c r="DH29" s="800"/>
      <c r="DI29" s="800"/>
      <c r="DJ29" s="800"/>
      <c r="DK29" s="801"/>
      <c r="DL29" s="799" t="s">
        <v>506</v>
      </c>
      <c r="DM29" s="800"/>
      <c r="DN29" s="800"/>
      <c r="DO29" s="800"/>
      <c r="DP29" s="801"/>
      <c r="DQ29" s="799" t="s">
        <v>506</v>
      </c>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23113</v>
      </c>
      <c r="R30" s="777"/>
      <c r="S30" s="777"/>
      <c r="T30" s="777"/>
      <c r="U30" s="777"/>
      <c r="V30" s="777">
        <v>22261</v>
      </c>
      <c r="W30" s="777"/>
      <c r="X30" s="777"/>
      <c r="Y30" s="777"/>
      <c r="Z30" s="777"/>
      <c r="AA30" s="777">
        <v>852</v>
      </c>
      <c r="AB30" s="777"/>
      <c r="AC30" s="777"/>
      <c r="AD30" s="777"/>
      <c r="AE30" s="778"/>
      <c r="AF30" s="779">
        <v>852</v>
      </c>
      <c r="AG30" s="780"/>
      <c r="AH30" s="780"/>
      <c r="AI30" s="780"/>
      <c r="AJ30" s="781"/>
      <c r="AK30" s="848">
        <v>5050</v>
      </c>
      <c r="AL30" s="849"/>
      <c r="AM30" s="849"/>
      <c r="AN30" s="849"/>
      <c r="AO30" s="849"/>
      <c r="AP30" s="849" t="s">
        <v>506</v>
      </c>
      <c r="AQ30" s="849"/>
      <c r="AR30" s="849"/>
      <c r="AS30" s="849"/>
      <c r="AT30" s="849"/>
      <c r="AU30" s="849" t="s">
        <v>506</v>
      </c>
      <c r="AV30" s="849"/>
      <c r="AW30" s="849"/>
      <c r="AX30" s="849"/>
      <c r="AY30" s="849"/>
      <c r="AZ30" s="850" t="s">
        <v>506</v>
      </c>
      <c r="BA30" s="850"/>
      <c r="BB30" s="850"/>
      <c r="BC30" s="850"/>
      <c r="BD30" s="850"/>
      <c r="BE30" s="846"/>
      <c r="BF30" s="846"/>
      <c r="BG30" s="846"/>
      <c r="BH30" s="846"/>
      <c r="BI30" s="847"/>
      <c r="BJ30" s="203"/>
      <c r="BK30" s="203"/>
      <c r="BL30" s="203"/>
      <c r="BM30" s="203"/>
      <c r="BN30" s="203"/>
      <c r="BO30" s="216"/>
      <c r="BP30" s="216"/>
      <c r="BQ30" s="213">
        <v>24</v>
      </c>
      <c r="BR30" s="214"/>
      <c r="BS30" s="786" t="s">
        <v>578</v>
      </c>
      <c r="BT30" s="787" t="s">
        <v>578</v>
      </c>
      <c r="BU30" s="787" t="s">
        <v>578</v>
      </c>
      <c r="BV30" s="787" t="s">
        <v>578</v>
      </c>
      <c r="BW30" s="787" t="s">
        <v>578</v>
      </c>
      <c r="BX30" s="787" t="s">
        <v>578</v>
      </c>
      <c r="BY30" s="787" t="s">
        <v>578</v>
      </c>
      <c r="BZ30" s="787" t="s">
        <v>578</v>
      </c>
      <c r="CA30" s="787" t="s">
        <v>578</v>
      </c>
      <c r="CB30" s="787" t="s">
        <v>578</v>
      </c>
      <c r="CC30" s="787" t="s">
        <v>578</v>
      </c>
      <c r="CD30" s="787" t="s">
        <v>578</v>
      </c>
      <c r="CE30" s="787" t="s">
        <v>578</v>
      </c>
      <c r="CF30" s="787" t="s">
        <v>578</v>
      </c>
      <c r="CG30" s="788" t="s">
        <v>578</v>
      </c>
      <c r="CH30" s="799">
        <v>148</v>
      </c>
      <c r="CI30" s="800"/>
      <c r="CJ30" s="800"/>
      <c r="CK30" s="800"/>
      <c r="CL30" s="801"/>
      <c r="CM30" s="799">
        <v>1322</v>
      </c>
      <c r="CN30" s="800"/>
      <c r="CO30" s="800"/>
      <c r="CP30" s="800"/>
      <c r="CQ30" s="801"/>
      <c r="CR30" s="799">
        <v>540</v>
      </c>
      <c r="CS30" s="800"/>
      <c r="CT30" s="800"/>
      <c r="CU30" s="800"/>
      <c r="CV30" s="801"/>
      <c r="CW30" s="799" t="s">
        <v>506</v>
      </c>
      <c r="CX30" s="800"/>
      <c r="CY30" s="800"/>
      <c r="CZ30" s="800"/>
      <c r="DA30" s="801"/>
      <c r="DB30" s="799" t="s">
        <v>506</v>
      </c>
      <c r="DC30" s="800"/>
      <c r="DD30" s="800"/>
      <c r="DE30" s="800"/>
      <c r="DF30" s="801"/>
      <c r="DG30" s="799" t="s">
        <v>506</v>
      </c>
      <c r="DH30" s="800"/>
      <c r="DI30" s="800"/>
      <c r="DJ30" s="800"/>
      <c r="DK30" s="801"/>
      <c r="DL30" s="799" t="s">
        <v>506</v>
      </c>
      <c r="DM30" s="800"/>
      <c r="DN30" s="800"/>
      <c r="DO30" s="800"/>
      <c r="DP30" s="801"/>
      <c r="DQ30" s="799" t="s">
        <v>506</v>
      </c>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127023</v>
      </c>
      <c r="R31" s="777"/>
      <c r="S31" s="777"/>
      <c r="T31" s="777"/>
      <c r="U31" s="777"/>
      <c r="V31" s="777">
        <v>125908</v>
      </c>
      <c r="W31" s="777"/>
      <c r="X31" s="777"/>
      <c r="Y31" s="777"/>
      <c r="Z31" s="777"/>
      <c r="AA31" s="777">
        <v>1115</v>
      </c>
      <c r="AB31" s="777"/>
      <c r="AC31" s="777"/>
      <c r="AD31" s="777"/>
      <c r="AE31" s="778"/>
      <c r="AF31" s="779">
        <v>1115</v>
      </c>
      <c r="AG31" s="780"/>
      <c r="AH31" s="780"/>
      <c r="AI31" s="780"/>
      <c r="AJ31" s="781"/>
      <c r="AK31" s="848">
        <v>19109</v>
      </c>
      <c r="AL31" s="849"/>
      <c r="AM31" s="849"/>
      <c r="AN31" s="849"/>
      <c r="AO31" s="849"/>
      <c r="AP31" s="849" t="s">
        <v>506</v>
      </c>
      <c r="AQ31" s="849"/>
      <c r="AR31" s="849"/>
      <c r="AS31" s="849"/>
      <c r="AT31" s="849"/>
      <c r="AU31" s="849" t="s">
        <v>506</v>
      </c>
      <c r="AV31" s="849"/>
      <c r="AW31" s="849"/>
      <c r="AX31" s="849"/>
      <c r="AY31" s="849"/>
      <c r="AZ31" s="850" t="s">
        <v>506</v>
      </c>
      <c r="BA31" s="850"/>
      <c r="BB31" s="850"/>
      <c r="BC31" s="850"/>
      <c r="BD31" s="850"/>
      <c r="BE31" s="846"/>
      <c r="BF31" s="846"/>
      <c r="BG31" s="846"/>
      <c r="BH31" s="846"/>
      <c r="BI31" s="847"/>
      <c r="BJ31" s="203"/>
      <c r="BK31" s="203"/>
      <c r="BL31" s="203"/>
      <c r="BM31" s="203"/>
      <c r="BN31" s="203"/>
      <c r="BO31" s="216"/>
      <c r="BP31" s="216"/>
      <c r="BQ31" s="213">
        <v>25</v>
      </c>
      <c r="BR31" s="214"/>
      <c r="BS31" s="786" t="s">
        <v>579</v>
      </c>
      <c r="BT31" s="787" t="s">
        <v>579</v>
      </c>
      <c r="BU31" s="787" t="s">
        <v>579</v>
      </c>
      <c r="BV31" s="787" t="s">
        <v>579</v>
      </c>
      <c r="BW31" s="787" t="s">
        <v>579</v>
      </c>
      <c r="BX31" s="787" t="s">
        <v>579</v>
      </c>
      <c r="BY31" s="787" t="s">
        <v>579</v>
      </c>
      <c r="BZ31" s="787" t="s">
        <v>579</v>
      </c>
      <c r="CA31" s="787" t="s">
        <v>579</v>
      </c>
      <c r="CB31" s="787" t="s">
        <v>579</v>
      </c>
      <c r="CC31" s="787" t="s">
        <v>579</v>
      </c>
      <c r="CD31" s="787" t="s">
        <v>579</v>
      </c>
      <c r="CE31" s="787" t="s">
        <v>579</v>
      </c>
      <c r="CF31" s="787" t="s">
        <v>579</v>
      </c>
      <c r="CG31" s="788" t="s">
        <v>579</v>
      </c>
      <c r="CH31" s="799">
        <v>220</v>
      </c>
      <c r="CI31" s="800"/>
      <c r="CJ31" s="800"/>
      <c r="CK31" s="800"/>
      <c r="CL31" s="801"/>
      <c r="CM31" s="799">
        <v>12218</v>
      </c>
      <c r="CN31" s="800"/>
      <c r="CO31" s="800"/>
      <c r="CP31" s="800"/>
      <c r="CQ31" s="801"/>
      <c r="CR31" s="799">
        <v>300</v>
      </c>
      <c r="CS31" s="800"/>
      <c r="CT31" s="800"/>
      <c r="CU31" s="800"/>
      <c r="CV31" s="801"/>
      <c r="CW31" s="799" t="s">
        <v>506</v>
      </c>
      <c r="CX31" s="800"/>
      <c r="CY31" s="800"/>
      <c r="CZ31" s="800"/>
      <c r="DA31" s="801"/>
      <c r="DB31" s="799" t="s">
        <v>506</v>
      </c>
      <c r="DC31" s="800"/>
      <c r="DD31" s="800"/>
      <c r="DE31" s="800"/>
      <c r="DF31" s="801"/>
      <c r="DG31" s="799" t="s">
        <v>506</v>
      </c>
      <c r="DH31" s="800"/>
      <c r="DI31" s="800"/>
      <c r="DJ31" s="800"/>
      <c r="DK31" s="801"/>
      <c r="DL31" s="799" t="s">
        <v>506</v>
      </c>
      <c r="DM31" s="800"/>
      <c r="DN31" s="800"/>
      <c r="DO31" s="800"/>
      <c r="DP31" s="801"/>
      <c r="DQ31" s="799" t="s">
        <v>506</v>
      </c>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22170</v>
      </c>
      <c r="R32" s="777"/>
      <c r="S32" s="777"/>
      <c r="T32" s="777"/>
      <c r="U32" s="777"/>
      <c r="V32" s="777">
        <v>22965</v>
      </c>
      <c r="W32" s="777"/>
      <c r="X32" s="777"/>
      <c r="Y32" s="777"/>
      <c r="Z32" s="777"/>
      <c r="AA32" s="777">
        <v>-795</v>
      </c>
      <c r="AB32" s="777"/>
      <c r="AC32" s="777"/>
      <c r="AD32" s="777"/>
      <c r="AE32" s="778"/>
      <c r="AF32" s="779">
        <v>1052</v>
      </c>
      <c r="AG32" s="780"/>
      <c r="AH32" s="780"/>
      <c r="AI32" s="780"/>
      <c r="AJ32" s="781"/>
      <c r="AK32" s="848">
        <v>3774</v>
      </c>
      <c r="AL32" s="849"/>
      <c r="AM32" s="849"/>
      <c r="AN32" s="849"/>
      <c r="AO32" s="849"/>
      <c r="AP32" s="849">
        <v>20135</v>
      </c>
      <c r="AQ32" s="849"/>
      <c r="AR32" s="849"/>
      <c r="AS32" s="849"/>
      <c r="AT32" s="849"/>
      <c r="AU32" s="849">
        <v>12887</v>
      </c>
      <c r="AV32" s="849"/>
      <c r="AW32" s="849"/>
      <c r="AX32" s="849"/>
      <c r="AY32" s="849"/>
      <c r="AZ32" s="850" t="s">
        <v>506</v>
      </c>
      <c r="BA32" s="850"/>
      <c r="BB32" s="850"/>
      <c r="BC32" s="850"/>
      <c r="BD32" s="850"/>
      <c r="BE32" s="846" t="s">
        <v>546</v>
      </c>
      <c r="BF32" s="846"/>
      <c r="BG32" s="846"/>
      <c r="BH32" s="846"/>
      <c r="BI32" s="847"/>
      <c r="BJ32" s="203"/>
      <c r="BK32" s="203"/>
      <c r="BL32" s="203"/>
      <c r="BM32" s="203"/>
      <c r="BN32" s="203"/>
      <c r="BO32" s="216"/>
      <c r="BP32" s="216"/>
      <c r="BQ32" s="213">
        <v>26</v>
      </c>
      <c r="BR32" s="214"/>
      <c r="BS32" s="786" t="s">
        <v>580</v>
      </c>
      <c r="BT32" s="787" t="s">
        <v>580</v>
      </c>
      <c r="BU32" s="787" t="s">
        <v>580</v>
      </c>
      <c r="BV32" s="787" t="s">
        <v>580</v>
      </c>
      <c r="BW32" s="787" t="s">
        <v>580</v>
      </c>
      <c r="BX32" s="787" t="s">
        <v>580</v>
      </c>
      <c r="BY32" s="787" t="s">
        <v>580</v>
      </c>
      <c r="BZ32" s="787" t="s">
        <v>580</v>
      </c>
      <c r="CA32" s="787" t="s">
        <v>580</v>
      </c>
      <c r="CB32" s="787" t="s">
        <v>580</v>
      </c>
      <c r="CC32" s="787" t="s">
        <v>580</v>
      </c>
      <c r="CD32" s="787" t="s">
        <v>580</v>
      </c>
      <c r="CE32" s="787" t="s">
        <v>580</v>
      </c>
      <c r="CF32" s="787" t="s">
        <v>580</v>
      </c>
      <c r="CG32" s="788" t="s">
        <v>580</v>
      </c>
      <c r="CH32" s="799">
        <v>22</v>
      </c>
      <c r="CI32" s="800"/>
      <c r="CJ32" s="800"/>
      <c r="CK32" s="800"/>
      <c r="CL32" s="801"/>
      <c r="CM32" s="799">
        <v>702</v>
      </c>
      <c r="CN32" s="800"/>
      <c r="CO32" s="800"/>
      <c r="CP32" s="800"/>
      <c r="CQ32" s="801"/>
      <c r="CR32" s="799">
        <v>130</v>
      </c>
      <c r="CS32" s="800"/>
      <c r="CT32" s="800"/>
      <c r="CU32" s="800"/>
      <c r="CV32" s="801"/>
      <c r="CW32" s="799" t="s">
        <v>506</v>
      </c>
      <c r="CX32" s="800"/>
      <c r="CY32" s="800"/>
      <c r="CZ32" s="800"/>
      <c r="DA32" s="801"/>
      <c r="DB32" s="799" t="s">
        <v>506</v>
      </c>
      <c r="DC32" s="800"/>
      <c r="DD32" s="800"/>
      <c r="DE32" s="800"/>
      <c r="DF32" s="801"/>
      <c r="DG32" s="799" t="s">
        <v>506</v>
      </c>
      <c r="DH32" s="800"/>
      <c r="DI32" s="800"/>
      <c r="DJ32" s="800"/>
      <c r="DK32" s="801"/>
      <c r="DL32" s="799" t="s">
        <v>506</v>
      </c>
      <c r="DM32" s="800"/>
      <c r="DN32" s="800"/>
      <c r="DO32" s="800"/>
      <c r="DP32" s="801"/>
      <c r="DQ32" s="799" t="s">
        <v>506</v>
      </c>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2236</v>
      </c>
      <c r="R33" s="777"/>
      <c r="S33" s="777"/>
      <c r="T33" s="777"/>
      <c r="U33" s="777"/>
      <c r="V33" s="777">
        <v>2444</v>
      </c>
      <c r="W33" s="777"/>
      <c r="X33" s="777"/>
      <c r="Y33" s="777"/>
      <c r="Z33" s="777"/>
      <c r="AA33" s="777">
        <v>-208</v>
      </c>
      <c r="AB33" s="777"/>
      <c r="AC33" s="777"/>
      <c r="AD33" s="777"/>
      <c r="AE33" s="778"/>
      <c r="AF33" s="779">
        <v>1044</v>
      </c>
      <c r="AG33" s="780"/>
      <c r="AH33" s="780"/>
      <c r="AI33" s="780"/>
      <c r="AJ33" s="781"/>
      <c r="AK33" s="848">
        <v>1014</v>
      </c>
      <c r="AL33" s="849"/>
      <c r="AM33" s="849"/>
      <c r="AN33" s="849"/>
      <c r="AO33" s="849"/>
      <c r="AP33" s="849">
        <v>14328</v>
      </c>
      <c r="AQ33" s="849"/>
      <c r="AR33" s="849"/>
      <c r="AS33" s="849"/>
      <c r="AT33" s="849"/>
      <c r="AU33" s="849">
        <v>7164</v>
      </c>
      <c r="AV33" s="849"/>
      <c r="AW33" s="849"/>
      <c r="AX33" s="849"/>
      <c r="AY33" s="849"/>
      <c r="AZ33" s="850" t="s">
        <v>506</v>
      </c>
      <c r="BA33" s="850"/>
      <c r="BB33" s="850"/>
      <c r="BC33" s="850"/>
      <c r="BD33" s="850"/>
      <c r="BE33" s="846" t="s">
        <v>546</v>
      </c>
      <c r="BF33" s="846"/>
      <c r="BG33" s="846"/>
      <c r="BH33" s="846"/>
      <c r="BI33" s="847"/>
      <c r="BJ33" s="203"/>
      <c r="BK33" s="203"/>
      <c r="BL33" s="203"/>
      <c r="BM33" s="203"/>
      <c r="BN33" s="203"/>
      <c r="BO33" s="216"/>
      <c r="BP33" s="216"/>
      <c r="BQ33" s="213">
        <v>27</v>
      </c>
      <c r="BR33" s="214"/>
      <c r="BS33" s="786" t="s">
        <v>581</v>
      </c>
      <c r="BT33" s="787" t="s">
        <v>581</v>
      </c>
      <c r="BU33" s="787" t="s">
        <v>581</v>
      </c>
      <c r="BV33" s="787" t="s">
        <v>581</v>
      </c>
      <c r="BW33" s="787" t="s">
        <v>581</v>
      </c>
      <c r="BX33" s="787" t="s">
        <v>581</v>
      </c>
      <c r="BY33" s="787" t="s">
        <v>581</v>
      </c>
      <c r="BZ33" s="787" t="s">
        <v>581</v>
      </c>
      <c r="CA33" s="787" t="s">
        <v>581</v>
      </c>
      <c r="CB33" s="787" t="s">
        <v>581</v>
      </c>
      <c r="CC33" s="787" t="s">
        <v>581</v>
      </c>
      <c r="CD33" s="787" t="s">
        <v>581</v>
      </c>
      <c r="CE33" s="787" t="s">
        <v>581</v>
      </c>
      <c r="CF33" s="787" t="s">
        <v>581</v>
      </c>
      <c r="CG33" s="788" t="s">
        <v>581</v>
      </c>
      <c r="CH33" s="799">
        <v>69</v>
      </c>
      <c r="CI33" s="800"/>
      <c r="CJ33" s="800"/>
      <c r="CK33" s="800"/>
      <c r="CL33" s="801"/>
      <c r="CM33" s="799">
        <v>7200</v>
      </c>
      <c r="CN33" s="800"/>
      <c r="CO33" s="800"/>
      <c r="CP33" s="800"/>
      <c r="CQ33" s="801"/>
      <c r="CR33" s="799">
        <v>8210</v>
      </c>
      <c r="CS33" s="800"/>
      <c r="CT33" s="800"/>
      <c r="CU33" s="800"/>
      <c r="CV33" s="801"/>
      <c r="CW33" s="799">
        <v>1560</v>
      </c>
      <c r="CX33" s="800"/>
      <c r="CY33" s="800"/>
      <c r="CZ33" s="800"/>
      <c r="DA33" s="801"/>
      <c r="DB33" s="799" t="s">
        <v>506</v>
      </c>
      <c r="DC33" s="800"/>
      <c r="DD33" s="800"/>
      <c r="DE33" s="800"/>
      <c r="DF33" s="801"/>
      <c r="DG33" s="799" t="s">
        <v>506</v>
      </c>
      <c r="DH33" s="800"/>
      <c r="DI33" s="800"/>
      <c r="DJ33" s="800"/>
      <c r="DK33" s="801"/>
      <c r="DL33" s="799" t="s">
        <v>506</v>
      </c>
      <c r="DM33" s="800"/>
      <c r="DN33" s="800"/>
      <c r="DO33" s="800"/>
      <c r="DP33" s="801"/>
      <c r="DQ33" s="799" t="s">
        <v>506</v>
      </c>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1455</v>
      </c>
      <c r="R34" s="777"/>
      <c r="S34" s="777"/>
      <c r="T34" s="777"/>
      <c r="U34" s="777"/>
      <c r="V34" s="777">
        <v>1581</v>
      </c>
      <c r="W34" s="777"/>
      <c r="X34" s="777"/>
      <c r="Y34" s="777"/>
      <c r="Z34" s="777"/>
      <c r="AA34" s="777">
        <v>-126</v>
      </c>
      <c r="AB34" s="777"/>
      <c r="AC34" s="777"/>
      <c r="AD34" s="777"/>
      <c r="AE34" s="778"/>
      <c r="AF34" s="779">
        <v>569</v>
      </c>
      <c r="AG34" s="780"/>
      <c r="AH34" s="780"/>
      <c r="AI34" s="780"/>
      <c r="AJ34" s="781"/>
      <c r="AK34" s="848">
        <v>2042</v>
      </c>
      <c r="AL34" s="849"/>
      <c r="AM34" s="849"/>
      <c r="AN34" s="849"/>
      <c r="AO34" s="849"/>
      <c r="AP34" s="849">
        <v>1638</v>
      </c>
      <c r="AQ34" s="849"/>
      <c r="AR34" s="849"/>
      <c r="AS34" s="849"/>
      <c r="AT34" s="849"/>
      <c r="AU34" s="849">
        <v>147</v>
      </c>
      <c r="AV34" s="849"/>
      <c r="AW34" s="849"/>
      <c r="AX34" s="849"/>
      <c r="AY34" s="849"/>
      <c r="AZ34" s="850" t="s">
        <v>506</v>
      </c>
      <c r="BA34" s="850"/>
      <c r="BB34" s="850"/>
      <c r="BC34" s="850"/>
      <c r="BD34" s="850"/>
      <c r="BE34" s="846" t="s">
        <v>546</v>
      </c>
      <c r="BF34" s="846"/>
      <c r="BG34" s="846"/>
      <c r="BH34" s="846"/>
      <c r="BI34" s="847"/>
      <c r="BJ34" s="203"/>
      <c r="BK34" s="203"/>
      <c r="BL34" s="203"/>
      <c r="BM34" s="203"/>
      <c r="BN34" s="203"/>
      <c r="BO34" s="216"/>
      <c r="BP34" s="216"/>
      <c r="BQ34" s="213">
        <v>28</v>
      </c>
      <c r="BR34" s="214"/>
      <c r="BS34" s="786" t="s">
        <v>582</v>
      </c>
      <c r="BT34" s="787"/>
      <c r="BU34" s="787"/>
      <c r="BV34" s="787"/>
      <c r="BW34" s="787"/>
      <c r="BX34" s="787"/>
      <c r="BY34" s="787"/>
      <c r="BZ34" s="787"/>
      <c r="CA34" s="787"/>
      <c r="CB34" s="787"/>
      <c r="CC34" s="787"/>
      <c r="CD34" s="787"/>
      <c r="CE34" s="787"/>
      <c r="CF34" s="787"/>
      <c r="CG34" s="788"/>
      <c r="CH34" s="799">
        <v>128</v>
      </c>
      <c r="CI34" s="800"/>
      <c r="CJ34" s="800"/>
      <c r="CK34" s="800"/>
      <c r="CL34" s="801"/>
      <c r="CM34" s="799">
        <v>151</v>
      </c>
      <c r="CN34" s="800"/>
      <c r="CO34" s="800"/>
      <c r="CP34" s="800"/>
      <c r="CQ34" s="801"/>
      <c r="CR34" s="799">
        <v>36</v>
      </c>
      <c r="CS34" s="800"/>
      <c r="CT34" s="800"/>
      <c r="CU34" s="800"/>
      <c r="CV34" s="801"/>
      <c r="CW34" s="799">
        <v>503</v>
      </c>
      <c r="CX34" s="800"/>
      <c r="CY34" s="800"/>
      <c r="CZ34" s="800"/>
      <c r="DA34" s="801"/>
      <c r="DB34" s="799">
        <v>102</v>
      </c>
      <c r="DC34" s="800"/>
      <c r="DD34" s="800"/>
      <c r="DE34" s="800"/>
      <c r="DF34" s="801"/>
      <c r="DG34" s="799" t="s">
        <v>506</v>
      </c>
      <c r="DH34" s="800"/>
      <c r="DI34" s="800"/>
      <c r="DJ34" s="800"/>
      <c r="DK34" s="801"/>
      <c r="DL34" s="799" t="s">
        <v>506</v>
      </c>
      <c r="DM34" s="800"/>
      <c r="DN34" s="800"/>
      <c r="DO34" s="800"/>
      <c r="DP34" s="801"/>
      <c r="DQ34" s="799" t="s">
        <v>506</v>
      </c>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47504</v>
      </c>
      <c r="R35" s="777"/>
      <c r="S35" s="777"/>
      <c r="T35" s="777"/>
      <c r="U35" s="777"/>
      <c r="V35" s="777">
        <v>38702</v>
      </c>
      <c r="W35" s="777"/>
      <c r="X35" s="777"/>
      <c r="Y35" s="777"/>
      <c r="Z35" s="777"/>
      <c r="AA35" s="777">
        <v>8802</v>
      </c>
      <c r="AB35" s="777"/>
      <c r="AC35" s="777"/>
      <c r="AD35" s="777"/>
      <c r="AE35" s="778"/>
      <c r="AF35" s="779">
        <v>4</v>
      </c>
      <c r="AG35" s="780"/>
      <c r="AH35" s="780"/>
      <c r="AI35" s="780"/>
      <c r="AJ35" s="781"/>
      <c r="AK35" s="848">
        <v>8759</v>
      </c>
      <c r="AL35" s="849"/>
      <c r="AM35" s="849"/>
      <c r="AN35" s="849"/>
      <c r="AO35" s="849"/>
      <c r="AP35" s="849">
        <v>307001</v>
      </c>
      <c r="AQ35" s="849"/>
      <c r="AR35" s="849"/>
      <c r="AS35" s="849"/>
      <c r="AT35" s="849"/>
      <c r="AU35" s="849">
        <v>54953</v>
      </c>
      <c r="AV35" s="849"/>
      <c r="AW35" s="849"/>
      <c r="AX35" s="849"/>
      <c r="AY35" s="849"/>
      <c r="AZ35" s="850" t="s">
        <v>506</v>
      </c>
      <c r="BA35" s="850"/>
      <c r="BB35" s="850"/>
      <c r="BC35" s="850"/>
      <c r="BD35" s="850"/>
      <c r="BE35" s="846" t="s">
        <v>546</v>
      </c>
      <c r="BF35" s="846"/>
      <c r="BG35" s="846"/>
      <c r="BH35" s="846"/>
      <c r="BI35" s="847"/>
      <c r="BJ35" s="203"/>
      <c r="BK35" s="203"/>
      <c r="BL35" s="203"/>
      <c r="BM35" s="203"/>
      <c r="BN35" s="203"/>
      <c r="BO35" s="216"/>
      <c r="BP35" s="216"/>
      <c r="BQ35" s="213">
        <v>29</v>
      </c>
      <c r="BR35" s="214"/>
      <c r="BS35" s="786" t="s">
        <v>583</v>
      </c>
      <c r="BT35" s="787" t="s">
        <v>583</v>
      </c>
      <c r="BU35" s="787" t="s">
        <v>583</v>
      </c>
      <c r="BV35" s="787" t="s">
        <v>583</v>
      </c>
      <c r="BW35" s="787" t="s">
        <v>583</v>
      </c>
      <c r="BX35" s="787" t="s">
        <v>583</v>
      </c>
      <c r="BY35" s="787" t="s">
        <v>583</v>
      </c>
      <c r="BZ35" s="787" t="s">
        <v>583</v>
      </c>
      <c r="CA35" s="787" t="s">
        <v>583</v>
      </c>
      <c r="CB35" s="787" t="s">
        <v>583</v>
      </c>
      <c r="CC35" s="787" t="s">
        <v>583</v>
      </c>
      <c r="CD35" s="787" t="s">
        <v>583</v>
      </c>
      <c r="CE35" s="787" t="s">
        <v>583</v>
      </c>
      <c r="CF35" s="787" t="s">
        <v>583</v>
      </c>
      <c r="CG35" s="788" t="s">
        <v>583</v>
      </c>
      <c r="CH35" s="799">
        <v>6</v>
      </c>
      <c r="CI35" s="800"/>
      <c r="CJ35" s="800"/>
      <c r="CK35" s="800"/>
      <c r="CL35" s="801"/>
      <c r="CM35" s="799">
        <v>49</v>
      </c>
      <c r="CN35" s="800"/>
      <c r="CO35" s="800"/>
      <c r="CP35" s="800"/>
      <c r="CQ35" s="801"/>
      <c r="CR35" s="799">
        <v>3</v>
      </c>
      <c r="CS35" s="800"/>
      <c r="CT35" s="800"/>
      <c r="CU35" s="800"/>
      <c r="CV35" s="801"/>
      <c r="CW35" s="799" t="s">
        <v>506</v>
      </c>
      <c r="CX35" s="800"/>
      <c r="CY35" s="800"/>
      <c r="CZ35" s="800"/>
      <c r="DA35" s="801"/>
      <c r="DB35" s="799" t="s">
        <v>506</v>
      </c>
      <c r="DC35" s="800"/>
      <c r="DD35" s="800"/>
      <c r="DE35" s="800"/>
      <c r="DF35" s="801"/>
      <c r="DG35" s="799" t="s">
        <v>506</v>
      </c>
      <c r="DH35" s="800"/>
      <c r="DI35" s="800"/>
      <c r="DJ35" s="800"/>
      <c r="DK35" s="801"/>
      <c r="DL35" s="799" t="s">
        <v>506</v>
      </c>
      <c r="DM35" s="800"/>
      <c r="DN35" s="800"/>
      <c r="DO35" s="800"/>
      <c r="DP35" s="801"/>
      <c r="DQ35" s="799" t="s">
        <v>506</v>
      </c>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41976</v>
      </c>
      <c r="R36" s="777"/>
      <c r="S36" s="777"/>
      <c r="T36" s="777"/>
      <c r="U36" s="777"/>
      <c r="V36" s="777">
        <v>31292</v>
      </c>
      <c r="W36" s="777"/>
      <c r="X36" s="777"/>
      <c r="Y36" s="777"/>
      <c r="Z36" s="777"/>
      <c r="AA36" s="777">
        <v>10684</v>
      </c>
      <c r="AB36" s="777"/>
      <c r="AC36" s="777"/>
      <c r="AD36" s="777"/>
      <c r="AE36" s="778"/>
      <c r="AF36" s="779">
        <v>14044</v>
      </c>
      <c r="AG36" s="780"/>
      <c r="AH36" s="780"/>
      <c r="AI36" s="780"/>
      <c r="AJ36" s="781"/>
      <c r="AK36" s="848">
        <v>1095</v>
      </c>
      <c r="AL36" s="849"/>
      <c r="AM36" s="849"/>
      <c r="AN36" s="849"/>
      <c r="AO36" s="849"/>
      <c r="AP36" s="849">
        <v>91585</v>
      </c>
      <c r="AQ36" s="849"/>
      <c r="AR36" s="849"/>
      <c r="AS36" s="849"/>
      <c r="AT36" s="849"/>
      <c r="AU36" s="849">
        <v>3663</v>
      </c>
      <c r="AV36" s="849"/>
      <c r="AW36" s="849"/>
      <c r="AX36" s="849"/>
      <c r="AY36" s="849"/>
      <c r="AZ36" s="850" t="s">
        <v>506</v>
      </c>
      <c r="BA36" s="850"/>
      <c r="BB36" s="850"/>
      <c r="BC36" s="850"/>
      <c r="BD36" s="850"/>
      <c r="BE36" s="846" t="s">
        <v>546</v>
      </c>
      <c r="BF36" s="846"/>
      <c r="BG36" s="846"/>
      <c r="BH36" s="846"/>
      <c r="BI36" s="847"/>
      <c r="BJ36" s="203"/>
      <c r="BK36" s="203"/>
      <c r="BL36" s="203"/>
      <c r="BM36" s="203"/>
      <c r="BN36" s="203"/>
      <c r="BO36" s="216"/>
      <c r="BP36" s="216"/>
      <c r="BQ36" s="213">
        <v>30</v>
      </c>
      <c r="BR36" s="214"/>
      <c r="BS36" s="786" t="s">
        <v>584</v>
      </c>
      <c r="BT36" s="787"/>
      <c r="BU36" s="787"/>
      <c r="BV36" s="787"/>
      <c r="BW36" s="787"/>
      <c r="BX36" s="787"/>
      <c r="BY36" s="787"/>
      <c r="BZ36" s="787"/>
      <c r="CA36" s="787"/>
      <c r="CB36" s="787"/>
      <c r="CC36" s="787"/>
      <c r="CD36" s="787"/>
      <c r="CE36" s="787"/>
      <c r="CF36" s="787"/>
      <c r="CG36" s="788"/>
      <c r="CH36" s="799">
        <v>-16</v>
      </c>
      <c r="CI36" s="800"/>
      <c r="CJ36" s="800"/>
      <c r="CK36" s="800"/>
      <c r="CL36" s="801"/>
      <c r="CM36" s="799">
        <v>-8964</v>
      </c>
      <c r="CN36" s="800"/>
      <c r="CO36" s="800"/>
      <c r="CP36" s="800"/>
      <c r="CQ36" s="801"/>
      <c r="CR36" s="799">
        <v>6</v>
      </c>
      <c r="CS36" s="800"/>
      <c r="CT36" s="800"/>
      <c r="CU36" s="800"/>
      <c r="CV36" s="801"/>
      <c r="CW36" s="799">
        <v>48</v>
      </c>
      <c r="CX36" s="800"/>
      <c r="CY36" s="800"/>
      <c r="CZ36" s="800"/>
      <c r="DA36" s="801"/>
      <c r="DB36" s="799" t="s">
        <v>506</v>
      </c>
      <c r="DC36" s="800"/>
      <c r="DD36" s="800"/>
      <c r="DE36" s="800"/>
      <c r="DF36" s="801"/>
      <c r="DG36" s="799" t="s">
        <v>506</v>
      </c>
      <c r="DH36" s="800"/>
      <c r="DI36" s="800"/>
      <c r="DJ36" s="800"/>
      <c r="DK36" s="801"/>
      <c r="DL36" s="799" t="s">
        <v>506</v>
      </c>
      <c r="DM36" s="800"/>
      <c r="DN36" s="800"/>
      <c r="DO36" s="800"/>
      <c r="DP36" s="801"/>
      <c r="DQ36" s="799" t="s">
        <v>506</v>
      </c>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53620</v>
      </c>
      <c r="R37" s="777"/>
      <c r="S37" s="777"/>
      <c r="T37" s="777"/>
      <c r="U37" s="777"/>
      <c r="V37" s="777">
        <v>49149</v>
      </c>
      <c r="W37" s="777"/>
      <c r="X37" s="777"/>
      <c r="Y37" s="777"/>
      <c r="Z37" s="777"/>
      <c r="AA37" s="777">
        <v>4471</v>
      </c>
      <c r="AB37" s="777"/>
      <c r="AC37" s="777"/>
      <c r="AD37" s="777"/>
      <c r="AE37" s="778"/>
      <c r="AF37" s="779">
        <v>6118</v>
      </c>
      <c r="AG37" s="780"/>
      <c r="AH37" s="780"/>
      <c r="AI37" s="780"/>
      <c r="AJ37" s="781"/>
      <c r="AK37" s="848">
        <v>20788</v>
      </c>
      <c r="AL37" s="849"/>
      <c r="AM37" s="849"/>
      <c r="AN37" s="849"/>
      <c r="AO37" s="849"/>
      <c r="AP37" s="849">
        <v>263719</v>
      </c>
      <c r="AQ37" s="849"/>
      <c r="AR37" s="849"/>
      <c r="AS37" s="849"/>
      <c r="AT37" s="849"/>
      <c r="AU37" s="849">
        <v>165879</v>
      </c>
      <c r="AV37" s="849"/>
      <c r="AW37" s="849"/>
      <c r="AX37" s="849"/>
      <c r="AY37" s="849"/>
      <c r="AZ37" s="850" t="s">
        <v>506</v>
      </c>
      <c r="BA37" s="850"/>
      <c r="BB37" s="850"/>
      <c r="BC37" s="850"/>
      <c r="BD37" s="850"/>
      <c r="BE37" s="846" t="s">
        <v>546</v>
      </c>
      <c r="BF37" s="846"/>
      <c r="BG37" s="846"/>
      <c r="BH37" s="846"/>
      <c r="BI37" s="847"/>
      <c r="BJ37" s="203"/>
      <c r="BK37" s="203"/>
      <c r="BL37" s="203"/>
      <c r="BM37" s="203"/>
      <c r="BN37" s="203"/>
      <c r="BO37" s="216"/>
      <c r="BP37" s="216"/>
      <c r="BQ37" s="213">
        <v>31</v>
      </c>
      <c r="BR37" s="214"/>
      <c r="BS37" s="786" t="s">
        <v>585</v>
      </c>
      <c r="BT37" s="787"/>
      <c r="BU37" s="787"/>
      <c r="BV37" s="787"/>
      <c r="BW37" s="787"/>
      <c r="BX37" s="787"/>
      <c r="BY37" s="787"/>
      <c r="BZ37" s="787"/>
      <c r="CA37" s="787"/>
      <c r="CB37" s="787"/>
      <c r="CC37" s="787"/>
      <c r="CD37" s="787"/>
      <c r="CE37" s="787"/>
      <c r="CF37" s="787"/>
      <c r="CG37" s="788"/>
      <c r="CH37" s="799">
        <v>-1</v>
      </c>
      <c r="CI37" s="800"/>
      <c r="CJ37" s="800"/>
      <c r="CK37" s="800"/>
      <c r="CL37" s="801"/>
      <c r="CM37" s="799">
        <v>15</v>
      </c>
      <c r="CN37" s="800"/>
      <c r="CO37" s="800"/>
      <c r="CP37" s="800"/>
      <c r="CQ37" s="801"/>
      <c r="CR37" s="799">
        <v>2</v>
      </c>
      <c r="CS37" s="800"/>
      <c r="CT37" s="800"/>
      <c r="CU37" s="800"/>
      <c r="CV37" s="801"/>
      <c r="CW37" s="799">
        <v>5</v>
      </c>
      <c r="CX37" s="800"/>
      <c r="CY37" s="800"/>
      <c r="CZ37" s="800"/>
      <c r="DA37" s="801"/>
      <c r="DB37" s="799" t="s">
        <v>506</v>
      </c>
      <c r="DC37" s="800"/>
      <c r="DD37" s="800"/>
      <c r="DE37" s="800"/>
      <c r="DF37" s="801"/>
      <c r="DG37" s="799" t="s">
        <v>506</v>
      </c>
      <c r="DH37" s="800"/>
      <c r="DI37" s="800"/>
      <c r="DJ37" s="800"/>
      <c r="DK37" s="801"/>
      <c r="DL37" s="799" t="s">
        <v>506</v>
      </c>
      <c r="DM37" s="800"/>
      <c r="DN37" s="800"/>
      <c r="DO37" s="800"/>
      <c r="DP37" s="801"/>
      <c r="DQ37" s="799" t="s">
        <v>506</v>
      </c>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t="s">
        <v>586</v>
      </c>
      <c r="BT38" s="787" t="s">
        <v>587</v>
      </c>
      <c r="BU38" s="787" t="s">
        <v>587</v>
      </c>
      <c r="BV38" s="787" t="s">
        <v>587</v>
      </c>
      <c r="BW38" s="787" t="s">
        <v>587</v>
      </c>
      <c r="BX38" s="787" t="s">
        <v>587</v>
      </c>
      <c r="BY38" s="787" t="s">
        <v>587</v>
      </c>
      <c r="BZ38" s="787" t="s">
        <v>587</v>
      </c>
      <c r="CA38" s="787" t="s">
        <v>587</v>
      </c>
      <c r="CB38" s="787" t="s">
        <v>587</v>
      </c>
      <c r="CC38" s="787" t="s">
        <v>587</v>
      </c>
      <c r="CD38" s="787" t="s">
        <v>587</v>
      </c>
      <c r="CE38" s="787" t="s">
        <v>587</v>
      </c>
      <c r="CF38" s="787" t="s">
        <v>587</v>
      </c>
      <c r="CG38" s="788" t="s">
        <v>587</v>
      </c>
      <c r="CH38" s="799">
        <v>33</v>
      </c>
      <c r="CI38" s="800"/>
      <c r="CJ38" s="800"/>
      <c r="CK38" s="800"/>
      <c r="CL38" s="801"/>
      <c r="CM38" s="799">
        <v>19</v>
      </c>
      <c r="CN38" s="800"/>
      <c r="CO38" s="800"/>
      <c r="CP38" s="800"/>
      <c r="CQ38" s="801"/>
      <c r="CR38" s="799">
        <v>30</v>
      </c>
      <c r="CS38" s="800"/>
      <c r="CT38" s="800"/>
      <c r="CU38" s="800"/>
      <c r="CV38" s="801"/>
      <c r="CW38" s="799">
        <v>66</v>
      </c>
      <c r="CX38" s="800"/>
      <c r="CY38" s="800"/>
      <c r="CZ38" s="800"/>
      <c r="DA38" s="801"/>
      <c r="DB38" s="799">
        <v>380</v>
      </c>
      <c r="DC38" s="800"/>
      <c r="DD38" s="800"/>
      <c r="DE38" s="800"/>
      <c r="DF38" s="801"/>
      <c r="DG38" s="799" t="s">
        <v>506</v>
      </c>
      <c r="DH38" s="800"/>
      <c r="DI38" s="800"/>
      <c r="DJ38" s="800"/>
      <c r="DK38" s="801"/>
      <c r="DL38" s="799" t="s">
        <v>506</v>
      </c>
      <c r="DM38" s="800"/>
      <c r="DN38" s="800"/>
      <c r="DO38" s="800"/>
      <c r="DP38" s="801"/>
      <c r="DQ38" s="799" t="s">
        <v>506</v>
      </c>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t="s">
        <v>588</v>
      </c>
      <c r="BS39" s="786" t="s">
        <v>589</v>
      </c>
      <c r="BT39" s="787" t="s">
        <v>589</v>
      </c>
      <c r="BU39" s="787" t="s">
        <v>589</v>
      </c>
      <c r="BV39" s="787" t="s">
        <v>589</v>
      </c>
      <c r="BW39" s="787" t="s">
        <v>589</v>
      </c>
      <c r="BX39" s="787" t="s">
        <v>589</v>
      </c>
      <c r="BY39" s="787" t="s">
        <v>589</v>
      </c>
      <c r="BZ39" s="787" t="s">
        <v>589</v>
      </c>
      <c r="CA39" s="787" t="s">
        <v>589</v>
      </c>
      <c r="CB39" s="787" t="s">
        <v>589</v>
      </c>
      <c r="CC39" s="787" t="s">
        <v>589</v>
      </c>
      <c r="CD39" s="787" t="s">
        <v>589</v>
      </c>
      <c r="CE39" s="787" t="s">
        <v>589</v>
      </c>
      <c r="CF39" s="787" t="s">
        <v>589</v>
      </c>
      <c r="CG39" s="788" t="s">
        <v>589</v>
      </c>
      <c r="CH39" s="799">
        <v>57</v>
      </c>
      <c r="CI39" s="800"/>
      <c r="CJ39" s="800"/>
      <c r="CK39" s="800"/>
      <c r="CL39" s="801"/>
      <c r="CM39" s="799">
        <v>1344</v>
      </c>
      <c r="CN39" s="800"/>
      <c r="CO39" s="800"/>
      <c r="CP39" s="800"/>
      <c r="CQ39" s="801"/>
      <c r="CR39" s="799">
        <v>253</v>
      </c>
      <c r="CS39" s="800"/>
      <c r="CT39" s="800"/>
      <c r="CU39" s="800"/>
      <c r="CV39" s="801"/>
      <c r="CW39" s="799" t="s">
        <v>506</v>
      </c>
      <c r="CX39" s="800"/>
      <c r="CY39" s="800"/>
      <c r="CZ39" s="800"/>
      <c r="DA39" s="801"/>
      <c r="DB39" s="799" t="s">
        <v>506</v>
      </c>
      <c r="DC39" s="800"/>
      <c r="DD39" s="800"/>
      <c r="DE39" s="800"/>
      <c r="DF39" s="801"/>
      <c r="DG39" s="799" t="s">
        <v>506</v>
      </c>
      <c r="DH39" s="800"/>
      <c r="DI39" s="800"/>
      <c r="DJ39" s="800"/>
      <c r="DK39" s="801"/>
      <c r="DL39" s="799">
        <v>12355</v>
      </c>
      <c r="DM39" s="800"/>
      <c r="DN39" s="800"/>
      <c r="DO39" s="800"/>
      <c r="DP39" s="801"/>
      <c r="DQ39" s="799">
        <v>1235</v>
      </c>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t="s">
        <v>590</v>
      </c>
      <c r="BT40" s="787" t="s">
        <v>590</v>
      </c>
      <c r="BU40" s="787" t="s">
        <v>590</v>
      </c>
      <c r="BV40" s="787" t="s">
        <v>590</v>
      </c>
      <c r="BW40" s="787" t="s">
        <v>590</v>
      </c>
      <c r="BX40" s="787" t="s">
        <v>590</v>
      </c>
      <c r="BY40" s="787" t="s">
        <v>590</v>
      </c>
      <c r="BZ40" s="787" t="s">
        <v>590</v>
      </c>
      <c r="CA40" s="787" t="s">
        <v>590</v>
      </c>
      <c r="CB40" s="787" t="s">
        <v>590</v>
      </c>
      <c r="CC40" s="787" t="s">
        <v>590</v>
      </c>
      <c r="CD40" s="787" t="s">
        <v>590</v>
      </c>
      <c r="CE40" s="787" t="s">
        <v>590</v>
      </c>
      <c r="CF40" s="787" t="s">
        <v>590</v>
      </c>
      <c r="CG40" s="788" t="s">
        <v>590</v>
      </c>
      <c r="CH40" s="799">
        <v>5</v>
      </c>
      <c r="CI40" s="800"/>
      <c r="CJ40" s="800"/>
      <c r="CK40" s="800"/>
      <c r="CL40" s="801"/>
      <c r="CM40" s="799">
        <v>25</v>
      </c>
      <c r="CN40" s="800"/>
      <c r="CO40" s="800"/>
      <c r="CP40" s="800"/>
      <c r="CQ40" s="801"/>
      <c r="CR40" s="799">
        <v>0</v>
      </c>
      <c r="CS40" s="800"/>
      <c r="CT40" s="800"/>
      <c r="CU40" s="800"/>
      <c r="CV40" s="801"/>
      <c r="CW40" s="799">
        <v>3</v>
      </c>
      <c r="CX40" s="800"/>
      <c r="CY40" s="800"/>
      <c r="CZ40" s="800"/>
      <c r="DA40" s="801"/>
      <c r="DB40" s="799" t="s">
        <v>506</v>
      </c>
      <c r="DC40" s="800"/>
      <c r="DD40" s="800"/>
      <c r="DE40" s="800"/>
      <c r="DF40" s="801"/>
      <c r="DG40" s="799" t="s">
        <v>506</v>
      </c>
      <c r="DH40" s="800"/>
      <c r="DI40" s="800"/>
      <c r="DJ40" s="800"/>
      <c r="DK40" s="801"/>
      <c r="DL40" s="799" t="s">
        <v>506</v>
      </c>
      <c r="DM40" s="800"/>
      <c r="DN40" s="800"/>
      <c r="DO40" s="800"/>
      <c r="DP40" s="801"/>
      <c r="DQ40" s="799" t="s">
        <v>506</v>
      </c>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26218</v>
      </c>
      <c r="AG63" s="860"/>
      <c r="AH63" s="860"/>
      <c r="AI63" s="860"/>
      <c r="AJ63" s="861"/>
      <c r="AK63" s="862"/>
      <c r="AL63" s="857"/>
      <c r="AM63" s="857"/>
      <c r="AN63" s="857"/>
      <c r="AO63" s="857"/>
      <c r="AP63" s="860">
        <v>698998</v>
      </c>
      <c r="AQ63" s="860"/>
      <c r="AR63" s="860"/>
      <c r="AS63" s="860"/>
      <c r="AT63" s="860"/>
      <c r="AU63" s="860">
        <v>244693</v>
      </c>
      <c r="AV63" s="860"/>
      <c r="AW63" s="860"/>
      <c r="AX63" s="860"/>
      <c r="AY63" s="860"/>
      <c r="AZ63" s="864"/>
      <c r="BA63" s="864"/>
      <c r="BB63" s="864"/>
      <c r="BC63" s="864"/>
      <c r="BD63" s="864"/>
      <c r="BE63" s="865"/>
      <c r="BF63" s="865"/>
      <c r="BG63" s="865"/>
      <c r="BH63" s="865"/>
      <c r="BI63" s="866"/>
      <c r="BJ63" s="867" t="s">
        <v>362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347</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547</v>
      </c>
      <c r="C68" s="888"/>
      <c r="D68" s="888"/>
      <c r="E68" s="888"/>
      <c r="F68" s="888"/>
      <c r="G68" s="888"/>
      <c r="H68" s="888"/>
      <c r="I68" s="888"/>
      <c r="J68" s="888"/>
      <c r="K68" s="888"/>
      <c r="L68" s="888"/>
      <c r="M68" s="888"/>
      <c r="N68" s="888"/>
      <c r="O68" s="888"/>
      <c r="P68" s="889"/>
      <c r="Q68" s="890">
        <v>26489</v>
      </c>
      <c r="R68" s="884"/>
      <c r="S68" s="884"/>
      <c r="T68" s="884"/>
      <c r="U68" s="884"/>
      <c r="V68" s="884">
        <v>26489</v>
      </c>
      <c r="W68" s="884"/>
      <c r="X68" s="884"/>
      <c r="Y68" s="884"/>
      <c r="Z68" s="884"/>
      <c r="AA68" s="884" t="s">
        <v>506</v>
      </c>
      <c r="AB68" s="884"/>
      <c r="AC68" s="884"/>
      <c r="AD68" s="884"/>
      <c r="AE68" s="884"/>
      <c r="AF68" s="884" t="s">
        <v>506</v>
      </c>
      <c r="AG68" s="884"/>
      <c r="AH68" s="884"/>
      <c r="AI68" s="884"/>
      <c r="AJ68" s="884"/>
      <c r="AK68" s="884">
        <v>12154</v>
      </c>
      <c r="AL68" s="884"/>
      <c r="AM68" s="884"/>
      <c r="AN68" s="884"/>
      <c r="AO68" s="884"/>
      <c r="AP68" s="884" t="s">
        <v>506</v>
      </c>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78</v>
      </c>
      <c r="R69" s="849"/>
      <c r="S69" s="849"/>
      <c r="T69" s="849"/>
      <c r="U69" s="849"/>
      <c r="V69" s="849">
        <v>60</v>
      </c>
      <c r="W69" s="849"/>
      <c r="X69" s="849"/>
      <c r="Y69" s="849"/>
      <c r="Z69" s="849"/>
      <c r="AA69" s="849">
        <v>18</v>
      </c>
      <c r="AB69" s="849"/>
      <c r="AC69" s="849"/>
      <c r="AD69" s="849"/>
      <c r="AE69" s="849"/>
      <c r="AF69" s="849">
        <v>18</v>
      </c>
      <c r="AG69" s="849"/>
      <c r="AH69" s="849"/>
      <c r="AI69" s="849"/>
      <c r="AJ69" s="849"/>
      <c r="AK69" s="849" t="s">
        <v>506</v>
      </c>
      <c r="AL69" s="849"/>
      <c r="AM69" s="849"/>
      <c r="AN69" s="849"/>
      <c r="AO69" s="849"/>
      <c r="AP69" s="849" t="s">
        <v>506</v>
      </c>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5094</v>
      </c>
      <c r="R70" s="849"/>
      <c r="S70" s="849"/>
      <c r="T70" s="849"/>
      <c r="U70" s="849"/>
      <c r="V70" s="849">
        <v>4846</v>
      </c>
      <c r="W70" s="849"/>
      <c r="X70" s="849"/>
      <c r="Y70" s="849"/>
      <c r="Z70" s="849"/>
      <c r="AA70" s="849">
        <v>248</v>
      </c>
      <c r="AB70" s="849"/>
      <c r="AC70" s="849"/>
      <c r="AD70" s="849"/>
      <c r="AE70" s="849"/>
      <c r="AF70" s="849">
        <v>248</v>
      </c>
      <c r="AG70" s="849"/>
      <c r="AH70" s="849"/>
      <c r="AI70" s="849"/>
      <c r="AJ70" s="849"/>
      <c r="AK70" s="849">
        <v>151</v>
      </c>
      <c r="AL70" s="849"/>
      <c r="AM70" s="849"/>
      <c r="AN70" s="849"/>
      <c r="AO70" s="849"/>
      <c r="AP70" s="849" t="s">
        <v>506</v>
      </c>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t="s">
        <v>506</v>
      </c>
      <c r="R71" s="849"/>
      <c r="S71" s="849"/>
      <c r="T71" s="849"/>
      <c r="U71" s="849"/>
      <c r="V71" s="849" t="s">
        <v>506</v>
      </c>
      <c r="W71" s="849"/>
      <c r="X71" s="849"/>
      <c r="Y71" s="849"/>
      <c r="Z71" s="849"/>
      <c r="AA71" s="849" t="s">
        <v>506</v>
      </c>
      <c r="AB71" s="849"/>
      <c r="AC71" s="849"/>
      <c r="AD71" s="849"/>
      <c r="AE71" s="849"/>
      <c r="AF71" s="849">
        <v>1646</v>
      </c>
      <c r="AG71" s="849"/>
      <c r="AH71" s="849"/>
      <c r="AI71" s="849"/>
      <c r="AJ71" s="849"/>
      <c r="AK71" s="849" t="s">
        <v>506</v>
      </c>
      <c r="AL71" s="849"/>
      <c r="AM71" s="849"/>
      <c r="AN71" s="849"/>
      <c r="AO71" s="849"/>
      <c r="AP71" s="849">
        <v>17263</v>
      </c>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1912</v>
      </c>
      <c r="AG88" s="860"/>
      <c r="AH88" s="860"/>
      <c r="AI88" s="860"/>
      <c r="AJ88" s="860"/>
      <c r="AK88" s="857"/>
      <c r="AL88" s="857"/>
      <c r="AM88" s="857"/>
      <c r="AN88" s="857"/>
      <c r="AO88" s="857"/>
      <c r="AP88" s="860">
        <v>17263</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11518</v>
      </c>
      <c r="CS102" s="868"/>
      <c r="CT102" s="868"/>
      <c r="CU102" s="868"/>
      <c r="CV102" s="911"/>
      <c r="CW102" s="910">
        <v>3333</v>
      </c>
      <c r="CX102" s="868"/>
      <c r="CY102" s="868"/>
      <c r="CZ102" s="868"/>
      <c r="DA102" s="911"/>
      <c r="DB102" s="910">
        <v>772</v>
      </c>
      <c r="DC102" s="868"/>
      <c r="DD102" s="868"/>
      <c r="DE102" s="868"/>
      <c r="DF102" s="911"/>
      <c r="DG102" s="910" t="s">
        <v>591</v>
      </c>
      <c r="DH102" s="868"/>
      <c r="DI102" s="868"/>
      <c r="DJ102" s="868"/>
      <c r="DK102" s="911"/>
      <c r="DL102" s="910">
        <v>12355</v>
      </c>
      <c r="DM102" s="868"/>
      <c r="DN102" s="868"/>
      <c r="DO102" s="868"/>
      <c r="DP102" s="911"/>
      <c r="DQ102" s="910">
        <v>1235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280</v>
      </c>
      <c r="AG109" s="913"/>
      <c r="AH109" s="913"/>
      <c r="AI109" s="913"/>
      <c r="AJ109" s="914"/>
      <c r="AK109" s="912" t="s">
        <v>279</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280</v>
      </c>
      <c r="BW109" s="913"/>
      <c r="BX109" s="913"/>
      <c r="BY109" s="913"/>
      <c r="BZ109" s="914"/>
      <c r="CA109" s="912" t="s">
        <v>279</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280</v>
      </c>
      <c r="DM109" s="913"/>
      <c r="DN109" s="913"/>
      <c r="DO109" s="913"/>
      <c r="DP109" s="914"/>
      <c r="DQ109" s="912" t="s">
        <v>279</v>
      </c>
      <c r="DR109" s="913"/>
      <c r="DS109" s="913"/>
      <c r="DT109" s="913"/>
      <c r="DU109" s="914"/>
      <c r="DV109" s="912" t="s">
        <v>408</v>
      </c>
      <c r="DW109" s="913"/>
      <c r="DX109" s="913"/>
      <c r="DY109" s="913"/>
      <c r="DZ109" s="915"/>
    </row>
    <row r="110" spans="1:131" s="197" customFormat="1" ht="26.25" customHeight="1">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35211200</v>
      </c>
      <c r="AB110" s="920"/>
      <c r="AC110" s="920"/>
      <c r="AD110" s="920"/>
      <c r="AE110" s="921"/>
      <c r="AF110" s="922">
        <v>33355604</v>
      </c>
      <c r="AG110" s="920"/>
      <c r="AH110" s="920"/>
      <c r="AI110" s="920"/>
      <c r="AJ110" s="921"/>
      <c r="AK110" s="922">
        <v>30218851</v>
      </c>
      <c r="AL110" s="920"/>
      <c r="AM110" s="920"/>
      <c r="AN110" s="920"/>
      <c r="AO110" s="921"/>
      <c r="AP110" s="923">
        <v>7.8</v>
      </c>
      <c r="AQ110" s="924"/>
      <c r="AR110" s="924"/>
      <c r="AS110" s="924"/>
      <c r="AT110" s="925"/>
      <c r="AU110" s="926" t="s">
        <v>58</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1095657713</v>
      </c>
      <c r="BR110" s="957"/>
      <c r="BS110" s="957"/>
      <c r="BT110" s="957"/>
      <c r="BU110" s="957"/>
      <c r="BV110" s="957">
        <v>1140714184</v>
      </c>
      <c r="BW110" s="957"/>
      <c r="BX110" s="957"/>
      <c r="BY110" s="957"/>
      <c r="BZ110" s="957"/>
      <c r="CA110" s="957">
        <v>1164043289</v>
      </c>
      <c r="CB110" s="957"/>
      <c r="CC110" s="957"/>
      <c r="CD110" s="957"/>
      <c r="CE110" s="957"/>
      <c r="CF110" s="971">
        <v>299.3</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11084207</v>
      </c>
      <c r="DH110" s="957"/>
      <c r="DI110" s="957"/>
      <c r="DJ110" s="957"/>
      <c r="DK110" s="957"/>
      <c r="DL110" s="957">
        <v>10051771</v>
      </c>
      <c r="DM110" s="957"/>
      <c r="DN110" s="957"/>
      <c r="DO110" s="957"/>
      <c r="DP110" s="957"/>
      <c r="DQ110" s="957">
        <v>9021603</v>
      </c>
      <c r="DR110" s="957"/>
      <c r="DS110" s="957"/>
      <c r="DT110" s="957"/>
      <c r="DU110" s="957"/>
      <c r="DV110" s="958">
        <v>2.2999999999999998</v>
      </c>
      <c r="DW110" s="958"/>
      <c r="DX110" s="958"/>
      <c r="DY110" s="958"/>
      <c r="DZ110" s="959"/>
    </row>
    <row r="111" spans="1:131" s="197"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4548484</v>
      </c>
      <c r="AB111" s="964"/>
      <c r="AC111" s="964"/>
      <c r="AD111" s="964"/>
      <c r="AE111" s="965"/>
      <c r="AF111" s="966">
        <v>2698470</v>
      </c>
      <c r="AG111" s="964"/>
      <c r="AH111" s="964"/>
      <c r="AI111" s="964"/>
      <c r="AJ111" s="965"/>
      <c r="AK111" s="966">
        <v>1338920</v>
      </c>
      <c r="AL111" s="964"/>
      <c r="AM111" s="964"/>
      <c r="AN111" s="964"/>
      <c r="AO111" s="965"/>
      <c r="AP111" s="967">
        <v>0.3</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11084207</v>
      </c>
      <c r="BR111" s="950"/>
      <c r="BS111" s="950"/>
      <c r="BT111" s="950"/>
      <c r="BU111" s="950"/>
      <c r="BV111" s="950">
        <v>10051771</v>
      </c>
      <c r="BW111" s="950"/>
      <c r="BX111" s="950"/>
      <c r="BY111" s="950"/>
      <c r="BZ111" s="950"/>
      <c r="CA111" s="950">
        <v>9021603</v>
      </c>
      <c r="CB111" s="950"/>
      <c r="CC111" s="950"/>
      <c r="CD111" s="950"/>
      <c r="CE111" s="950"/>
      <c r="CF111" s="944">
        <v>2.2999999999999998</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362</v>
      </c>
      <c r="DH111" s="950"/>
      <c r="DI111" s="950"/>
      <c r="DJ111" s="950"/>
      <c r="DK111" s="950"/>
      <c r="DL111" s="950" t="s">
        <v>362</v>
      </c>
      <c r="DM111" s="950"/>
      <c r="DN111" s="950"/>
      <c r="DO111" s="950"/>
      <c r="DP111" s="950"/>
      <c r="DQ111" s="950" t="s">
        <v>362</v>
      </c>
      <c r="DR111" s="950"/>
      <c r="DS111" s="950"/>
      <c r="DT111" s="950"/>
      <c r="DU111" s="950"/>
      <c r="DV111" s="951" t="s">
        <v>362</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39507183</v>
      </c>
      <c r="AB112" s="989"/>
      <c r="AC112" s="989"/>
      <c r="AD112" s="989"/>
      <c r="AE112" s="990"/>
      <c r="AF112" s="991">
        <v>40536402</v>
      </c>
      <c r="AG112" s="989"/>
      <c r="AH112" s="989"/>
      <c r="AI112" s="989"/>
      <c r="AJ112" s="990"/>
      <c r="AK112" s="991">
        <v>41522637</v>
      </c>
      <c r="AL112" s="989"/>
      <c r="AM112" s="989"/>
      <c r="AN112" s="989"/>
      <c r="AO112" s="990"/>
      <c r="AP112" s="992">
        <v>10.7</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287764929</v>
      </c>
      <c r="BR112" s="950"/>
      <c r="BS112" s="950"/>
      <c r="BT112" s="950"/>
      <c r="BU112" s="950"/>
      <c r="BV112" s="950">
        <v>267745855</v>
      </c>
      <c r="BW112" s="950"/>
      <c r="BX112" s="950"/>
      <c r="BY112" s="950"/>
      <c r="BZ112" s="950"/>
      <c r="CA112" s="950">
        <v>244693871</v>
      </c>
      <c r="CB112" s="950"/>
      <c r="CC112" s="950"/>
      <c r="CD112" s="950"/>
      <c r="CE112" s="950"/>
      <c r="CF112" s="944">
        <v>62.9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362</v>
      </c>
      <c r="DH112" s="950"/>
      <c r="DI112" s="950"/>
      <c r="DJ112" s="950"/>
      <c r="DK112" s="950"/>
      <c r="DL112" s="950" t="s">
        <v>362</v>
      </c>
      <c r="DM112" s="950"/>
      <c r="DN112" s="950"/>
      <c r="DO112" s="950"/>
      <c r="DP112" s="950"/>
      <c r="DQ112" s="950" t="s">
        <v>362</v>
      </c>
      <c r="DR112" s="950"/>
      <c r="DS112" s="950"/>
      <c r="DT112" s="950"/>
      <c r="DU112" s="950"/>
      <c r="DV112" s="951" t="s">
        <v>362</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25841151</v>
      </c>
      <c r="AB113" s="964"/>
      <c r="AC113" s="964"/>
      <c r="AD113" s="964"/>
      <c r="AE113" s="965"/>
      <c r="AF113" s="966">
        <v>23272084</v>
      </c>
      <c r="AG113" s="964"/>
      <c r="AH113" s="964"/>
      <c r="AI113" s="964"/>
      <c r="AJ113" s="965"/>
      <c r="AK113" s="966">
        <v>22258621</v>
      </c>
      <c r="AL113" s="964"/>
      <c r="AM113" s="964"/>
      <c r="AN113" s="964"/>
      <c r="AO113" s="965"/>
      <c r="AP113" s="967">
        <v>5.7</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t="s">
        <v>362</v>
      </c>
      <c r="BR113" s="950"/>
      <c r="BS113" s="950"/>
      <c r="BT113" s="950"/>
      <c r="BU113" s="950"/>
      <c r="BV113" s="950" t="s">
        <v>362</v>
      </c>
      <c r="BW113" s="950"/>
      <c r="BX113" s="950"/>
      <c r="BY113" s="950"/>
      <c r="BZ113" s="950"/>
      <c r="CA113" s="950" t="s">
        <v>362</v>
      </c>
      <c r="CB113" s="950"/>
      <c r="CC113" s="950"/>
      <c r="CD113" s="950"/>
      <c r="CE113" s="950"/>
      <c r="CF113" s="944" t="s">
        <v>362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362</v>
      </c>
      <c r="DH113" s="989"/>
      <c r="DI113" s="989"/>
      <c r="DJ113" s="989"/>
      <c r="DK113" s="990"/>
      <c r="DL113" s="991" t="s">
        <v>362</v>
      </c>
      <c r="DM113" s="989"/>
      <c r="DN113" s="989"/>
      <c r="DO113" s="989"/>
      <c r="DP113" s="990"/>
      <c r="DQ113" s="991" t="s">
        <v>362</v>
      </c>
      <c r="DR113" s="989"/>
      <c r="DS113" s="989"/>
      <c r="DT113" s="989"/>
      <c r="DU113" s="990"/>
      <c r="DV113" s="992" t="s">
        <v>362</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362</v>
      </c>
      <c r="AB114" s="989"/>
      <c r="AC114" s="989"/>
      <c r="AD114" s="989"/>
      <c r="AE114" s="990"/>
      <c r="AF114" s="991" t="s">
        <v>362</v>
      </c>
      <c r="AG114" s="989"/>
      <c r="AH114" s="989"/>
      <c r="AI114" s="989"/>
      <c r="AJ114" s="990"/>
      <c r="AK114" s="991" t="s">
        <v>362</v>
      </c>
      <c r="AL114" s="989"/>
      <c r="AM114" s="989"/>
      <c r="AN114" s="989"/>
      <c r="AO114" s="990"/>
      <c r="AP114" s="992" t="s">
        <v>362</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89110930</v>
      </c>
      <c r="BR114" s="950"/>
      <c r="BS114" s="950"/>
      <c r="BT114" s="950"/>
      <c r="BU114" s="950"/>
      <c r="BV114" s="950">
        <v>82166278</v>
      </c>
      <c r="BW114" s="950"/>
      <c r="BX114" s="950"/>
      <c r="BY114" s="950"/>
      <c r="BZ114" s="950"/>
      <c r="CA114" s="950">
        <v>76493050</v>
      </c>
      <c r="CB114" s="950"/>
      <c r="CC114" s="950"/>
      <c r="CD114" s="950"/>
      <c r="CE114" s="950"/>
      <c r="CF114" s="944">
        <v>19.7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362</v>
      </c>
      <c r="DH114" s="989"/>
      <c r="DI114" s="989"/>
      <c r="DJ114" s="989"/>
      <c r="DK114" s="990"/>
      <c r="DL114" s="991" t="s">
        <v>362</v>
      </c>
      <c r="DM114" s="989"/>
      <c r="DN114" s="989"/>
      <c r="DO114" s="989"/>
      <c r="DP114" s="990"/>
      <c r="DQ114" s="991" t="s">
        <v>362</v>
      </c>
      <c r="DR114" s="989"/>
      <c r="DS114" s="989"/>
      <c r="DT114" s="989"/>
      <c r="DU114" s="990"/>
      <c r="DV114" s="992" t="s">
        <v>362</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707808</v>
      </c>
      <c r="AB115" s="964"/>
      <c r="AC115" s="964"/>
      <c r="AD115" s="964"/>
      <c r="AE115" s="965"/>
      <c r="AF115" s="966">
        <v>703421</v>
      </c>
      <c r="AG115" s="964"/>
      <c r="AH115" s="964"/>
      <c r="AI115" s="964"/>
      <c r="AJ115" s="965"/>
      <c r="AK115" s="966">
        <v>293432</v>
      </c>
      <c r="AL115" s="964"/>
      <c r="AM115" s="964"/>
      <c r="AN115" s="964"/>
      <c r="AO115" s="965"/>
      <c r="AP115" s="967">
        <v>0.1</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v>1864283</v>
      </c>
      <c r="BR115" s="950"/>
      <c r="BS115" s="950"/>
      <c r="BT115" s="950"/>
      <c r="BU115" s="950"/>
      <c r="BV115" s="950">
        <v>1764409</v>
      </c>
      <c r="BW115" s="950"/>
      <c r="BX115" s="950"/>
      <c r="BY115" s="950"/>
      <c r="BZ115" s="950"/>
      <c r="CA115" s="950">
        <v>1916845</v>
      </c>
      <c r="CB115" s="950"/>
      <c r="CC115" s="950"/>
      <c r="CD115" s="950"/>
      <c r="CE115" s="950"/>
      <c r="CF115" s="944">
        <v>0.5</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362</v>
      </c>
      <c r="DH115" s="989"/>
      <c r="DI115" s="989"/>
      <c r="DJ115" s="989"/>
      <c r="DK115" s="990"/>
      <c r="DL115" s="991" t="s">
        <v>362</v>
      </c>
      <c r="DM115" s="989"/>
      <c r="DN115" s="989"/>
      <c r="DO115" s="989"/>
      <c r="DP115" s="990"/>
      <c r="DQ115" s="991" t="s">
        <v>362</v>
      </c>
      <c r="DR115" s="989"/>
      <c r="DS115" s="989"/>
      <c r="DT115" s="989"/>
      <c r="DU115" s="990"/>
      <c r="DV115" s="992" t="s">
        <v>362</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107</v>
      </c>
      <c r="AB116" s="989"/>
      <c r="AC116" s="989"/>
      <c r="AD116" s="989"/>
      <c r="AE116" s="990"/>
      <c r="AF116" s="991">
        <v>117</v>
      </c>
      <c r="AG116" s="989"/>
      <c r="AH116" s="989"/>
      <c r="AI116" s="989"/>
      <c r="AJ116" s="990"/>
      <c r="AK116" s="991" t="s">
        <v>362</v>
      </c>
      <c r="AL116" s="989"/>
      <c r="AM116" s="989"/>
      <c r="AN116" s="989"/>
      <c r="AO116" s="990"/>
      <c r="AP116" s="992" t="s">
        <v>362</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362</v>
      </c>
      <c r="BR116" s="950"/>
      <c r="BS116" s="950"/>
      <c r="BT116" s="950"/>
      <c r="BU116" s="950"/>
      <c r="BV116" s="950" t="s">
        <v>362</v>
      </c>
      <c r="BW116" s="950"/>
      <c r="BX116" s="950"/>
      <c r="BY116" s="950"/>
      <c r="BZ116" s="950"/>
      <c r="CA116" s="950" t="s">
        <v>362</v>
      </c>
      <c r="CB116" s="950"/>
      <c r="CC116" s="950"/>
      <c r="CD116" s="950"/>
      <c r="CE116" s="950"/>
      <c r="CF116" s="944" t="s">
        <v>362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362</v>
      </c>
      <c r="DH116" s="989"/>
      <c r="DI116" s="989"/>
      <c r="DJ116" s="989"/>
      <c r="DK116" s="990"/>
      <c r="DL116" s="991" t="s">
        <v>362</v>
      </c>
      <c r="DM116" s="989"/>
      <c r="DN116" s="989"/>
      <c r="DO116" s="989"/>
      <c r="DP116" s="990"/>
      <c r="DQ116" s="991" t="s">
        <v>362</v>
      </c>
      <c r="DR116" s="989"/>
      <c r="DS116" s="989"/>
      <c r="DT116" s="989"/>
      <c r="DU116" s="990"/>
      <c r="DV116" s="992" t="s">
        <v>362</v>
      </c>
      <c r="DW116" s="993"/>
      <c r="DX116" s="993"/>
      <c r="DY116" s="993"/>
      <c r="DZ116" s="994"/>
    </row>
    <row r="117" spans="1:130" s="197" customFormat="1" ht="26.25" customHeight="1">
      <c r="A117" s="934" t="s">
        <v>163</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105815933</v>
      </c>
      <c r="AB117" s="996"/>
      <c r="AC117" s="996"/>
      <c r="AD117" s="996"/>
      <c r="AE117" s="997"/>
      <c r="AF117" s="995">
        <v>100566098</v>
      </c>
      <c r="AG117" s="996"/>
      <c r="AH117" s="996"/>
      <c r="AI117" s="996"/>
      <c r="AJ117" s="997"/>
      <c r="AK117" s="995">
        <v>95632461</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105</v>
      </c>
      <c r="BR117" s="1016"/>
      <c r="BS117" s="1016"/>
      <c r="BT117" s="1016"/>
      <c r="BU117" s="1016"/>
      <c r="BV117" s="1016" t="s">
        <v>105</v>
      </c>
      <c r="BW117" s="1016"/>
      <c r="BX117" s="1016"/>
      <c r="BY117" s="1016"/>
      <c r="BZ117" s="1016"/>
      <c r="CA117" s="1016" t="s">
        <v>105</v>
      </c>
      <c r="CB117" s="1016"/>
      <c r="CC117" s="1016"/>
      <c r="CD117" s="1016"/>
      <c r="CE117" s="1016"/>
      <c r="CF117" s="944" t="s">
        <v>105</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105</v>
      </c>
      <c r="DH117" s="989"/>
      <c r="DI117" s="989"/>
      <c r="DJ117" s="989"/>
      <c r="DK117" s="990"/>
      <c r="DL117" s="991" t="s">
        <v>105</v>
      </c>
      <c r="DM117" s="989"/>
      <c r="DN117" s="989"/>
      <c r="DO117" s="989"/>
      <c r="DP117" s="990"/>
      <c r="DQ117" s="991" t="s">
        <v>105</v>
      </c>
      <c r="DR117" s="989"/>
      <c r="DS117" s="989"/>
      <c r="DT117" s="989"/>
      <c r="DU117" s="990"/>
      <c r="DV117" s="992" t="s">
        <v>105</v>
      </c>
      <c r="DW117" s="993"/>
      <c r="DX117" s="993"/>
      <c r="DY117" s="993"/>
      <c r="DZ117" s="994"/>
    </row>
    <row r="118" spans="1:130" s="197" customFormat="1" ht="26.25" customHeight="1">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280</v>
      </c>
      <c r="AG118" s="913"/>
      <c r="AH118" s="913"/>
      <c r="AI118" s="913"/>
      <c r="AJ118" s="914"/>
      <c r="AK118" s="912" t="s">
        <v>279</v>
      </c>
      <c r="AL118" s="913"/>
      <c r="AM118" s="913"/>
      <c r="AN118" s="913"/>
      <c r="AO118" s="914"/>
      <c r="AP118" s="1020" t="s">
        <v>408</v>
      </c>
      <c r="AQ118" s="1021"/>
      <c r="AR118" s="1021"/>
      <c r="AS118" s="1021"/>
      <c r="AT118" s="1022"/>
      <c r="AU118" s="932"/>
      <c r="AV118" s="933"/>
      <c r="AW118" s="933"/>
      <c r="AX118" s="933"/>
      <c r="AY118" s="933"/>
      <c r="AZ118" s="228" t="s">
        <v>163</v>
      </c>
      <c r="BA118" s="228"/>
      <c r="BB118" s="228"/>
      <c r="BC118" s="228"/>
      <c r="BD118" s="228"/>
      <c r="BE118" s="228"/>
      <c r="BF118" s="228"/>
      <c r="BG118" s="228"/>
      <c r="BH118" s="228"/>
      <c r="BI118" s="228"/>
      <c r="BJ118" s="228"/>
      <c r="BK118" s="228"/>
      <c r="BL118" s="228"/>
      <c r="BM118" s="228"/>
      <c r="BN118" s="228"/>
      <c r="BO118" s="1023" t="s">
        <v>436</v>
      </c>
      <c r="BP118" s="1024"/>
      <c r="BQ118" s="1015">
        <v>1485482062</v>
      </c>
      <c r="BR118" s="1016"/>
      <c r="BS118" s="1016"/>
      <c r="BT118" s="1016"/>
      <c r="BU118" s="1016"/>
      <c r="BV118" s="1016">
        <v>1502442497</v>
      </c>
      <c r="BW118" s="1016"/>
      <c r="BX118" s="1016"/>
      <c r="BY118" s="1016"/>
      <c r="BZ118" s="1016"/>
      <c r="CA118" s="1016">
        <v>1496168658</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438</v>
      </c>
      <c r="DH118" s="989"/>
      <c r="DI118" s="989"/>
      <c r="DJ118" s="989"/>
      <c r="DK118" s="990"/>
      <c r="DL118" s="991" t="s">
        <v>438</v>
      </c>
      <c r="DM118" s="989"/>
      <c r="DN118" s="989"/>
      <c r="DO118" s="989"/>
      <c r="DP118" s="990"/>
      <c r="DQ118" s="991" t="s">
        <v>438</v>
      </c>
      <c r="DR118" s="989"/>
      <c r="DS118" s="989"/>
      <c r="DT118" s="989"/>
      <c r="DU118" s="990"/>
      <c r="DV118" s="992" t="s">
        <v>438</v>
      </c>
      <c r="DW118" s="993"/>
      <c r="DX118" s="993"/>
      <c r="DY118" s="993"/>
      <c r="DZ118" s="994"/>
    </row>
    <row r="119" spans="1:130" s="197" customFormat="1" ht="26.25" customHeight="1">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379855</v>
      </c>
      <c r="AB119" s="920"/>
      <c r="AC119" s="920"/>
      <c r="AD119" s="920"/>
      <c r="AE119" s="921"/>
      <c r="AF119" s="922">
        <v>375468</v>
      </c>
      <c r="AG119" s="920"/>
      <c r="AH119" s="920"/>
      <c r="AI119" s="920"/>
      <c r="AJ119" s="921"/>
      <c r="AK119" s="922">
        <v>293432</v>
      </c>
      <c r="AL119" s="920"/>
      <c r="AM119" s="920"/>
      <c r="AN119" s="920"/>
      <c r="AO119" s="921"/>
      <c r="AP119" s="923">
        <v>0.1</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224261771</v>
      </c>
      <c r="BR119" s="957"/>
      <c r="BS119" s="957"/>
      <c r="BT119" s="957"/>
      <c r="BU119" s="957"/>
      <c r="BV119" s="957">
        <v>239481539</v>
      </c>
      <c r="BW119" s="957"/>
      <c r="BX119" s="957"/>
      <c r="BY119" s="957"/>
      <c r="BZ119" s="957"/>
      <c r="CA119" s="957">
        <v>262474452</v>
      </c>
      <c r="CB119" s="957"/>
      <c r="CC119" s="957"/>
      <c r="CD119" s="957"/>
      <c r="CE119" s="957"/>
      <c r="CF119" s="971">
        <v>67.5</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438</v>
      </c>
      <c r="DH119" s="1028"/>
      <c r="DI119" s="1028"/>
      <c r="DJ119" s="1028"/>
      <c r="DK119" s="1029"/>
      <c r="DL119" s="1030" t="s">
        <v>438</v>
      </c>
      <c r="DM119" s="1028"/>
      <c r="DN119" s="1028"/>
      <c r="DO119" s="1028"/>
      <c r="DP119" s="1029"/>
      <c r="DQ119" s="1030" t="s">
        <v>438</v>
      </c>
      <c r="DR119" s="1028"/>
      <c r="DS119" s="1028"/>
      <c r="DT119" s="1028"/>
      <c r="DU119" s="1029"/>
      <c r="DV119" s="1031" t="s">
        <v>438</v>
      </c>
      <c r="DW119" s="1032"/>
      <c r="DX119" s="1032"/>
      <c r="DY119" s="1032"/>
      <c r="DZ119" s="1033"/>
    </row>
    <row r="120" spans="1:130" s="197" customFormat="1" ht="26.25" customHeight="1">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438</v>
      </c>
      <c r="AB120" s="989"/>
      <c r="AC120" s="989"/>
      <c r="AD120" s="989"/>
      <c r="AE120" s="990"/>
      <c r="AF120" s="991" t="s">
        <v>438</v>
      </c>
      <c r="AG120" s="989"/>
      <c r="AH120" s="989"/>
      <c r="AI120" s="989"/>
      <c r="AJ120" s="990"/>
      <c r="AK120" s="991" t="s">
        <v>438</v>
      </c>
      <c r="AL120" s="989"/>
      <c r="AM120" s="989"/>
      <c r="AN120" s="989"/>
      <c r="AO120" s="990"/>
      <c r="AP120" s="992" t="s">
        <v>438</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v>223207391</v>
      </c>
      <c r="BR120" s="950"/>
      <c r="BS120" s="950"/>
      <c r="BT120" s="950"/>
      <c r="BU120" s="950"/>
      <c r="BV120" s="950">
        <v>224332429</v>
      </c>
      <c r="BW120" s="950"/>
      <c r="BX120" s="950"/>
      <c r="BY120" s="950"/>
      <c r="BZ120" s="950"/>
      <c r="CA120" s="950">
        <v>218699861</v>
      </c>
      <c r="CB120" s="950"/>
      <c r="CC120" s="950"/>
      <c r="CD120" s="950"/>
      <c r="CE120" s="950"/>
      <c r="CF120" s="944">
        <v>56.2</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179149897</v>
      </c>
      <c r="DH120" s="957"/>
      <c r="DI120" s="957"/>
      <c r="DJ120" s="957"/>
      <c r="DK120" s="957"/>
      <c r="DL120" s="957">
        <v>174454750</v>
      </c>
      <c r="DM120" s="957"/>
      <c r="DN120" s="957"/>
      <c r="DO120" s="957"/>
      <c r="DP120" s="957"/>
      <c r="DQ120" s="957">
        <v>165879213</v>
      </c>
      <c r="DR120" s="957"/>
      <c r="DS120" s="957"/>
      <c r="DT120" s="957"/>
      <c r="DU120" s="957"/>
      <c r="DV120" s="958">
        <v>42.6</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438</v>
      </c>
      <c r="AB121" s="989"/>
      <c r="AC121" s="989"/>
      <c r="AD121" s="989"/>
      <c r="AE121" s="990"/>
      <c r="AF121" s="991" t="s">
        <v>438</v>
      </c>
      <c r="AG121" s="989"/>
      <c r="AH121" s="989"/>
      <c r="AI121" s="989"/>
      <c r="AJ121" s="990"/>
      <c r="AK121" s="991" t="s">
        <v>438</v>
      </c>
      <c r="AL121" s="989"/>
      <c r="AM121" s="989"/>
      <c r="AN121" s="989"/>
      <c r="AO121" s="990"/>
      <c r="AP121" s="992" t="s">
        <v>438</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740875246</v>
      </c>
      <c r="BR121" s="1016"/>
      <c r="BS121" s="1016"/>
      <c r="BT121" s="1016"/>
      <c r="BU121" s="1016"/>
      <c r="BV121" s="1016">
        <v>761590125</v>
      </c>
      <c r="BW121" s="1016"/>
      <c r="BX121" s="1016"/>
      <c r="BY121" s="1016"/>
      <c r="BZ121" s="1016"/>
      <c r="CA121" s="1016">
        <v>774558902</v>
      </c>
      <c r="CB121" s="1016"/>
      <c r="CC121" s="1016"/>
      <c r="CD121" s="1016"/>
      <c r="CE121" s="1016"/>
      <c r="CF121" s="1054">
        <v>199.1</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81092146</v>
      </c>
      <c r="DH121" s="950"/>
      <c r="DI121" s="950"/>
      <c r="DJ121" s="950"/>
      <c r="DK121" s="950"/>
      <c r="DL121" s="950">
        <v>67364868</v>
      </c>
      <c r="DM121" s="950"/>
      <c r="DN121" s="950"/>
      <c r="DO121" s="950"/>
      <c r="DP121" s="950"/>
      <c r="DQ121" s="950">
        <v>54953283</v>
      </c>
      <c r="DR121" s="950"/>
      <c r="DS121" s="950"/>
      <c r="DT121" s="950"/>
      <c r="DU121" s="950"/>
      <c r="DV121" s="951">
        <v>14.1</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438</v>
      </c>
      <c r="AB122" s="989"/>
      <c r="AC122" s="989"/>
      <c r="AD122" s="989"/>
      <c r="AE122" s="990"/>
      <c r="AF122" s="991" t="s">
        <v>438</v>
      </c>
      <c r="AG122" s="989"/>
      <c r="AH122" s="989"/>
      <c r="AI122" s="989"/>
      <c r="AJ122" s="990"/>
      <c r="AK122" s="991" t="s">
        <v>438</v>
      </c>
      <c r="AL122" s="989"/>
      <c r="AM122" s="989"/>
      <c r="AN122" s="989"/>
      <c r="AO122" s="990"/>
      <c r="AP122" s="992" t="s">
        <v>438</v>
      </c>
      <c r="AQ122" s="993"/>
      <c r="AR122" s="993"/>
      <c r="AS122" s="993"/>
      <c r="AT122" s="994"/>
      <c r="AU122" s="1013"/>
      <c r="AV122" s="1014"/>
      <c r="AW122" s="1014"/>
      <c r="AX122" s="1014"/>
      <c r="AY122" s="1014"/>
      <c r="AZ122" s="228" t="s">
        <v>163</v>
      </c>
      <c r="BA122" s="228"/>
      <c r="BB122" s="228"/>
      <c r="BC122" s="228"/>
      <c r="BD122" s="228"/>
      <c r="BE122" s="228"/>
      <c r="BF122" s="228"/>
      <c r="BG122" s="228"/>
      <c r="BH122" s="228"/>
      <c r="BI122" s="228"/>
      <c r="BJ122" s="228"/>
      <c r="BK122" s="228"/>
      <c r="BL122" s="228"/>
      <c r="BM122" s="228"/>
      <c r="BN122" s="228"/>
      <c r="BO122" s="1023" t="s">
        <v>448</v>
      </c>
      <c r="BP122" s="1024"/>
      <c r="BQ122" s="1064">
        <v>1188344408</v>
      </c>
      <c r="BR122" s="1065"/>
      <c r="BS122" s="1065"/>
      <c r="BT122" s="1065"/>
      <c r="BU122" s="1065"/>
      <c r="BV122" s="1065">
        <v>1225404093</v>
      </c>
      <c r="BW122" s="1065"/>
      <c r="BX122" s="1065"/>
      <c r="BY122" s="1065"/>
      <c r="BZ122" s="1065"/>
      <c r="CA122" s="1065">
        <v>1255733215</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v>14410908</v>
      </c>
      <c r="DH122" s="950"/>
      <c r="DI122" s="950"/>
      <c r="DJ122" s="950"/>
      <c r="DK122" s="950"/>
      <c r="DL122" s="950">
        <v>13882025</v>
      </c>
      <c r="DM122" s="950"/>
      <c r="DN122" s="950"/>
      <c r="DO122" s="950"/>
      <c r="DP122" s="950"/>
      <c r="DQ122" s="950">
        <v>12886606</v>
      </c>
      <c r="DR122" s="950"/>
      <c r="DS122" s="950"/>
      <c r="DT122" s="950"/>
      <c r="DU122" s="950"/>
      <c r="DV122" s="951">
        <v>3.3</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450</v>
      </c>
      <c r="AB123" s="989"/>
      <c r="AC123" s="989"/>
      <c r="AD123" s="989"/>
      <c r="AE123" s="990"/>
      <c r="AF123" s="991" t="s">
        <v>450</v>
      </c>
      <c r="AG123" s="989"/>
      <c r="AH123" s="989"/>
      <c r="AI123" s="989"/>
      <c r="AJ123" s="990"/>
      <c r="AK123" s="991" t="s">
        <v>450</v>
      </c>
      <c r="AL123" s="989"/>
      <c r="AM123" s="989"/>
      <c r="AN123" s="989"/>
      <c r="AO123" s="990"/>
      <c r="AP123" s="992" t="s">
        <v>450</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78</v>
      </c>
      <c r="BR123" s="1057"/>
      <c r="BS123" s="1057"/>
      <c r="BT123" s="1057"/>
      <c r="BU123" s="1057"/>
      <c r="BV123" s="1057">
        <v>72.099999999999994</v>
      </c>
      <c r="BW123" s="1057"/>
      <c r="BX123" s="1057"/>
      <c r="BY123" s="1057"/>
      <c r="BZ123" s="1057"/>
      <c r="CA123" s="1057">
        <v>61.8</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8395867</v>
      </c>
      <c r="DH123" s="989"/>
      <c r="DI123" s="989"/>
      <c r="DJ123" s="989"/>
      <c r="DK123" s="990"/>
      <c r="DL123" s="991">
        <v>7782567</v>
      </c>
      <c r="DM123" s="989"/>
      <c r="DN123" s="989"/>
      <c r="DO123" s="989"/>
      <c r="DP123" s="990"/>
      <c r="DQ123" s="991">
        <v>7163897</v>
      </c>
      <c r="DR123" s="989"/>
      <c r="DS123" s="989"/>
      <c r="DT123" s="989"/>
      <c r="DU123" s="990"/>
      <c r="DV123" s="992">
        <v>1.8</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v>4716111</v>
      </c>
      <c r="DH124" s="1028"/>
      <c r="DI124" s="1028"/>
      <c r="DJ124" s="1028"/>
      <c r="DK124" s="1029"/>
      <c r="DL124" s="1030">
        <v>4261645</v>
      </c>
      <c r="DM124" s="1028"/>
      <c r="DN124" s="1028"/>
      <c r="DO124" s="1028"/>
      <c r="DP124" s="1029"/>
      <c r="DQ124" s="1030">
        <v>3810872</v>
      </c>
      <c r="DR124" s="1028"/>
      <c r="DS124" s="1028"/>
      <c r="DT124" s="1028"/>
      <c r="DU124" s="1029"/>
      <c r="DV124" s="1031">
        <v>1</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327953</v>
      </c>
      <c r="AB126" s="989"/>
      <c r="AC126" s="989"/>
      <c r="AD126" s="989"/>
      <c r="AE126" s="990"/>
      <c r="AF126" s="991">
        <v>327953</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462</v>
      </c>
      <c r="AY127" s="917"/>
      <c r="AZ127" s="917"/>
      <c r="BA127" s="917"/>
      <c r="BB127" s="917"/>
      <c r="BC127" s="917"/>
      <c r="BD127" s="917"/>
      <c r="BE127" s="918"/>
      <c r="BF127" s="1071" t="s">
        <v>450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v>1864283</v>
      </c>
      <c r="DH127" s="1078"/>
      <c r="DI127" s="1078"/>
      <c r="DJ127" s="1078"/>
      <c r="DK127" s="1078"/>
      <c r="DL127" s="1078">
        <v>1764409</v>
      </c>
      <c r="DM127" s="1078"/>
      <c r="DN127" s="1078"/>
      <c r="DO127" s="1078"/>
      <c r="DP127" s="1078"/>
      <c r="DQ127" s="1078">
        <v>1916845</v>
      </c>
      <c r="DR127" s="1078"/>
      <c r="DS127" s="1078"/>
      <c r="DT127" s="1078"/>
      <c r="DU127" s="1078"/>
      <c r="DV127" s="1079">
        <v>0.5</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20213907</v>
      </c>
      <c r="AB128" s="1120"/>
      <c r="AC128" s="1120"/>
      <c r="AD128" s="1120"/>
      <c r="AE128" s="1121"/>
      <c r="AF128" s="1122">
        <v>21506272</v>
      </c>
      <c r="AG128" s="1120"/>
      <c r="AH128" s="1120"/>
      <c r="AI128" s="1120"/>
      <c r="AJ128" s="1121"/>
      <c r="AK128" s="1122">
        <v>19537270</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467</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87</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442451999</v>
      </c>
      <c r="AB129" s="989"/>
      <c r="AC129" s="989"/>
      <c r="AD129" s="989"/>
      <c r="AE129" s="990"/>
      <c r="AF129" s="991">
        <v>445838774</v>
      </c>
      <c r="AG129" s="989"/>
      <c r="AH129" s="989"/>
      <c r="AI129" s="989"/>
      <c r="AJ129" s="990"/>
      <c r="AK129" s="991">
        <v>449590664</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4.9000000000000004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61744342</v>
      </c>
      <c r="AB130" s="989"/>
      <c r="AC130" s="989"/>
      <c r="AD130" s="989"/>
      <c r="AE130" s="990"/>
      <c r="AF130" s="991">
        <v>61776894</v>
      </c>
      <c r="AG130" s="989"/>
      <c r="AH130" s="989"/>
      <c r="AI130" s="989"/>
      <c r="AJ130" s="990"/>
      <c r="AK130" s="991">
        <v>60631318</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61.8</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380707657</v>
      </c>
      <c r="AB131" s="1028"/>
      <c r="AC131" s="1028"/>
      <c r="AD131" s="1028"/>
      <c r="AE131" s="1029"/>
      <c r="AF131" s="1030">
        <v>384061880</v>
      </c>
      <c r="AG131" s="1028"/>
      <c r="AH131" s="1028"/>
      <c r="AI131" s="1028"/>
      <c r="AJ131" s="1029"/>
      <c r="AK131" s="1030">
        <v>388959346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6.2666677599999998</v>
      </c>
      <c r="AB132" s="1134"/>
      <c r="AC132" s="1134"/>
      <c r="AD132" s="1134"/>
      <c r="AE132" s="1135"/>
      <c r="AF132" s="1136">
        <v>4.5000383230000001</v>
      </c>
      <c r="AG132" s="1134"/>
      <c r="AH132" s="1134"/>
      <c r="AI132" s="1134"/>
      <c r="AJ132" s="1135"/>
      <c r="AK132" s="1136">
        <v>3.9757041270000002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6.7</v>
      </c>
      <c r="AB133" s="1141"/>
      <c r="AC133" s="1141"/>
      <c r="AD133" s="1141"/>
      <c r="AE133" s="1142"/>
      <c r="AF133" s="1140">
        <v>5.9</v>
      </c>
      <c r="AG133" s="1141"/>
      <c r="AH133" s="1141"/>
      <c r="AI133" s="1141"/>
      <c r="AJ133" s="1142"/>
      <c r="AK133" s="1140">
        <v>4.9000000000000004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9vY1hDM2zBuwTNodlPsBWahK2jb4zwdSjecuuTkMGZBHrrG8QO4i5bx4kmTZDLdx0l3aEgbDL4dWfo7odQ7w2Q==" saltValue="PNARgKAciYCW2vopHakcBg=="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477</v>
      </c>
      <c r="B5" s="246"/>
      <c r="C5" s="246"/>
      <c r="D5" s="246"/>
      <c r="E5" s="246"/>
      <c r="F5" s="246"/>
      <c r="G5" s="246"/>
      <c r="H5" s="246"/>
      <c r="I5" s="246"/>
      <c r="J5" s="246"/>
      <c r="K5" s="246"/>
      <c r="L5" s="246"/>
      <c r="M5" s="246"/>
      <c r="N5" s="246"/>
      <c r="O5" s="247"/>
    </row>
    <row r="6" spans="1:16" ht="13.2">
      <c r="A6" s="248"/>
      <c r="B6" s="244"/>
      <c r="C6" s="244"/>
      <c r="D6" s="244"/>
      <c r="E6" s="244"/>
      <c r="F6" s="244"/>
      <c r="G6" s="249" t="s">
        <v>478</v>
      </c>
      <c r="H6" s="249"/>
      <c r="I6" s="249"/>
      <c r="J6" s="249"/>
      <c r="K6" s="244"/>
      <c r="L6" s="244"/>
      <c r="M6" s="244"/>
      <c r="N6" s="244"/>
    </row>
    <row r="7" spans="1:16" ht="13.2">
      <c r="A7" s="248"/>
      <c r="B7" s="244"/>
      <c r="C7" s="244"/>
      <c r="D7" s="244"/>
      <c r="E7" s="244"/>
      <c r="F7" s="244"/>
      <c r="G7" s="251"/>
      <c r="H7" s="252"/>
      <c r="I7" s="252"/>
      <c r="J7" s="253"/>
      <c r="K7" s="1147" t="s">
        <v>479</v>
      </c>
      <c r="L7" s="254"/>
      <c r="M7" s="255" t="s">
        <v>480</v>
      </c>
      <c r="N7" s="256"/>
    </row>
    <row r="8" spans="1:16" ht="13.2">
      <c r="A8" s="248"/>
      <c r="B8" s="244"/>
      <c r="C8" s="244"/>
      <c r="D8" s="244"/>
      <c r="E8" s="244"/>
      <c r="F8" s="244"/>
      <c r="G8" s="257"/>
      <c r="H8" s="258"/>
      <c r="I8" s="258"/>
      <c r="J8" s="259"/>
      <c r="K8" s="1148"/>
      <c r="L8" s="260" t="s">
        <v>481</v>
      </c>
      <c r="M8" s="261" t="s">
        <v>482</v>
      </c>
      <c r="N8" s="262" t="s">
        <v>483</v>
      </c>
    </row>
    <row r="9" spans="1:16" ht="13.2">
      <c r="A9" s="248"/>
      <c r="B9" s="244"/>
      <c r="C9" s="244"/>
      <c r="D9" s="244"/>
      <c r="E9" s="244"/>
      <c r="F9" s="244"/>
      <c r="G9" s="1149" t="s">
        <v>484</v>
      </c>
      <c r="H9" s="1150"/>
      <c r="I9" s="1150"/>
      <c r="J9" s="1151"/>
      <c r="K9" s="263">
        <v>96187138</v>
      </c>
      <c r="L9" s="264">
        <v>49534</v>
      </c>
      <c r="M9" s="265">
        <v>63252</v>
      </c>
      <c r="N9" s="266">
        <v>-21.7</v>
      </c>
    </row>
    <row r="10" spans="1:16" ht="13.2">
      <c r="A10" s="248"/>
      <c r="B10" s="244"/>
      <c r="C10" s="244"/>
      <c r="D10" s="244"/>
      <c r="E10" s="244"/>
      <c r="F10" s="244"/>
      <c r="G10" s="1149" t="s">
        <v>485</v>
      </c>
      <c r="H10" s="1150"/>
      <c r="I10" s="1150"/>
      <c r="J10" s="1151"/>
      <c r="K10" s="267">
        <v>1268072</v>
      </c>
      <c r="L10" s="268">
        <v>653</v>
      </c>
      <c r="M10" s="269">
        <v>1436</v>
      </c>
      <c r="N10" s="270">
        <v>-54.5</v>
      </c>
    </row>
    <row r="11" spans="1:16" ht="13.5" customHeight="1">
      <c r="A11" s="248"/>
      <c r="B11" s="244"/>
      <c r="C11" s="244"/>
      <c r="D11" s="244"/>
      <c r="E11" s="244"/>
      <c r="F11" s="244"/>
      <c r="G11" s="1149" t="s">
        <v>486</v>
      </c>
      <c r="H11" s="1150"/>
      <c r="I11" s="1150"/>
      <c r="J11" s="1151"/>
      <c r="K11" s="267">
        <v>22848</v>
      </c>
      <c r="L11" s="268">
        <v>12</v>
      </c>
      <c r="M11" s="269">
        <v>146</v>
      </c>
      <c r="N11" s="270">
        <v>-91.8</v>
      </c>
    </row>
    <row r="12" spans="1:16" ht="13.5" customHeight="1">
      <c r="A12" s="248"/>
      <c r="B12" s="244"/>
      <c r="C12" s="244"/>
      <c r="D12" s="244"/>
      <c r="E12" s="244"/>
      <c r="F12" s="244"/>
      <c r="G12" s="1149" t="s">
        <v>487</v>
      </c>
      <c r="H12" s="1150"/>
      <c r="I12" s="1150"/>
      <c r="J12" s="1151"/>
      <c r="K12" s="267">
        <v>2545188</v>
      </c>
      <c r="L12" s="268">
        <v>1311</v>
      </c>
      <c r="M12" s="269">
        <v>1351</v>
      </c>
      <c r="N12" s="270">
        <v>-3</v>
      </c>
    </row>
    <row r="13" spans="1:16" ht="13.5" customHeight="1">
      <c r="A13" s="248"/>
      <c r="B13" s="244"/>
      <c r="C13" s="244"/>
      <c r="D13" s="244"/>
      <c r="E13" s="244"/>
      <c r="F13" s="244"/>
      <c r="G13" s="1149" t="s">
        <v>488</v>
      </c>
      <c r="H13" s="1150"/>
      <c r="I13" s="1150"/>
      <c r="J13" s="1151"/>
      <c r="K13" s="267">
        <v>45381</v>
      </c>
      <c r="L13" s="268">
        <v>23</v>
      </c>
      <c r="M13" s="269">
        <v>5</v>
      </c>
      <c r="N13" s="270">
        <v>360</v>
      </c>
    </row>
    <row r="14" spans="1:16" ht="13.5" customHeight="1">
      <c r="A14" s="248"/>
      <c r="B14" s="244"/>
      <c r="C14" s="244"/>
      <c r="D14" s="244"/>
      <c r="E14" s="244"/>
      <c r="F14" s="244"/>
      <c r="G14" s="1149" t="s">
        <v>489</v>
      </c>
      <c r="H14" s="1150"/>
      <c r="I14" s="1150"/>
      <c r="J14" s="1151"/>
      <c r="K14" s="267">
        <v>3908573</v>
      </c>
      <c r="L14" s="268">
        <v>2013</v>
      </c>
      <c r="M14" s="269">
        <v>1904</v>
      </c>
      <c r="N14" s="270">
        <v>5.7</v>
      </c>
    </row>
    <row r="15" spans="1:16" ht="13.5" customHeight="1">
      <c r="A15" s="248"/>
      <c r="B15" s="244"/>
      <c r="C15" s="244"/>
      <c r="D15" s="244"/>
      <c r="E15" s="244"/>
      <c r="F15" s="244"/>
      <c r="G15" s="1149" t="s">
        <v>490</v>
      </c>
      <c r="H15" s="1150"/>
      <c r="I15" s="1150"/>
      <c r="J15" s="1151"/>
      <c r="K15" s="267">
        <v>1951684</v>
      </c>
      <c r="L15" s="268">
        <v>1005</v>
      </c>
      <c r="M15" s="269">
        <v>1197</v>
      </c>
      <c r="N15" s="270">
        <v>-16</v>
      </c>
    </row>
    <row r="16" spans="1:16" ht="13.2">
      <c r="A16" s="248"/>
      <c r="B16" s="244"/>
      <c r="C16" s="244"/>
      <c r="D16" s="244"/>
      <c r="E16" s="244"/>
      <c r="F16" s="244"/>
      <c r="G16" s="1152" t="s">
        <v>491</v>
      </c>
      <c r="H16" s="1153"/>
      <c r="I16" s="1153"/>
      <c r="J16" s="1154"/>
      <c r="K16" s="268">
        <v>-9825583</v>
      </c>
      <c r="L16" s="268">
        <v>-5060</v>
      </c>
      <c r="M16" s="269">
        <v>-5399</v>
      </c>
      <c r="N16" s="270">
        <v>-6.3</v>
      </c>
    </row>
    <row r="17" spans="1:16" ht="13.2">
      <c r="A17" s="248"/>
      <c r="B17" s="244"/>
      <c r="C17" s="244"/>
      <c r="D17" s="244"/>
      <c r="E17" s="244"/>
      <c r="F17" s="244"/>
      <c r="G17" s="1152" t="s">
        <v>163</v>
      </c>
      <c r="H17" s="1153"/>
      <c r="I17" s="1153"/>
      <c r="J17" s="1154"/>
      <c r="K17" s="268">
        <v>96103301</v>
      </c>
      <c r="L17" s="268">
        <v>49491</v>
      </c>
      <c r="M17" s="269">
        <v>63891</v>
      </c>
      <c r="N17" s="270">
        <v>-22.5</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492</v>
      </c>
      <c r="H19" s="244"/>
      <c r="I19" s="244"/>
      <c r="J19" s="244"/>
      <c r="K19" s="244"/>
      <c r="L19" s="244"/>
      <c r="M19" s="244"/>
      <c r="N19" s="244"/>
    </row>
    <row r="20" spans="1:16" ht="13.2">
      <c r="A20" s="248"/>
      <c r="B20" s="244"/>
      <c r="C20" s="244"/>
      <c r="D20" s="244"/>
      <c r="E20" s="244"/>
      <c r="F20" s="244"/>
      <c r="G20" s="272"/>
      <c r="H20" s="273"/>
      <c r="I20" s="273"/>
      <c r="J20" s="274"/>
      <c r="K20" s="275" t="s">
        <v>493</v>
      </c>
      <c r="L20" s="276" t="s">
        <v>494</v>
      </c>
      <c r="M20" s="277" t="s">
        <v>495</v>
      </c>
      <c r="N20" s="278"/>
    </row>
    <row r="21" spans="1:16" s="284" customFormat="1" ht="13.2">
      <c r="A21" s="279"/>
      <c r="B21" s="249"/>
      <c r="C21" s="249"/>
      <c r="D21" s="249"/>
      <c r="E21" s="249"/>
      <c r="F21" s="249"/>
      <c r="G21" s="1144" t="s">
        <v>496</v>
      </c>
      <c r="H21" s="1145"/>
      <c r="I21" s="1145"/>
      <c r="J21" s="1146"/>
      <c r="K21" s="280">
        <v>5.61</v>
      </c>
      <c r="L21" s="281">
        <v>6.54</v>
      </c>
      <c r="M21" s="282">
        <v>-0.93</v>
      </c>
      <c r="N21" s="249"/>
      <c r="O21" s="283"/>
      <c r="P21" s="279"/>
    </row>
    <row r="22" spans="1:16" s="284" customFormat="1" ht="13.2">
      <c r="A22" s="279"/>
      <c r="B22" s="249"/>
      <c r="C22" s="249"/>
      <c r="D22" s="249"/>
      <c r="E22" s="249"/>
      <c r="F22" s="249"/>
      <c r="G22" s="1144" t="s">
        <v>497</v>
      </c>
      <c r="H22" s="1145"/>
      <c r="I22" s="1145"/>
      <c r="J22" s="1146"/>
      <c r="K22" s="285">
        <v>100</v>
      </c>
      <c r="L22" s="286">
        <v>100.1</v>
      </c>
      <c r="M22" s="287">
        <v>-0.1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498</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499</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500</v>
      </c>
      <c r="H29" s="249"/>
      <c r="I29" s="249"/>
      <c r="J29" s="249"/>
      <c r="K29" s="244"/>
      <c r="L29" s="244"/>
      <c r="M29" s="244"/>
      <c r="N29" s="244"/>
      <c r="O29" s="293"/>
    </row>
    <row r="30" spans="1:16" ht="13.2">
      <c r="A30" s="248"/>
      <c r="B30" s="244"/>
      <c r="C30" s="244"/>
      <c r="D30" s="244"/>
      <c r="E30" s="244"/>
      <c r="F30" s="244"/>
      <c r="G30" s="251"/>
      <c r="H30" s="252"/>
      <c r="I30" s="252"/>
      <c r="J30" s="253"/>
      <c r="K30" s="1147" t="s">
        <v>479</v>
      </c>
      <c r="L30" s="254"/>
      <c r="M30" s="255" t="s">
        <v>480</v>
      </c>
      <c r="N30" s="256"/>
    </row>
    <row r="31" spans="1:16" ht="13.2">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501</v>
      </c>
      <c r="H32" s="1161"/>
      <c r="I32" s="1161"/>
      <c r="J32" s="1162"/>
      <c r="K32" s="294">
        <v>30218851</v>
      </c>
      <c r="L32" s="294">
        <v>15562</v>
      </c>
      <c r="M32" s="295">
        <v>33324</v>
      </c>
      <c r="N32" s="296">
        <v>-53.3</v>
      </c>
    </row>
    <row r="33" spans="1:16" ht="13.5" customHeight="1">
      <c r="A33" s="248"/>
      <c r="B33" s="244"/>
      <c r="C33" s="244"/>
      <c r="D33" s="244"/>
      <c r="E33" s="244"/>
      <c r="F33" s="244"/>
      <c r="G33" s="1160" t="s">
        <v>502</v>
      </c>
      <c r="H33" s="1161"/>
      <c r="I33" s="1161"/>
      <c r="J33" s="1162"/>
      <c r="K33" s="294">
        <v>1338920</v>
      </c>
      <c r="L33" s="294">
        <v>690</v>
      </c>
      <c r="M33" s="295">
        <v>3817</v>
      </c>
      <c r="N33" s="296">
        <v>-81.900000000000006</v>
      </c>
    </row>
    <row r="34" spans="1:16" ht="27" customHeight="1">
      <c r="A34" s="248"/>
      <c r="B34" s="244"/>
      <c r="C34" s="244"/>
      <c r="D34" s="244"/>
      <c r="E34" s="244"/>
      <c r="F34" s="244"/>
      <c r="G34" s="1160" t="s">
        <v>503</v>
      </c>
      <c r="H34" s="1161"/>
      <c r="I34" s="1161"/>
      <c r="J34" s="1162"/>
      <c r="K34" s="294">
        <v>41522637</v>
      </c>
      <c r="L34" s="294">
        <v>21383</v>
      </c>
      <c r="M34" s="295">
        <v>20478</v>
      </c>
      <c r="N34" s="296">
        <v>4.4000000000000004</v>
      </c>
    </row>
    <row r="35" spans="1:16" ht="27" customHeight="1">
      <c r="A35" s="248"/>
      <c r="B35" s="244"/>
      <c r="C35" s="244"/>
      <c r="D35" s="244"/>
      <c r="E35" s="244"/>
      <c r="F35" s="244"/>
      <c r="G35" s="1160" t="s">
        <v>504</v>
      </c>
      <c r="H35" s="1161"/>
      <c r="I35" s="1161"/>
      <c r="J35" s="1162"/>
      <c r="K35" s="294">
        <v>22258621</v>
      </c>
      <c r="L35" s="294">
        <v>11463</v>
      </c>
      <c r="M35" s="295">
        <v>13245</v>
      </c>
      <c r="N35" s="296">
        <v>-13.5</v>
      </c>
    </row>
    <row r="36" spans="1:16" ht="27" customHeight="1">
      <c r="A36" s="248"/>
      <c r="B36" s="244"/>
      <c r="C36" s="244"/>
      <c r="D36" s="244"/>
      <c r="E36" s="244"/>
      <c r="F36" s="244"/>
      <c r="G36" s="1160" t="s">
        <v>505</v>
      </c>
      <c r="H36" s="1161"/>
      <c r="I36" s="1161"/>
      <c r="J36" s="1162"/>
      <c r="K36" s="294" t="s">
        <v>506</v>
      </c>
      <c r="L36" s="294" t="s">
        <v>506</v>
      </c>
      <c r="M36" s="295">
        <v>284</v>
      </c>
      <c r="N36" s="296" t="s">
        <v>506</v>
      </c>
    </row>
    <row r="37" spans="1:16" ht="13.5" customHeight="1">
      <c r="A37" s="248"/>
      <c r="B37" s="244"/>
      <c r="C37" s="244"/>
      <c r="D37" s="244"/>
      <c r="E37" s="244"/>
      <c r="F37" s="244"/>
      <c r="G37" s="1160" t="s">
        <v>507</v>
      </c>
      <c r="H37" s="1161"/>
      <c r="I37" s="1161"/>
      <c r="J37" s="1162"/>
      <c r="K37" s="294">
        <v>293432</v>
      </c>
      <c r="L37" s="294">
        <v>151</v>
      </c>
      <c r="M37" s="295">
        <v>1142</v>
      </c>
      <c r="N37" s="296">
        <v>-86.8</v>
      </c>
    </row>
    <row r="38" spans="1:16" ht="27" customHeight="1">
      <c r="A38" s="248"/>
      <c r="B38" s="244"/>
      <c r="C38" s="244"/>
      <c r="D38" s="244"/>
      <c r="E38" s="244"/>
      <c r="F38" s="244"/>
      <c r="G38" s="1163" t="s">
        <v>508</v>
      </c>
      <c r="H38" s="1164"/>
      <c r="I38" s="1164"/>
      <c r="J38" s="1165"/>
      <c r="K38" s="297" t="s">
        <v>506</v>
      </c>
      <c r="L38" s="297" t="s">
        <v>506</v>
      </c>
      <c r="M38" s="298">
        <v>6</v>
      </c>
      <c r="N38" s="299" t="s">
        <v>506</v>
      </c>
      <c r="O38" s="293"/>
    </row>
    <row r="39" spans="1:16" ht="13.2">
      <c r="A39" s="248"/>
      <c r="B39" s="244"/>
      <c r="C39" s="244"/>
      <c r="D39" s="244"/>
      <c r="E39" s="244"/>
      <c r="F39" s="244"/>
      <c r="G39" s="1163" t="s">
        <v>509</v>
      </c>
      <c r="H39" s="1164"/>
      <c r="I39" s="1164"/>
      <c r="J39" s="1165"/>
      <c r="K39" s="300">
        <v>-19537270</v>
      </c>
      <c r="L39" s="300">
        <v>-10061</v>
      </c>
      <c r="M39" s="301">
        <v>-16991</v>
      </c>
      <c r="N39" s="302">
        <v>-40.799999999999997</v>
      </c>
      <c r="O39" s="293"/>
    </row>
    <row r="40" spans="1:16" ht="27" customHeight="1">
      <c r="A40" s="248"/>
      <c r="B40" s="244"/>
      <c r="C40" s="244"/>
      <c r="D40" s="244"/>
      <c r="E40" s="244"/>
      <c r="F40" s="244"/>
      <c r="G40" s="1160" t="s">
        <v>510</v>
      </c>
      <c r="H40" s="1161"/>
      <c r="I40" s="1161"/>
      <c r="J40" s="1162"/>
      <c r="K40" s="300">
        <v>-60631318</v>
      </c>
      <c r="L40" s="300">
        <v>-31224</v>
      </c>
      <c r="M40" s="301">
        <v>-34589</v>
      </c>
      <c r="N40" s="302">
        <v>-9.6999999999999993</v>
      </c>
      <c r="O40" s="293"/>
    </row>
    <row r="41" spans="1:16" ht="13.2">
      <c r="A41" s="248"/>
      <c r="B41" s="244"/>
      <c r="C41" s="244"/>
      <c r="D41" s="244"/>
      <c r="E41" s="244"/>
      <c r="F41" s="244"/>
      <c r="G41" s="1166" t="s">
        <v>274</v>
      </c>
      <c r="H41" s="1167"/>
      <c r="I41" s="1167"/>
      <c r="J41" s="1168"/>
      <c r="K41" s="294">
        <v>15463873</v>
      </c>
      <c r="L41" s="300">
        <v>7964</v>
      </c>
      <c r="M41" s="301">
        <v>20717</v>
      </c>
      <c r="N41" s="302">
        <v>-61.6</v>
      </c>
      <c r="O41" s="293"/>
    </row>
    <row r="42" spans="1:16" ht="13.2">
      <c r="A42" s="248"/>
      <c r="B42" s="244"/>
      <c r="C42" s="244"/>
      <c r="D42" s="244"/>
      <c r="E42" s="244"/>
      <c r="F42" s="244"/>
      <c r="G42" s="303" t="s">
        <v>511</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ht="13.2">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ht="13.2">
      <c r="A50" s="248"/>
      <c r="B50" s="244"/>
      <c r="C50" s="244"/>
      <c r="D50" s="244"/>
      <c r="E50" s="244"/>
      <c r="F50" s="244"/>
      <c r="G50" s="312"/>
      <c r="H50" s="313"/>
      <c r="I50" s="1156"/>
      <c r="J50" s="314" t="s">
        <v>515</v>
      </c>
      <c r="K50" s="315" t="s">
        <v>516</v>
      </c>
      <c r="L50" s="316" t="s">
        <v>517</v>
      </c>
      <c r="M50" s="317" t="s">
        <v>518</v>
      </c>
      <c r="N50" s="318" t="s">
        <v>519</v>
      </c>
    </row>
    <row r="51" spans="1:14" ht="13.2">
      <c r="A51" s="248"/>
      <c r="B51" s="244"/>
      <c r="C51" s="244"/>
      <c r="D51" s="244"/>
      <c r="E51" s="244"/>
      <c r="F51" s="244"/>
      <c r="G51" s="310" t="s">
        <v>520</v>
      </c>
      <c r="H51" s="311"/>
      <c r="I51" s="319">
        <v>70732509</v>
      </c>
      <c r="J51" s="320">
        <v>37143</v>
      </c>
      <c r="K51" s="321">
        <v>-8.8000000000000007</v>
      </c>
      <c r="L51" s="322">
        <v>48794</v>
      </c>
      <c r="M51" s="323">
        <v>-6.8</v>
      </c>
      <c r="N51" s="324">
        <v>-2</v>
      </c>
    </row>
    <row r="52" spans="1:14" ht="13.2">
      <c r="A52" s="248"/>
      <c r="B52" s="244"/>
      <c r="C52" s="244"/>
      <c r="D52" s="244"/>
      <c r="E52" s="244"/>
      <c r="F52" s="244"/>
      <c r="G52" s="325"/>
      <c r="H52" s="326" t="s">
        <v>521</v>
      </c>
      <c r="I52" s="327">
        <v>35921408</v>
      </c>
      <c r="J52" s="328">
        <v>18863</v>
      </c>
      <c r="K52" s="329">
        <v>-21.6</v>
      </c>
      <c r="L52" s="330">
        <v>25698</v>
      </c>
      <c r="M52" s="331">
        <v>-14.2</v>
      </c>
      <c r="N52" s="332">
        <v>-7.4</v>
      </c>
    </row>
    <row r="53" spans="1:14" ht="13.2">
      <c r="A53" s="248"/>
      <c r="B53" s="244"/>
      <c r="C53" s="244"/>
      <c r="D53" s="244"/>
      <c r="E53" s="244"/>
      <c r="F53" s="244"/>
      <c r="G53" s="310" t="s">
        <v>522</v>
      </c>
      <c r="H53" s="311"/>
      <c r="I53" s="319">
        <v>85582597</v>
      </c>
      <c r="J53" s="320">
        <v>44582</v>
      </c>
      <c r="K53" s="321">
        <v>20</v>
      </c>
      <c r="L53" s="322">
        <v>47129</v>
      </c>
      <c r="M53" s="323">
        <v>-3.4</v>
      </c>
      <c r="N53" s="324">
        <v>23.4</v>
      </c>
    </row>
    <row r="54" spans="1:14" ht="13.2">
      <c r="A54" s="248"/>
      <c r="B54" s="244"/>
      <c r="C54" s="244"/>
      <c r="D54" s="244"/>
      <c r="E54" s="244"/>
      <c r="F54" s="244"/>
      <c r="G54" s="325"/>
      <c r="H54" s="326" t="s">
        <v>521</v>
      </c>
      <c r="I54" s="327">
        <v>49921037</v>
      </c>
      <c r="J54" s="328">
        <v>26005</v>
      </c>
      <c r="K54" s="329">
        <v>37.9</v>
      </c>
      <c r="L54" s="330">
        <v>23069</v>
      </c>
      <c r="M54" s="331">
        <v>-10.199999999999999</v>
      </c>
      <c r="N54" s="332">
        <v>48.1</v>
      </c>
    </row>
    <row r="55" spans="1:14" ht="13.2">
      <c r="A55" s="248"/>
      <c r="B55" s="244"/>
      <c r="C55" s="244"/>
      <c r="D55" s="244"/>
      <c r="E55" s="244"/>
      <c r="F55" s="244"/>
      <c r="G55" s="310" t="s">
        <v>523</v>
      </c>
      <c r="H55" s="311"/>
      <c r="I55" s="319">
        <v>87722301</v>
      </c>
      <c r="J55" s="320">
        <v>45440</v>
      </c>
      <c r="K55" s="321">
        <v>1.9</v>
      </c>
      <c r="L55" s="322">
        <v>50848</v>
      </c>
      <c r="M55" s="323">
        <v>7.9</v>
      </c>
      <c r="N55" s="324">
        <v>-6</v>
      </c>
    </row>
    <row r="56" spans="1:14" ht="13.2">
      <c r="A56" s="248"/>
      <c r="B56" s="244"/>
      <c r="C56" s="244"/>
      <c r="D56" s="244"/>
      <c r="E56" s="244"/>
      <c r="F56" s="244"/>
      <c r="G56" s="325"/>
      <c r="H56" s="326" t="s">
        <v>521</v>
      </c>
      <c r="I56" s="327">
        <v>45637141</v>
      </c>
      <c r="J56" s="328">
        <v>23640</v>
      </c>
      <c r="K56" s="329">
        <v>-9.1</v>
      </c>
      <c r="L56" s="330">
        <v>22583</v>
      </c>
      <c r="M56" s="331">
        <v>-2.1</v>
      </c>
      <c r="N56" s="332">
        <v>-7</v>
      </c>
    </row>
    <row r="57" spans="1:14" ht="13.2">
      <c r="A57" s="248"/>
      <c r="B57" s="244"/>
      <c r="C57" s="244"/>
      <c r="D57" s="244"/>
      <c r="E57" s="244"/>
      <c r="F57" s="244"/>
      <c r="G57" s="310" t="s">
        <v>524</v>
      </c>
      <c r="H57" s="311"/>
      <c r="I57" s="319">
        <v>105994012</v>
      </c>
      <c r="J57" s="320">
        <v>54749</v>
      </c>
      <c r="K57" s="321">
        <v>20.5</v>
      </c>
      <c r="L57" s="322">
        <v>53572</v>
      </c>
      <c r="M57" s="323">
        <v>5.4</v>
      </c>
      <c r="N57" s="324">
        <v>15.1</v>
      </c>
    </row>
    <row r="58" spans="1:14" ht="13.2">
      <c r="A58" s="248"/>
      <c r="B58" s="244"/>
      <c r="C58" s="244"/>
      <c r="D58" s="244"/>
      <c r="E58" s="244"/>
      <c r="F58" s="244"/>
      <c r="G58" s="325"/>
      <c r="H58" s="326" t="s">
        <v>521</v>
      </c>
      <c r="I58" s="327">
        <v>64034449</v>
      </c>
      <c r="J58" s="328">
        <v>33075</v>
      </c>
      <c r="K58" s="329">
        <v>39.9</v>
      </c>
      <c r="L58" s="330">
        <v>25259</v>
      </c>
      <c r="M58" s="331">
        <v>11.8</v>
      </c>
      <c r="N58" s="332">
        <v>28.1</v>
      </c>
    </row>
    <row r="59" spans="1:14" ht="13.2">
      <c r="A59" s="248"/>
      <c r="B59" s="244"/>
      <c r="C59" s="244"/>
      <c r="D59" s="244"/>
      <c r="E59" s="244"/>
      <c r="F59" s="244"/>
      <c r="G59" s="310" t="s">
        <v>525</v>
      </c>
      <c r="H59" s="311"/>
      <c r="I59" s="319">
        <v>94304836</v>
      </c>
      <c r="J59" s="320">
        <v>48565</v>
      </c>
      <c r="K59" s="321">
        <v>-11.3</v>
      </c>
      <c r="L59" s="322">
        <v>51898</v>
      </c>
      <c r="M59" s="323">
        <v>-3.1</v>
      </c>
      <c r="N59" s="324">
        <v>-8.1999999999999993</v>
      </c>
    </row>
    <row r="60" spans="1:14" ht="13.2">
      <c r="A60" s="248"/>
      <c r="B60" s="244"/>
      <c r="C60" s="244"/>
      <c r="D60" s="244"/>
      <c r="E60" s="244"/>
      <c r="F60" s="244"/>
      <c r="G60" s="325"/>
      <c r="H60" s="326" t="s">
        <v>521</v>
      </c>
      <c r="I60" s="333">
        <v>58005902</v>
      </c>
      <c r="J60" s="328">
        <v>29872</v>
      </c>
      <c r="K60" s="329">
        <v>-9.6999999999999993</v>
      </c>
      <c r="L60" s="330">
        <v>25986</v>
      </c>
      <c r="M60" s="331">
        <v>2.9</v>
      </c>
      <c r="N60" s="332">
        <v>-12.6</v>
      </c>
    </row>
    <row r="61" spans="1:14" ht="13.2">
      <c r="A61" s="248"/>
      <c r="B61" s="244"/>
      <c r="C61" s="244"/>
      <c r="D61" s="244"/>
      <c r="E61" s="244"/>
      <c r="F61" s="244"/>
      <c r="G61" s="310" t="s">
        <v>526</v>
      </c>
      <c r="H61" s="334"/>
      <c r="I61" s="335">
        <v>88867251</v>
      </c>
      <c r="J61" s="336">
        <v>46096</v>
      </c>
      <c r="K61" s="337">
        <v>4.5</v>
      </c>
      <c r="L61" s="338">
        <v>50448</v>
      </c>
      <c r="M61" s="339">
        <v>0</v>
      </c>
      <c r="N61" s="324">
        <v>4.5</v>
      </c>
    </row>
    <row r="62" spans="1:14" ht="13.2">
      <c r="A62" s="248"/>
      <c r="B62" s="244"/>
      <c r="C62" s="244"/>
      <c r="D62" s="244"/>
      <c r="E62" s="244"/>
      <c r="F62" s="244"/>
      <c r="G62" s="325"/>
      <c r="H62" s="326" t="s">
        <v>521</v>
      </c>
      <c r="I62" s="327">
        <v>50703987</v>
      </c>
      <c r="J62" s="328">
        <v>26291</v>
      </c>
      <c r="K62" s="329">
        <v>7.5</v>
      </c>
      <c r="L62" s="330">
        <v>24519</v>
      </c>
      <c r="M62" s="331">
        <v>-2.4</v>
      </c>
      <c r="N62" s="332">
        <v>9.9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C2O+Q7VO8IUpWflXd8eP2vXNKHZC62XQOC4QLCgqDgVfeCnrwBz0plZJFxF7WK2Ybv+o/4d3I67QmZ5KshRASg==" saltValue="1JQvsFcZ7f0RVVLJN4kl9A=="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2.58</v>
      </c>
      <c r="G47" s="12">
        <v>3.1</v>
      </c>
      <c r="H47" s="12">
        <v>3.31</v>
      </c>
      <c r="I47" s="12">
        <v>3.36</v>
      </c>
      <c r="J47" s="13">
        <v>3.85</v>
      </c>
    </row>
    <row r="48" spans="2:10" ht="57.75" customHeight="1">
      <c r="B48" s="14"/>
      <c r="C48" s="1171" t="s">
        <v>4</v>
      </c>
      <c r="D48" s="1171"/>
      <c r="E48" s="1172"/>
      <c r="F48" s="15">
        <v>1.1100000000000001</v>
      </c>
      <c r="G48" s="16">
        <v>0.45</v>
      </c>
      <c r="H48" s="16">
        <v>1.3</v>
      </c>
      <c r="I48" s="16">
        <v>1.03</v>
      </c>
      <c r="J48" s="17">
        <v>0.89</v>
      </c>
    </row>
    <row r="49" spans="2:10" ht="57.75" customHeight="1" thickBot="1">
      <c r="B49" s="18"/>
      <c r="C49" s="1173" t="s">
        <v>5</v>
      </c>
      <c r="D49" s="1173"/>
      <c r="E49" s="1174"/>
      <c r="F49" s="19">
        <v>0.5</v>
      </c>
      <c r="G49" s="20" t="s">
        <v>533</v>
      </c>
      <c r="H49" s="20">
        <v>0.85</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2017-05-12T06:46:22Z</cp:lastPrinted>
  <dcterms:created xsi:type="dcterms:W3CDTF">2017-02-15T14:08:40Z</dcterms:created>
  <dcterms:modified xsi:type="dcterms:W3CDTF">2017-05-12T06:48:42Z</dcterms:modified>
  <cp:category/>
</cp:coreProperties>
</file>