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tabRatio="81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BE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c r="U35" i="9" l="1"/>
  <c r="U36" i="9" s="1"/>
  <c r="AM34" i="9" l="1"/>
  <c r="AM35" i="9" s="1"/>
  <c r="AM36" i="9" s="1"/>
  <c r="BE34" i="9"/>
  <c r="BE35"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<sst xmlns="http://schemas.openxmlformats.org/spreadsheetml/2006/main" count="1039" uniqueCount="592">
  <si>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</si>
  <si>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</si>
  <si>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</si>
  <si>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</si>
  <si>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</si>
  <si>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</si>
  <si>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</si>
  <si>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</si>
  <si>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</si>
  <si>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</si>
  <si>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</si>
  <si>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</si>
  <si>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</si>
  <si>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</si>
  <si>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</si>
  <si>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</si>
  <si>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</si>
  <si>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</si>
  <si>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</si>
  <si>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</si>
  <si>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</si>
  <si>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</si>
  <si>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</si>
  <si>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</si>
  <si>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</si>
  <si>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</si>
  <si>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</si>
  <si>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</si>
  <si>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</si>
  <si>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</si>
  <si>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</si>
  <si>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</si>
  <si>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</si>
  <si>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</si>
  <si>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</si>
  <si>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</si>
  <si>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</si>
  <si>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</si>
  <si>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</si>
  <si>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</si>
  <si>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</si>
  <si>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</si>
  <si>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</si>
  <si>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</si>
  <si>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</si>
  <si>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</si>
  <si>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</si>
  <si>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</si>
  <si>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</si>
  <si>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</si>
  <si>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</si>
  <si>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</si>
  <si>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</si>
  <si>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</si>
  <si>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</si>
  <si>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</si>
  <si>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</si>
  <si>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</si>
  <si>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</si>
  <si>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</si>
  <si>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</si>
  <si>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</si>
  <si>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</si>
  <si>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</si>
  <si>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</si>
  <si>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</si>
  <si>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</si>
  <si>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</si>
  <si>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</si>
  <si>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</si>
  <si>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</si>
  <si>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</si>
  <si>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</si>
  <si>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</si>
  <si>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</si>
  <si>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</si>
  <si>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</si>
  <si>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</si>
  <si>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</si>
  <si>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</si>
  <si>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</si>
  <si>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</si>
  <si>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</si>
  <si>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</si>
  <si>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</si>
  <si>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</si>
  <si>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</si>
  <si>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</si>
  <si>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</si>
  <si>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</si>
  <si>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</si>
  <si>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</si>
  <si>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</si>
  <si>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</si>
  <si>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</si>
  <si>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</si>
  <si>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</si>
  <si>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</si>
  <si>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</si>
  <si>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</si>
  <si>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</si>
  <si>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</si>
  <si>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</si>
  <si>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</si>
  <si>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</si>
  <si>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</si>
  <si>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</si>
  <si>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</si>
  <si>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</si>
  <si>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</si>
  <si>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</si>
  <si>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</si>
  <si>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</si>
  <si>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</si>
  <si>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</si>
  <si>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</si>
  <si>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</si>
  <si>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</si>
  <si>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</si>
  <si>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</si>
  <si>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</si>
  <si>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</si>
  <si>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</si>
  <si>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</si>
  <si>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</si>
  <si>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</si>
  <si>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</si>
  <si>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</si>
  <si>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</si>
  <si>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</si>
  <si>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</si>
  <si>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</si>
  <si>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</si>
  <si>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</si>
  <si>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</si>
  <si>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</si>
  <si>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</si>
  <si>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</si>
  <si>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</si>
  <si>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</si>
  <si>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</si>
  <si>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</si>
  <si>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</si>
  <si>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</si>
  <si>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</si>
  <si>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</si>
  <si>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</si>
  <si>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</si>
  <si>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</si>
  <si>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</si>
  <si>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</si>
  <si>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</si>
  <si>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</si>
  <si>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</si>
  <si>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</si>
  <si>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</si>
  <si>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</si>
  <si>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</si>
  <si>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</si>
  <si>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</si>
  <si>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</si>
  <si>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</si>
  <si>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</si>
  <si>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</si>
  <si>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</si>
  <si>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</si>
  <si>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</si>
  <si>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</si>
  <si>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</si>
  <si>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</si>
  <si>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</si>
  <si>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</si>
  <si>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</si>
  <si>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</si>
  <si>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</si>
  <si>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</si>
  <si>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</si>
  <si>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</si>
  <si>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</si>
  <si>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</si>
  <si>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</si>
  <si>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</si>
  <si>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</si>
  <si>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</si>
  <si>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</si>
  <si>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</si>
  <si>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</si>
  <si>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</si>
  <si>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</si>
  <si>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</si>
  <si>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</si>
  <si>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</si>
  <si>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新潟県新潟市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</si>
  <si>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</si>
  <si>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</si>
  <si>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</si>
  <si>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</si>
  <si>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</si>
  <si>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</si>
  <si>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</si>
  <si>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</si>
  <si>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</si>
  <si>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</si>
  <si>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</si>
  <si>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</si>
  <si>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</si>
  <si>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</si>
  <si>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</si>
  <si>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</si>
  <si>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</si>
  <si>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</si>
  <si>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</si>
  <si>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</si>
  <si>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</si>
  <si>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</si>
  <si>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</si>
  <si>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</si>
  <si>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</si>
  <si>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</si>
  <si>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</si>
  <si>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</si>
  <si>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</si>
  <si>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</si>
  <si>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</si>
  <si>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</si>
  <si>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</si>
  <si>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</si>
  <si>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</si>
  <si>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</si>
  <si>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</si>
  <si>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</si>
  <si>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</si>
  <si>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</si>
  <si>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</si>
  <si>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</si>
  <si>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</si>
  <si>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</si>
  <si>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</si>
  <si>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</si>
  <si>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</si>
  <si>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</si>
  <si>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</si>
  <si>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</si>
  <si>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</si>
  <si>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</si>
  <si>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</si>
  <si>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</si>
  <si>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</si>
  <si>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</si>
  <si>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</si>
  <si>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</si>
  <si>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</si>
  <si>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</si>
  <si>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</si>
  <si>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</si>
  <si>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</si>
  <si>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</si>
  <si>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</si>
  <si>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</si>
  <si>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</si>
  <si>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</si>
  <si>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</si>
  <si>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</si>
  <si>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</si>
  <si>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</si>
  <si>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</si>
  <si>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</si>
  <si>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</si>
  <si>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</si>
  <si>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</si>
  <si>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</si>
  <si>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</si>
  <si>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</si>
  <si>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</si>
  <si>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</si>
  <si>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</si>
  <si>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</si>
  <si>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</si>
  <si>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</si>
  <si>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</si>
  <si>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</si>
  <si>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</si>
  <si>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</si>
  <si>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</si>
  <si>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</si>
  <si>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</si>
  <si>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</si>
  <si>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</si>
  <si>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</si>
  <si>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</si>
  <si>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</si>
  <si>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</si>
  <si>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</si>
  <si>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</si>
  <si>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</si>
  <si>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</si>
  <si>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</si>
  <si>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</si>
  <si>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</si>
  <si>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</si>
  <si>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</si>
  <si>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</si>
  <si>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</si>
  <si>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</si>
  <si>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</si>
  <si>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</si>
  <si>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</si>
  <si>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</si>
  <si>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</si>
  <si>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</si>
  <si>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</si>
  <si>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</si>
  <si>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</si>
  <si>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</si>
  <si>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</si>
  <si>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</si>
  <si>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</si>
  <si>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</si>
  <si>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</si>
  <si>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</si>
  <si>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</si>
  <si>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</si>
  <si>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</si>
  <si>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</si>
  <si>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</si>
  <si>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</si>
  <si>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</si>
  <si>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</si>
  <si>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</si>
  <si>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</si>
  <si>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</si>
  <si>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</si>
  <si>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</si>
  <si>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</si>
  <si>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</si>
  <si>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</si>
  <si>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</si>
  <si>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</si>
  <si>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</si>
  <si>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</si>
  <si>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新潟県新潟市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</si>
  <si>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</si>
  <si>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</si>
  <si>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</si>
  <si>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</si>
  <si>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</si>
  <si>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</si>
  <si>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</si>
  <si>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</si>
  <si>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</si>
  <si>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</si>
  <si>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</si>
  <si>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</si>
  <si>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</si>
  <si>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</si>
  <si>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</si>
  <si>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</si>
  <si>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</si>
  <si>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</si>
  <si>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</si>
  <si>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</si>
  <si>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公債管理事業会計</t>
    <phoneticPr fontId="5"/>
  </si>
  <si>
    <t>土地取得事業会計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</si>
  <si>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</si>
  <si>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</si>
  <si>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</si>
  <si>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</si>
  <si>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</si>
  <si>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</si>
  <si>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</si>
  <si>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</si>
  <si>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</si>
  <si>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</si>
  <si>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</si>
  <si>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</si>
  <si>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</si>
  <si>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</si>
  <si>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</si>
  <si>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</si>
  <si>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</si>
  <si>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</si>
  <si>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病院事業会計</t>
    <phoneticPr fontId="5"/>
  </si>
  <si>
    <t>下水道事業会計</t>
    <phoneticPr fontId="5"/>
  </si>
  <si>
    <t>中央卸売市場事業会計</t>
    <phoneticPr fontId="5"/>
  </si>
  <si>
    <t>法非適用企業</t>
    <phoneticPr fontId="5"/>
  </si>
  <si>
    <t>と畜場事業会計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</si>
  <si>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</si>
  <si>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</si>
  <si>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</si>
  <si>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</si>
  <si>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</si>
  <si>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</si>
  <si>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</si>
  <si>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</si>
  <si>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</si>
  <si>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</si>
  <si>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</si>
  <si>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</si>
  <si>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</si>
  <si>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</si>
  <si>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</si>
  <si>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</si>
  <si>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</si>
  <si>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</si>
  <si>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</si>
  <si>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</si>
  <si>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</si>
  <si>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</si>
  <si>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</si>
  <si>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</si>
  <si>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</si>
  <si>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</si>
  <si>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</si>
  <si>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</si>
  <si>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</si>
  <si>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</si>
  <si>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</si>
  <si>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</si>
  <si>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</si>
  <si>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</si>
  <si>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</si>
  <si>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</si>
  <si>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</si>
  <si>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</si>
  <si>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</si>
  <si>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</si>
  <si>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</si>
  <si>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</si>
  <si>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</si>
  <si>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</si>
  <si>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</si>
  <si>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</si>
  <si>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</si>
  <si>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</si>
  <si>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</si>
  <si>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</si>
  <si>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</si>
  <si>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</si>
  <si>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</si>
  <si>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</si>
  <si>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</si>
  <si>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</si>
  <si>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</si>
  <si>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</si>
  <si>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</si>
  <si>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</si>
  <si>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</si>
  <si>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</si>
  <si>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</si>
  <si>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</si>
  <si>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</si>
  <si>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</si>
  <si>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</si>
  <si>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</si>
  <si>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</si>
  <si>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</si>
  <si>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</si>
  <si>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</si>
  <si>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</si>
  <si>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</si>
  <si>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</si>
  <si>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</si>
  <si>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</si>
  <si>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</si>
  <si>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</si>
  <si>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</si>
  <si>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</si>
  <si>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</si>
  <si>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</si>
  <si>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</si>
  <si>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</si>
  <si>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</si>
  <si>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</si>
  <si>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</si>
  <si>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</si>
  <si>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</si>
  <si>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</si>
  <si>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</si>
  <si>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</si>
  <si>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</si>
  <si>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</si>
  <si>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</si>
  <si>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</si>
  <si>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</si>
  <si>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</si>
  <si>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</si>
  <si>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</si>
  <si>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</si>
  <si>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</si>
  <si>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</si>
  <si>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</si>
  <si>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</si>
  <si>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</si>
  <si>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</si>
  <si>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</si>
  <si>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</si>
  <si>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</si>
  <si>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</si>
  <si>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</si>
  <si>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</si>
  <si>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</si>
  <si>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</si>
  <si>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</si>
  <si>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</si>
  <si>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</si>
  <si>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</si>
  <si>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</si>
  <si>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</si>
  <si>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</si>
  <si>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</si>
  <si>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</si>
  <si>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</si>
  <si>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</si>
  <si>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</si>
  <si>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</si>
  <si>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</si>
  <si>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</si>
  <si>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</si>
  <si>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</si>
  <si>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</si>
  <si>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</si>
  <si>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</si>
  <si>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</si>
  <si>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</si>
  <si>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</si>
  <si>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0.72</t>
  </si>
  <si>
    <t>▲ 0.69</t>
  </si>
  <si>
    <t>▲ 3.16</t>
  </si>
  <si>
    <t>▲ 1.99</t>
  </si>
  <si>
    <t>病院事業会計</t>
  </si>
  <si>
    <t>水道事業会計</t>
  </si>
  <si>
    <t>介護保険事業会計</t>
  </si>
  <si>
    <t>下水道事業会計</t>
  </si>
  <si>
    <t>一般会計</t>
  </si>
  <si>
    <t>母子父子寡婦福祉資金貸付事業会計</t>
  </si>
  <si>
    <t>国民健康保険事業会計</t>
  </si>
  <si>
    <t>後期高齢者医療事業会計</t>
  </si>
  <si>
    <t>その他会計（赤字）</t>
  </si>
  <si>
    <t>その他会計（黒字）</t>
  </si>
  <si>
    <t>公益財団法人新潟市国際交流協会</t>
    <rPh sb="0" eb="2">
      <t>コウエキ</t>
    </rPh>
    <rPh sb="2" eb="4">
      <t>ザイダン</t>
    </rPh>
    <rPh sb="4" eb="6">
      <t>ホウジン</t>
    </rPh>
    <rPh sb="6" eb="9">
      <t>ニイガタシ</t>
    </rPh>
    <rPh sb="9" eb="11">
      <t>コクサイ</t>
    </rPh>
    <rPh sb="11" eb="13">
      <t>コウリュウ</t>
    </rPh>
    <rPh sb="13" eb="15">
      <t>キョウカイ</t>
    </rPh>
    <phoneticPr fontId="4"/>
  </si>
  <si>
    <t>公益財団法人新潟市芸術文化振興財団</t>
    <rPh sb="0" eb="2">
      <t>コウエキ</t>
    </rPh>
    <rPh sb="2" eb="4">
      <t>ザイダン</t>
    </rPh>
    <rPh sb="4" eb="6">
      <t>ホウジン</t>
    </rPh>
    <rPh sb="6" eb="9">
      <t>ニイガタシ</t>
    </rPh>
    <rPh sb="9" eb="11">
      <t>ゲイジュツ</t>
    </rPh>
    <rPh sb="11" eb="13">
      <t>ブンカ</t>
    </rPh>
    <rPh sb="13" eb="15">
      <t>シンコウ</t>
    </rPh>
    <rPh sb="15" eb="17">
      <t>ザイダン</t>
    </rPh>
    <phoneticPr fontId="4"/>
  </si>
  <si>
    <t>公益財団法人會津八一記念館</t>
    <rPh sb="0" eb="2">
      <t>コウエキ</t>
    </rPh>
    <rPh sb="2" eb="4">
      <t>ザイダン</t>
    </rPh>
    <rPh sb="4" eb="6">
      <t>ホウジン</t>
    </rPh>
    <rPh sb="6" eb="8">
      <t>アイヅ</t>
    </rPh>
    <rPh sb="8" eb="10">
      <t>ヤイチ</t>
    </rPh>
    <rPh sb="10" eb="12">
      <t>キネン</t>
    </rPh>
    <rPh sb="12" eb="13">
      <t>カン</t>
    </rPh>
    <phoneticPr fontId="4"/>
  </si>
  <si>
    <t>公益財団法人新潟市産業振興財団</t>
    <rPh sb="0" eb="2">
      <t>コウエキ</t>
    </rPh>
    <rPh sb="2" eb="4">
      <t>ザイダン</t>
    </rPh>
    <rPh sb="4" eb="6">
      <t>ホウジン</t>
    </rPh>
    <rPh sb="6" eb="9">
      <t>ニイガタシ</t>
    </rPh>
    <rPh sb="9" eb="11">
      <t>サンギョウ</t>
    </rPh>
    <rPh sb="11" eb="13">
      <t>シンコウ</t>
    </rPh>
    <rPh sb="13" eb="15">
      <t>ザイダン</t>
    </rPh>
    <phoneticPr fontId="4"/>
  </si>
  <si>
    <t>公益財団法人新潟観光コンベンション協会</t>
    <rPh sb="0" eb="2">
      <t>コウエキ</t>
    </rPh>
    <rPh sb="2" eb="4">
      <t>ザイダン</t>
    </rPh>
    <rPh sb="4" eb="6">
      <t>ホウジン</t>
    </rPh>
    <rPh sb="6" eb="8">
      <t>ニイガタ</t>
    </rPh>
    <rPh sb="8" eb="10">
      <t>カンコウ</t>
    </rPh>
    <rPh sb="17" eb="19">
      <t>キョウカイ</t>
    </rPh>
    <phoneticPr fontId="4"/>
  </si>
  <si>
    <t>公益財団法人新潟市勤労者福祉サービスセンター</t>
    <rPh sb="0" eb="2">
      <t>コウエキ</t>
    </rPh>
    <rPh sb="2" eb="4">
      <t>ザイダン</t>
    </rPh>
    <rPh sb="4" eb="6">
      <t>ホウジン</t>
    </rPh>
    <rPh sb="6" eb="9">
      <t>ニイガタシ</t>
    </rPh>
    <rPh sb="9" eb="11">
      <t>キンロウ</t>
    </rPh>
    <rPh sb="11" eb="12">
      <t>シャ</t>
    </rPh>
    <rPh sb="12" eb="14">
      <t>フクシ</t>
    </rPh>
    <phoneticPr fontId="4"/>
  </si>
  <si>
    <t>公益財団法人新潟ミートプラント</t>
    <rPh sb="0" eb="2">
      <t>コウエキ</t>
    </rPh>
    <rPh sb="2" eb="4">
      <t>ザイダン</t>
    </rPh>
    <rPh sb="4" eb="6">
      <t>ホウジン</t>
    </rPh>
    <rPh sb="6" eb="8">
      <t>ニイガタ</t>
    </rPh>
    <phoneticPr fontId="4"/>
  </si>
  <si>
    <t>公益財団法人新潟市体育協会</t>
    <rPh sb="0" eb="2">
      <t>コウエキ</t>
    </rPh>
    <rPh sb="2" eb="4">
      <t>ザイダン</t>
    </rPh>
    <rPh sb="4" eb="6">
      <t>ホウジン</t>
    </rPh>
    <rPh sb="6" eb="9">
      <t>ニイガタシ</t>
    </rPh>
    <rPh sb="9" eb="11">
      <t>タイイク</t>
    </rPh>
    <rPh sb="11" eb="13">
      <t>キョウカイ</t>
    </rPh>
    <phoneticPr fontId="4"/>
  </si>
  <si>
    <t>財団法人新潟水道サービス</t>
    <rPh sb="0" eb="2">
      <t>ザイダン</t>
    </rPh>
    <rPh sb="2" eb="4">
      <t>ホウジン</t>
    </rPh>
    <rPh sb="4" eb="6">
      <t>ニイガタ</t>
    </rPh>
    <rPh sb="6" eb="8">
      <t>スイドウ</t>
    </rPh>
    <phoneticPr fontId="4"/>
  </si>
  <si>
    <t>株式会社新潟市環境事業公社</t>
    <rPh sb="0" eb="2">
      <t>カブシキ</t>
    </rPh>
    <rPh sb="2" eb="4">
      <t>カイシャ</t>
    </rPh>
    <rPh sb="4" eb="6">
      <t>ニイガタ</t>
    </rPh>
    <rPh sb="6" eb="7">
      <t>シ</t>
    </rPh>
    <rPh sb="7" eb="9">
      <t>カンキョウ</t>
    </rPh>
    <rPh sb="9" eb="11">
      <t>ジギョウ</t>
    </rPh>
    <rPh sb="11" eb="13">
      <t>コウシャ</t>
    </rPh>
    <phoneticPr fontId="4"/>
  </si>
  <si>
    <t>新潟地下開発株式会社</t>
    <rPh sb="0" eb="2">
      <t>ニイガタ</t>
    </rPh>
    <rPh sb="2" eb="4">
      <t>チカ</t>
    </rPh>
    <rPh sb="4" eb="6">
      <t>カイハツ</t>
    </rPh>
    <rPh sb="6" eb="8">
      <t>カブシキ</t>
    </rPh>
    <rPh sb="8" eb="10">
      <t>カイシャ</t>
    </rPh>
    <phoneticPr fontId="4"/>
  </si>
  <si>
    <t>新潟市土地開発公社</t>
    <rPh sb="0" eb="3">
      <t>ニイガタシ</t>
    </rPh>
    <rPh sb="3" eb="5">
      <t>トチ</t>
    </rPh>
    <rPh sb="5" eb="7">
      <t>カイハツ</t>
    </rPh>
    <rPh sb="7" eb="9">
      <t>コウシャ</t>
    </rPh>
    <phoneticPr fontId="4"/>
  </si>
  <si>
    <t>株式会社エフエム新津</t>
    <rPh sb="0" eb="2">
      <t>カブシキ</t>
    </rPh>
    <rPh sb="2" eb="4">
      <t>カイシャ</t>
    </rPh>
    <rPh sb="8" eb="10">
      <t>ニイツ</t>
    </rPh>
    <phoneticPr fontId="4"/>
  </si>
  <si>
    <t>新潟市南区農業振興公社</t>
    <rPh sb="0" eb="3">
      <t>ニイガタシ</t>
    </rPh>
    <rPh sb="3" eb="5">
      <t>ミナミク</t>
    </rPh>
    <rPh sb="5" eb="7">
      <t>ノウギョウ</t>
    </rPh>
    <rPh sb="7" eb="9">
      <t>シンコウ</t>
    </rPh>
    <rPh sb="9" eb="11">
      <t>コウシャ</t>
    </rPh>
    <phoneticPr fontId="4"/>
  </si>
  <si>
    <t>株式会社まちづくり豊栄</t>
    <rPh sb="0" eb="2">
      <t>カブシキ</t>
    </rPh>
    <rPh sb="2" eb="4">
      <t>カイシャ</t>
    </rPh>
    <rPh sb="9" eb="11">
      <t>トヨサカ</t>
    </rPh>
    <phoneticPr fontId="4"/>
  </si>
  <si>
    <t>さくら福祉保健事務組合（一般会計分）</t>
    <rPh sb="3" eb="5">
      <t>フクシ</t>
    </rPh>
    <rPh sb="5" eb="7">
      <t>ホケン</t>
    </rPh>
    <rPh sb="7" eb="9">
      <t>ジム</t>
    </rPh>
    <rPh sb="9" eb="11">
      <t>クミアイ</t>
    </rPh>
    <rPh sb="12" eb="14">
      <t>イッパン</t>
    </rPh>
    <rPh sb="14" eb="16">
      <t>カイケイ</t>
    </rPh>
    <rPh sb="16" eb="17">
      <t>ブン</t>
    </rPh>
    <phoneticPr fontId="4"/>
  </si>
  <si>
    <t>さくら福祉保健事務組合（病院分）</t>
    <rPh sb="3" eb="5">
      <t>フクシ</t>
    </rPh>
    <rPh sb="5" eb="7">
      <t>ホケン</t>
    </rPh>
    <rPh sb="7" eb="9">
      <t>ジム</t>
    </rPh>
    <rPh sb="9" eb="11">
      <t>クミアイ</t>
    </rPh>
    <rPh sb="12" eb="14">
      <t>ビョウイン</t>
    </rPh>
    <rPh sb="14" eb="15">
      <t>ブン</t>
    </rPh>
    <phoneticPr fontId="4"/>
  </si>
  <si>
    <t>下越障害福祉事務組合</t>
    <rPh sb="0" eb="1">
      <t>カ</t>
    </rPh>
    <rPh sb="1" eb="2">
      <t>エツ</t>
    </rPh>
    <rPh sb="2" eb="4">
      <t>ショウガイ</t>
    </rPh>
    <rPh sb="4" eb="6">
      <t>フクシ</t>
    </rPh>
    <rPh sb="6" eb="8">
      <t>ジム</t>
    </rPh>
    <rPh sb="8" eb="10">
      <t>クミアイ</t>
    </rPh>
    <phoneticPr fontId="4"/>
  </si>
  <si>
    <t>新潟県中東福祉事務組合</t>
    <rPh sb="0" eb="3">
      <t>ニイガタケン</t>
    </rPh>
    <rPh sb="3" eb="5">
      <t>チュウトウ</t>
    </rPh>
    <rPh sb="5" eb="7">
      <t>フクシ</t>
    </rPh>
    <rPh sb="7" eb="9">
      <t>ジム</t>
    </rPh>
    <rPh sb="9" eb="11">
      <t>クミアイ</t>
    </rPh>
    <phoneticPr fontId="4"/>
  </si>
  <si>
    <t>西蒲原福祉事務組合（一般・急患分）</t>
    <rPh sb="0" eb="3">
      <t>ニシカンバラ</t>
    </rPh>
    <rPh sb="3" eb="5">
      <t>フクシ</t>
    </rPh>
    <rPh sb="5" eb="7">
      <t>ジム</t>
    </rPh>
    <rPh sb="7" eb="9">
      <t>クミアイ</t>
    </rPh>
    <rPh sb="10" eb="12">
      <t>イッパン</t>
    </rPh>
    <rPh sb="13" eb="15">
      <t>キュウカン</t>
    </rPh>
    <rPh sb="15" eb="16">
      <t>ブン</t>
    </rPh>
    <phoneticPr fontId="4"/>
  </si>
  <si>
    <t>三条・燕・西蒲・南蒲広域養護老人ホーム施設組合</t>
    <rPh sb="0" eb="2">
      <t>サンジョウ</t>
    </rPh>
    <rPh sb="3" eb="4">
      <t>ツバメ</t>
    </rPh>
    <rPh sb="5" eb="6">
      <t>ニシ</t>
    </rPh>
    <rPh sb="6" eb="7">
      <t>ガマ</t>
    </rPh>
    <rPh sb="8" eb="9">
      <t>ミナミ</t>
    </rPh>
    <rPh sb="9" eb="10">
      <t>ガマ</t>
    </rPh>
    <rPh sb="10" eb="12">
      <t>コウイキ</t>
    </rPh>
    <rPh sb="12" eb="14">
      <t>ヨウゴ</t>
    </rPh>
    <rPh sb="14" eb="16">
      <t>ロウジン</t>
    </rPh>
    <rPh sb="19" eb="21">
      <t>シセツ</t>
    </rPh>
    <rPh sb="21" eb="23">
      <t>クミアイ</t>
    </rPh>
    <phoneticPr fontId="4"/>
  </si>
  <si>
    <t>豊栄郷清掃施設処理組合</t>
    <rPh sb="0" eb="2">
      <t>トヨサカ</t>
    </rPh>
    <rPh sb="2" eb="3">
      <t>ゴウ</t>
    </rPh>
    <rPh sb="3" eb="5">
      <t>セイソウ</t>
    </rPh>
    <rPh sb="5" eb="7">
      <t>シセツ</t>
    </rPh>
    <rPh sb="7" eb="9">
      <t>ショリ</t>
    </rPh>
    <rPh sb="9" eb="11">
      <t>クミアイ</t>
    </rPh>
    <phoneticPr fontId="4"/>
  </si>
  <si>
    <t>阿賀北広域組合</t>
    <rPh sb="0" eb="2">
      <t>アガ</t>
    </rPh>
    <rPh sb="2" eb="3">
      <t>キタ</t>
    </rPh>
    <rPh sb="3" eb="5">
      <t>コウイキ</t>
    </rPh>
    <rPh sb="5" eb="7">
      <t>クミアイ</t>
    </rPh>
    <phoneticPr fontId="4"/>
  </si>
  <si>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4"/>
  </si>
  <si>
    <t>新潟県後期高齢者医療広域連合（後期高齢会計）</t>
    <rPh sb="0" eb="3">
      <t>ニイガタケン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4"/>
  </si>
  <si>
    <t>新潟県市町村総合事務組合（全体分）</t>
    <rPh sb="0" eb="3">
      <t>ニイガタケン</t>
    </rPh>
    <rPh sb="3" eb="6">
      <t>シチョウソン</t>
    </rPh>
    <rPh sb="6" eb="8">
      <t>ソウゴウ</t>
    </rPh>
    <rPh sb="8" eb="10">
      <t>ジム</t>
    </rPh>
    <rPh sb="10" eb="12">
      <t>クミアイ</t>
    </rPh>
    <rPh sb="13" eb="15">
      <t>ゼンタイ</t>
    </rPh>
    <rPh sb="15" eb="16">
      <t>ブン</t>
    </rPh>
    <phoneticPr fontId="4"/>
  </si>
  <si>
    <t>新潟東港地域水道用水供給企業団</t>
    <rPh sb="0" eb="2">
      <t>ニイガタ</t>
    </rPh>
    <rPh sb="2" eb="3">
      <t>ヒガシ</t>
    </rPh>
    <rPh sb="3" eb="4">
      <t>コウ</t>
    </rPh>
    <rPh sb="4" eb="6">
      <t>チイキ</t>
    </rPh>
    <rPh sb="6" eb="8">
      <t>スイドウ</t>
    </rPh>
    <rPh sb="8" eb="10">
      <t>ヨウスイ</t>
    </rPh>
    <rPh sb="10" eb="12">
      <t>キョウキュウ</t>
    </rPh>
    <rPh sb="12" eb="14">
      <t>キギョウ</t>
    </rPh>
    <rPh sb="14" eb="15">
      <t>ダン</t>
    </rPh>
    <phoneticPr fontId="4"/>
  </si>
  <si>
    <t>法適用企業</t>
    <rPh sb="0" eb="1">
      <t>ホウ</t>
    </rPh>
    <rPh sb="1" eb="3">
      <t>テキヨウ</t>
    </rPh>
    <rPh sb="3" eb="5">
      <t>キギョウ</t>
    </rPh>
    <phoneticPr fontId="6"/>
  </si>
  <si>
    <t>母子父子寡婦福祉資金貸付事業会計</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</si>
  <si>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</si>
  <si>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</si>
  <si>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</si>
  <si>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</si>
  <si>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</si>
  <si>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</si>
  <si>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</si>
  <si>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</si>
  <si>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</si>
  <si>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</si>
  <si>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</si>
  <si>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</si>
  <si>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</si>
  <si>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</si>
  <si>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</si>
  <si>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</si>
  <si>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においては、福祉施設の建設補助に対する債務負担行為に基づく支出予定額や職員数の削減に伴う退職手当負担見込額が減少しているものの、一般会計等に係る地方債の現在高が年々増加しているため、前年度と比べて増加している。また、実質公債費比率については、合併建設計画に伴う合併特例債などの発行により、元利償還金が増加してきたが、今後は財政予測計画に基づき市債残高を縮減し、実質公債費比率の上昇を抑え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</si>
  <si>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</si>
  <si>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</si>
  <si>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</si>
  <si>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</si>
  <si>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平成26年度まで合併建設計画により施設整備を進めてきたことから、新規施設が多く有形固定資産減価償却率は低い傾向にあるものの、合併特例債の発行により将来負担比率が高くなっている。
平成28年度においても一般会計等に係る地方債の現在高が増加しているため、将来負担比率は増加する可能性がある。一方、合併建設計画が終わったため、大規模な施設整備が落ち着いたことから、有形固定資産減価償却率は増加する見込み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</si>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</sst>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80700</c:v>
                </c:pt>
                <c:pt idx="1">
                  <c:v>79085</c:v>
                </c:pt>
                <c:pt idx="2">
                  <c:v>89342</c:v>
                </c:pt>
                <c:pt idx="3">
                  <c:v>88689</c:v>
                </c:pt>
                <c:pt idx="4">
                  <c:v>69648</c:v>
                </c:pt>
              </c:numCache>
            </c:numRef>
          </c:val>
          <c:smooth val="0"/>
        </c:ser>
        <c:dLbls>
          <c:showLegendKey val="0"/>
          <c:showVal val="0"/>
          <c:showCatName val="0"/>
          <c:showSerName val="0"/>
          <c:showPercent val="0"/>
          <c:showBubbleSize val="0"/>
        </c:dLbls>
        <c:marker val="1"/>
        <c:smooth val="0"/>
        <c:axId val="376996648"/>
        <c:axId val="376996256"/>
      </c:lineChart>
      <c:catAx>
        <c:axId val="37699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996256"/>
        <c:crosses val="autoZero"/>
        <c:auto val="1"/>
        <c:lblAlgn val="ctr"/>
        <c:lblOffset val="100"/>
        <c:tickLblSkip val="1"/>
        <c:tickMarkSkip val="1"/>
        <c:noMultiLvlLbl val="0"/>
      </c:catAx>
      <c:valAx>
        <c:axId val="3769962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99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1.79</c:v>
                </c:pt>
                <c:pt idx="1">
                  <c:v>1.08</c:v>
                </c:pt>
                <c:pt idx="2">
                  <c:v>1.05</c:v>
                </c:pt>
                <c:pt idx="3">
                  <c:v>0.49</c:v>
                </c:pt>
                <c:pt idx="4">
                  <c:v>0.56000000000000005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8.4</c:v>
                </c:pt>
                <c:pt idx="1">
                  <c:v>8.44</c:v>
                </c:pt>
                <c:pt idx="2">
                  <c:v>7.64</c:v>
                </c:pt>
                <c:pt idx="3">
                  <c:v>5</c:v>
                </c:pt>
                <c:pt idx="4">
                  <c:v>2.9</c:v>
                </c:pt>
              </c:numCache>
            </c:numRef>
          </c:val>
        </c:ser>
        <c:dLbls>
          <c:showLegendKey val="0"/>
          <c:showVal val="0"/>
          <c:showCatName val="0"/>
          <c:showSerName val="0"/>
          <c:showPercent val="0"/>
          <c:showBubbleSize val="0"/>
        </c:dLbls>
        <c:gapWidth val="250"/>
        <c:overlap val="100"/>
        <c:axId val="376993904"/>
        <c:axId val="376993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0.95</c:v>
                </c:pt>
                <c:pt idx="1">
                  <c:v>-0.72</c:v>
                </c:pt>
                <c:pt idx="2">
                  <c:v>-0.69</c:v>
                </c:pt>
                <c:pt idx="3">
                  <c:v>-3.16</c:v>
                </c:pt>
                <c:pt idx="4">
                  <c:v>-1.99</c:v>
                </c:pt>
              </c:numCache>
            </c:numRef>
          </c:val>
          <c:smooth val="0"/>
        </c:ser>
        <c:dLbls>
          <c:showLegendKey val="0"/>
          <c:showVal val="0"/>
          <c:showCatName val="0"/>
          <c:showSerName val="0"/>
          <c:showPercent val="0"/>
          <c:showBubbleSize val="0"/>
        </c:dLbls>
        <c:marker val="1"/>
        <c:smooth val="0"/>
        <c:axId val="376993904"/>
        <c:axId val="376993512"/>
      </c:lineChart>
      <c:catAx>
        <c:axId val="37699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993512"/>
        <c:crosses val="autoZero"/>
        <c:auto val="1"/>
        <c:lblAlgn val="ctr"/>
        <c:lblOffset val="100"/>
        <c:tickLblSkip val="1"/>
        <c:tickMarkSkip val="1"/>
        <c:noMultiLvlLbl val="0"/>
      </c:catAx>
      <c:valAx>
        <c:axId val="376993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0.69</c:v>
                </c:pt>
                <c:pt idx="2">
                  <c:v>#N/A</c:v>
                </c:pt>
                <c:pt idx="3">
                  <c:v>1</c:v>
                </c:pt>
                <c:pt idx="4">
                  <c:v>#N/A</c:v>
                </c:pt>
                <c:pt idx="5">
                  <c:v>0.85</c:v>
                </c:pt>
                <c:pt idx="6">
                  <c:v>#N/A</c:v>
                </c:pt>
                <c:pt idx="7">
                  <c:v>0.28000000000000003</c:v>
                </c:pt>
                <c:pt idx="8">
                  <c:v>#N/A</c:v>
                </c:pt>
                <c:pt idx="9">
                  <c:v>0.2</c:v>
                </c:pt>
              </c:numCache>
            </c:numRef>
          </c:val>
        </c:ser>
        <c:ser>
          <c:idx val="4"/>
          <c:order val="4"/>
          <c:tx>
            <c:strRef>
              <c:f>データシート!$A$31</c:f>
              <c:strCache>
                <c:ptCount val="1"/>
                <c:pt idx="0">
                  <c:v>母子父子寡婦福祉資金貸付事業会計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0.1</c:v>
                </c:pt>
                <c:pt idx="4">
                  <c:v>#N/A</c:v>
                </c:pt>
                <c:pt idx="5">
                  <c:v>0.12</c:v>
                </c:pt>
                <c:pt idx="6">
                  <c:v>#N/A</c:v>
                </c:pt>
                <c:pt idx="7">
                  <c:v>0.18</c:v>
                </c:pt>
                <c:pt idx="8">
                  <c:v>#N/A</c:v>
                </c:pt>
                <c:pt idx="9">
                  <c:v>0.22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1.71</c:v>
                </c:pt>
                <c:pt idx="2">
                  <c:v>#N/A</c:v>
                </c:pt>
                <c:pt idx="3">
                  <c:v>0.97</c:v>
                </c:pt>
                <c:pt idx="4">
                  <c:v>#N/A</c:v>
                </c:pt>
                <c:pt idx="5">
                  <c:v>0.92</c:v>
                </c:pt>
                <c:pt idx="6">
                  <c:v>#N/A</c:v>
                </c:pt>
                <c:pt idx="7">
                  <c:v>0.3</c:v>
                </c:pt>
                <c:pt idx="8">
                  <c:v>#N/A</c:v>
                </c:pt>
                <c:pt idx="9">
                  <c:v>0.32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0.11</c:v>
                </c:pt>
                <c:pt idx="2">
                  <c:v>#N/A</c:v>
                </c:pt>
                <c:pt idx="3">
                  <c:v>0.02</c:v>
                </c:pt>
                <c:pt idx="4">
                  <c:v>#N/A</c:v>
                </c:pt>
                <c:pt idx="5">
                  <c:v>0.01</c:v>
                </c:pt>
                <c:pt idx="6">
                  <c:v>#N/A</c:v>
                </c:pt>
                <c:pt idx="7">
                  <c:v>0.09</c:v>
                </c:pt>
                <c:pt idx="8">
                  <c:v>#N/A</c:v>
                </c:pt>
                <c:pt idx="9">
                  <c:v>0.35</c:v>
                </c:pt>
              </c:numCache>
            </c:numRef>
          </c:val>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c:v>
                </c:pt>
                <c:pt idx="2">
                  <c:v>#N/A</c:v>
                </c:pt>
                <c:pt idx="3">
                  <c:v>0.09</c:v>
                </c:pt>
                <c:pt idx="4">
                  <c:v>#N/A</c:v>
                </c:pt>
                <c:pt idx="5">
                  <c:v>0.33</c:v>
                </c:pt>
                <c:pt idx="6">
                  <c:v>#N/A</c:v>
                </c:pt>
                <c:pt idx="7">
                  <c:v>0.12</c:v>
                </c:pt>
                <c:pt idx="8">
                  <c:v>#N/A</c:v>
                </c:pt>
                <c:pt idx="9">
                  <c:v>0.43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5.83</c:v>
                </c:pt>
                <c:pt idx="2">
                  <c:v>#N/A</c:v>
                </c:pt>
                <c:pt idx="3">
                  <c:v>5.6</c:v>
                </c:pt>
                <c:pt idx="4">
                  <c:v>#N/A</c:v>
                </c:pt>
                <c:pt idx="5">
                  <c:v>4.83</c:v>
                </c:pt>
                <c:pt idx="6">
                  <c:v>#N/A</c:v>
                </c:pt>
                <c:pt idx="7">
                  <c:v>3.54</c:v>
                </c:pt>
                <c:pt idx="8">
                  <c:v>#N/A</c:v>
                </c:pt>
                <c:pt idx="9">
                  <c:v>3.3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3.52</c:v>
                </c:pt>
                <c:pt idx="2">
                  <c:v>#N/A</c:v>
                </c:pt>
                <c:pt idx="3">
                  <c:v>4.3499999999999996</c:v>
                </c:pt>
                <c:pt idx="4">
                  <c:v>#N/A</c:v>
                </c:pt>
                <c:pt idx="5">
                  <c:v>5.28</c:v>
                </c:pt>
                <c:pt idx="6">
                  <c:v>#N/A</c:v>
                </c:pt>
                <c:pt idx="7">
                  <c:v>5.5</c:v>
                </c:pt>
                <c:pt idx="8">
                  <c:v>#N/A</c:v>
                </c:pt>
                <c:pt idx="9">
                  <c:v>5.76</c:v>
                </c:pt>
              </c:numCache>
            </c:numRef>
          </c:val>
        </c:ser>
        <c:dLbls>
          <c:showLegendKey val="0"/>
          <c:showVal val="0"/>
          <c:showCatName val="0"/>
          <c:showSerName val="0"/>
          <c:showPercent val="0"/>
          <c:showBubbleSize val="0"/>
        </c:dLbls>
        <c:gapWidth val="150"/>
        <c:overlap val="100"/>
        <c:axId val="376992728"/>
        <c:axId val="376992336"/>
      </c:barChart>
      <c:catAx>
        <c:axId val="37699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992336"/>
        <c:crosses val="autoZero"/>
        <c:auto val="1"/>
        <c:lblAlgn val="ctr"/>
        <c:lblOffset val="100"/>
        <c:tickLblSkip val="1"/>
        <c:tickMarkSkip val="1"/>
        <c:noMultiLvlLbl val="0"/>
      </c:catAx>
      <c:valAx>
        <c:axId val="37699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2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37372</c:v>
                </c:pt>
                <c:pt idx="5">
                  <c:v>36823</c:v>
                </c:pt>
                <c:pt idx="8">
                  <c:v>38236</c:v>
                </c:pt>
                <c:pt idx="11">
                  <c:v>39903</c:v>
                </c:pt>
                <c:pt idx="14">
                  <c:v>39466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1739</c:v>
                </c:pt>
                <c:pt idx="3">
                  <c:v>1605</c:v>
                </c:pt>
                <c:pt idx="6">
                  <c:v>1306</c:v>
                </c:pt>
                <c:pt idx="9">
                  <c:v>1192</c:v>
                </c:pt>
                <c:pt idx="12">
                  <c:v>993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168</c:v>
                </c:pt>
                <c:pt idx="3">
                  <c:v>123</c:v>
                </c:pt>
                <c:pt idx="6">
                  <c:v>99</c:v>
                </c:pt>
                <c:pt idx="9">
                  <c:v>98</c:v>
                </c:pt>
                <c:pt idx="12">
                  <c:v>92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13312</c:v>
                </c:pt>
                <c:pt idx="3">
                  <c:v>13895</c:v>
                </c:pt>
                <c:pt idx="6">
                  <c:v>14126</c:v>
                </c:pt>
                <c:pt idx="9">
                  <c:v>14531</c:v>
                </c:pt>
                <c:pt idx="12">
                  <c:v>15181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2600</c:v>
                </c:pt>
                <c:pt idx="3">
                  <c:v>3267</c:v>
                </c:pt>
                <c:pt idx="6">
                  <c:v>4267</c:v>
                </c:pt>
                <c:pt idx="9">
                  <c:v>4933</c:v>
                </c:pt>
                <c:pt idx="12">
                  <c:v>5600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36711</c:v>
                </c:pt>
                <c:pt idx="3">
                  <c:v>37915</c:v>
                </c:pt>
                <c:pt idx="6">
                  <c:v>36276</c:v>
                </c:pt>
                <c:pt idx="9">
                  <c:v>36049</c:v>
                </c:pt>
                <c:pt idx="12">
                  <c:v>36000</c:v>
                </c:pt>
              </c:numCache>
            </c:numRef>
          </c:val>
        </c:ser>
        <c:dLbls>
          <c:showLegendKey val="0"/>
          <c:showVal val="0"/>
          <c:showCatName val="0"/>
          <c:showSerName val="0"/>
          <c:showPercent val="0"/>
          <c:showBubbleSize val="0"/>
        </c:dLbls>
        <c:gapWidth val="100"/>
        <c:overlap val="100"/>
        <c:axId val="376991552"/>
        <c:axId val="376991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17158</c:v>
                </c:pt>
                <c:pt idx="2">
                  <c:v>#N/A</c:v>
                </c:pt>
                <c:pt idx="3">
                  <c:v>#N/A</c:v>
                </c:pt>
                <c:pt idx="4">
                  <c:v>19982</c:v>
                </c:pt>
                <c:pt idx="5">
                  <c:v>#N/A</c:v>
                </c:pt>
                <c:pt idx="6">
                  <c:v>#N/A</c:v>
                </c:pt>
                <c:pt idx="7">
                  <c:v>17838</c:v>
                </c:pt>
                <c:pt idx="8">
                  <c:v>#N/A</c:v>
                </c:pt>
                <c:pt idx="9">
                  <c:v>#N/A</c:v>
                </c:pt>
                <c:pt idx="10">
                  <c:v>16900</c:v>
                </c:pt>
                <c:pt idx="11">
                  <c:v>#N/A</c:v>
                </c:pt>
                <c:pt idx="12">
                  <c:v>#N/A</c:v>
                </c:pt>
                <c:pt idx="13">
                  <c:v>18400</c:v>
                </c:pt>
                <c:pt idx="14">
                  <c:v>#N/A</c:v>
                </c:pt>
              </c:numCache>
            </c:numRef>
          </c:val>
          <c:smooth val="0"/>
        </c:ser>
        <c:dLbls>
          <c:showLegendKey val="0"/>
          <c:showVal val="0"/>
          <c:showCatName val="0"/>
          <c:showSerName val="0"/>
          <c:showPercent val="0"/>
          <c:showBubbleSize val="0"/>
        </c:dLbls>
        <c:marker val="1"/>
        <c:smooth val="0"/>
        <c:axId val="376991552"/>
        <c:axId val="376991160"/>
      </c:lineChart>
      <c:catAx>
        <c:axId val="37699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991160"/>
        <c:crosses val="autoZero"/>
        <c:auto val="1"/>
        <c:lblAlgn val="ctr"/>
        <c:lblOffset val="100"/>
        <c:tickLblSkip val="1"/>
        <c:tickMarkSkip val="1"/>
        <c:noMultiLvlLbl val="0"/>
      </c:catAx>
      <c:valAx>
        <c:axId val="37699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419560</c:v>
                </c:pt>
                <c:pt idx="5">
                  <c:v>444646</c:v>
                </c:pt>
                <c:pt idx="8">
                  <c:v>464308</c:v>
                </c:pt>
                <c:pt idx="11">
                  <c:v>477747</c:v>
                </c:pt>
                <c:pt idx="14">
                  <c:v>486609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91803</c:v>
                </c:pt>
                <c:pt idx="5">
                  <c:v>91721</c:v>
                </c:pt>
                <c:pt idx="8">
                  <c:v>91881</c:v>
                </c:pt>
                <c:pt idx="11">
                  <c:v>94178</c:v>
                </c:pt>
                <c:pt idx="14">
                  <c:v>97862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29750</c:v>
                </c:pt>
                <c:pt idx="5">
                  <c:v>29731</c:v>
                </c:pt>
                <c:pt idx="8">
                  <c:v>30432</c:v>
                </c:pt>
                <c:pt idx="11">
                  <c:v>28675</c:v>
                </c:pt>
                <c:pt idx="14">
                  <c:v>29167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418</c:v>
                </c:pt>
                <c:pt idx="3">
                  <c:v>381</c:v>
                </c:pt>
                <c:pt idx="6">
                  <c:v>344</c:v>
                </c:pt>
                <c:pt idx="9">
                  <c:v>299</c:v>
                </c:pt>
                <c:pt idx="12">
                  <c:v>265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57768</c:v>
                </c:pt>
                <c:pt idx="3">
                  <c:v>56073</c:v>
                </c:pt>
                <c:pt idx="6">
                  <c:v>52312</c:v>
                </c:pt>
                <c:pt idx="9">
                  <c:v>47221</c:v>
                </c:pt>
                <c:pt idx="12">
                  <c:v>44681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619</c:v>
                </c:pt>
                <c:pt idx="3">
                  <c:v>545</c:v>
                </c:pt>
                <c:pt idx="6">
                  <c:v>472</c:v>
                </c:pt>
                <c:pt idx="9">
                  <c:v>440</c:v>
                </c:pt>
                <c:pt idx="12">
                  <c:v>362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200290</c:v>
                </c:pt>
                <c:pt idx="3">
                  <c:v>195466</c:v>
                </c:pt>
                <c:pt idx="6">
                  <c:v>198284</c:v>
                </c:pt>
                <c:pt idx="9">
                  <c:v>202478</c:v>
                </c:pt>
                <c:pt idx="12">
                  <c:v>203575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17285</c:v>
                </c:pt>
                <c:pt idx="3">
                  <c:v>15426</c:v>
                </c:pt>
                <c:pt idx="6">
                  <c:v>14097</c:v>
                </c:pt>
                <c:pt idx="9">
                  <c:v>13053</c:v>
                </c:pt>
                <c:pt idx="12">
                  <c:v>12085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445359</c:v>
                </c:pt>
                <c:pt idx="3">
                  <c:v>478081</c:v>
                </c:pt>
                <c:pt idx="6">
                  <c:v>517134</c:v>
                </c:pt>
                <c:pt idx="9">
                  <c:v>552323</c:v>
                </c:pt>
                <c:pt idx="12">
                  <c:v>576835</c:v>
                </c:pt>
              </c:numCache>
            </c:numRef>
          </c:val>
        </c:ser>
        <c:dLbls>
          <c:showLegendKey val="0"/>
          <c:showVal val="0"/>
          <c:showCatName val="0"/>
          <c:showSerName val="0"/>
          <c:showPercent val="0"/>
          <c:showBubbleSize val="0"/>
        </c:dLbls>
        <c:gapWidth val="100"/>
        <c:overlap val="100"/>
        <c:axId val="376990768"/>
        <c:axId val="37698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180628</c:v>
                </c:pt>
                <c:pt idx="2">
                  <c:v>#N/A</c:v>
                </c:pt>
                <c:pt idx="3">
                  <c:v>#N/A</c:v>
                </c:pt>
                <c:pt idx="4">
                  <c:v>179875</c:v>
                </c:pt>
                <c:pt idx="5">
                  <c:v>#N/A</c:v>
                </c:pt>
                <c:pt idx="6">
                  <c:v>#N/A</c:v>
                </c:pt>
                <c:pt idx="7">
                  <c:v>196022</c:v>
                </c:pt>
                <c:pt idx="8">
                  <c:v>#N/A</c:v>
                </c:pt>
                <c:pt idx="9">
                  <c:v>#N/A</c:v>
                </c:pt>
                <c:pt idx="10">
                  <c:v>215214</c:v>
                </c:pt>
                <c:pt idx="11">
                  <c:v>#N/A</c:v>
                </c:pt>
                <c:pt idx="12">
                  <c:v>#N/A</c:v>
                </c:pt>
                <c:pt idx="13">
                  <c:v>224165</c:v>
                </c:pt>
                <c:pt idx="14">
                  <c:v>#N/A</c:v>
                </c:pt>
              </c:numCache>
            </c:numRef>
          </c:val>
          <c:smooth val="0"/>
        </c:ser>
        <c:dLbls>
          <c:showLegendKey val="0"/>
          <c:showVal val="0"/>
          <c:showCatName val="0"/>
          <c:showSerName val="0"/>
          <c:showPercent val="0"/>
          <c:showBubbleSize val="0"/>
        </c:dLbls>
        <c:marker val="1"/>
        <c:smooth val="0"/>
        <c:axId val="376990768"/>
        <c:axId val="376989984"/>
      </c:lineChart>
      <c:catAx>
        <c:axId val="37699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6989984"/>
        <c:crosses val="autoZero"/>
        <c:auto val="1"/>
        <c:lblAlgn val="ctr"/>
        <c:lblOffset val="100"/>
        <c:tickLblSkip val="1"/>
        <c:tickMarkSkip val="1"/>
        <c:noMultiLvlLbl val="0"/>
      </c:catAx>
      <c:valAx>
        <c:axId val="37698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9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{3A911942-F263-4FBD-B194-476F0E6C52FF}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{810951F4-782C-4964-B922-DDCC4D74D693}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{EEE382C7-9729-41FF-8432-5F1D6689E5A3}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{CDE6CC45-6120-4AF9-90C7-3A291A812402}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{6BFB02B3-395F-422E-972E-991BAB19B4B2}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51.9</c:v>
                </c:pt>
              </c:numCache>
            </c:numRef>
          </c:xVal>
          <c:yVal>
            <c:numRef>
              <c:f>公会計指標分析・財政指標組合せ分析表!$K$51:$O$51</c:f>
              <c:numCache>
                <c:formatCode>#,##0.0;"▲ "#,##0.0</c:formatCode>
                <c:ptCount val="5"/>
                <c:pt idx="4">
                  <c:v>138.9</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{8906638C-4EE3-4E33-92E6-B1AE180A5FE6}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{A57807F2-C3FE-4FF5-9084-354874914A47}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{A21D2392-2833-44E6-AB6C-6F78F25ADC1B}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{CB4A3A93-51BD-4B22-8CF5-AE3A71FA9595}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{30AC9D2A-E0F4-4FAC-A9E1-F8FB66ACC37A}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124.2</c:v>
                </c:pt>
              </c:numCache>
            </c:numRef>
          </c:yVal>
          <c:smooth val="0"/>
        </c:ser>
        <c:dLbls>
          <c:showLegendKey val="0"/>
          <c:showVal val="0"/>
          <c:showCatName val="0"/>
          <c:showSerName val="0"/>
          <c:showPercent val="0"/>
          <c:showBubbleSize val="0"/>
        </c:dLbls>
        <c:axId val="376989200"/>
        <c:axId val="376988808"/>
      </c:scatterChart>
      <c:valAx>
        <c:axId val="376989200"/>
        <c:scaling>
          <c:orientation val="minMax"/>
          <c:max val="56.1"/>
          <c:min val="51.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988808"/>
        <c:crosses val="autoZero"/>
        <c:crossBetween val="midCat"/>
      </c:valAx>
      <c:valAx>
        <c:axId val="376988808"/>
        <c:scaling>
          <c:orientation val="minMax"/>
          <c:max val="142"/>
          <c:min val="1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989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{3C718093-8EA7-4CC0-9D8F-78ADC4E21B8B}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{668BDAD9-8F1F-48F3-B256-E22844C917EA}</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{0245FDD4-4B35-439B-9006-1079D6E22007}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{9DCD7FEC-A860-49F8-AAC0-F3494C488DEE}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{FC898D41-6D0E-4C6A-BC4A-0B374D945413}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11.3</c:v>
                </c:pt>
                <c:pt idx="2">
                  <c:v>10.9</c:v>
                </c:pt>
                <c:pt idx="3">
                  <c:v>11</c:v>
                </c:pt>
                <c:pt idx="4">
                  <c:v>11</c:v>
                </c:pt>
              </c:numCache>
            </c:numRef>
          </c:xVal>
          <c:yVal>
            <c:numRef>
              <c:f>公会計指標分析・財政指標組合せ分析表!$K$73:$O$73</c:f>
              <c:numCache>
                <c:formatCode>#,##0.0;"▲ "#,##0.0</c:formatCode>
                <c:ptCount val="5"/>
                <c:pt idx="0">
                  <c:v>113.7</c:v>
                </c:pt>
                <c:pt idx="1">
                  <c:v>113.5</c:v>
                </c:pt>
                <c:pt idx="2">
                  <c:v>122.7</c:v>
                </c:pt>
                <c:pt idx="3">
                  <c:v>135.1</c:v>
                </c:pt>
                <c:pt idx="4">
                  <c:v>138.9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{1155B880-F437-43E0-8979-E3DFD463809A}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{8975336C-12ED-4470-8662-AF724E8055B4}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{5BDF77C8-A649-4A2B-85BD-5B2A62C160D3}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{DD7CEBAA-8B1B-4365-9E36-24222BF99D41}</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{026361D9-29F8-4559-9CC8-7A5DCEEAE81C}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376988024"/>
        <c:axId val="376987632"/>
      </c:scatterChart>
      <c:valAx>
        <c:axId val="376988024"/>
        <c:scaling>
          <c:orientation val="minMax"/>
          <c:max val="12.299999999999999"/>
          <c:min val="1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6987632"/>
        <c:crosses val="autoZero"/>
        <c:crossBetween val="midCat"/>
      </c:valAx>
      <c:valAx>
        <c:axId val="376987632"/>
        <c:scaling>
          <c:orientation val="minMax"/>
          <c:max val="172"/>
          <c:min val="1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6988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802,936
797,985
726.45
361,444,437
359,330,813
1,081,204
193,591,744
558,579,686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より財政力指数は</a:t>
          </a:r>
          <a:r>
            <a:rPr lang="ja-JP" altLang="en-US" sz="1100">
              <a:solidFill>
                <a:schemeClr val="dk1"/>
              </a:solidFill>
              <a:effectLst/>
              <a:latin typeface="+mn-lt"/>
              <a:ea typeface="+mn-ea"/>
              <a:cs typeface="+mn-cs"/>
            </a:rPr>
            <a:t>税収の伸びや地方消費税交付金の増などにより</a:t>
          </a:r>
          <a:r>
            <a:rPr lang="ja-JP" altLang="ja-JP" sz="1100">
              <a:solidFill>
                <a:schemeClr val="dk1"/>
              </a:solidFill>
              <a:effectLst/>
              <a:latin typeface="+mn-lt"/>
              <a:ea typeface="+mn-ea"/>
              <a:cs typeface="+mn-cs"/>
            </a:rPr>
            <a:t>良化を続けており，</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年度においても前年度比で</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良化をしている</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類似団体</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比</a:t>
          </a:r>
          <a:r>
            <a:rPr lang="ja-JP" altLang="en-US" sz="1100">
              <a:solidFill>
                <a:schemeClr val="dk1"/>
              </a:solidFill>
              <a:effectLst/>
              <a:latin typeface="+mn-lt"/>
              <a:ea typeface="+mn-ea"/>
              <a:cs typeface="+mn-cs"/>
            </a:rPr>
            <a:t>べて</a:t>
          </a:r>
          <a:r>
            <a:rPr lang="ja-JP" altLang="en-US" sz="1100">
              <a:solidFill>
                <a:sysClr val="windowText" lastClr="000000"/>
              </a:solidFill>
              <a:effectLst/>
              <a:latin typeface="+mn-lt"/>
              <a:ea typeface="+mn-ea"/>
              <a:cs typeface="+mn-cs"/>
            </a:rPr>
            <a:t>人口１人当たりの市税収入が低い（</a:t>
          </a:r>
          <a:r>
            <a:rPr lang="en-US" altLang="ja-JP" sz="1100">
              <a:solidFill>
                <a:sysClr val="windowText" lastClr="000000"/>
              </a:solidFill>
              <a:effectLst/>
              <a:latin typeface="+mn-lt"/>
              <a:ea typeface="+mn-ea"/>
              <a:cs typeface="+mn-cs"/>
            </a:rPr>
            <a:t>20</a:t>
          </a:r>
          <a:r>
            <a:rPr lang="ja-JP" altLang="en-US" sz="1100">
              <a:solidFill>
                <a:sysClr val="windowText" lastClr="000000"/>
              </a:solidFill>
              <a:effectLst/>
              <a:latin typeface="+mn-lt"/>
              <a:ea typeface="+mn-ea"/>
              <a:cs typeface="+mn-cs"/>
            </a:rPr>
            <a:t>政令市中</a:t>
          </a:r>
          <a:r>
            <a:rPr lang="en-US" altLang="ja-JP" sz="1100">
              <a:solidFill>
                <a:sysClr val="windowText" lastClr="000000"/>
              </a:solidFill>
              <a:effectLst/>
              <a:latin typeface="+mn-lt"/>
              <a:ea typeface="+mn-ea"/>
              <a:cs typeface="+mn-cs"/>
            </a:rPr>
            <a:t>18</a:t>
          </a:r>
          <a:r>
            <a:rPr lang="ja-JP" altLang="en-US" sz="1100">
              <a:solidFill>
                <a:sysClr val="windowText" lastClr="000000"/>
              </a:solidFill>
              <a:effectLst/>
              <a:latin typeface="+mn-lt"/>
              <a:ea typeface="+mn-ea"/>
              <a:cs typeface="+mn-cs"/>
            </a:rPr>
            <a:t>位）ことから依然として</a:t>
          </a:r>
          <a:r>
            <a:rPr lang="en-US" altLang="ja-JP" sz="1100">
              <a:solidFill>
                <a:sysClr val="windowText" lastClr="000000"/>
              </a:solidFill>
              <a:effectLst/>
              <a:latin typeface="+mn-lt"/>
              <a:ea typeface="+mn-ea"/>
              <a:cs typeface="+mn-cs"/>
            </a:rPr>
            <a:t>0.1</a:t>
          </a:r>
          <a:r>
            <a:rPr lang="ja-JP" altLang="en-US" sz="1100">
              <a:solidFill>
                <a:sysClr val="windowText" lastClr="000000"/>
              </a:solidFill>
              <a:effectLst/>
              <a:latin typeface="+mn-lt"/>
              <a:ea typeface="+mn-ea"/>
              <a:cs typeface="+mn-cs"/>
            </a:rPr>
            <a:t>程度</a:t>
          </a:r>
          <a:r>
            <a:rPr lang="ja-JP" altLang="ja-JP" sz="1100">
              <a:solidFill>
                <a:sysClr val="windowText" lastClr="000000"/>
              </a:solidFill>
              <a:effectLst/>
              <a:latin typeface="+mn-lt"/>
              <a:ea typeface="+mn-ea"/>
              <a:cs typeface="+mn-cs"/>
            </a:rPr>
            <a:t>下回っている状況である。今後も歳入確保</a:t>
          </a:r>
          <a:r>
            <a:rPr lang="ja-JP" altLang="ja-JP" sz="1100">
              <a:solidFill>
                <a:schemeClr val="dk1"/>
              </a:solidFill>
              <a:effectLst/>
              <a:latin typeface="+mn-lt"/>
              <a:ea typeface="+mn-ea"/>
              <a:cs typeface="+mn-cs"/>
            </a:rPr>
            <a:t>や歳出削減に努めるとともに，雇用の確保，拠点性の強化，交流人口の拡大などによる税収基盤の強化に取り組んでいく。</a:t>
          </a:r>
          <a:endParaRPr lang="en-US"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143510</xdr:rowOff>
    </xdr:to>
    <xdr:cxnSp macro="">
      <xdr:nvCxnSpPr>
        <xdr:cNvPr id="66" name="直線コネクタ 65"/>
        <xdr:cNvCxnSpPr/>
      </xdr:nvCxnSpPr>
      <xdr:spPr>
        <a:xfrm flipV="1">
          <a:off x="4114800" y="746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44</xdr:row>
      <xdr:rowOff>68580</xdr:rowOff>
    </xdr:to>
    <xdr:cxnSp macro="">
      <xdr:nvCxnSpPr>
        <xdr:cNvPr id="69" name="直線コネクタ 68"/>
        <xdr:cNvCxnSpPr/>
      </xdr:nvCxnSpPr>
      <xdr:spPr>
        <a:xfrm flipV="1">
          <a:off x="3225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165100</xdr:rowOff>
    </xdr:to>
    <xdr:cxnSp macro="">
      <xdr:nvCxnSpPr>
        <xdr:cNvPr id="72" name="直線コネクタ 71"/>
        <xdr:cNvCxnSpPr/>
      </xdr:nvCxnSpPr>
      <xdr:spPr>
        <a:xfrm flipV="1">
          <a:off x="2336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41910</xdr:rowOff>
    </xdr:to>
    <xdr:cxnSp macro="">
      <xdr:nvCxnSpPr>
        <xdr:cNvPr id="75" name="直線コネクタ 74"/>
        <xdr:cNvCxnSpPr/>
      </xdr:nvCxnSpPr>
      <xdr:spPr>
        <a:xfrm flipV="1">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5" name="円/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6"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7" name="円/楕円 86"/>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8" name="テキスト ボックス 87"/>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17780</xdr:rowOff>
    </xdr:from>
    <xdr:to>
      <xdr:col>4</xdr:col>
      <xdr:colOff>533400</xdr:colOff>
      <xdr:row>44</xdr:row>
      <xdr:rowOff>119380</xdr:rowOff>
    </xdr:to>
    <xdr:sp macro="" textlink="">
      <xdr:nvSpPr>
        <xdr:cNvPr id="89" name="円/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1" name="円/楕円 90"/>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2" name="テキスト ボックス 91"/>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162560</xdr:rowOff>
    </xdr:from>
    <xdr:to>
      <xdr:col>2</xdr:col>
      <xdr:colOff>127000</xdr:colOff>
      <xdr:row>45</xdr:row>
      <xdr:rowOff>92710</xdr:rowOff>
    </xdr:to>
    <xdr:sp macro="" textlink="">
      <xdr:nvSpPr>
        <xdr:cNvPr id="93" name="円/楕円 92"/>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77487</xdr:rowOff>
    </xdr:from>
    <xdr:ext cx="762000" cy="259045"/>
    <xdr:sp macro="" textlink="">
      <xdr:nvSpPr>
        <xdr:cNvPr id="94" name="テキスト ボックス 93"/>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これまで公債費や扶助費の増加により悪化を続けていたが，</a:t>
          </a:r>
          <a:r>
            <a:rPr lang="en-US" altLang="ja-JP" sz="1100">
              <a:solidFill>
                <a:sysClr val="windowText" lastClr="000000"/>
              </a:solidFill>
              <a:effectLst/>
              <a:latin typeface="+mn-lt"/>
              <a:ea typeface="+mn-ea"/>
              <a:cs typeface="+mn-cs"/>
            </a:rPr>
            <a:t>H27</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歳入において，地方消費税の税率改定に伴い地方消費税交付金が</a:t>
          </a:r>
          <a:r>
            <a:rPr lang="en-US" altLang="ja-JP" sz="1100">
              <a:solidFill>
                <a:sysClr val="windowText" lastClr="000000"/>
              </a:solidFill>
              <a:effectLst/>
              <a:latin typeface="+mn-lt"/>
              <a:ea typeface="+mn-ea"/>
              <a:cs typeface="+mn-cs"/>
            </a:rPr>
            <a:t>59.3</a:t>
          </a:r>
          <a:r>
            <a:rPr lang="ja-JP" altLang="ja-JP" sz="1100">
              <a:solidFill>
                <a:sysClr val="windowText" lastClr="000000"/>
              </a:solidFill>
              <a:effectLst/>
              <a:latin typeface="+mn-lt"/>
              <a:ea typeface="+mn-ea"/>
              <a:cs typeface="+mn-cs"/>
            </a:rPr>
            <a:t>％増となり，総額で</a:t>
          </a:r>
          <a:r>
            <a:rPr lang="en-US" altLang="ja-JP" sz="1100">
              <a:solidFill>
                <a:sysClr val="windowText" lastClr="000000"/>
              </a:solidFill>
              <a:effectLst/>
              <a:latin typeface="+mn-lt"/>
              <a:ea typeface="+mn-ea"/>
              <a:cs typeface="+mn-cs"/>
            </a:rPr>
            <a:t>1.6</a:t>
          </a:r>
          <a:r>
            <a:rPr lang="ja-JP" altLang="ja-JP" sz="1100">
              <a:solidFill>
                <a:sysClr val="windowText" lastClr="000000"/>
              </a:solidFill>
              <a:effectLst/>
              <a:latin typeface="+mn-lt"/>
              <a:ea typeface="+mn-ea"/>
              <a:cs typeface="+mn-cs"/>
            </a:rPr>
            <a:t>％の増</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歳出では</a:t>
          </a:r>
          <a:r>
            <a:rPr lang="ja-JP" altLang="ja-JP" sz="1100" b="0" i="0" baseline="0">
              <a:solidFill>
                <a:sysClr val="windowText" lastClr="000000"/>
              </a:solidFill>
              <a:effectLst/>
              <a:latin typeface="+mn-lt"/>
              <a:ea typeface="+mn-ea"/>
              <a:cs typeface="+mn-cs"/>
            </a:rPr>
            <a:t>県道路整備事業債元利償還金負担金の減少により</a:t>
          </a:r>
          <a:r>
            <a:rPr lang="ja-JP" altLang="en-US" sz="1100" b="0" i="0" baseline="0">
              <a:solidFill>
                <a:sysClr val="windowText" lastClr="000000"/>
              </a:solidFill>
              <a:effectLst/>
              <a:latin typeface="+mn-lt"/>
              <a:ea typeface="+mn-ea"/>
              <a:cs typeface="+mn-cs"/>
            </a:rPr>
            <a:t>補助費が</a:t>
          </a:r>
          <a:r>
            <a:rPr lang="en-US" altLang="ja-JP" sz="1100" b="0" i="0" baseline="0">
              <a:solidFill>
                <a:sysClr val="windowText" lastClr="000000"/>
              </a:solidFill>
              <a:effectLst/>
              <a:latin typeface="+mn-lt"/>
              <a:ea typeface="+mn-ea"/>
              <a:cs typeface="+mn-cs"/>
            </a:rPr>
            <a:t>3.3</a:t>
          </a:r>
          <a:r>
            <a:rPr lang="ja-JP" altLang="en-US" sz="1100" b="0" i="0" baseline="0">
              <a:solidFill>
                <a:sysClr val="windowText" lastClr="000000"/>
              </a:solidFill>
              <a:effectLst/>
              <a:latin typeface="+mn-lt"/>
              <a:ea typeface="+mn-ea"/>
              <a:cs typeface="+mn-cs"/>
            </a:rPr>
            <a:t>％の減となったものの，国保会計や介護会計等への繰出金が</a:t>
          </a:r>
          <a:r>
            <a:rPr lang="en-US" altLang="ja-JP" sz="1100" b="0" i="0" baseline="0">
              <a:solidFill>
                <a:sysClr val="windowText" lastClr="000000"/>
              </a:solidFill>
              <a:effectLst/>
              <a:latin typeface="+mn-lt"/>
              <a:ea typeface="+mn-ea"/>
              <a:cs typeface="+mn-cs"/>
            </a:rPr>
            <a:t>6.9</a:t>
          </a:r>
          <a:r>
            <a:rPr lang="ja-JP" altLang="en-US" sz="1100" b="0" i="0" baseline="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合併建設計画に伴う合併特例債などの発行により</a:t>
          </a:r>
          <a:r>
            <a:rPr lang="ja-JP" altLang="en-US" sz="1100" b="0" i="0" baseline="0">
              <a:solidFill>
                <a:sysClr val="windowText" lastClr="000000"/>
              </a:solidFill>
              <a:effectLst/>
              <a:latin typeface="+mn-lt"/>
              <a:ea typeface="+mn-ea"/>
              <a:cs typeface="+mn-cs"/>
            </a:rPr>
            <a:t>公債費が</a:t>
          </a:r>
          <a:r>
            <a:rPr lang="en-US" altLang="ja-JP" sz="1100" b="0" i="0" baseline="0">
              <a:solidFill>
                <a:sysClr val="windowText" lastClr="000000"/>
              </a:solidFill>
              <a:effectLst/>
              <a:latin typeface="+mn-lt"/>
              <a:ea typeface="+mn-ea"/>
              <a:cs typeface="+mn-cs"/>
            </a:rPr>
            <a:t>2.9</a:t>
          </a:r>
          <a:r>
            <a:rPr lang="ja-JP" altLang="en-US" sz="1100" b="0" i="0" baseline="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増となり，総額で</a:t>
          </a:r>
          <a:r>
            <a:rPr lang="en-US" altLang="ja-JP" sz="1100">
              <a:solidFill>
                <a:sysClr val="windowText" lastClr="000000"/>
              </a:solidFill>
              <a:effectLst/>
              <a:latin typeface="+mn-lt"/>
              <a:ea typeface="+mn-ea"/>
              <a:cs typeface="+mn-cs"/>
            </a:rPr>
            <a:t>1.0</a:t>
          </a:r>
          <a:r>
            <a:rPr lang="ja-JP" altLang="ja-JP" sz="1100">
              <a:solidFill>
                <a:sysClr val="windowText" lastClr="000000"/>
              </a:solidFill>
              <a:effectLst/>
              <a:latin typeface="+mn-lt"/>
              <a:ea typeface="+mn-ea"/>
              <a:cs typeface="+mn-cs"/>
            </a:rPr>
            <a:t>％の増となった</a:t>
          </a:r>
          <a:r>
            <a:rPr lang="ja-JP" altLang="en-US" sz="1100">
              <a:solidFill>
                <a:sysClr val="windowText" lastClr="000000"/>
              </a:solidFill>
              <a:effectLst/>
              <a:latin typeface="+mn-lt"/>
              <a:ea typeface="+mn-ea"/>
              <a:cs typeface="+mn-cs"/>
            </a:rPr>
            <a:t>ことから前年と比較して</a:t>
          </a:r>
          <a:r>
            <a:rPr lang="en-US" altLang="ja-JP" sz="1100">
              <a:solidFill>
                <a:sysClr val="windowText" lastClr="000000"/>
              </a:solidFill>
              <a:effectLst/>
              <a:latin typeface="+mn-lt"/>
              <a:ea typeface="+mn-ea"/>
              <a:cs typeface="+mn-cs"/>
            </a:rPr>
            <a:t>0.6</a:t>
          </a:r>
          <a:r>
            <a:rPr lang="ja-JP" altLang="en-US" sz="1100">
              <a:solidFill>
                <a:sysClr val="windowText" lastClr="000000"/>
              </a:solidFill>
              <a:effectLst/>
              <a:latin typeface="+mn-lt"/>
              <a:ea typeface="+mn-ea"/>
              <a:cs typeface="+mn-cs"/>
            </a:rPr>
            <a:t>％良化した。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類似団体平均を下回って</a:t>
          </a:r>
          <a:r>
            <a:rPr lang="ja-JP" altLang="en-US" sz="1100">
              <a:solidFill>
                <a:sysClr val="windowText" lastClr="000000"/>
              </a:solidFill>
              <a:effectLst/>
              <a:latin typeface="+mn-lt"/>
              <a:ea typeface="+mn-ea"/>
              <a:cs typeface="+mn-cs"/>
            </a:rPr>
            <a:t>いるが</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平均値に近づきつつある。依然として公債費が増加傾向にあり，厳しい財政状況であるため，</a:t>
          </a:r>
          <a:r>
            <a:rPr lang="ja-JP" altLang="ja-JP" sz="1100">
              <a:solidFill>
                <a:sysClr val="windowText" lastClr="000000"/>
              </a:solidFill>
              <a:effectLst/>
              <a:latin typeface="+mn-lt"/>
              <a:ea typeface="+mn-ea"/>
              <a:cs typeface="+mn-cs"/>
            </a:rPr>
            <a:t>引き続き積極的な行財政改革に努める。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127705</xdr:rowOff>
    </xdr:from>
    <xdr:to>
      <xdr:col>7</xdr:col>
      <xdr:colOff>152400</xdr:colOff>
      <xdr:row>64</xdr:row>
      <xdr:rowOff>36689</xdr:rowOff>
    </xdr:to>
    <xdr:cxnSp macro="">
      <xdr:nvCxnSpPr>
        <xdr:cNvPr id="129" name="直線コネクタ 128"/>
        <xdr:cNvCxnSpPr/>
      </xdr:nvCxnSpPr>
      <xdr:spPr>
        <a:xfrm flipV="1">
          <a:off x="4114800" y="1092905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65210</xdr:rowOff>
    </xdr:from>
    <xdr:ext cx="762000" cy="259045"/>
    <xdr:sp macro="" textlink="">
      <xdr:nvSpPr>
        <xdr:cNvPr id="130" name="財政構造の弾力性平均値テキスト"/>
        <xdr:cNvSpPr txBox="1"/>
      </xdr:nvSpPr>
      <xdr:spPr>
        <a:xfrm>
          <a:off x="5041900" y="1103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57855</xdr:rowOff>
    </xdr:from>
    <xdr:to>
      <xdr:col>6</xdr:col>
      <xdr:colOff>0</xdr:colOff>
      <xdr:row>64</xdr:row>
      <xdr:rowOff>36689</xdr:rowOff>
    </xdr:to>
    <xdr:cxnSp macro="">
      <xdr:nvCxnSpPr>
        <xdr:cNvPr id="132" name="直線コネクタ 131"/>
        <xdr:cNvCxnSpPr/>
      </xdr:nvCxnSpPr>
      <xdr:spPr>
        <a:xfrm>
          <a:off x="3225800" y="1068775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57855</xdr:rowOff>
    </xdr:to>
    <xdr:cxnSp macro="">
      <xdr:nvCxnSpPr>
        <xdr:cNvPr id="135" name="直線コネクタ 134"/>
        <xdr:cNvCxnSpPr/>
      </xdr:nvCxnSpPr>
      <xdr:spPr>
        <a:xfrm>
          <a:off x="2336800" y="105537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116417</xdr:rowOff>
    </xdr:from>
    <xdr:to>
      <xdr:col>3</xdr:col>
      <xdr:colOff>279400</xdr:colOff>
      <xdr:row>61</xdr:row>
      <xdr:rowOff>95250</xdr:rowOff>
    </xdr:to>
    <xdr:cxnSp macro="">
      <xdr:nvCxnSpPr>
        <xdr:cNvPr id="138" name="直線コネクタ 137"/>
        <xdr:cNvCxnSpPr/>
      </xdr:nvCxnSpPr>
      <xdr:spPr>
        <a:xfrm>
          <a:off x="1447800" y="10231967"/>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42" name="テキスト ボックス 141"/>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76905</xdr:rowOff>
    </xdr:from>
    <xdr:to>
      <xdr:col>7</xdr:col>
      <xdr:colOff>203200</xdr:colOff>
      <xdr:row>64</xdr:row>
      <xdr:rowOff>7055</xdr:rowOff>
    </xdr:to>
    <xdr:sp macro="" textlink="">
      <xdr:nvSpPr>
        <xdr:cNvPr id="148" name="円/楕円 147"/>
        <xdr:cNvSpPr/>
      </xdr:nvSpPr>
      <xdr:spPr>
        <a:xfrm>
          <a:off x="49022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93432</xdr:rowOff>
    </xdr:from>
    <xdr:ext cx="762000" cy="259045"/>
    <xdr:sp macro="" textlink="">
      <xdr:nvSpPr>
        <xdr:cNvPr id="149" name="財政構造の弾力性該当値テキスト"/>
        <xdr:cNvSpPr txBox="1"/>
      </xdr:nvSpPr>
      <xdr:spPr>
        <a:xfrm>
          <a:off x="5041900" y="1072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157339</xdr:rowOff>
    </xdr:from>
    <xdr:to>
      <xdr:col>6</xdr:col>
      <xdr:colOff>50800</xdr:colOff>
      <xdr:row>64</xdr:row>
      <xdr:rowOff>87489</xdr:rowOff>
    </xdr:to>
    <xdr:sp macro="" textlink="">
      <xdr:nvSpPr>
        <xdr:cNvPr id="150" name="円/楕円 149"/>
        <xdr:cNvSpPr/>
      </xdr:nvSpPr>
      <xdr:spPr>
        <a:xfrm>
          <a:off x="4064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97666</xdr:rowOff>
    </xdr:from>
    <xdr:ext cx="736600" cy="259045"/>
    <xdr:sp macro="" textlink="">
      <xdr:nvSpPr>
        <xdr:cNvPr id="151" name="テキスト ボックス 150"/>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7055</xdr:rowOff>
    </xdr:from>
    <xdr:to>
      <xdr:col>4</xdr:col>
      <xdr:colOff>533400</xdr:colOff>
      <xdr:row>62</xdr:row>
      <xdr:rowOff>108655</xdr:rowOff>
    </xdr:to>
    <xdr:sp macro="" textlink="">
      <xdr:nvSpPr>
        <xdr:cNvPr id="152" name="円/楕円 151"/>
        <xdr:cNvSpPr/>
      </xdr:nvSpPr>
      <xdr:spPr>
        <a:xfrm>
          <a:off x="3175000" y="106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118832</xdr:rowOff>
    </xdr:from>
    <xdr:ext cx="762000" cy="259045"/>
    <xdr:sp macro="" textlink="">
      <xdr:nvSpPr>
        <xdr:cNvPr id="153" name="テキスト ボックス 152"/>
        <xdr:cNvSpPr txBox="1"/>
      </xdr:nvSpPr>
      <xdr:spPr>
        <a:xfrm>
          <a:off x="2844800" y="1040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4" name="円/楕円 153"/>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5" name="テキスト ボックス 154"/>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56" name="円/楕円 155"/>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5944</xdr:rowOff>
    </xdr:from>
    <xdr:ext cx="762000" cy="259045"/>
    <xdr:sp macro="" textlink="">
      <xdr:nvSpPr>
        <xdr:cNvPr id="157" name="テキスト ボックス 156"/>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[127,731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148,075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aseline="0">
              <a:solidFill>
                <a:sysClr val="windowText" lastClr="000000"/>
              </a:solidFill>
              <a:effectLst/>
              <a:latin typeface="+mn-lt"/>
              <a:ea typeface="+mn-ea"/>
              <a:cs typeface="+mn-cs"/>
            </a:rPr>
            <a:t>　主に物件費について，合併建設計画により</a:t>
          </a:r>
          <a:r>
            <a:rPr lang="ja-JP" altLang="ja-JP" sz="1100">
              <a:solidFill>
                <a:sysClr val="windowText" lastClr="000000"/>
              </a:solidFill>
              <a:effectLst/>
              <a:latin typeface="+mn-lt"/>
              <a:ea typeface="+mn-ea"/>
              <a:cs typeface="+mn-cs"/>
            </a:rPr>
            <a:t>新規施設</a:t>
          </a:r>
          <a:r>
            <a:rPr lang="ja-JP" altLang="en-US" sz="1100">
              <a:solidFill>
                <a:sysClr val="windowText" lastClr="000000"/>
              </a:solidFill>
              <a:effectLst/>
              <a:latin typeface="+mn-lt"/>
              <a:ea typeface="+mn-ea"/>
              <a:cs typeface="+mn-cs"/>
            </a:rPr>
            <a:t>が増えたことにより</a:t>
          </a:r>
          <a:r>
            <a:rPr lang="ja-JP" altLang="ja-JP" sz="1100">
              <a:solidFill>
                <a:sysClr val="windowText" lastClr="000000"/>
              </a:solidFill>
              <a:effectLst/>
              <a:latin typeface="+mn-lt"/>
              <a:ea typeface="+mn-ea"/>
              <a:cs typeface="+mn-cs"/>
            </a:rPr>
            <a:t>管理運営費の増などにより増加している。</a:t>
          </a:r>
          <a:r>
            <a:rPr lang="ja-JP" altLang="en-US" sz="1100">
              <a:solidFill>
                <a:sysClr val="windowText" lastClr="000000"/>
              </a:solidFill>
              <a:effectLst/>
              <a:latin typeface="+mn-lt"/>
              <a:ea typeface="+mn-ea"/>
              <a:cs typeface="+mn-cs"/>
            </a:rPr>
            <a:t>なお，</a:t>
          </a:r>
          <a:r>
            <a:rPr lang="ja-JP" altLang="ja-JP" sz="1100">
              <a:solidFill>
                <a:sysClr val="windowText" lastClr="000000"/>
              </a:solidFill>
              <a:effectLst/>
              <a:latin typeface="+mn-lt"/>
              <a:ea typeface="+mn-ea"/>
              <a:cs typeface="+mn-cs"/>
            </a:rPr>
            <a:t>消費税率の変更に伴い</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H26</a:t>
          </a:r>
          <a:r>
            <a:rPr lang="ja-JP" altLang="en-US" sz="1100">
              <a:solidFill>
                <a:sysClr val="windowText" lastClr="000000"/>
              </a:solidFill>
              <a:effectLst/>
              <a:latin typeface="+mn-lt"/>
              <a:ea typeface="+mn-ea"/>
              <a:cs typeface="+mn-cs"/>
            </a:rPr>
            <a:t>以降大きく増加している。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人件費において</a:t>
          </a:r>
          <a:r>
            <a:rPr lang="ja-JP" altLang="en-US" sz="1100">
              <a:solidFill>
                <a:sysClr val="windowText" lastClr="000000"/>
              </a:solidFill>
              <a:effectLst/>
              <a:latin typeface="+mn-lt"/>
              <a:ea typeface="+mn-ea"/>
              <a:cs typeface="+mn-cs"/>
            </a:rPr>
            <a:t>は，</a:t>
          </a:r>
          <a:r>
            <a:rPr lang="en-US" altLang="ja-JP" sz="1100">
              <a:solidFill>
                <a:sysClr val="windowText" lastClr="000000"/>
              </a:solidFill>
              <a:effectLst/>
              <a:latin typeface="+mn-lt"/>
              <a:ea typeface="+mn-ea"/>
              <a:cs typeface="+mn-cs"/>
            </a:rPr>
            <a:t>H26</a:t>
          </a:r>
          <a:r>
            <a:rPr lang="ja-JP" altLang="en-US" sz="1100">
              <a:solidFill>
                <a:sysClr val="windowText" lastClr="000000"/>
              </a:solidFill>
              <a:effectLst/>
              <a:latin typeface="+mn-lt"/>
              <a:ea typeface="+mn-ea"/>
              <a:cs typeface="+mn-cs"/>
            </a:rPr>
            <a:t>に引き続き</a:t>
          </a:r>
          <a:r>
            <a:rPr lang="en-US" altLang="ja-JP" sz="1100">
              <a:solidFill>
                <a:sysClr val="windowText" lastClr="000000"/>
              </a:solidFill>
              <a:effectLst/>
              <a:latin typeface="+mn-lt"/>
              <a:ea typeface="+mn-ea"/>
              <a:cs typeface="+mn-cs"/>
            </a:rPr>
            <a:t>H27</a:t>
          </a:r>
          <a:r>
            <a:rPr lang="ja-JP" altLang="en-US" sz="1100">
              <a:solidFill>
                <a:sysClr val="windowText" lastClr="000000"/>
              </a:solidFill>
              <a:effectLst/>
              <a:latin typeface="+mn-lt"/>
              <a:ea typeface="+mn-ea"/>
              <a:cs typeface="+mn-cs"/>
            </a:rPr>
            <a:t>においても</a:t>
          </a:r>
          <a:r>
            <a:rPr lang="ja-JP" altLang="ja-JP" sz="1100">
              <a:solidFill>
                <a:sysClr val="windowText" lastClr="000000"/>
              </a:solidFill>
              <a:effectLst/>
              <a:latin typeface="+mn-lt"/>
              <a:ea typeface="+mn-ea"/>
              <a:cs typeface="+mn-cs"/>
            </a:rPr>
            <a:t>人事院勧告による給与改定により</a:t>
          </a:r>
          <a:r>
            <a:rPr lang="ja-JP" altLang="en-US" sz="1100">
              <a:solidFill>
                <a:sysClr val="windowText" lastClr="000000"/>
              </a:solidFill>
              <a:effectLst/>
              <a:latin typeface="+mn-lt"/>
              <a:ea typeface="+mn-ea"/>
              <a:cs typeface="+mn-cs"/>
            </a:rPr>
            <a:t>給与は増加したものの，</a:t>
          </a:r>
          <a:r>
            <a:rPr lang="en-US" altLang="ja-JP" sz="1100">
              <a:solidFill>
                <a:sysClr val="windowText" lastClr="000000"/>
              </a:solidFill>
              <a:effectLst/>
              <a:latin typeface="+mn-lt"/>
              <a:ea typeface="+mn-ea"/>
              <a:cs typeface="+mn-cs"/>
            </a:rPr>
            <a:t>H27</a:t>
          </a:r>
          <a:r>
            <a:rPr lang="ja-JP" altLang="en-US" sz="1100">
              <a:solidFill>
                <a:sysClr val="windowText" lastClr="000000"/>
              </a:solidFill>
              <a:effectLst/>
              <a:latin typeface="+mn-lt"/>
              <a:ea typeface="+mn-ea"/>
              <a:cs typeface="+mn-cs"/>
            </a:rPr>
            <a:t>は退職者数の減により退職手当が減ったことから人件費としては減少している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依然として類似団体平均を上回</a:t>
          </a:r>
          <a:r>
            <a:rPr lang="ja-JP" altLang="en-US" sz="1100">
              <a:solidFill>
                <a:sysClr val="windowText" lastClr="000000"/>
              </a:solidFill>
              <a:effectLst/>
              <a:latin typeface="+mn-lt"/>
              <a:ea typeface="+mn-ea"/>
              <a:cs typeface="+mn-cs"/>
            </a:rPr>
            <a:t>り，類似団体内で最も多くなって</a:t>
          </a:r>
          <a:r>
            <a:rPr lang="ja-JP" altLang="ja-JP" sz="1100">
              <a:solidFill>
                <a:sysClr val="windowText" lastClr="000000"/>
              </a:solidFill>
              <a:effectLst/>
              <a:latin typeface="+mn-lt"/>
              <a:ea typeface="+mn-ea"/>
              <a:cs typeface="+mn-cs"/>
            </a:rPr>
            <a:t>いることから，今後さらなる行財政改革への取り組みを強化し，事務事業</a:t>
          </a:r>
          <a:r>
            <a:rPr lang="ja-JP" altLang="ja-JP" sz="1100">
              <a:solidFill>
                <a:schemeClr val="dk1"/>
              </a:solidFill>
              <a:effectLst/>
              <a:latin typeface="+mn-lt"/>
              <a:ea typeface="+mn-ea"/>
              <a:cs typeface="+mn-cs"/>
            </a:rPr>
            <a:t>の見直しを図るなど経費節減に努める。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34781</xdr:rowOff>
    </xdr:from>
    <xdr:to>
      <xdr:col>7</xdr:col>
      <xdr:colOff>152400</xdr:colOff>
      <xdr:row>89</xdr:row>
      <xdr:rowOff>59032</xdr:rowOff>
    </xdr:to>
    <xdr:cxnSp macro="">
      <xdr:nvCxnSpPr>
        <xdr:cNvPr id="192" name="直線コネクタ 191"/>
        <xdr:cNvCxnSpPr/>
      </xdr:nvCxnSpPr>
      <xdr:spPr>
        <a:xfrm>
          <a:off x="4114800" y="15293831"/>
          <a:ext cx="8382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3"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75854</xdr:rowOff>
    </xdr:from>
    <xdr:to>
      <xdr:col>6</xdr:col>
      <xdr:colOff>0</xdr:colOff>
      <xdr:row>89</xdr:row>
      <xdr:rowOff>34781</xdr:rowOff>
    </xdr:to>
    <xdr:cxnSp macro="">
      <xdr:nvCxnSpPr>
        <xdr:cNvPr id="195" name="直線コネクタ 194"/>
        <xdr:cNvCxnSpPr/>
      </xdr:nvCxnSpPr>
      <xdr:spPr>
        <a:xfrm>
          <a:off x="3225800" y="14992004"/>
          <a:ext cx="889000" cy="30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7" name="テキスト ボックス 196"/>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75854</xdr:rowOff>
    </xdr:from>
    <xdr:to>
      <xdr:col>4</xdr:col>
      <xdr:colOff>482600</xdr:colOff>
      <xdr:row>87</xdr:row>
      <xdr:rowOff>121662</xdr:rowOff>
    </xdr:to>
    <xdr:cxnSp macro="">
      <xdr:nvCxnSpPr>
        <xdr:cNvPr id="198" name="直線コネクタ 197"/>
        <xdr:cNvCxnSpPr/>
      </xdr:nvCxnSpPr>
      <xdr:spPr>
        <a:xfrm flipV="1">
          <a:off x="2336800" y="14992004"/>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0" name="テキスト ボックス 199"/>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121662</xdr:rowOff>
    </xdr:from>
    <xdr:to>
      <xdr:col>3</xdr:col>
      <xdr:colOff>279400</xdr:colOff>
      <xdr:row>88</xdr:row>
      <xdr:rowOff>113813</xdr:rowOff>
    </xdr:to>
    <xdr:cxnSp macro="">
      <xdr:nvCxnSpPr>
        <xdr:cNvPr id="201" name="直線コネクタ 200"/>
        <xdr:cNvCxnSpPr/>
      </xdr:nvCxnSpPr>
      <xdr:spPr>
        <a:xfrm flipV="1">
          <a:off x="1447800" y="15037812"/>
          <a:ext cx="8890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3" name="テキスト ボックス 202"/>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5" name="テキスト ボックス 204"/>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89</xdr:row>
      <xdr:rowOff>8232</xdr:rowOff>
    </xdr:from>
    <xdr:to>
      <xdr:col>7</xdr:col>
      <xdr:colOff>203200</xdr:colOff>
      <xdr:row>89</xdr:row>
      <xdr:rowOff>109832</xdr:rowOff>
    </xdr:to>
    <xdr:sp macro="" textlink="">
      <xdr:nvSpPr>
        <xdr:cNvPr id="211" name="円/楕円 210"/>
        <xdr:cNvSpPr/>
      </xdr:nvSpPr>
      <xdr:spPr>
        <a:xfrm>
          <a:off x="4902200" y="152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75559</xdr:rowOff>
    </xdr:from>
    <xdr:ext cx="762000" cy="259045"/>
    <xdr:sp macro="" textlink="">
      <xdr:nvSpPr>
        <xdr:cNvPr id="212" name="人件費・物件費等の状況該当値テキスト"/>
        <xdr:cNvSpPr txBox="1"/>
      </xdr:nvSpPr>
      <xdr:spPr>
        <a:xfrm>
          <a:off x="5041900" y="1516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127,731</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155431</xdr:rowOff>
    </xdr:from>
    <xdr:to>
      <xdr:col>6</xdr:col>
      <xdr:colOff>50800</xdr:colOff>
      <xdr:row>89</xdr:row>
      <xdr:rowOff>85581</xdr:rowOff>
    </xdr:to>
    <xdr:sp macro="" textlink="">
      <xdr:nvSpPr>
        <xdr:cNvPr id="213" name="円/楕円 212"/>
        <xdr:cNvSpPr/>
      </xdr:nvSpPr>
      <xdr:spPr>
        <a:xfrm>
          <a:off x="4064000" y="152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70358</xdr:rowOff>
    </xdr:from>
    <xdr:ext cx="736600" cy="259045"/>
    <xdr:sp macro="" textlink="">
      <xdr:nvSpPr>
        <xdr:cNvPr id="214" name="テキスト ボックス 213"/>
        <xdr:cNvSpPr txBox="1"/>
      </xdr:nvSpPr>
      <xdr:spPr>
        <a:xfrm>
          <a:off x="3733800" y="15329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127,128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25054</xdr:rowOff>
    </xdr:from>
    <xdr:to>
      <xdr:col>4</xdr:col>
      <xdr:colOff>533400</xdr:colOff>
      <xdr:row>87</xdr:row>
      <xdr:rowOff>126654</xdr:rowOff>
    </xdr:to>
    <xdr:sp macro="" textlink="">
      <xdr:nvSpPr>
        <xdr:cNvPr id="215" name="円/楕円 214"/>
        <xdr:cNvSpPr/>
      </xdr:nvSpPr>
      <xdr:spPr>
        <a:xfrm>
          <a:off x="3175000" y="149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111431</xdr:rowOff>
    </xdr:from>
    <xdr:ext cx="762000" cy="259045"/>
    <xdr:sp macro="" textlink="">
      <xdr:nvSpPr>
        <xdr:cNvPr id="216" name="テキスト ボックス 215"/>
        <xdr:cNvSpPr txBox="1"/>
      </xdr:nvSpPr>
      <xdr:spPr>
        <a:xfrm>
          <a:off x="2844800" y="1502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119,623</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70862</xdr:rowOff>
    </xdr:from>
    <xdr:to>
      <xdr:col>3</xdr:col>
      <xdr:colOff>330200</xdr:colOff>
      <xdr:row>88</xdr:row>
      <xdr:rowOff>1012</xdr:rowOff>
    </xdr:to>
    <xdr:sp macro="" textlink="">
      <xdr:nvSpPr>
        <xdr:cNvPr id="217" name="円/楕円 216"/>
        <xdr:cNvSpPr/>
      </xdr:nvSpPr>
      <xdr:spPr>
        <a:xfrm>
          <a:off x="2286000" y="149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157239</xdr:rowOff>
    </xdr:from>
    <xdr:ext cx="762000" cy="259045"/>
    <xdr:sp macro="" textlink="">
      <xdr:nvSpPr>
        <xdr:cNvPr id="218" name="テキスト ボックス 217"/>
        <xdr:cNvSpPr txBox="1"/>
      </xdr:nvSpPr>
      <xdr:spPr>
        <a:xfrm>
          <a:off x="1955800" y="150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120,762</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63013</xdr:rowOff>
    </xdr:from>
    <xdr:to>
      <xdr:col>2</xdr:col>
      <xdr:colOff>127000</xdr:colOff>
      <xdr:row>88</xdr:row>
      <xdr:rowOff>164613</xdr:rowOff>
    </xdr:to>
    <xdr:sp macro="" textlink="">
      <xdr:nvSpPr>
        <xdr:cNvPr id="219" name="円/楕円 218"/>
        <xdr:cNvSpPr/>
      </xdr:nvSpPr>
      <xdr:spPr>
        <a:xfrm>
          <a:off x="1397000" y="151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149390</xdr:rowOff>
    </xdr:from>
    <xdr:ext cx="762000" cy="259045"/>
    <xdr:sp macro="" textlink="">
      <xdr:nvSpPr>
        <xdr:cNvPr id="220" name="テキスト ボックス 219"/>
        <xdr:cNvSpPr txBox="1"/>
      </xdr:nvSpPr>
      <xdr:spPr>
        <a:xfrm>
          <a:off x="1066800" y="1523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昇給延伸や国制度準拠の徹底等により，指数は類似団体でも上位にある。今後もより一層給与の適正化に努める。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年度と平成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年度に数値が上昇していたのは，国家公務員の臨時的な減給措置によるものである。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46482</xdr:rowOff>
    </xdr:from>
    <xdr:to>
      <xdr:col>24</xdr:col>
      <xdr:colOff>558800</xdr:colOff>
      <xdr:row>83</xdr:row>
      <xdr:rowOff>56135</xdr:rowOff>
    </xdr:to>
    <xdr:cxnSp macro="">
      <xdr:nvCxnSpPr>
        <xdr:cNvPr id="252" name="直線コネクタ 251"/>
        <xdr:cNvCxnSpPr/>
      </xdr:nvCxnSpPr>
      <xdr:spPr>
        <a:xfrm>
          <a:off x="16179800" y="14276832"/>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141495</xdr:rowOff>
    </xdr:from>
    <xdr:ext cx="762000" cy="259045"/>
    <xdr:sp macro="" textlink="">
      <xdr:nvSpPr>
        <xdr:cNvPr id="253" name="給与水準   （国との比較）平均値テキスト"/>
        <xdr:cNvSpPr txBox="1"/>
      </xdr:nvSpPr>
      <xdr:spPr>
        <a:xfrm>
          <a:off x="17106900" y="1437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36830</xdr:rowOff>
    </xdr:from>
    <xdr:to>
      <xdr:col>23</xdr:col>
      <xdr:colOff>406400</xdr:colOff>
      <xdr:row>83</xdr:row>
      <xdr:rowOff>46482</xdr:rowOff>
    </xdr:to>
    <xdr:cxnSp macro="">
      <xdr:nvCxnSpPr>
        <xdr:cNvPr id="255" name="直線コネクタ 254"/>
        <xdr:cNvCxnSpPr/>
      </xdr:nvCxnSpPr>
      <xdr:spPr>
        <a:xfrm>
          <a:off x="15290800" y="142671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36830</xdr:rowOff>
    </xdr:from>
    <xdr:to>
      <xdr:col>22</xdr:col>
      <xdr:colOff>203200</xdr:colOff>
      <xdr:row>87</xdr:row>
      <xdr:rowOff>152146</xdr:rowOff>
    </xdr:to>
    <xdr:cxnSp macro="">
      <xdr:nvCxnSpPr>
        <xdr:cNvPr id="258" name="直線コネクタ 257"/>
        <xdr:cNvCxnSpPr/>
      </xdr:nvCxnSpPr>
      <xdr:spPr>
        <a:xfrm flipV="1">
          <a:off x="14401800" y="14267180"/>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60" name="テキスト ボックス 25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152146</xdr:rowOff>
    </xdr:from>
    <xdr:to>
      <xdr:col>21</xdr:col>
      <xdr:colOff>0</xdr:colOff>
      <xdr:row>88</xdr:row>
      <xdr:rowOff>19304</xdr:rowOff>
    </xdr:to>
    <xdr:cxnSp macro="">
      <xdr:nvCxnSpPr>
        <xdr:cNvPr id="261" name="直線コネクタ 260"/>
        <xdr:cNvCxnSpPr/>
      </xdr:nvCxnSpPr>
      <xdr:spPr>
        <a:xfrm flipV="1">
          <a:off x="13512800" y="150682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3" name="テキスト ボックス 262"/>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5" name="テキスト ボックス 26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5335</xdr:rowOff>
    </xdr:from>
    <xdr:to>
      <xdr:col>24</xdr:col>
      <xdr:colOff>609600</xdr:colOff>
      <xdr:row>83</xdr:row>
      <xdr:rowOff>106935</xdr:rowOff>
    </xdr:to>
    <xdr:sp macro="" textlink="">
      <xdr:nvSpPr>
        <xdr:cNvPr id="271" name="円/楕円 270"/>
        <xdr:cNvSpPr/>
      </xdr:nvSpPr>
      <xdr:spPr>
        <a:xfrm>
          <a:off x="169672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21862</xdr:rowOff>
    </xdr:from>
    <xdr:ext cx="762000" cy="259045"/>
    <xdr:sp macro="" textlink="">
      <xdr:nvSpPr>
        <xdr:cNvPr id="272" name="給与水準   （国との比較）該当値テキスト"/>
        <xdr:cNvSpPr txBox="1"/>
      </xdr:nvSpPr>
      <xdr:spPr>
        <a:xfrm>
          <a:off x="17106900" y="1408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167132</xdr:rowOff>
    </xdr:from>
    <xdr:to>
      <xdr:col>23</xdr:col>
      <xdr:colOff>457200</xdr:colOff>
      <xdr:row>83</xdr:row>
      <xdr:rowOff>97282</xdr:rowOff>
    </xdr:to>
    <xdr:sp macro="" textlink="">
      <xdr:nvSpPr>
        <xdr:cNvPr id="273" name="円/楕円 272"/>
        <xdr:cNvSpPr/>
      </xdr:nvSpPr>
      <xdr:spPr>
        <a:xfrm>
          <a:off x="16129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107459</xdr:rowOff>
    </xdr:from>
    <xdr:ext cx="736600" cy="259045"/>
    <xdr:sp macro="" textlink="">
      <xdr:nvSpPr>
        <xdr:cNvPr id="274" name="テキスト ボックス 273"/>
        <xdr:cNvSpPr txBox="1"/>
      </xdr:nvSpPr>
      <xdr:spPr>
        <a:xfrm>
          <a:off x="15798800" y="1399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157480</xdr:rowOff>
    </xdr:from>
    <xdr:to>
      <xdr:col>22</xdr:col>
      <xdr:colOff>254000</xdr:colOff>
      <xdr:row>83</xdr:row>
      <xdr:rowOff>87630</xdr:rowOff>
    </xdr:to>
    <xdr:sp macro="" textlink="">
      <xdr:nvSpPr>
        <xdr:cNvPr id="275" name="円/楕円 274"/>
        <xdr:cNvSpPr/>
      </xdr:nvSpPr>
      <xdr:spPr>
        <a:xfrm>
          <a:off x="15240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97807</xdr:rowOff>
    </xdr:from>
    <xdr:ext cx="762000" cy="259045"/>
    <xdr:sp macro="" textlink="">
      <xdr:nvSpPr>
        <xdr:cNvPr id="276" name="テキスト ボックス 275"/>
        <xdr:cNvSpPr txBox="1"/>
      </xdr:nvSpPr>
      <xdr:spPr>
        <a:xfrm>
          <a:off x="14909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7" name="円/楕円 276"/>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78" name="テキスト ボックス 277"/>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139954</xdr:rowOff>
    </xdr:from>
    <xdr:to>
      <xdr:col>19</xdr:col>
      <xdr:colOff>533400</xdr:colOff>
      <xdr:row>88</xdr:row>
      <xdr:rowOff>70104</xdr:rowOff>
    </xdr:to>
    <xdr:sp macro="" textlink="">
      <xdr:nvSpPr>
        <xdr:cNvPr id="279" name="円/楕円 278"/>
        <xdr:cNvSpPr/>
      </xdr:nvSpPr>
      <xdr:spPr>
        <a:xfrm>
          <a:off x="13462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80281</xdr:rowOff>
    </xdr:from>
    <xdr:ext cx="762000" cy="259045"/>
    <xdr:sp macro="" textlink="">
      <xdr:nvSpPr>
        <xdr:cNvPr id="280" name="テキスト ボックス 279"/>
        <xdr:cNvSpPr txBox="1"/>
      </xdr:nvSpPr>
      <xdr:spPr>
        <a:xfrm>
          <a:off x="13131800" y="1482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公立保育園を多く設置していること，耕地面積が広く農業部門に多くの職員を配置していることなどから，引き続き類似団体との比較では平均を上回っている状況である。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年度からの定員配置計画（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か年）では，年齢構成の平準化，人員配置における選択と集中の強化，多様な雇用形態の活用を基本方針に掲げ，さらなる人員の適正配置に努めている。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120862</xdr:rowOff>
    </xdr:from>
    <xdr:to>
      <xdr:col>24</xdr:col>
      <xdr:colOff>558800</xdr:colOff>
      <xdr:row>62</xdr:row>
      <xdr:rowOff>144992</xdr:rowOff>
    </xdr:to>
    <xdr:cxnSp macro="">
      <xdr:nvCxnSpPr>
        <xdr:cNvPr id="315" name="直線コネクタ 314"/>
        <xdr:cNvCxnSpPr/>
      </xdr:nvCxnSpPr>
      <xdr:spPr>
        <a:xfrm>
          <a:off x="16179800" y="107507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16"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120862</xdr:rowOff>
    </xdr:from>
    <xdr:to>
      <xdr:col>23</xdr:col>
      <xdr:colOff>406400</xdr:colOff>
      <xdr:row>62</xdr:row>
      <xdr:rowOff>124883</xdr:rowOff>
    </xdr:to>
    <xdr:cxnSp macro="">
      <xdr:nvCxnSpPr>
        <xdr:cNvPr id="318" name="直線コネクタ 317"/>
        <xdr:cNvCxnSpPr/>
      </xdr:nvCxnSpPr>
      <xdr:spPr>
        <a:xfrm flipV="1">
          <a:off x="15290800" y="1075076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0" name="テキスト ボックス 319"/>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124883</xdr:rowOff>
    </xdr:from>
    <xdr:to>
      <xdr:col>22</xdr:col>
      <xdr:colOff>203200</xdr:colOff>
      <xdr:row>62</xdr:row>
      <xdr:rowOff>149013</xdr:rowOff>
    </xdr:to>
    <xdr:cxnSp macro="">
      <xdr:nvCxnSpPr>
        <xdr:cNvPr id="321" name="直線コネクタ 320"/>
        <xdr:cNvCxnSpPr/>
      </xdr:nvCxnSpPr>
      <xdr:spPr>
        <a:xfrm flipV="1">
          <a:off x="14401800" y="1075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3" name="テキスト ボックス 322"/>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149013</xdr:rowOff>
    </xdr:from>
    <xdr:to>
      <xdr:col>21</xdr:col>
      <xdr:colOff>0</xdr:colOff>
      <xdr:row>63</xdr:row>
      <xdr:rowOff>33867</xdr:rowOff>
    </xdr:to>
    <xdr:cxnSp macro="">
      <xdr:nvCxnSpPr>
        <xdr:cNvPr id="324" name="直線コネクタ 323"/>
        <xdr:cNvCxnSpPr/>
      </xdr:nvCxnSpPr>
      <xdr:spPr>
        <a:xfrm flipV="1">
          <a:off x="13512800" y="1077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6" name="テキスト ボックス 325"/>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28" name="テキスト ボックス 327"/>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94192</xdr:rowOff>
    </xdr:from>
    <xdr:to>
      <xdr:col>24</xdr:col>
      <xdr:colOff>609600</xdr:colOff>
      <xdr:row>63</xdr:row>
      <xdr:rowOff>24342</xdr:rowOff>
    </xdr:to>
    <xdr:sp macro="" textlink="">
      <xdr:nvSpPr>
        <xdr:cNvPr id="334" name="円/楕円 333"/>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66269</xdr:rowOff>
    </xdr:from>
    <xdr:ext cx="762000" cy="259045"/>
    <xdr:sp macro="" textlink="">
      <xdr:nvSpPr>
        <xdr:cNvPr id="335" name="定員管理の状況該当値テキスト"/>
        <xdr:cNvSpPr txBox="1"/>
      </xdr:nvSpPr>
      <xdr:spPr>
        <a:xfrm>
          <a:off x="17106900" y="106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70062</xdr:rowOff>
    </xdr:from>
    <xdr:to>
      <xdr:col>23</xdr:col>
      <xdr:colOff>457200</xdr:colOff>
      <xdr:row>63</xdr:row>
      <xdr:rowOff>212</xdr:rowOff>
    </xdr:to>
    <xdr:sp macro="" textlink="">
      <xdr:nvSpPr>
        <xdr:cNvPr id="336" name="円/楕円 335"/>
        <xdr:cNvSpPr/>
      </xdr:nvSpPr>
      <xdr:spPr>
        <a:xfrm>
          <a:off x="16129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156439</xdr:rowOff>
    </xdr:from>
    <xdr:ext cx="736600" cy="259045"/>
    <xdr:sp macro="" textlink="">
      <xdr:nvSpPr>
        <xdr:cNvPr id="337" name="テキスト ボックス 336"/>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74083</xdr:rowOff>
    </xdr:from>
    <xdr:to>
      <xdr:col>22</xdr:col>
      <xdr:colOff>254000</xdr:colOff>
      <xdr:row>63</xdr:row>
      <xdr:rowOff>4233</xdr:rowOff>
    </xdr:to>
    <xdr:sp macro="" textlink="">
      <xdr:nvSpPr>
        <xdr:cNvPr id="338" name="円/楕円 337"/>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160460</xdr:rowOff>
    </xdr:from>
    <xdr:ext cx="762000" cy="259045"/>
    <xdr:sp macro="" textlink="">
      <xdr:nvSpPr>
        <xdr:cNvPr id="339" name="テキスト ボックス 338"/>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98213</xdr:rowOff>
    </xdr:from>
    <xdr:to>
      <xdr:col>21</xdr:col>
      <xdr:colOff>50800</xdr:colOff>
      <xdr:row>63</xdr:row>
      <xdr:rowOff>28363</xdr:rowOff>
    </xdr:to>
    <xdr:sp macro="" textlink="">
      <xdr:nvSpPr>
        <xdr:cNvPr id="340" name="円/楕円 339"/>
        <xdr:cNvSpPr/>
      </xdr:nvSpPr>
      <xdr:spPr>
        <a:xfrm>
          <a:off x="14351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13140</xdr:rowOff>
    </xdr:from>
    <xdr:ext cx="762000" cy="259045"/>
    <xdr:sp macro="" textlink="">
      <xdr:nvSpPr>
        <xdr:cNvPr id="341" name="テキスト ボックス 340"/>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154517</xdr:rowOff>
    </xdr:from>
    <xdr:to>
      <xdr:col>19</xdr:col>
      <xdr:colOff>533400</xdr:colOff>
      <xdr:row>63</xdr:row>
      <xdr:rowOff>84667</xdr:rowOff>
    </xdr:to>
    <xdr:sp macro="" textlink="">
      <xdr:nvSpPr>
        <xdr:cNvPr id="342" name="円/楕円 341"/>
        <xdr:cNvSpPr/>
      </xdr:nvSpPr>
      <xdr:spPr>
        <a:xfrm>
          <a:off x="13462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69444</xdr:rowOff>
    </xdr:from>
    <xdr:ext cx="762000" cy="259045"/>
    <xdr:sp macro="" textlink="">
      <xdr:nvSpPr>
        <xdr:cNvPr id="343" name="テキスト ボックス 342"/>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合併建設計画に伴う合併特例債などの発行により，元利償還金が増加していることから，類似団体平均を</a:t>
          </a:r>
          <a:r>
            <a:rPr kumimoji="1" lang="ja-JP" altLang="en-US" sz="1100">
              <a:solidFill>
                <a:schemeClr val="dk1"/>
              </a:solidFill>
              <a:effectLst/>
              <a:latin typeface="+mn-lt"/>
              <a:ea typeface="+mn-ea"/>
              <a:cs typeface="+mn-cs"/>
            </a:rPr>
            <a:t>上回ってしまったため</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財政予測計画に基づき市債残高を縮減し</a:t>
          </a:r>
          <a:r>
            <a:rPr kumimoji="1" lang="ja-JP" altLang="ja-JP" sz="1100">
              <a:solidFill>
                <a:schemeClr val="dk1"/>
              </a:solidFill>
              <a:effectLst/>
              <a:latin typeface="+mn-lt"/>
              <a:ea typeface="+mn-ea"/>
              <a:cs typeface="+mn-cs"/>
            </a:rPr>
            <a:t>，実質公債費比率の上昇を抑えるよう努める。</a:t>
          </a:r>
          <a:endParaRPr lang="ja-JP" altLang="ja-JP" sz="1400">
            <a:effectLst/>
          </a:endParaRPr>
        </a:p>
        <a:p>
          <a:pPr fontAlgn="base"/>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実質公債費率の算定基礎数値に誤りが判明したが，表内数値は訂正せずに，下記に訂正後数値を示す。</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endParaRPr lang="ja-JP" altLang="ja-JP" sz="1400">
            <a:effectLst/>
          </a:endParaRPr>
        </a:p>
        <a:p>
          <a:r>
            <a:rPr kumimoji="1" lang="ja-JP" altLang="ja-JP" sz="1100" b="0" i="0" baseline="0">
              <a:solidFill>
                <a:schemeClr val="dk1"/>
              </a:solidFill>
              <a:effectLst/>
              <a:latin typeface="+mn-lt"/>
              <a:ea typeface="+mn-ea"/>
              <a:cs typeface="+mn-cs"/>
            </a:rPr>
            <a:t>　　実質公債費比率　　　　　 </a:t>
          </a:r>
          <a:r>
            <a:rPr kumimoji="1" lang="en-US" altLang="ja-JP" sz="1100" b="0" i="0" baseline="0">
              <a:solidFill>
                <a:schemeClr val="dk1"/>
              </a:solidFill>
              <a:effectLst/>
              <a:latin typeface="+mn-lt"/>
              <a:ea typeface="+mn-ea"/>
              <a:cs typeface="+mn-cs"/>
            </a:rPr>
            <a:t>10.5      10.6</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13002</xdr:rowOff>
    </xdr:from>
    <xdr:to>
      <xdr:col>24</xdr:col>
      <xdr:colOff>558800</xdr:colOff>
      <xdr:row>41</xdr:row>
      <xdr:rowOff>13002</xdr:rowOff>
    </xdr:to>
    <xdr:cxnSp macro="">
      <xdr:nvCxnSpPr>
        <xdr:cNvPr id="380" name="直線コネクタ 379"/>
        <xdr:cNvCxnSpPr/>
      </xdr:nvCxnSpPr>
      <xdr:spPr>
        <a:xfrm>
          <a:off x="16179800" y="704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138689</xdr:rowOff>
    </xdr:from>
    <xdr:ext cx="762000" cy="259045"/>
    <xdr:sp macro="" textlink="">
      <xdr:nvSpPr>
        <xdr:cNvPr id="381" name="公債費負担の状況平均値テキスト"/>
        <xdr:cNvSpPr txBox="1"/>
      </xdr:nvSpPr>
      <xdr:spPr>
        <a:xfrm>
          <a:off x="17106900" y="682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1512</xdr:rowOff>
    </xdr:from>
    <xdr:to>
      <xdr:col>23</xdr:col>
      <xdr:colOff>406400</xdr:colOff>
      <xdr:row>41</xdr:row>
      <xdr:rowOff>13002</xdr:rowOff>
    </xdr:to>
    <xdr:cxnSp macro="">
      <xdr:nvCxnSpPr>
        <xdr:cNvPr id="383" name="直線コネクタ 382"/>
        <xdr:cNvCxnSpPr/>
      </xdr:nvCxnSpPr>
      <xdr:spPr>
        <a:xfrm>
          <a:off x="15290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1512</xdr:rowOff>
    </xdr:from>
    <xdr:to>
      <xdr:col>22</xdr:col>
      <xdr:colOff>203200</xdr:colOff>
      <xdr:row>41</xdr:row>
      <xdr:rowOff>47474</xdr:rowOff>
    </xdr:to>
    <xdr:cxnSp macro="">
      <xdr:nvCxnSpPr>
        <xdr:cNvPr id="386" name="直線コネクタ 385"/>
        <xdr:cNvCxnSpPr/>
      </xdr:nvCxnSpPr>
      <xdr:spPr>
        <a:xfrm flipV="1">
          <a:off x="14401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161472</xdr:rowOff>
    </xdr:from>
    <xdr:to>
      <xdr:col>21</xdr:col>
      <xdr:colOff>0</xdr:colOff>
      <xdr:row>41</xdr:row>
      <xdr:rowOff>47474</xdr:rowOff>
    </xdr:to>
    <xdr:cxnSp macro="">
      <xdr:nvCxnSpPr>
        <xdr:cNvPr id="389" name="直線コネクタ 388"/>
        <xdr:cNvCxnSpPr/>
      </xdr:nvCxnSpPr>
      <xdr:spPr>
        <a:xfrm>
          <a:off x="13512800" y="70194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1" name="テキスト ボックス 390"/>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133652</xdr:rowOff>
    </xdr:from>
    <xdr:to>
      <xdr:col>24</xdr:col>
      <xdr:colOff>609600</xdr:colOff>
      <xdr:row>41</xdr:row>
      <xdr:rowOff>63802</xdr:rowOff>
    </xdr:to>
    <xdr:sp macro="" textlink="">
      <xdr:nvSpPr>
        <xdr:cNvPr id="399" name="円/楕円 398"/>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105729</xdr:rowOff>
    </xdr:from>
    <xdr:ext cx="762000" cy="259045"/>
    <xdr:sp macro="" textlink="">
      <xdr:nvSpPr>
        <xdr:cNvPr id="400"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133652</xdr:rowOff>
    </xdr:from>
    <xdr:to>
      <xdr:col>23</xdr:col>
      <xdr:colOff>457200</xdr:colOff>
      <xdr:row>41</xdr:row>
      <xdr:rowOff>63802</xdr:rowOff>
    </xdr:to>
    <xdr:sp macro="" textlink="">
      <xdr:nvSpPr>
        <xdr:cNvPr id="401" name="円/楕円 400"/>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73979</xdr:rowOff>
    </xdr:from>
    <xdr:ext cx="736600" cy="259045"/>
    <xdr:sp macro="" textlink="">
      <xdr:nvSpPr>
        <xdr:cNvPr id="402" name="テキスト ボックス 401"/>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122162</xdr:rowOff>
    </xdr:from>
    <xdr:to>
      <xdr:col>22</xdr:col>
      <xdr:colOff>254000</xdr:colOff>
      <xdr:row>41</xdr:row>
      <xdr:rowOff>52312</xdr:rowOff>
    </xdr:to>
    <xdr:sp macro="" textlink="">
      <xdr:nvSpPr>
        <xdr:cNvPr id="403" name="円/楕円 402"/>
        <xdr:cNvSpPr/>
      </xdr:nvSpPr>
      <xdr:spPr>
        <a:xfrm>
          <a:off x="15240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404" name="テキスト ボックス 403"/>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168124</xdr:rowOff>
    </xdr:from>
    <xdr:to>
      <xdr:col>21</xdr:col>
      <xdr:colOff>50800</xdr:colOff>
      <xdr:row>41</xdr:row>
      <xdr:rowOff>98274</xdr:rowOff>
    </xdr:to>
    <xdr:sp macro="" textlink="">
      <xdr:nvSpPr>
        <xdr:cNvPr id="405" name="円/楕円 404"/>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108451</xdr:rowOff>
    </xdr:from>
    <xdr:ext cx="762000" cy="259045"/>
    <xdr:sp macro="" textlink="">
      <xdr:nvSpPr>
        <xdr:cNvPr id="406" name="テキスト ボックス 405"/>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07" name="円/楕円 406"/>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08" name="テキスト ボックス 407"/>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将来負担額及び充当可能財源等はいずれも前年と比べ増加しているが，主に一般会計等に係る地方債の現在高の増加により将来負担比率の分子は前年度に比べ増加している。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一方，</a:t>
          </a:r>
          <a:r>
            <a:rPr lang="ja-JP" altLang="en-US" sz="1100" b="0" i="0" baseline="0">
              <a:solidFill>
                <a:schemeClr val="dk1"/>
              </a:solidFill>
              <a:effectLst/>
              <a:latin typeface="+mn-lt"/>
              <a:ea typeface="+mn-ea"/>
              <a:cs typeface="+mn-cs"/>
            </a:rPr>
            <a:t>分母における</a:t>
          </a:r>
          <a:r>
            <a:rPr lang="ja-JP" altLang="ja-JP" sz="1100">
              <a:solidFill>
                <a:schemeClr val="dk1"/>
              </a:solidFill>
              <a:effectLst/>
              <a:latin typeface="+mn-lt"/>
              <a:ea typeface="+mn-ea"/>
              <a:cs typeface="+mn-cs"/>
            </a:rPr>
            <a:t>標準財政規模については，基準財政収入額の増加が臨時財政対策債振替前基準財政需要額の増加を上回ったことにより普通交付税額及び臨時財政対策債の合算は減少したものの，標準税収入額の増加により，前年度と比べ増加した</a:t>
          </a:r>
          <a:r>
            <a:rPr lang="ja-JP" altLang="en-US" sz="1100">
              <a:solidFill>
                <a:schemeClr val="dk1"/>
              </a:solidFill>
              <a:effectLst/>
              <a:latin typeface="+mn-lt"/>
              <a:ea typeface="+mn-ea"/>
              <a:cs typeface="+mn-cs"/>
            </a:rPr>
            <a:t>が，分子ほど増加しなかったため，将来負担比率が悪化している。</a:t>
          </a:r>
          <a:endParaRPr lang="en-US" altLang="ja-JP" sz="11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16993</xdr:rowOff>
    </xdr:from>
    <xdr:to>
      <xdr:col>24</xdr:col>
      <xdr:colOff>558800</xdr:colOff>
      <xdr:row>18</xdr:row>
      <xdr:rowOff>35331</xdr:rowOff>
    </xdr:to>
    <xdr:cxnSp macro="">
      <xdr:nvCxnSpPr>
        <xdr:cNvPr id="440" name="直線コネクタ 439"/>
        <xdr:cNvCxnSpPr/>
      </xdr:nvCxnSpPr>
      <xdr:spPr>
        <a:xfrm>
          <a:off x="16179800" y="3103093"/>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101566</xdr:rowOff>
    </xdr:from>
    <xdr:ext cx="762000" cy="259045"/>
    <xdr:sp macro="" textlink="">
      <xdr:nvSpPr>
        <xdr:cNvPr id="441" name="将来負担の状況平均値テキスト"/>
        <xdr:cNvSpPr txBox="1"/>
      </xdr:nvSpPr>
      <xdr:spPr>
        <a:xfrm>
          <a:off x="17106900" y="2844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128600</xdr:rowOff>
    </xdr:from>
    <xdr:to>
      <xdr:col>23</xdr:col>
      <xdr:colOff>406400</xdr:colOff>
      <xdr:row>18</xdr:row>
      <xdr:rowOff>16993</xdr:rowOff>
    </xdr:to>
    <xdr:cxnSp macro="">
      <xdr:nvCxnSpPr>
        <xdr:cNvPr id="443" name="直線コネクタ 442"/>
        <xdr:cNvCxnSpPr/>
      </xdr:nvCxnSpPr>
      <xdr:spPr>
        <a:xfrm>
          <a:off x="15290800" y="3043250"/>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64939</xdr:rowOff>
    </xdr:from>
    <xdr:ext cx="736600" cy="259045"/>
    <xdr:sp macro="" textlink="">
      <xdr:nvSpPr>
        <xdr:cNvPr id="445" name="テキスト ボックス 444"/>
        <xdr:cNvSpPr txBox="1"/>
      </xdr:nvSpPr>
      <xdr:spPr>
        <a:xfrm>
          <a:off x="15798800" y="280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84201</xdr:rowOff>
    </xdr:from>
    <xdr:to>
      <xdr:col>22</xdr:col>
      <xdr:colOff>203200</xdr:colOff>
      <xdr:row>17</xdr:row>
      <xdr:rowOff>128600</xdr:rowOff>
    </xdr:to>
    <xdr:cxnSp macro="">
      <xdr:nvCxnSpPr>
        <xdr:cNvPr id="446" name="直線コネクタ 445"/>
        <xdr:cNvCxnSpPr/>
      </xdr:nvCxnSpPr>
      <xdr:spPr>
        <a:xfrm>
          <a:off x="14401800" y="2998851"/>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84201</xdr:rowOff>
    </xdr:from>
    <xdr:to>
      <xdr:col>21</xdr:col>
      <xdr:colOff>0</xdr:colOff>
      <xdr:row>17</xdr:row>
      <xdr:rowOff>85166</xdr:rowOff>
    </xdr:to>
    <xdr:cxnSp macro="">
      <xdr:nvCxnSpPr>
        <xdr:cNvPr id="449" name="直線コネクタ 448"/>
        <xdr:cNvCxnSpPr/>
      </xdr:nvCxnSpPr>
      <xdr:spPr>
        <a:xfrm flipV="1">
          <a:off x="13512800" y="2998851"/>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155981</xdr:rowOff>
    </xdr:from>
    <xdr:to>
      <xdr:col>24</xdr:col>
      <xdr:colOff>609600</xdr:colOff>
      <xdr:row>18</xdr:row>
      <xdr:rowOff>86131</xdr:rowOff>
    </xdr:to>
    <xdr:sp macro="" textlink="">
      <xdr:nvSpPr>
        <xdr:cNvPr id="459" name="円/楕円 458"/>
        <xdr:cNvSpPr/>
      </xdr:nvSpPr>
      <xdr:spPr>
        <a:xfrm>
          <a:off x="16967200" y="30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128058</xdr:rowOff>
    </xdr:from>
    <xdr:ext cx="762000" cy="259045"/>
    <xdr:sp macro="" textlink="">
      <xdr:nvSpPr>
        <xdr:cNvPr id="460" name="将来負担の状況該当値テキスト"/>
        <xdr:cNvSpPr txBox="1"/>
      </xdr:nvSpPr>
      <xdr:spPr>
        <a:xfrm>
          <a:off x="17106900" y="30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137643</xdr:rowOff>
    </xdr:from>
    <xdr:to>
      <xdr:col>23</xdr:col>
      <xdr:colOff>457200</xdr:colOff>
      <xdr:row>18</xdr:row>
      <xdr:rowOff>67793</xdr:rowOff>
    </xdr:to>
    <xdr:sp macro="" textlink="">
      <xdr:nvSpPr>
        <xdr:cNvPr id="461" name="円/楕円 460"/>
        <xdr:cNvSpPr/>
      </xdr:nvSpPr>
      <xdr:spPr>
        <a:xfrm>
          <a:off x="16129000" y="30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52570</xdr:rowOff>
    </xdr:from>
    <xdr:ext cx="736600" cy="259045"/>
    <xdr:sp macro="" textlink="">
      <xdr:nvSpPr>
        <xdr:cNvPr id="462" name="テキスト ボックス 461"/>
        <xdr:cNvSpPr txBox="1"/>
      </xdr:nvSpPr>
      <xdr:spPr>
        <a:xfrm>
          <a:off x="15798800" y="313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77800</xdr:rowOff>
    </xdr:from>
    <xdr:to>
      <xdr:col>22</xdr:col>
      <xdr:colOff>254000</xdr:colOff>
      <xdr:row>18</xdr:row>
      <xdr:rowOff>7950</xdr:rowOff>
    </xdr:to>
    <xdr:sp macro="" textlink="">
      <xdr:nvSpPr>
        <xdr:cNvPr id="463" name="円/楕円 462"/>
        <xdr:cNvSpPr/>
      </xdr:nvSpPr>
      <xdr:spPr>
        <a:xfrm>
          <a:off x="15240000" y="299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18127</xdr:rowOff>
    </xdr:from>
    <xdr:ext cx="762000" cy="259045"/>
    <xdr:sp macro="" textlink="">
      <xdr:nvSpPr>
        <xdr:cNvPr id="464" name="テキスト ボックス 463"/>
        <xdr:cNvSpPr txBox="1"/>
      </xdr:nvSpPr>
      <xdr:spPr>
        <a:xfrm>
          <a:off x="14909800" y="276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33401</xdr:rowOff>
    </xdr:from>
    <xdr:to>
      <xdr:col>21</xdr:col>
      <xdr:colOff>50800</xdr:colOff>
      <xdr:row>17</xdr:row>
      <xdr:rowOff>135001</xdr:rowOff>
    </xdr:to>
    <xdr:sp macro="" textlink="">
      <xdr:nvSpPr>
        <xdr:cNvPr id="465" name="円/楕円 464"/>
        <xdr:cNvSpPr/>
      </xdr:nvSpPr>
      <xdr:spPr>
        <a:xfrm>
          <a:off x="14351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145178</xdr:rowOff>
    </xdr:from>
    <xdr:ext cx="762000" cy="259045"/>
    <xdr:sp macro="" textlink="">
      <xdr:nvSpPr>
        <xdr:cNvPr id="466" name="テキスト ボックス 465"/>
        <xdr:cNvSpPr txBox="1"/>
      </xdr:nvSpPr>
      <xdr:spPr>
        <a:xfrm>
          <a:off x="14020800" y="27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34366</xdr:rowOff>
    </xdr:from>
    <xdr:to>
      <xdr:col>19</xdr:col>
      <xdr:colOff>533400</xdr:colOff>
      <xdr:row>17</xdr:row>
      <xdr:rowOff>135966</xdr:rowOff>
    </xdr:to>
    <xdr:sp macro="" textlink="">
      <xdr:nvSpPr>
        <xdr:cNvPr id="467" name="円/楕円 466"/>
        <xdr:cNvSpPr/>
      </xdr:nvSpPr>
      <xdr:spPr>
        <a:xfrm>
          <a:off x="13462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146143</xdr:rowOff>
    </xdr:from>
    <xdr:ext cx="762000" cy="259045"/>
    <xdr:sp macro="" textlink="">
      <xdr:nvSpPr>
        <xdr:cNvPr id="468" name="テキスト ボックス 467"/>
        <xdr:cNvSpPr txBox="1"/>
      </xdr:nvSpPr>
      <xdr:spPr>
        <a:xfrm>
          <a:off x="13131800" y="2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802,936
797,985
726.45
361,444,437
359,330,813
1,081,204
193,591,744
558,579,686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給与水準が類似団体より低いこともあるが，定員配置計画に基づき，職員数の削減に努めたことなどにより，類似団体平均を下回っている。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引き続き，行財政の効率化を進めながら，選択と集中の強化を図り，限られた人員の適正配置に努めていく。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94343</xdr:rowOff>
    </xdr:from>
    <xdr:to>
      <xdr:col>7</xdr:col>
      <xdr:colOff>15875</xdr:colOff>
      <xdr:row>36</xdr:row>
      <xdr:rowOff>143328</xdr:rowOff>
    </xdr:to>
    <xdr:cxnSp macro="">
      <xdr:nvCxnSpPr>
        <xdr:cNvPr id="68" name="直線コネクタ 67"/>
        <xdr:cNvCxnSpPr/>
      </xdr:nvCxnSpPr>
      <xdr:spPr>
        <a:xfrm flipV="1">
          <a:off x="3987800" y="6266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23784</xdr:rowOff>
    </xdr:from>
    <xdr:ext cx="762000" cy="259045"/>
    <xdr:sp macro="" textlink="">
      <xdr:nvSpPr>
        <xdr:cNvPr id="69" name="人件費平均値テキスト"/>
        <xdr:cNvSpPr txBox="1"/>
      </xdr:nvSpPr>
      <xdr:spPr>
        <a:xfrm>
          <a:off x="4914900" y="636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143328</xdr:rowOff>
    </xdr:to>
    <xdr:cxnSp macro="">
      <xdr:nvCxnSpPr>
        <xdr:cNvPr id="71" name="直線コネクタ 70"/>
        <xdr:cNvCxnSpPr/>
      </xdr:nvCxnSpPr>
      <xdr:spPr>
        <a:xfrm>
          <a:off x="3098800" y="6250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37</xdr:row>
      <xdr:rowOff>20864</xdr:rowOff>
    </xdr:to>
    <xdr:cxnSp macro="">
      <xdr:nvCxnSpPr>
        <xdr:cNvPr id="74" name="直線コネクタ 73"/>
        <xdr:cNvCxnSpPr/>
      </xdr:nvCxnSpPr>
      <xdr:spPr>
        <a:xfrm flipV="1">
          <a:off x="2209800" y="62502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20864</xdr:rowOff>
    </xdr:from>
    <xdr:to>
      <xdr:col>3</xdr:col>
      <xdr:colOff>142875</xdr:colOff>
      <xdr:row>37</xdr:row>
      <xdr:rowOff>69850</xdr:rowOff>
    </xdr:to>
    <xdr:cxnSp macro="">
      <xdr:nvCxnSpPr>
        <xdr:cNvPr id="77" name="直線コネクタ 76"/>
        <xdr:cNvCxnSpPr/>
      </xdr:nvCxnSpPr>
      <xdr:spPr>
        <a:xfrm flipV="1">
          <a:off x="1320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43543</xdr:rowOff>
    </xdr:from>
    <xdr:to>
      <xdr:col>7</xdr:col>
      <xdr:colOff>66675</xdr:colOff>
      <xdr:row>36</xdr:row>
      <xdr:rowOff>145143</xdr:rowOff>
    </xdr:to>
    <xdr:sp macro="" textlink="">
      <xdr:nvSpPr>
        <xdr:cNvPr id="87" name="円/楕円 86"/>
        <xdr:cNvSpPr/>
      </xdr:nvSpPr>
      <xdr:spPr>
        <a:xfrm>
          <a:off x="47752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60070</xdr:rowOff>
    </xdr:from>
    <xdr:ext cx="762000" cy="259045"/>
    <xdr:sp macro="" textlink="">
      <xdr:nvSpPr>
        <xdr:cNvPr id="88" name="人件費該当値テキスト"/>
        <xdr:cNvSpPr txBox="1"/>
      </xdr:nvSpPr>
      <xdr:spPr>
        <a:xfrm>
          <a:off x="4914900" y="60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9" name="円/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90" name="テキスト ボックス 89"/>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91" name="円/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2" name="テキスト ボックス 91"/>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141514</xdr:rowOff>
    </xdr:from>
    <xdr:to>
      <xdr:col>3</xdr:col>
      <xdr:colOff>193675</xdr:colOff>
      <xdr:row>37</xdr:row>
      <xdr:rowOff>71664</xdr:rowOff>
    </xdr:to>
    <xdr:sp macro="" textlink="">
      <xdr:nvSpPr>
        <xdr:cNvPr id="93" name="円/楕円 92"/>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81841</xdr:rowOff>
    </xdr:from>
    <xdr:ext cx="762000" cy="259045"/>
    <xdr:sp macro="" textlink="">
      <xdr:nvSpPr>
        <xdr:cNvPr id="94" name="テキスト ボックス 93"/>
        <xdr:cNvSpPr txBox="1"/>
      </xdr:nvSpPr>
      <xdr:spPr>
        <a:xfrm>
          <a:off x="1828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5" name="円/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6" name="テキスト ボックス 95"/>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合併建設計画により整備した新たなスポーツ施設や移転新設した中央消防庁舎などの施設管理運営費が増加したものの</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は横ばいであったが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類似団体平均を上回っている。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今後も</a:t>
          </a:r>
          <a:r>
            <a:rPr lang="ja-JP" altLang="ja-JP" sz="1100">
              <a:solidFill>
                <a:schemeClr val="dk1"/>
              </a:solidFill>
              <a:effectLst/>
              <a:latin typeface="+mn-lt"/>
              <a:ea typeface="+mn-ea"/>
              <a:cs typeface="+mn-cs"/>
            </a:rPr>
            <a:t>経営資源の適正配分を進めるため，</a:t>
          </a:r>
          <a:r>
            <a:rPr lang="ja-JP" altLang="ja-JP" sz="1100" b="0" i="0" baseline="0">
              <a:solidFill>
                <a:schemeClr val="dk1"/>
              </a:solidFill>
              <a:effectLst/>
              <a:latin typeface="+mn-lt"/>
              <a:ea typeface="+mn-ea"/>
              <a:cs typeface="+mn-cs"/>
            </a:rPr>
            <a:t>事務事業の見直しを行うなど，引き続き経費の圧縮を図り，更なる比率の改善に努める。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76200</xdr:rowOff>
    </xdr:to>
    <xdr:cxnSp macro="">
      <xdr:nvCxnSpPr>
        <xdr:cNvPr id="129" name="直線コネクタ 128"/>
        <xdr:cNvCxnSpPr/>
      </xdr:nvCxnSpPr>
      <xdr:spPr>
        <a:xfrm>
          <a:off x="15671800" y="281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0</xdr:rowOff>
    </xdr:from>
    <xdr:to>
      <xdr:col>22</xdr:col>
      <xdr:colOff>565150</xdr:colOff>
      <xdr:row>16</xdr:row>
      <xdr:rowOff>76200</xdr:rowOff>
    </xdr:to>
    <xdr:cxnSp macro="">
      <xdr:nvCxnSpPr>
        <xdr:cNvPr id="132" name="直線コネクタ 131"/>
        <xdr:cNvCxnSpPr/>
      </xdr:nvCxnSpPr>
      <xdr:spPr>
        <a:xfrm>
          <a:off x="14782800" y="2743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158750</xdr:rowOff>
    </xdr:from>
    <xdr:to>
      <xdr:col>21</xdr:col>
      <xdr:colOff>361950</xdr:colOff>
      <xdr:row>16</xdr:row>
      <xdr:rowOff>0</xdr:rowOff>
    </xdr:to>
    <xdr:cxnSp macro="">
      <xdr:nvCxnSpPr>
        <xdr:cNvPr id="135" name="直線コネクタ 134"/>
        <xdr:cNvCxnSpPr/>
      </xdr:nvCxnSpPr>
      <xdr:spPr>
        <a:xfrm>
          <a:off x="13893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95250</xdr:rowOff>
    </xdr:from>
    <xdr:to>
      <xdr:col>20</xdr:col>
      <xdr:colOff>158750</xdr:colOff>
      <xdr:row>15</xdr:row>
      <xdr:rowOff>158750</xdr:rowOff>
    </xdr:to>
    <xdr:cxnSp macro="">
      <xdr:nvCxnSpPr>
        <xdr:cNvPr id="138" name="直線コネクタ 137"/>
        <xdr:cNvCxnSpPr/>
      </xdr:nvCxnSpPr>
      <xdr:spPr>
        <a:xfrm>
          <a:off x="13004800" y="2667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8" name="円/楕円 147"/>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168927</xdr:rowOff>
    </xdr:from>
    <xdr:ext cx="762000" cy="259045"/>
    <xdr:sp macro="" textlink="">
      <xdr:nvSpPr>
        <xdr:cNvPr id="149"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25400</xdr:rowOff>
    </xdr:from>
    <xdr:to>
      <xdr:col>22</xdr:col>
      <xdr:colOff>615950</xdr:colOff>
      <xdr:row>16</xdr:row>
      <xdr:rowOff>127000</xdr:rowOff>
    </xdr:to>
    <xdr:sp macro="" textlink="">
      <xdr:nvSpPr>
        <xdr:cNvPr id="150" name="円/楕円 149"/>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51" name="テキスト ボックス 150"/>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120650</xdr:rowOff>
    </xdr:from>
    <xdr:to>
      <xdr:col>21</xdr:col>
      <xdr:colOff>412750</xdr:colOff>
      <xdr:row>16</xdr:row>
      <xdr:rowOff>50800</xdr:rowOff>
    </xdr:to>
    <xdr:sp macro="" textlink="">
      <xdr:nvSpPr>
        <xdr:cNvPr id="152" name="円/楕円 151"/>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53" name="テキスト ボックス 152"/>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107950</xdr:rowOff>
    </xdr:from>
    <xdr:to>
      <xdr:col>20</xdr:col>
      <xdr:colOff>209550</xdr:colOff>
      <xdr:row>16</xdr:row>
      <xdr:rowOff>38100</xdr:rowOff>
    </xdr:to>
    <xdr:sp macro="" textlink="">
      <xdr:nvSpPr>
        <xdr:cNvPr id="154" name="円/楕円 153"/>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55" name="テキスト ボックス 154"/>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44450</xdr:rowOff>
    </xdr:from>
    <xdr:to>
      <xdr:col>19</xdr:col>
      <xdr:colOff>6350</xdr:colOff>
      <xdr:row>15</xdr:row>
      <xdr:rowOff>146050</xdr:rowOff>
    </xdr:to>
    <xdr:sp macro="" textlink="">
      <xdr:nvSpPr>
        <xdr:cNvPr id="156" name="円/楕円 155"/>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57" name="テキスト ボックス 156"/>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類似団体平均と比較すると比率は下回っているものの，</a:t>
          </a:r>
          <a:r>
            <a:rPr lang="ja-JP" altLang="en-US" sz="1100" b="0" i="0" baseline="0">
              <a:solidFill>
                <a:schemeClr val="dk1"/>
              </a:solidFill>
              <a:effectLst/>
              <a:latin typeface="+mn-lt"/>
              <a:ea typeface="+mn-ea"/>
              <a:cs typeface="+mn-cs"/>
            </a:rPr>
            <a:t>「子ども・子育て支援新制度」実施に伴う認定こども園等での施設型給付事業の開始</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により増加したが，比率は横ばいであった。</a:t>
          </a:r>
          <a:r>
            <a:rPr lang="ja-JP" altLang="ja-JP" sz="1100" b="0" i="0" baseline="0">
              <a:solidFill>
                <a:schemeClr val="dk1"/>
              </a:solidFill>
              <a:effectLst/>
              <a:latin typeface="+mn-lt"/>
              <a:ea typeface="+mn-ea"/>
              <a:cs typeface="+mn-cs"/>
            </a:rPr>
            <a:t>今後も引き続き動向に注視する必要がある。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4535</xdr:rowOff>
    </xdr:to>
    <xdr:cxnSp macro="">
      <xdr:nvCxnSpPr>
        <xdr:cNvPr id="192" name="直線コネクタ 191"/>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4535</xdr:rowOff>
    </xdr:to>
    <xdr:cxnSp macro="">
      <xdr:nvCxnSpPr>
        <xdr:cNvPr id="195" name="直線コネクタ 194"/>
        <xdr:cNvCxnSpPr/>
      </xdr:nvCxnSpPr>
      <xdr:spPr>
        <a:xfrm>
          <a:off x="3098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127000</xdr:rowOff>
    </xdr:to>
    <xdr:cxnSp macro="">
      <xdr:nvCxnSpPr>
        <xdr:cNvPr id="198" name="直線コネクタ 197"/>
        <xdr:cNvCxnSpPr/>
      </xdr:nvCxnSpPr>
      <xdr:spPr>
        <a:xfrm>
          <a:off x="2209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61685</xdr:rowOff>
    </xdr:to>
    <xdr:cxnSp macro="">
      <xdr:nvCxnSpPr>
        <xdr:cNvPr id="201" name="直線コネクタ 200"/>
        <xdr:cNvCxnSpPr/>
      </xdr:nvCxnSpPr>
      <xdr:spPr>
        <a:xfrm>
          <a:off x="1320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11" name="円/楕円 210"/>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12"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3" name="円/楕円 212"/>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4" name="テキスト ボックス 213"/>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5" name="円/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7" name="円/楕円 216"/>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8" name="テキスト ボックス 217"/>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国民健康保険事業会計に</a:t>
          </a:r>
          <a:r>
            <a:rPr lang="ja-JP" altLang="en-US" sz="1100" b="0" i="0" baseline="0">
              <a:solidFill>
                <a:schemeClr val="dk1"/>
              </a:solidFill>
              <a:effectLst/>
              <a:latin typeface="+mn-lt"/>
              <a:ea typeface="+mn-ea"/>
              <a:cs typeface="+mn-cs"/>
            </a:rPr>
            <a:t>おいて国保制度改革における財政基盤強化として保険者支援制度の拡充などにより</a:t>
          </a:r>
          <a:r>
            <a:rPr lang="ja-JP" altLang="ja-JP" sz="1100" b="0" i="0" baseline="0">
              <a:solidFill>
                <a:schemeClr val="dk1"/>
              </a:solidFill>
              <a:effectLst/>
              <a:latin typeface="+mn-lt"/>
              <a:ea typeface="+mn-ea"/>
              <a:cs typeface="+mn-cs"/>
            </a:rPr>
            <a:t>繰出金の増加，介護保険事業会計に</a:t>
          </a:r>
          <a:r>
            <a:rPr lang="ja-JP" altLang="ja-JP" sz="1100" b="0" i="0" baseline="0">
              <a:solidFill>
                <a:sysClr val="windowText" lastClr="000000"/>
              </a:solidFill>
              <a:effectLst/>
              <a:latin typeface="+mn-lt"/>
              <a:ea typeface="+mn-ea"/>
              <a:cs typeface="+mn-cs"/>
            </a:rPr>
            <a:t>おける給付費の増加による繰出金の増加により比率が増加している。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各会計の収支状態を的確に把握し引き続き健全な運営に努め，普通会計の負担額を減らしていくよう努める。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107950</xdr:rowOff>
    </xdr:from>
    <xdr:to>
      <xdr:col>24</xdr:col>
      <xdr:colOff>31750</xdr:colOff>
      <xdr:row>58</xdr:row>
      <xdr:rowOff>127000</xdr:rowOff>
    </xdr:to>
    <xdr:cxnSp macro="">
      <xdr:nvCxnSpPr>
        <xdr:cNvPr id="253" name="直線コネクタ 252"/>
        <xdr:cNvCxnSpPr/>
      </xdr:nvCxnSpPr>
      <xdr:spPr>
        <a:xfrm>
          <a:off x="15671800" y="10052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107950</xdr:rowOff>
    </xdr:to>
    <xdr:cxnSp macro="">
      <xdr:nvCxnSpPr>
        <xdr:cNvPr id="256" name="直線コネクタ 255"/>
        <xdr:cNvCxnSpPr/>
      </xdr:nvCxnSpPr>
      <xdr:spPr>
        <a:xfrm>
          <a:off x="14782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31750</xdr:rowOff>
    </xdr:from>
    <xdr:to>
      <xdr:col>21</xdr:col>
      <xdr:colOff>361950</xdr:colOff>
      <xdr:row>58</xdr:row>
      <xdr:rowOff>69850</xdr:rowOff>
    </xdr:to>
    <xdr:cxnSp macro="">
      <xdr:nvCxnSpPr>
        <xdr:cNvPr id="259" name="直線コネクタ 258"/>
        <xdr:cNvCxnSpPr/>
      </xdr:nvCxnSpPr>
      <xdr:spPr>
        <a:xfrm>
          <a:off x="13893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127000</xdr:rowOff>
    </xdr:from>
    <xdr:to>
      <xdr:col>20</xdr:col>
      <xdr:colOff>158750</xdr:colOff>
      <xdr:row>58</xdr:row>
      <xdr:rowOff>31750</xdr:rowOff>
    </xdr:to>
    <xdr:cxnSp macro="">
      <xdr:nvCxnSpPr>
        <xdr:cNvPr id="262" name="直線コネクタ 261"/>
        <xdr:cNvCxnSpPr/>
      </xdr:nvCxnSpPr>
      <xdr:spPr>
        <a:xfrm>
          <a:off x="13004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2" name="円/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57150</xdr:rowOff>
    </xdr:from>
    <xdr:to>
      <xdr:col>22</xdr:col>
      <xdr:colOff>615950</xdr:colOff>
      <xdr:row>58</xdr:row>
      <xdr:rowOff>158750</xdr:rowOff>
    </xdr:to>
    <xdr:sp macro="" textlink="">
      <xdr:nvSpPr>
        <xdr:cNvPr id="274" name="円/楕円 273"/>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75" name="テキスト ボックス 274"/>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19050</xdr:rowOff>
    </xdr:from>
    <xdr:to>
      <xdr:col>21</xdr:col>
      <xdr:colOff>412750</xdr:colOff>
      <xdr:row>58</xdr:row>
      <xdr:rowOff>120650</xdr:rowOff>
    </xdr:to>
    <xdr:sp macro="" textlink="">
      <xdr:nvSpPr>
        <xdr:cNvPr id="276" name="円/楕円 275"/>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77" name="テキスト ボックス 276"/>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152400</xdr:rowOff>
    </xdr:from>
    <xdr:to>
      <xdr:col>20</xdr:col>
      <xdr:colOff>209550</xdr:colOff>
      <xdr:row>58</xdr:row>
      <xdr:rowOff>82550</xdr:rowOff>
    </xdr:to>
    <xdr:sp macro="" textlink="">
      <xdr:nvSpPr>
        <xdr:cNvPr id="278" name="円/楕円 277"/>
        <xdr:cNvSpPr/>
      </xdr:nvSpPr>
      <xdr:spPr>
        <a:xfrm>
          <a:off x="13843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67327</xdr:rowOff>
    </xdr:from>
    <xdr:ext cx="762000" cy="259045"/>
    <xdr:sp macro="" textlink="">
      <xdr:nvSpPr>
        <xdr:cNvPr id="279" name="テキスト ボックス 278"/>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76200</xdr:rowOff>
    </xdr:from>
    <xdr:to>
      <xdr:col>19</xdr:col>
      <xdr:colOff>6350</xdr:colOff>
      <xdr:row>58</xdr:row>
      <xdr:rowOff>6350</xdr:rowOff>
    </xdr:to>
    <xdr:sp macro="" textlink="">
      <xdr:nvSpPr>
        <xdr:cNvPr id="280" name="円/楕円 279"/>
        <xdr:cNvSpPr/>
      </xdr:nvSpPr>
      <xdr:spPr>
        <a:xfrm>
          <a:off x="12954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162577</xdr:rowOff>
    </xdr:from>
    <xdr:ext cx="762000" cy="259045"/>
    <xdr:sp macro="" textlink="">
      <xdr:nvSpPr>
        <xdr:cNvPr id="281" name="テキスト ボックス 280"/>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県道路整備事業債元利償還金負担金の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により比率は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，企業会計に対する繰出金は増加し</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，類似団体と比較しても依然平均値を上回っている。</a:t>
          </a:r>
          <a:endParaRPr lang="ja-JP" altLang="ja-JP" sz="1400">
            <a:effectLst/>
          </a:endParaRPr>
        </a:p>
        <a:p>
          <a:pPr rtl="0"/>
          <a:r>
            <a:rPr lang="ja-JP" altLang="ja-JP" sz="1100" b="0" i="0" baseline="0">
              <a:solidFill>
                <a:schemeClr val="dk1"/>
              </a:solidFill>
              <a:effectLst/>
              <a:latin typeface="+mn-lt"/>
              <a:ea typeface="+mn-ea"/>
              <a:cs typeface="+mn-cs"/>
            </a:rPr>
            <a:t>　引き続き繰出金が増加している各企業会計の経営状態を的確に把握し健全な運営に努める。また，各団体に対する補助金等についても適正な執行に努める。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45357</xdr:rowOff>
    </xdr:from>
    <xdr:to>
      <xdr:col>24</xdr:col>
      <xdr:colOff>31750</xdr:colOff>
      <xdr:row>40</xdr:row>
      <xdr:rowOff>159657</xdr:rowOff>
    </xdr:to>
    <xdr:cxnSp macro="">
      <xdr:nvCxnSpPr>
        <xdr:cNvPr id="316" name="直線コネクタ 315"/>
        <xdr:cNvCxnSpPr/>
      </xdr:nvCxnSpPr>
      <xdr:spPr>
        <a:xfrm flipV="1">
          <a:off x="15671800" y="69033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133549</xdr:rowOff>
    </xdr:from>
    <xdr:ext cx="762000" cy="259045"/>
    <xdr:sp macro="" textlink="">
      <xdr:nvSpPr>
        <xdr:cNvPr id="317"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78015</xdr:rowOff>
    </xdr:from>
    <xdr:to>
      <xdr:col>22</xdr:col>
      <xdr:colOff>565150</xdr:colOff>
      <xdr:row>40</xdr:row>
      <xdr:rowOff>159657</xdr:rowOff>
    </xdr:to>
    <xdr:cxnSp macro="">
      <xdr:nvCxnSpPr>
        <xdr:cNvPr id="319" name="直線コネクタ 318"/>
        <xdr:cNvCxnSpPr/>
      </xdr:nvCxnSpPr>
      <xdr:spPr>
        <a:xfrm>
          <a:off x="14782800" y="6936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106334</xdr:rowOff>
    </xdr:from>
    <xdr:ext cx="736600" cy="259045"/>
    <xdr:sp macro="" textlink="">
      <xdr:nvSpPr>
        <xdr:cNvPr id="321" name="テキスト ボックス 320"/>
        <xdr:cNvSpPr txBox="1"/>
      </xdr:nvSpPr>
      <xdr:spPr>
        <a:xfrm>
          <a:off x="15290800" y="627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29028</xdr:rowOff>
    </xdr:from>
    <xdr:to>
      <xdr:col>21</xdr:col>
      <xdr:colOff>361950</xdr:colOff>
      <xdr:row>40</xdr:row>
      <xdr:rowOff>78015</xdr:rowOff>
    </xdr:to>
    <xdr:cxnSp macro="">
      <xdr:nvCxnSpPr>
        <xdr:cNvPr id="322" name="直線コネクタ 321"/>
        <xdr:cNvCxnSpPr/>
      </xdr:nvCxnSpPr>
      <xdr:spPr>
        <a:xfrm>
          <a:off x="13893800" y="6887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106334</xdr:rowOff>
    </xdr:from>
    <xdr:ext cx="762000" cy="259045"/>
    <xdr:sp macro="" textlink="">
      <xdr:nvSpPr>
        <xdr:cNvPr id="324" name="テキスト ボックス 323"/>
        <xdr:cNvSpPr txBox="1"/>
      </xdr:nvSpPr>
      <xdr:spPr>
        <a:xfrm>
          <a:off x="14401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135165</xdr:rowOff>
    </xdr:from>
    <xdr:to>
      <xdr:col>20</xdr:col>
      <xdr:colOff>158750</xdr:colOff>
      <xdr:row>40</xdr:row>
      <xdr:rowOff>29028</xdr:rowOff>
    </xdr:to>
    <xdr:cxnSp macro="">
      <xdr:nvCxnSpPr>
        <xdr:cNvPr id="325" name="直線コネクタ 324"/>
        <xdr:cNvCxnSpPr/>
      </xdr:nvCxnSpPr>
      <xdr:spPr>
        <a:xfrm>
          <a:off x="13004800" y="6821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199</xdr:rowOff>
    </xdr:from>
    <xdr:ext cx="762000" cy="259045"/>
    <xdr:sp macro="" textlink="">
      <xdr:nvSpPr>
        <xdr:cNvPr id="327" name="テキスト ボックス 326"/>
        <xdr:cNvSpPr txBox="1"/>
      </xdr:nvSpPr>
      <xdr:spPr>
        <a:xfrm>
          <a:off x="13512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32855</xdr:rowOff>
    </xdr:from>
    <xdr:ext cx="762000" cy="259045"/>
    <xdr:sp macro="" textlink="">
      <xdr:nvSpPr>
        <xdr:cNvPr id="329" name="テキスト ボックス 328"/>
        <xdr:cNvSpPr txBox="1"/>
      </xdr:nvSpPr>
      <xdr:spPr>
        <a:xfrm>
          <a:off x="12623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166007</xdr:rowOff>
    </xdr:from>
    <xdr:to>
      <xdr:col>24</xdr:col>
      <xdr:colOff>82550</xdr:colOff>
      <xdr:row>40</xdr:row>
      <xdr:rowOff>96157</xdr:rowOff>
    </xdr:to>
    <xdr:sp macro="" textlink="">
      <xdr:nvSpPr>
        <xdr:cNvPr id="335" name="円/楕円 334"/>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138084</xdr:rowOff>
    </xdr:from>
    <xdr:ext cx="762000" cy="259045"/>
    <xdr:sp macro="" textlink="">
      <xdr:nvSpPr>
        <xdr:cNvPr id="336" name="補助費等該当値テキスト"/>
        <xdr:cNvSpPr txBox="1"/>
      </xdr:nvSpPr>
      <xdr:spPr>
        <a:xfrm>
          <a:off x="16598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108857</xdr:rowOff>
    </xdr:from>
    <xdr:to>
      <xdr:col>22</xdr:col>
      <xdr:colOff>615950</xdr:colOff>
      <xdr:row>41</xdr:row>
      <xdr:rowOff>39007</xdr:rowOff>
    </xdr:to>
    <xdr:sp macro="" textlink="">
      <xdr:nvSpPr>
        <xdr:cNvPr id="337" name="円/楕円 336"/>
        <xdr:cNvSpPr/>
      </xdr:nvSpPr>
      <xdr:spPr>
        <a:xfrm>
          <a:off x="15621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23784</xdr:rowOff>
    </xdr:from>
    <xdr:ext cx="736600" cy="259045"/>
    <xdr:sp macro="" textlink="">
      <xdr:nvSpPr>
        <xdr:cNvPr id="338" name="テキスト ボックス 337"/>
        <xdr:cNvSpPr txBox="1"/>
      </xdr:nvSpPr>
      <xdr:spPr>
        <a:xfrm>
          <a:off x="15290800" y="705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27215</xdr:rowOff>
    </xdr:from>
    <xdr:to>
      <xdr:col>21</xdr:col>
      <xdr:colOff>412750</xdr:colOff>
      <xdr:row>40</xdr:row>
      <xdr:rowOff>128815</xdr:rowOff>
    </xdr:to>
    <xdr:sp macro="" textlink="">
      <xdr:nvSpPr>
        <xdr:cNvPr id="339" name="円/楕円 338"/>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113592</xdr:rowOff>
    </xdr:from>
    <xdr:ext cx="762000" cy="259045"/>
    <xdr:sp macro="" textlink="">
      <xdr:nvSpPr>
        <xdr:cNvPr id="340" name="テキスト ボックス 339"/>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149678</xdr:rowOff>
    </xdr:from>
    <xdr:to>
      <xdr:col>20</xdr:col>
      <xdr:colOff>209550</xdr:colOff>
      <xdr:row>40</xdr:row>
      <xdr:rowOff>79828</xdr:rowOff>
    </xdr:to>
    <xdr:sp macro="" textlink="">
      <xdr:nvSpPr>
        <xdr:cNvPr id="341" name="円/楕円 340"/>
        <xdr:cNvSpPr/>
      </xdr:nvSpPr>
      <xdr:spPr>
        <a:xfrm>
          <a:off x="13843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64605</xdr:rowOff>
    </xdr:from>
    <xdr:ext cx="762000" cy="259045"/>
    <xdr:sp macro="" textlink="">
      <xdr:nvSpPr>
        <xdr:cNvPr id="342" name="テキスト ボックス 341"/>
        <xdr:cNvSpPr txBox="1"/>
      </xdr:nvSpPr>
      <xdr:spPr>
        <a:xfrm>
          <a:off x="13512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84365</xdr:rowOff>
    </xdr:from>
    <xdr:to>
      <xdr:col>19</xdr:col>
      <xdr:colOff>6350</xdr:colOff>
      <xdr:row>40</xdr:row>
      <xdr:rowOff>14515</xdr:rowOff>
    </xdr:to>
    <xdr:sp macro="" textlink="">
      <xdr:nvSpPr>
        <xdr:cNvPr id="343" name="円/楕円 342"/>
        <xdr:cNvSpPr/>
      </xdr:nvSpPr>
      <xdr:spPr>
        <a:xfrm>
          <a:off x="12954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170742</xdr:rowOff>
    </xdr:from>
    <xdr:ext cx="762000" cy="259045"/>
    <xdr:sp macro="" textlink="">
      <xdr:nvSpPr>
        <xdr:cNvPr id="344" name="テキスト ボックス 343"/>
        <xdr:cNvSpPr txBox="1"/>
      </xdr:nvSpPr>
      <xdr:spPr>
        <a:xfrm>
          <a:off x="12623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類似団体と比較すると比率は下回っているものの，合併建設計画に伴う合併特例債の発行などにより，公債費が増加していることから</a:t>
          </a:r>
          <a:r>
            <a:rPr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今後は財政予測計画に基づき市債残高を縮減し，</a:t>
          </a:r>
          <a:r>
            <a:rPr lang="ja-JP" altLang="ja-JP" sz="1100">
              <a:solidFill>
                <a:schemeClr val="dk1"/>
              </a:solidFill>
              <a:effectLst/>
              <a:latin typeface="+mn-lt"/>
              <a:ea typeface="+mn-ea"/>
              <a:cs typeface="+mn-cs"/>
            </a:rPr>
            <a:t>公債費の上昇を抑えるよう努める。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162379</xdr:rowOff>
    </xdr:from>
    <xdr:to>
      <xdr:col>7</xdr:col>
      <xdr:colOff>15875</xdr:colOff>
      <xdr:row>76</xdr:row>
      <xdr:rowOff>23586</xdr:rowOff>
    </xdr:to>
    <xdr:cxnSp macro="">
      <xdr:nvCxnSpPr>
        <xdr:cNvPr id="379" name="直線コネクタ 378"/>
        <xdr:cNvCxnSpPr/>
      </xdr:nvCxnSpPr>
      <xdr:spPr>
        <a:xfrm>
          <a:off x="3987800" y="13021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118835</xdr:rowOff>
    </xdr:from>
    <xdr:to>
      <xdr:col>5</xdr:col>
      <xdr:colOff>549275</xdr:colOff>
      <xdr:row>75</xdr:row>
      <xdr:rowOff>162379</xdr:rowOff>
    </xdr:to>
    <xdr:cxnSp macro="">
      <xdr:nvCxnSpPr>
        <xdr:cNvPr id="382" name="直線コネクタ 381"/>
        <xdr:cNvCxnSpPr/>
      </xdr:nvCxnSpPr>
      <xdr:spPr>
        <a:xfrm>
          <a:off x="3098800" y="12977585"/>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42635</xdr:rowOff>
    </xdr:from>
    <xdr:to>
      <xdr:col>4</xdr:col>
      <xdr:colOff>346075</xdr:colOff>
      <xdr:row>75</xdr:row>
      <xdr:rowOff>118835</xdr:rowOff>
    </xdr:to>
    <xdr:cxnSp macro="">
      <xdr:nvCxnSpPr>
        <xdr:cNvPr id="385" name="直線コネクタ 384"/>
        <xdr:cNvCxnSpPr/>
      </xdr:nvCxnSpPr>
      <xdr:spPr>
        <a:xfrm>
          <a:off x="2209800" y="12901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75</xdr:row>
      <xdr:rowOff>42635</xdr:rowOff>
    </xdr:to>
    <xdr:cxnSp macro="">
      <xdr:nvCxnSpPr>
        <xdr:cNvPr id="388" name="直線コネクタ 387"/>
        <xdr:cNvCxnSpPr/>
      </xdr:nvCxnSpPr>
      <xdr:spPr>
        <a:xfrm>
          <a:off x="1320800" y="12814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144235</xdr:rowOff>
    </xdr:from>
    <xdr:to>
      <xdr:col>7</xdr:col>
      <xdr:colOff>66675</xdr:colOff>
      <xdr:row>76</xdr:row>
      <xdr:rowOff>74386</xdr:rowOff>
    </xdr:to>
    <xdr:sp macro="" textlink="">
      <xdr:nvSpPr>
        <xdr:cNvPr id="398" name="円/楕円 397"/>
        <xdr:cNvSpPr/>
      </xdr:nvSpPr>
      <xdr:spPr>
        <a:xfrm>
          <a:off x="47752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160762</xdr:rowOff>
    </xdr:from>
    <xdr:ext cx="762000" cy="259045"/>
    <xdr:sp macro="" textlink="">
      <xdr:nvSpPr>
        <xdr:cNvPr id="399" name="公債費該当値テキスト"/>
        <xdr:cNvSpPr txBox="1"/>
      </xdr:nvSpPr>
      <xdr:spPr>
        <a:xfrm>
          <a:off x="49149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111578</xdr:rowOff>
    </xdr:from>
    <xdr:to>
      <xdr:col>5</xdr:col>
      <xdr:colOff>600075</xdr:colOff>
      <xdr:row>76</xdr:row>
      <xdr:rowOff>41728</xdr:rowOff>
    </xdr:to>
    <xdr:sp macro="" textlink="">
      <xdr:nvSpPr>
        <xdr:cNvPr id="400" name="円/楕円 399"/>
        <xdr:cNvSpPr/>
      </xdr:nvSpPr>
      <xdr:spPr>
        <a:xfrm>
          <a:off x="3937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51905</xdr:rowOff>
    </xdr:from>
    <xdr:ext cx="736600" cy="259045"/>
    <xdr:sp macro="" textlink="">
      <xdr:nvSpPr>
        <xdr:cNvPr id="401" name="テキスト ボックス 400"/>
        <xdr:cNvSpPr txBox="1"/>
      </xdr:nvSpPr>
      <xdr:spPr>
        <a:xfrm>
          <a:off x="3606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68035</xdr:rowOff>
    </xdr:from>
    <xdr:to>
      <xdr:col>4</xdr:col>
      <xdr:colOff>396875</xdr:colOff>
      <xdr:row>75</xdr:row>
      <xdr:rowOff>169636</xdr:rowOff>
    </xdr:to>
    <xdr:sp macro="" textlink="">
      <xdr:nvSpPr>
        <xdr:cNvPr id="402" name="円/楕円 401"/>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8362</xdr:rowOff>
    </xdr:from>
    <xdr:ext cx="762000" cy="259045"/>
    <xdr:sp macro="" textlink="">
      <xdr:nvSpPr>
        <xdr:cNvPr id="403" name="テキスト ボックス 402"/>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163285</xdr:rowOff>
    </xdr:from>
    <xdr:to>
      <xdr:col>3</xdr:col>
      <xdr:colOff>193675</xdr:colOff>
      <xdr:row>75</xdr:row>
      <xdr:rowOff>93435</xdr:rowOff>
    </xdr:to>
    <xdr:sp macro="" textlink="">
      <xdr:nvSpPr>
        <xdr:cNvPr id="404" name="円/楕円 403"/>
        <xdr:cNvSpPr/>
      </xdr:nvSpPr>
      <xdr:spPr>
        <a:xfrm>
          <a:off x="2159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103612</xdr:rowOff>
    </xdr:from>
    <xdr:ext cx="762000" cy="259045"/>
    <xdr:sp macro="" textlink="">
      <xdr:nvSpPr>
        <xdr:cNvPr id="405" name="テキスト ボックス 404"/>
        <xdr:cNvSpPr txBox="1"/>
      </xdr:nvSpPr>
      <xdr:spPr>
        <a:xfrm>
          <a:off x="1828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406" name="円/楕円 405"/>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407" name="テキスト ボックス 406"/>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職員数の削減に努めているが，</a:t>
          </a:r>
          <a:r>
            <a:rPr lang="ja-JP" altLang="ja-JP" sz="1100">
              <a:solidFill>
                <a:schemeClr val="dk1"/>
              </a:solidFill>
              <a:effectLst/>
              <a:latin typeface="+mn-lt"/>
              <a:ea typeface="+mn-ea"/>
              <a:cs typeface="+mn-cs"/>
            </a:rPr>
            <a:t>人事院勧告による給与改定により人件費は増加し</a:t>
          </a:r>
          <a:r>
            <a:rPr lang="ja-JP" altLang="ja-JP" sz="1100" b="0" i="0" baseline="0">
              <a:solidFill>
                <a:schemeClr val="dk1"/>
              </a:solidFill>
              <a:effectLst/>
              <a:latin typeface="+mn-lt"/>
              <a:ea typeface="+mn-ea"/>
              <a:cs typeface="+mn-cs"/>
            </a:rPr>
            <a:t>，社会保障の充実や安定化にかかる扶助費等の増加により，公債費以外の比率は増加している。</a:t>
          </a:r>
          <a:endParaRPr lang="ja-JP" altLang="ja-JP" sz="1400">
            <a:effectLst/>
          </a:endParaRPr>
        </a:p>
        <a:p>
          <a:r>
            <a:rPr lang="ja-JP" altLang="ja-JP" sz="1100" b="0" i="0" baseline="0">
              <a:solidFill>
                <a:schemeClr val="dk1"/>
              </a:solidFill>
              <a:effectLst/>
              <a:latin typeface="+mn-lt"/>
              <a:ea typeface="+mn-ea"/>
              <a:cs typeface="+mn-cs"/>
            </a:rPr>
            <a:t>　類似団体と比較すると，</a:t>
          </a:r>
          <a:r>
            <a:rPr lang="ja-JP" altLang="en-US" sz="1100" b="0" i="0" baseline="0">
              <a:solidFill>
                <a:schemeClr val="dk1"/>
              </a:solidFill>
              <a:effectLst/>
              <a:latin typeface="+mn-lt"/>
              <a:ea typeface="+mn-ea"/>
              <a:cs typeface="+mn-cs"/>
            </a:rPr>
            <a:t>昨年度に引き続き</a:t>
          </a:r>
          <a:r>
            <a:rPr lang="ja-JP" altLang="ja-JP" sz="1100" b="0" i="0" baseline="0">
              <a:solidFill>
                <a:schemeClr val="dk1"/>
              </a:solidFill>
              <a:effectLst/>
              <a:latin typeface="+mn-lt"/>
              <a:ea typeface="+mn-ea"/>
              <a:cs typeface="+mn-cs"/>
            </a:rPr>
            <a:t>，平均値をやや上回ってしまっており，今後の社会保障費の増加を見込むとさらなる比率の悪化が懸念されることから，行政サービスの水準を保ちながら事務事業の見直しなどにより，経費節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98425</xdr:rowOff>
    </xdr:from>
    <xdr:to>
      <xdr:col>24</xdr:col>
      <xdr:colOff>31750</xdr:colOff>
      <xdr:row>77</xdr:row>
      <xdr:rowOff>12700</xdr:rowOff>
    </xdr:to>
    <xdr:cxnSp macro="">
      <xdr:nvCxnSpPr>
        <xdr:cNvPr id="444" name="直線コネクタ 443"/>
        <xdr:cNvCxnSpPr/>
      </xdr:nvCxnSpPr>
      <xdr:spPr>
        <a:xfrm flipV="1">
          <a:off x="15671800" y="131286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165100</xdr:rowOff>
    </xdr:from>
    <xdr:to>
      <xdr:col>22</xdr:col>
      <xdr:colOff>565150</xdr:colOff>
      <xdr:row>77</xdr:row>
      <xdr:rowOff>12700</xdr:rowOff>
    </xdr:to>
    <xdr:cxnSp macro="">
      <xdr:nvCxnSpPr>
        <xdr:cNvPr id="447" name="直線コネクタ 446"/>
        <xdr:cNvCxnSpPr/>
      </xdr:nvCxnSpPr>
      <xdr:spPr>
        <a:xfrm>
          <a:off x="14782800" y="13023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136525</xdr:rowOff>
    </xdr:from>
    <xdr:to>
      <xdr:col>21</xdr:col>
      <xdr:colOff>361950</xdr:colOff>
      <xdr:row>75</xdr:row>
      <xdr:rowOff>165100</xdr:rowOff>
    </xdr:to>
    <xdr:cxnSp macro="">
      <xdr:nvCxnSpPr>
        <xdr:cNvPr id="450" name="直線コネクタ 449"/>
        <xdr:cNvCxnSpPr/>
      </xdr:nvCxnSpPr>
      <xdr:spPr>
        <a:xfrm>
          <a:off x="13893800" y="12995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52" name="テキスト ボックス 451"/>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155575</xdr:rowOff>
    </xdr:from>
    <xdr:to>
      <xdr:col>20</xdr:col>
      <xdr:colOff>158750</xdr:colOff>
      <xdr:row>75</xdr:row>
      <xdr:rowOff>136525</xdr:rowOff>
    </xdr:to>
    <xdr:cxnSp macro="">
      <xdr:nvCxnSpPr>
        <xdr:cNvPr id="453" name="直線コネクタ 452"/>
        <xdr:cNvCxnSpPr/>
      </xdr:nvCxnSpPr>
      <xdr:spPr>
        <a:xfrm>
          <a:off x="13004800" y="1284287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114952</xdr:rowOff>
    </xdr:from>
    <xdr:ext cx="762000" cy="259045"/>
    <xdr:sp macro="" textlink="">
      <xdr:nvSpPr>
        <xdr:cNvPr id="455" name="テキスト ボックス 454"/>
        <xdr:cNvSpPr txBox="1"/>
      </xdr:nvSpPr>
      <xdr:spPr>
        <a:xfrm>
          <a:off x="13512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67327</xdr:rowOff>
    </xdr:from>
    <xdr:ext cx="762000" cy="259045"/>
    <xdr:sp macro="" textlink="">
      <xdr:nvSpPr>
        <xdr:cNvPr id="457" name="テキスト ボックス 456"/>
        <xdr:cNvSpPr txBox="1"/>
      </xdr:nvSpPr>
      <xdr:spPr>
        <a:xfrm>
          <a:off x="12623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47625</xdr:rowOff>
    </xdr:from>
    <xdr:to>
      <xdr:col>24</xdr:col>
      <xdr:colOff>82550</xdr:colOff>
      <xdr:row>76</xdr:row>
      <xdr:rowOff>149225</xdr:rowOff>
    </xdr:to>
    <xdr:sp macro="" textlink="">
      <xdr:nvSpPr>
        <xdr:cNvPr id="463" name="円/楕円 462"/>
        <xdr:cNvSpPr/>
      </xdr:nvSpPr>
      <xdr:spPr>
        <a:xfrm>
          <a:off x="16459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19702</xdr:rowOff>
    </xdr:from>
    <xdr:ext cx="762000" cy="259045"/>
    <xdr:sp macro="" textlink="">
      <xdr:nvSpPr>
        <xdr:cNvPr id="464" name="公債費以外該当値テキスト"/>
        <xdr:cNvSpPr txBox="1"/>
      </xdr:nvSpPr>
      <xdr:spPr>
        <a:xfrm>
          <a:off x="165989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65" name="円/楕円 464"/>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48277</xdr:rowOff>
    </xdr:from>
    <xdr:ext cx="736600" cy="259045"/>
    <xdr:sp macro="" textlink="">
      <xdr:nvSpPr>
        <xdr:cNvPr id="466" name="テキスト ボックス 465"/>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114300</xdr:rowOff>
    </xdr:from>
    <xdr:to>
      <xdr:col>21</xdr:col>
      <xdr:colOff>412750</xdr:colOff>
      <xdr:row>76</xdr:row>
      <xdr:rowOff>44450</xdr:rowOff>
    </xdr:to>
    <xdr:sp macro="" textlink="">
      <xdr:nvSpPr>
        <xdr:cNvPr id="467" name="円/楕円 466"/>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54627</xdr:rowOff>
    </xdr:from>
    <xdr:ext cx="762000" cy="259045"/>
    <xdr:sp macro="" textlink="">
      <xdr:nvSpPr>
        <xdr:cNvPr id="468" name="テキスト ボックス 467"/>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85725</xdr:rowOff>
    </xdr:from>
    <xdr:to>
      <xdr:col>20</xdr:col>
      <xdr:colOff>209550</xdr:colOff>
      <xdr:row>76</xdr:row>
      <xdr:rowOff>15875</xdr:rowOff>
    </xdr:to>
    <xdr:sp macro="" textlink="">
      <xdr:nvSpPr>
        <xdr:cNvPr id="469" name="円/楕円 468"/>
        <xdr:cNvSpPr/>
      </xdr:nvSpPr>
      <xdr:spPr>
        <a:xfrm>
          <a:off x="13843000" y="129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26052</xdr:rowOff>
    </xdr:from>
    <xdr:ext cx="762000" cy="259045"/>
    <xdr:sp macro="" textlink="">
      <xdr:nvSpPr>
        <xdr:cNvPr id="470" name="テキスト ボックス 469"/>
        <xdr:cNvSpPr txBox="1"/>
      </xdr:nvSpPr>
      <xdr:spPr>
        <a:xfrm>
          <a:off x="13512800" y="127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104775</xdr:rowOff>
    </xdr:from>
    <xdr:to>
      <xdr:col>19</xdr:col>
      <xdr:colOff>6350</xdr:colOff>
      <xdr:row>75</xdr:row>
      <xdr:rowOff>34925</xdr:rowOff>
    </xdr:to>
    <xdr:sp macro="" textlink="">
      <xdr:nvSpPr>
        <xdr:cNvPr id="471" name="円/楕円 470"/>
        <xdr:cNvSpPr/>
      </xdr:nvSpPr>
      <xdr:spPr>
        <a:xfrm>
          <a:off x="12954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45102</xdr:rowOff>
    </xdr:from>
    <xdr:ext cx="762000" cy="259045"/>
    <xdr:sp macro="" textlink="">
      <xdr:nvSpPr>
        <xdr:cNvPr id="472" name="テキスト ボックス 471"/>
        <xdr:cNvSpPr txBox="1"/>
      </xdr:nvSpPr>
      <xdr:spPr>
        <a:xfrm>
          <a:off x="12623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新潟県新潟市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15291</xdr:rowOff>
    </xdr:from>
    <xdr:to>
      <xdr:col>4</xdr:col>
      <xdr:colOff>1117600</xdr:colOff>
      <xdr:row>16</xdr:row>
      <xdr:rowOff>36733</xdr:rowOff>
    </xdr:to>
    <xdr:cxnSp macro="">
      <xdr:nvCxnSpPr>
        <xdr:cNvPr id="48" name="直線コネクタ 47"/>
        <xdr:cNvCxnSpPr/>
      </xdr:nvCxnSpPr>
      <xdr:spPr bwMode="auto">
        <a:xfrm flipV="1">
          <a:off x="5003800" y="2806116"/>
          <a:ext cx="647700" cy="2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xdr:rowOff>
    </xdr:from>
    <xdr:ext cx="762000" cy="259045"/>
    <xdr:sp macro="" textlink="">
      <xdr:nvSpPr>
        <xdr:cNvPr id="49" name="人口1人当たり決算額の推移平均値テキスト130"/>
        <xdr:cNvSpPr txBox="1"/>
      </xdr:nvSpPr>
      <xdr:spPr>
        <a:xfrm>
          <a:off x="5740400" y="2790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36733</xdr:rowOff>
    </xdr:from>
    <xdr:to>
      <xdr:col>4</xdr:col>
      <xdr:colOff>469900</xdr:colOff>
      <xdr:row>16</xdr:row>
      <xdr:rowOff>118115</xdr:rowOff>
    </xdr:to>
    <xdr:cxnSp macro="">
      <xdr:nvCxnSpPr>
        <xdr:cNvPr id="51" name="直線コネクタ 50"/>
        <xdr:cNvCxnSpPr/>
      </xdr:nvCxnSpPr>
      <xdr:spPr bwMode="auto">
        <a:xfrm flipV="1">
          <a:off x="4305300" y="2827558"/>
          <a:ext cx="6985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20960</xdr:rowOff>
    </xdr:from>
    <xdr:to>
      <xdr:col>3</xdr:col>
      <xdr:colOff>904875</xdr:colOff>
      <xdr:row>16</xdr:row>
      <xdr:rowOff>118115</xdr:rowOff>
    </xdr:to>
    <xdr:cxnSp macro="">
      <xdr:nvCxnSpPr>
        <xdr:cNvPr id="54" name="直線コネクタ 53"/>
        <xdr:cNvCxnSpPr/>
      </xdr:nvCxnSpPr>
      <xdr:spPr bwMode="auto">
        <a:xfrm>
          <a:off x="3606800" y="2811785"/>
          <a:ext cx="698500" cy="9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141067</xdr:rowOff>
    </xdr:from>
    <xdr:to>
      <xdr:col>3</xdr:col>
      <xdr:colOff>206375</xdr:colOff>
      <xdr:row>16</xdr:row>
      <xdr:rowOff>20960</xdr:rowOff>
    </xdr:to>
    <xdr:cxnSp macro="">
      <xdr:nvCxnSpPr>
        <xdr:cNvPr id="57" name="直線コネクタ 56"/>
        <xdr:cNvCxnSpPr/>
      </xdr:nvCxnSpPr>
      <xdr:spPr bwMode="auto">
        <a:xfrm>
          <a:off x="2908300" y="2760442"/>
          <a:ext cx="698500" cy="51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135941</xdr:rowOff>
    </xdr:from>
    <xdr:to>
      <xdr:col>5</xdr:col>
      <xdr:colOff>34925</xdr:colOff>
      <xdr:row>16</xdr:row>
      <xdr:rowOff>66091</xdr:rowOff>
    </xdr:to>
    <xdr:sp macro="" textlink="">
      <xdr:nvSpPr>
        <xdr:cNvPr id="67" name="円/楕円 66"/>
        <xdr:cNvSpPr/>
      </xdr:nvSpPr>
      <xdr:spPr bwMode="auto">
        <a:xfrm>
          <a:off x="5600700" y="275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152468</xdr:rowOff>
    </xdr:from>
    <xdr:ext cx="762000" cy="259045"/>
    <xdr:sp macro="" textlink="">
      <xdr:nvSpPr>
        <xdr:cNvPr id="68" name="人口1人当たり決算額の推移該当値テキスト130"/>
        <xdr:cNvSpPr txBox="1"/>
      </xdr:nvSpPr>
      <xdr:spPr>
        <a:xfrm>
          <a:off x="5740400" y="260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64,735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157383</xdr:rowOff>
    </xdr:from>
    <xdr:to>
      <xdr:col>4</xdr:col>
      <xdr:colOff>520700</xdr:colOff>
      <xdr:row>16</xdr:row>
      <xdr:rowOff>87533</xdr:rowOff>
    </xdr:to>
    <xdr:sp macro="" textlink="">
      <xdr:nvSpPr>
        <xdr:cNvPr id="69" name="円/楕円 68"/>
        <xdr:cNvSpPr/>
      </xdr:nvSpPr>
      <xdr:spPr bwMode="auto">
        <a:xfrm>
          <a:off x="4953000" y="277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97710</xdr:rowOff>
    </xdr:from>
    <xdr:ext cx="736600" cy="259045"/>
    <xdr:sp macro="" textlink="">
      <xdr:nvSpPr>
        <xdr:cNvPr id="70" name="テキスト ボックス 69"/>
        <xdr:cNvSpPr txBox="1"/>
      </xdr:nvSpPr>
      <xdr:spPr>
        <a:xfrm>
          <a:off x="4622800" y="2545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64,266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67315</xdr:rowOff>
    </xdr:from>
    <xdr:to>
      <xdr:col>3</xdr:col>
      <xdr:colOff>955675</xdr:colOff>
      <xdr:row>16</xdr:row>
      <xdr:rowOff>168915</xdr:rowOff>
    </xdr:to>
    <xdr:sp macro="" textlink="">
      <xdr:nvSpPr>
        <xdr:cNvPr id="71" name="円/楕円 70"/>
        <xdr:cNvSpPr/>
      </xdr:nvSpPr>
      <xdr:spPr bwMode="auto">
        <a:xfrm>
          <a:off x="4254500" y="285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7642</xdr:rowOff>
    </xdr:from>
    <xdr:ext cx="762000" cy="259045"/>
    <xdr:sp macro="" textlink="">
      <xdr:nvSpPr>
        <xdr:cNvPr id="72" name="テキスト ボックス 71"/>
        <xdr:cNvSpPr txBox="1"/>
      </xdr:nvSpPr>
      <xdr:spPr>
        <a:xfrm>
          <a:off x="3924300" y="26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62,486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141610</xdr:rowOff>
    </xdr:from>
    <xdr:to>
      <xdr:col>3</xdr:col>
      <xdr:colOff>257175</xdr:colOff>
      <xdr:row>16</xdr:row>
      <xdr:rowOff>71760</xdr:rowOff>
    </xdr:to>
    <xdr:sp macro="" textlink="">
      <xdr:nvSpPr>
        <xdr:cNvPr id="73" name="円/楕円 72"/>
        <xdr:cNvSpPr/>
      </xdr:nvSpPr>
      <xdr:spPr bwMode="auto">
        <a:xfrm>
          <a:off x="3556000" y="276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81937</xdr:rowOff>
    </xdr:from>
    <xdr:ext cx="762000" cy="259045"/>
    <xdr:sp macro="" textlink="">
      <xdr:nvSpPr>
        <xdr:cNvPr id="74" name="テキスト ボックス 73"/>
        <xdr:cNvSpPr txBox="1"/>
      </xdr:nvSpPr>
      <xdr:spPr>
        <a:xfrm>
          <a:off x="3225800" y="25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90267</xdr:rowOff>
    </xdr:from>
    <xdr:to>
      <xdr:col>2</xdr:col>
      <xdr:colOff>692150</xdr:colOff>
      <xdr:row>16</xdr:row>
      <xdr:rowOff>20417</xdr:rowOff>
    </xdr:to>
    <xdr:sp macro="" textlink="">
      <xdr:nvSpPr>
        <xdr:cNvPr id="75" name="円/楕円 74"/>
        <xdr:cNvSpPr/>
      </xdr:nvSpPr>
      <xdr:spPr bwMode="auto">
        <a:xfrm>
          <a:off x="2857500" y="270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5194</xdr:rowOff>
    </xdr:from>
    <xdr:ext cx="762000" cy="259045"/>
    <xdr:sp macro="" textlink="">
      <xdr:nvSpPr>
        <xdr:cNvPr id="76" name="テキスト ボックス 75"/>
        <xdr:cNvSpPr txBox="1"/>
      </xdr:nvSpPr>
      <xdr:spPr>
        <a:xfrm>
          <a:off x="2527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73051</xdr:rowOff>
    </xdr:from>
    <xdr:to>
      <xdr:col>4</xdr:col>
      <xdr:colOff>1117600</xdr:colOff>
      <xdr:row>35</xdr:row>
      <xdr:rowOff>145669</xdr:rowOff>
    </xdr:to>
    <xdr:cxnSp macro="">
      <xdr:nvCxnSpPr>
        <xdr:cNvPr id="110" name="直線コネクタ 109"/>
        <xdr:cNvCxnSpPr/>
      </xdr:nvCxnSpPr>
      <xdr:spPr bwMode="auto">
        <a:xfrm flipV="1">
          <a:off x="5003800" y="6683401"/>
          <a:ext cx="647700" cy="7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78109</xdr:rowOff>
    </xdr:from>
    <xdr:ext cx="762000" cy="259045"/>
    <xdr:sp macro="" textlink="">
      <xdr:nvSpPr>
        <xdr:cNvPr id="111" name="人口1人当たり決算額の推移平均値テキスト445"/>
        <xdr:cNvSpPr txBox="1"/>
      </xdr:nvSpPr>
      <xdr:spPr>
        <a:xfrm>
          <a:off x="5740400" y="6688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103530</xdr:rowOff>
    </xdr:from>
    <xdr:to>
      <xdr:col>4</xdr:col>
      <xdr:colOff>469900</xdr:colOff>
      <xdr:row>35</xdr:row>
      <xdr:rowOff>145669</xdr:rowOff>
    </xdr:to>
    <xdr:cxnSp macro="">
      <xdr:nvCxnSpPr>
        <xdr:cNvPr id="113" name="直線コネクタ 112"/>
        <xdr:cNvCxnSpPr/>
      </xdr:nvCxnSpPr>
      <xdr:spPr bwMode="auto">
        <a:xfrm>
          <a:off x="4305300" y="6713880"/>
          <a:ext cx="698500" cy="4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1270</xdr:rowOff>
    </xdr:from>
    <xdr:to>
      <xdr:col>3</xdr:col>
      <xdr:colOff>904875</xdr:colOff>
      <xdr:row>35</xdr:row>
      <xdr:rowOff>103530</xdr:rowOff>
    </xdr:to>
    <xdr:cxnSp macro="">
      <xdr:nvCxnSpPr>
        <xdr:cNvPr id="116" name="直線コネクタ 115"/>
        <xdr:cNvCxnSpPr/>
      </xdr:nvCxnSpPr>
      <xdr:spPr bwMode="auto">
        <a:xfrm>
          <a:off x="3606800" y="6611620"/>
          <a:ext cx="698500" cy="102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142689</xdr:rowOff>
    </xdr:from>
    <xdr:ext cx="762000" cy="259045"/>
    <xdr:sp macro="" textlink="">
      <xdr:nvSpPr>
        <xdr:cNvPr id="118" name="テキスト ボックス 117"/>
        <xdr:cNvSpPr txBox="1"/>
      </xdr:nvSpPr>
      <xdr:spPr>
        <a:xfrm>
          <a:off x="39243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1270</xdr:rowOff>
    </xdr:from>
    <xdr:to>
      <xdr:col>3</xdr:col>
      <xdr:colOff>206375</xdr:colOff>
      <xdr:row>35</xdr:row>
      <xdr:rowOff>131763</xdr:rowOff>
    </xdr:to>
    <xdr:cxnSp macro="">
      <xdr:nvCxnSpPr>
        <xdr:cNvPr id="119" name="直線コネクタ 118"/>
        <xdr:cNvCxnSpPr/>
      </xdr:nvCxnSpPr>
      <xdr:spPr bwMode="auto">
        <a:xfrm flipV="1">
          <a:off x="2908300" y="6611620"/>
          <a:ext cx="698500" cy="13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127754</xdr:rowOff>
    </xdr:from>
    <xdr:ext cx="762000" cy="259045"/>
    <xdr:sp macro="" textlink="">
      <xdr:nvSpPr>
        <xdr:cNvPr id="121" name="テキスト ボックス 120"/>
        <xdr:cNvSpPr txBox="1"/>
      </xdr:nvSpPr>
      <xdr:spPr>
        <a:xfrm>
          <a:off x="3225800" y="673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22251</xdr:rowOff>
    </xdr:from>
    <xdr:to>
      <xdr:col>5</xdr:col>
      <xdr:colOff>34925</xdr:colOff>
      <xdr:row>35</xdr:row>
      <xdr:rowOff>123851</xdr:rowOff>
    </xdr:to>
    <xdr:sp macro="" textlink="">
      <xdr:nvSpPr>
        <xdr:cNvPr id="129" name="円/楕円 128"/>
        <xdr:cNvSpPr/>
      </xdr:nvSpPr>
      <xdr:spPr bwMode="auto">
        <a:xfrm>
          <a:off x="5600700" y="6632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210228</xdr:rowOff>
    </xdr:from>
    <xdr:ext cx="762000" cy="259045"/>
    <xdr:sp macro="" textlink="">
      <xdr:nvSpPr>
        <xdr:cNvPr id="130" name="人口1人当たり決算額の推移該当値テキスト445"/>
        <xdr:cNvSpPr txBox="1"/>
      </xdr:nvSpPr>
      <xdr:spPr>
        <a:xfrm>
          <a:off x="5740400" y="647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94869</xdr:rowOff>
    </xdr:from>
    <xdr:to>
      <xdr:col>4</xdr:col>
      <xdr:colOff>520700</xdr:colOff>
      <xdr:row>35</xdr:row>
      <xdr:rowOff>196469</xdr:rowOff>
    </xdr:to>
    <xdr:sp macro="" textlink="">
      <xdr:nvSpPr>
        <xdr:cNvPr id="131" name="円/楕円 130"/>
        <xdr:cNvSpPr/>
      </xdr:nvSpPr>
      <xdr:spPr bwMode="auto">
        <a:xfrm>
          <a:off x="4953000" y="670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181246</xdr:rowOff>
    </xdr:from>
    <xdr:ext cx="736600" cy="259045"/>
    <xdr:sp macro="" textlink="">
      <xdr:nvSpPr>
        <xdr:cNvPr id="132" name="テキスト ボックス 131"/>
        <xdr:cNvSpPr txBox="1"/>
      </xdr:nvSpPr>
      <xdr:spPr>
        <a:xfrm>
          <a:off x="4622800" y="6791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52730</xdr:rowOff>
    </xdr:from>
    <xdr:to>
      <xdr:col>3</xdr:col>
      <xdr:colOff>955675</xdr:colOff>
      <xdr:row>35</xdr:row>
      <xdr:rowOff>154330</xdr:rowOff>
    </xdr:to>
    <xdr:sp macro="" textlink="">
      <xdr:nvSpPr>
        <xdr:cNvPr id="133" name="円/楕円 132"/>
        <xdr:cNvSpPr/>
      </xdr:nvSpPr>
      <xdr:spPr bwMode="auto">
        <a:xfrm>
          <a:off x="4254500" y="6663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164508</xdr:rowOff>
    </xdr:from>
    <xdr:ext cx="762000" cy="259045"/>
    <xdr:sp macro="" textlink="">
      <xdr:nvSpPr>
        <xdr:cNvPr id="134" name="テキスト ボックス 133"/>
        <xdr:cNvSpPr txBox="1"/>
      </xdr:nvSpPr>
      <xdr:spPr>
        <a:xfrm>
          <a:off x="3924300" y="643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293370</xdr:rowOff>
    </xdr:from>
    <xdr:to>
      <xdr:col>3</xdr:col>
      <xdr:colOff>257175</xdr:colOff>
      <xdr:row>35</xdr:row>
      <xdr:rowOff>52070</xdr:rowOff>
    </xdr:to>
    <xdr:sp macro="" textlink="">
      <xdr:nvSpPr>
        <xdr:cNvPr id="135" name="円/楕円 134"/>
        <xdr:cNvSpPr/>
      </xdr:nvSpPr>
      <xdr:spPr bwMode="auto">
        <a:xfrm>
          <a:off x="3556000" y="656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62247</xdr:rowOff>
    </xdr:from>
    <xdr:ext cx="762000" cy="259045"/>
    <xdr:sp macro="" textlink="">
      <xdr:nvSpPr>
        <xdr:cNvPr id="136" name="テキスト ボックス 135"/>
        <xdr:cNvSpPr txBox="1"/>
      </xdr:nvSpPr>
      <xdr:spPr>
        <a:xfrm>
          <a:off x="3225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80963</xdr:rowOff>
    </xdr:from>
    <xdr:to>
      <xdr:col>2</xdr:col>
      <xdr:colOff>692150</xdr:colOff>
      <xdr:row>35</xdr:row>
      <xdr:rowOff>182563</xdr:rowOff>
    </xdr:to>
    <xdr:sp macro="" textlink="">
      <xdr:nvSpPr>
        <xdr:cNvPr id="137" name="円/楕円 136"/>
        <xdr:cNvSpPr/>
      </xdr:nvSpPr>
      <xdr:spPr bwMode="auto">
        <a:xfrm>
          <a:off x="2857500" y="669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167340</xdr:rowOff>
    </xdr:from>
    <xdr:ext cx="762000" cy="259045"/>
    <xdr:sp macro="" textlink="">
      <xdr:nvSpPr>
        <xdr:cNvPr id="138" name="テキスト ボックス 137"/>
        <xdr:cNvSpPr txBox="1"/>
      </xdr:nvSpPr>
      <xdr:spPr>
        <a:xfrm>
          <a:off x="2527300" y="67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802,936
797,985
726.45
361,444,437
359,330,813
1,081,204
193,591,744
558,579,686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457200</xdr:colOff>
      <xdr:row>13</xdr:row>
      <xdr:rowOff>120650</xdr:rowOff>
    </xdr:to>
    <xdr:sp macro="" textlink="">
      <xdr:nvSpPr>
        <xdr:cNvPr id="17" name="正方形/長方形 16"/>
        <xdr:cNvSpPr/>
      </xdr:nvSpPr>
      <xdr:spPr>
        <a:xfrm>
          <a:off x="6512832" y="1632857"/>
          <a:ext cx="3251654"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109525</xdr:rowOff>
    </xdr:from>
    <xdr:to>
      <xdr:col>6</xdr:col>
      <xdr:colOff>511175</xdr:colOff>
      <xdr:row>35</xdr:row>
      <xdr:rowOff>26223</xdr:rowOff>
    </xdr:to>
    <xdr:cxnSp macro="">
      <xdr:nvCxnSpPr>
        <xdr:cNvPr id="59" name="直線コネクタ 58"/>
        <xdr:cNvCxnSpPr/>
      </xdr:nvCxnSpPr>
      <xdr:spPr>
        <a:xfrm>
          <a:off x="3797300" y="5938825"/>
          <a:ext cx="8382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109525</xdr:rowOff>
    </xdr:from>
    <xdr:to>
      <xdr:col>5</xdr:col>
      <xdr:colOff>358775</xdr:colOff>
      <xdr:row>35</xdr:row>
      <xdr:rowOff>35001</xdr:rowOff>
    </xdr:to>
    <xdr:cxnSp macro="">
      <xdr:nvCxnSpPr>
        <xdr:cNvPr id="62" name="直線コネクタ 61"/>
        <xdr:cNvCxnSpPr/>
      </xdr:nvCxnSpPr>
      <xdr:spPr>
        <a:xfrm flipV="1">
          <a:off x="2908300" y="5938825"/>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96725</xdr:rowOff>
    </xdr:from>
    <xdr:ext cx="534377" cy="259045"/>
    <xdr:sp macro="" textlink="">
      <xdr:nvSpPr>
        <xdr:cNvPr id="64" name="テキスト ボックス 63"/>
        <xdr:cNvSpPr txBox="1"/>
      </xdr:nvSpPr>
      <xdr:spPr>
        <a:xfrm>
          <a:off x="3530111" y="60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109250</xdr:rowOff>
    </xdr:from>
    <xdr:to>
      <xdr:col>4</xdr:col>
      <xdr:colOff>155575</xdr:colOff>
      <xdr:row>35</xdr:row>
      <xdr:rowOff>35001</xdr:rowOff>
    </xdr:to>
    <xdr:cxnSp macro="">
      <xdr:nvCxnSpPr>
        <xdr:cNvPr id="65" name="直線コネクタ 64"/>
        <xdr:cNvCxnSpPr/>
      </xdr:nvCxnSpPr>
      <xdr:spPr>
        <a:xfrm>
          <a:off x="2019300" y="5938550"/>
          <a:ext cx="889000" cy="9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3683</xdr:rowOff>
    </xdr:from>
    <xdr:to>
      <xdr:col>2</xdr:col>
      <xdr:colOff>638175</xdr:colOff>
      <xdr:row>34</xdr:row>
      <xdr:rowOff>109250</xdr:rowOff>
    </xdr:to>
    <xdr:cxnSp macro="">
      <xdr:nvCxnSpPr>
        <xdr:cNvPr id="68" name="直線コネクタ 67"/>
        <xdr:cNvCxnSpPr/>
      </xdr:nvCxnSpPr>
      <xdr:spPr>
        <a:xfrm>
          <a:off x="1130300" y="5832983"/>
          <a:ext cx="889000" cy="10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2679</xdr:rowOff>
    </xdr:from>
    <xdr:ext cx="534377" cy="259045"/>
    <xdr:sp macro="" textlink="">
      <xdr:nvSpPr>
        <xdr:cNvPr id="70" name="テキスト ボックス 69"/>
        <xdr:cNvSpPr txBox="1"/>
      </xdr:nvSpPr>
      <xdr:spPr>
        <a:xfrm>
          <a:off x="1752111" y="60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146873</xdr:rowOff>
    </xdr:from>
    <xdr:to>
      <xdr:col>6</xdr:col>
      <xdr:colOff>561975</xdr:colOff>
      <xdr:row>35</xdr:row>
      <xdr:rowOff>77023</xdr:rowOff>
    </xdr:to>
    <xdr:sp macro="" textlink="">
      <xdr:nvSpPr>
        <xdr:cNvPr id="78" name="円/楕円 77"/>
        <xdr:cNvSpPr/>
      </xdr:nvSpPr>
      <xdr:spPr>
        <a:xfrm>
          <a:off x="4584700" y="5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169750</xdr:rowOff>
    </xdr:from>
    <xdr:ext cx="534377" cy="259045"/>
    <xdr:sp macro="" textlink="">
      <xdr:nvSpPr>
        <xdr:cNvPr id="79" name="人件費該当値テキスト"/>
        <xdr:cNvSpPr txBox="1"/>
      </xdr:nvSpPr>
      <xdr:spPr>
        <a:xfrm>
          <a:off x="4686300" y="5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58725</xdr:rowOff>
    </xdr:from>
    <xdr:to>
      <xdr:col>5</xdr:col>
      <xdr:colOff>409575</xdr:colOff>
      <xdr:row>34</xdr:row>
      <xdr:rowOff>160325</xdr:rowOff>
    </xdr:to>
    <xdr:sp macro="" textlink="">
      <xdr:nvSpPr>
        <xdr:cNvPr id="80" name="円/楕円 79"/>
        <xdr:cNvSpPr/>
      </xdr:nvSpPr>
      <xdr:spPr>
        <a:xfrm>
          <a:off x="3746500" y="58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5402</xdr:rowOff>
    </xdr:from>
    <xdr:ext cx="534377" cy="259045"/>
    <xdr:sp macro="" textlink="">
      <xdr:nvSpPr>
        <xdr:cNvPr id="81" name="テキスト ボックス 80"/>
        <xdr:cNvSpPr txBox="1"/>
      </xdr:nvSpPr>
      <xdr:spPr>
        <a:xfrm>
          <a:off x="3530111" y="56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155651</xdr:rowOff>
    </xdr:from>
    <xdr:to>
      <xdr:col>4</xdr:col>
      <xdr:colOff>206375</xdr:colOff>
      <xdr:row>35</xdr:row>
      <xdr:rowOff>85801</xdr:rowOff>
    </xdr:to>
    <xdr:sp macro="" textlink="">
      <xdr:nvSpPr>
        <xdr:cNvPr id="82" name="円/楕円 81"/>
        <xdr:cNvSpPr/>
      </xdr:nvSpPr>
      <xdr:spPr>
        <a:xfrm>
          <a:off x="28575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102328</xdr:rowOff>
    </xdr:from>
    <xdr:ext cx="534377" cy="259045"/>
    <xdr:sp macro="" textlink="">
      <xdr:nvSpPr>
        <xdr:cNvPr id="83" name="テキスト ボックス 82"/>
        <xdr:cNvSpPr txBox="1"/>
      </xdr:nvSpPr>
      <xdr:spPr>
        <a:xfrm>
          <a:off x="2641111" y="57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58450</xdr:rowOff>
    </xdr:from>
    <xdr:to>
      <xdr:col>3</xdr:col>
      <xdr:colOff>3175</xdr:colOff>
      <xdr:row>34</xdr:row>
      <xdr:rowOff>160050</xdr:rowOff>
    </xdr:to>
    <xdr:sp macro="" textlink="">
      <xdr:nvSpPr>
        <xdr:cNvPr id="84" name="円/楕円 83"/>
        <xdr:cNvSpPr/>
      </xdr:nvSpPr>
      <xdr:spPr>
        <a:xfrm>
          <a:off x="1968500" y="58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5127</xdr:rowOff>
    </xdr:from>
    <xdr:ext cx="534377" cy="259045"/>
    <xdr:sp macro="" textlink="">
      <xdr:nvSpPr>
        <xdr:cNvPr id="85" name="テキスト ボックス 84"/>
        <xdr:cNvSpPr txBox="1"/>
      </xdr:nvSpPr>
      <xdr:spPr>
        <a:xfrm>
          <a:off x="1752111" y="56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124333</xdr:rowOff>
    </xdr:from>
    <xdr:to>
      <xdr:col>1</xdr:col>
      <xdr:colOff>485775</xdr:colOff>
      <xdr:row>34</xdr:row>
      <xdr:rowOff>54483</xdr:rowOff>
    </xdr:to>
    <xdr:sp macro="" textlink="">
      <xdr:nvSpPr>
        <xdr:cNvPr id="86" name="円/楕円 85"/>
        <xdr:cNvSpPr/>
      </xdr:nvSpPr>
      <xdr:spPr>
        <a:xfrm>
          <a:off x="1079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45610</xdr:rowOff>
    </xdr:from>
    <xdr:ext cx="534377" cy="259045"/>
    <xdr:sp macro="" textlink="">
      <xdr:nvSpPr>
        <xdr:cNvPr id="87" name="テキスト ボックス 86"/>
        <xdr:cNvSpPr txBox="1"/>
      </xdr:nvSpPr>
      <xdr:spPr>
        <a:xfrm>
          <a:off x="863111" y="58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141586</xdr:rowOff>
    </xdr:from>
    <xdr:to>
      <xdr:col>6</xdr:col>
      <xdr:colOff>511175</xdr:colOff>
      <xdr:row>52</xdr:row>
      <xdr:rowOff>33630</xdr:rowOff>
    </xdr:to>
    <xdr:cxnSp macro="">
      <xdr:nvCxnSpPr>
        <xdr:cNvPr id="113" name="直線コネクタ 112"/>
        <xdr:cNvCxnSpPr/>
      </xdr:nvCxnSpPr>
      <xdr:spPr>
        <a:xfrm flipV="1">
          <a:off x="3797300" y="8885536"/>
          <a:ext cx="8382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33630</xdr:rowOff>
    </xdr:from>
    <xdr:to>
      <xdr:col>5</xdr:col>
      <xdr:colOff>358775</xdr:colOff>
      <xdr:row>53</xdr:row>
      <xdr:rowOff>70206</xdr:rowOff>
    </xdr:to>
    <xdr:cxnSp macro="">
      <xdr:nvCxnSpPr>
        <xdr:cNvPr id="116" name="直線コネクタ 115"/>
        <xdr:cNvCxnSpPr/>
      </xdr:nvCxnSpPr>
      <xdr:spPr>
        <a:xfrm flipV="1">
          <a:off x="2908300" y="8949030"/>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70206</xdr:rowOff>
    </xdr:from>
    <xdr:to>
      <xdr:col>4</xdr:col>
      <xdr:colOff>155575</xdr:colOff>
      <xdr:row>53</xdr:row>
      <xdr:rowOff>158274</xdr:rowOff>
    </xdr:to>
    <xdr:cxnSp macro="">
      <xdr:nvCxnSpPr>
        <xdr:cNvPr id="119" name="直線コネクタ 118"/>
        <xdr:cNvCxnSpPr/>
      </xdr:nvCxnSpPr>
      <xdr:spPr>
        <a:xfrm flipV="1">
          <a:off x="2019300" y="9157056"/>
          <a:ext cx="889000" cy="8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149358</xdr:rowOff>
    </xdr:from>
    <xdr:to>
      <xdr:col>2</xdr:col>
      <xdr:colOff>638175</xdr:colOff>
      <xdr:row>53</xdr:row>
      <xdr:rowOff>158274</xdr:rowOff>
    </xdr:to>
    <xdr:cxnSp macro="">
      <xdr:nvCxnSpPr>
        <xdr:cNvPr id="122" name="直線コネクタ 121"/>
        <xdr:cNvCxnSpPr/>
      </xdr:nvCxnSpPr>
      <xdr:spPr>
        <a:xfrm>
          <a:off x="1130300" y="923620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90786</xdr:rowOff>
    </xdr:from>
    <xdr:to>
      <xdr:col>6</xdr:col>
      <xdr:colOff>561975</xdr:colOff>
      <xdr:row>52</xdr:row>
      <xdr:rowOff>20936</xdr:rowOff>
    </xdr:to>
    <xdr:sp macro="" textlink="">
      <xdr:nvSpPr>
        <xdr:cNvPr id="132" name="円/楕円 131"/>
        <xdr:cNvSpPr/>
      </xdr:nvSpPr>
      <xdr:spPr>
        <a:xfrm>
          <a:off x="4584700" y="88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43813</xdr:rowOff>
    </xdr:from>
    <xdr:ext cx="534377" cy="259045"/>
    <xdr:sp macro="" textlink="">
      <xdr:nvSpPr>
        <xdr:cNvPr id="133" name="物件費該当値テキスト"/>
        <xdr:cNvSpPr txBox="1"/>
      </xdr:nvSpPr>
      <xdr:spPr>
        <a:xfrm>
          <a:off x="4686300" y="878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154280</xdr:rowOff>
    </xdr:from>
    <xdr:to>
      <xdr:col>5</xdr:col>
      <xdr:colOff>409575</xdr:colOff>
      <xdr:row>52</xdr:row>
      <xdr:rowOff>84430</xdr:rowOff>
    </xdr:to>
    <xdr:sp macro="" textlink="">
      <xdr:nvSpPr>
        <xdr:cNvPr id="134" name="円/楕円 133"/>
        <xdr:cNvSpPr/>
      </xdr:nvSpPr>
      <xdr:spPr>
        <a:xfrm>
          <a:off x="3746500" y="88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100957</xdr:rowOff>
    </xdr:from>
    <xdr:ext cx="534377" cy="259045"/>
    <xdr:sp macro="" textlink="">
      <xdr:nvSpPr>
        <xdr:cNvPr id="135" name="テキスト ボックス 134"/>
        <xdr:cNvSpPr txBox="1"/>
      </xdr:nvSpPr>
      <xdr:spPr>
        <a:xfrm>
          <a:off x="3530111" y="867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19406</xdr:rowOff>
    </xdr:from>
    <xdr:to>
      <xdr:col>4</xdr:col>
      <xdr:colOff>206375</xdr:colOff>
      <xdr:row>53</xdr:row>
      <xdr:rowOff>121006</xdr:rowOff>
    </xdr:to>
    <xdr:sp macro="" textlink="">
      <xdr:nvSpPr>
        <xdr:cNvPr id="136" name="円/楕円 135"/>
        <xdr:cNvSpPr/>
      </xdr:nvSpPr>
      <xdr:spPr>
        <a:xfrm>
          <a:off x="2857500" y="91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137533</xdr:rowOff>
    </xdr:from>
    <xdr:ext cx="534377" cy="259045"/>
    <xdr:sp macro="" textlink="">
      <xdr:nvSpPr>
        <xdr:cNvPr id="137" name="テキスト ボックス 136"/>
        <xdr:cNvSpPr txBox="1"/>
      </xdr:nvSpPr>
      <xdr:spPr>
        <a:xfrm>
          <a:off x="2641111" y="88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107474</xdr:rowOff>
    </xdr:from>
    <xdr:to>
      <xdr:col>3</xdr:col>
      <xdr:colOff>3175</xdr:colOff>
      <xdr:row>54</xdr:row>
      <xdr:rowOff>37624</xdr:rowOff>
    </xdr:to>
    <xdr:sp macro="" textlink="">
      <xdr:nvSpPr>
        <xdr:cNvPr id="138" name="円/楕円 137"/>
        <xdr:cNvSpPr/>
      </xdr:nvSpPr>
      <xdr:spPr>
        <a:xfrm>
          <a:off x="1968500" y="91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54151</xdr:rowOff>
    </xdr:from>
    <xdr:ext cx="534377" cy="259045"/>
    <xdr:sp macro="" textlink="">
      <xdr:nvSpPr>
        <xdr:cNvPr id="139" name="テキスト ボックス 138"/>
        <xdr:cNvSpPr txBox="1"/>
      </xdr:nvSpPr>
      <xdr:spPr>
        <a:xfrm>
          <a:off x="1752111" y="89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98558</xdr:rowOff>
    </xdr:from>
    <xdr:to>
      <xdr:col>1</xdr:col>
      <xdr:colOff>485775</xdr:colOff>
      <xdr:row>54</xdr:row>
      <xdr:rowOff>28708</xdr:rowOff>
    </xdr:to>
    <xdr:sp macro="" textlink="">
      <xdr:nvSpPr>
        <xdr:cNvPr id="140" name="円/楕円 139"/>
        <xdr:cNvSpPr/>
      </xdr:nvSpPr>
      <xdr:spPr>
        <a:xfrm>
          <a:off x="1079500" y="91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45235</xdr:rowOff>
    </xdr:from>
    <xdr:ext cx="534377" cy="259045"/>
    <xdr:sp macro="" textlink="">
      <xdr:nvSpPr>
        <xdr:cNvPr id="141" name="テキスト ボックス 140"/>
        <xdr:cNvSpPr txBox="1"/>
      </xdr:nvSpPr>
      <xdr:spPr>
        <a:xfrm>
          <a:off x="863111" y="89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144816</xdr:rowOff>
    </xdr:from>
    <xdr:to>
      <xdr:col>6</xdr:col>
      <xdr:colOff>511175</xdr:colOff>
      <xdr:row>73</xdr:row>
      <xdr:rowOff>81135</xdr:rowOff>
    </xdr:to>
    <xdr:cxnSp macro="">
      <xdr:nvCxnSpPr>
        <xdr:cNvPr id="172" name="直線コネクタ 171"/>
        <xdr:cNvCxnSpPr/>
      </xdr:nvCxnSpPr>
      <xdr:spPr>
        <a:xfrm>
          <a:off x="3797300" y="12489216"/>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27159</xdr:rowOff>
    </xdr:from>
    <xdr:ext cx="469744" cy="259045"/>
    <xdr:sp macro="" textlink="">
      <xdr:nvSpPr>
        <xdr:cNvPr id="173" name="維持補修費平均値テキスト"/>
        <xdr:cNvSpPr txBox="1"/>
      </xdr:nvSpPr>
      <xdr:spPr>
        <a:xfrm>
          <a:off x="4686300" y="12885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144816</xdr:rowOff>
    </xdr:from>
    <xdr:to>
      <xdr:col>5</xdr:col>
      <xdr:colOff>358775</xdr:colOff>
      <xdr:row>74</xdr:row>
      <xdr:rowOff>46410</xdr:rowOff>
    </xdr:to>
    <xdr:cxnSp macro="">
      <xdr:nvCxnSpPr>
        <xdr:cNvPr id="175" name="直線コネクタ 174"/>
        <xdr:cNvCxnSpPr/>
      </xdr:nvCxnSpPr>
      <xdr:spPr>
        <a:xfrm flipV="1">
          <a:off x="2908300" y="12489216"/>
          <a:ext cx="889000" cy="24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111741</xdr:rowOff>
    </xdr:from>
    <xdr:ext cx="469744" cy="259045"/>
    <xdr:sp macro="" textlink="">
      <xdr:nvSpPr>
        <xdr:cNvPr id="177" name="テキスト ボックス 176"/>
        <xdr:cNvSpPr txBox="1"/>
      </xdr:nvSpPr>
      <xdr:spPr>
        <a:xfrm>
          <a:off x="3562427" y="129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134257</xdr:rowOff>
    </xdr:from>
    <xdr:to>
      <xdr:col>4</xdr:col>
      <xdr:colOff>155575</xdr:colOff>
      <xdr:row>74</xdr:row>
      <xdr:rowOff>46410</xdr:rowOff>
    </xdr:to>
    <xdr:cxnSp macro="">
      <xdr:nvCxnSpPr>
        <xdr:cNvPr id="178" name="直線コネクタ 177"/>
        <xdr:cNvCxnSpPr/>
      </xdr:nvCxnSpPr>
      <xdr:spPr>
        <a:xfrm>
          <a:off x="2019300" y="12650107"/>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131771</xdr:rowOff>
    </xdr:from>
    <xdr:ext cx="469744" cy="259045"/>
    <xdr:sp macro="" textlink="">
      <xdr:nvSpPr>
        <xdr:cNvPr id="180" name="テキスト ボックス 179"/>
        <xdr:cNvSpPr txBox="1"/>
      </xdr:nvSpPr>
      <xdr:spPr>
        <a:xfrm>
          <a:off x="2673427" y="129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16473</xdr:rowOff>
    </xdr:from>
    <xdr:to>
      <xdr:col>2</xdr:col>
      <xdr:colOff>638175</xdr:colOff>
      <xdr:row>73</xdr:row>
      <xdr:rowOff>134257</xdr:rowOff>
    </xdr:to>
    <xdr:cxnSp macro="">
      <xdr:nvCxnSpPr>
        <xdr:cNvPr id="181" name="直線コネクタ 180"/>
        <xdr:cNvCxnSpPr/>
      </xdr:nvCxnSpPr>
      <xdr:spPr>
        <a:xfrm>
          <a:off x="1130300" y="12360873"/>
          <a:ext cx="889000" cy="28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126981</xdr:rowOff>
    </xdr:from>
    <xdr:ext cx="469744" cy="259045"/>
    <xdr:sp macro="" textlink="">
      <xdr:nvSpPr>
        <xdr:cNvPr id="183" name="テキスト ボックス 182"/>
        <xdr:cNvSpPr txBox="1"/>
      </xdr:nvSpPr>
      <xdr:spPr>
        <a:xfrm>
          <a:off x="1784427" y="129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135689</xdr:rowOff>
    </xdr:from>
    <xdr:ext cx="469744" cy="259045"/>
    <xdr:sp macro="" textlink="">
      <xdr:nvSpPr>
        <xdr:cNvPr id="185" name="テキスト ボックス 184"/>
        <xdr:cNvSpPr txBox="1"/>
      </xdr:nvSpPr>
      <xdr:spPr>
        <a:xfrm>
          <a:off x="895427" y="1299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30335</xdr:rowOff>
    </xdr:from>
    <xdr:to>
      <xdr:col>6</xdr:col>
      <xdr:colOff>561975</xdr:colOff>
      <xdr:row>73</xdr:row>
      <xdr:rowOff>131935</xdr:rowOff>
    </xdr:to>
    <xdr:sp macro="" textlink="">
      <xdr:nvSpPr>
        <xdr:cNvPr id="191" name="円/楕円 190"/>
        <xdr:cNvSpPr/>
      </xdr:nvSpPr>
      <xdr:spPr>
        <a:xfrm>
          <a:off x="4584700" y="1254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53212</xdr:rowOff>
    </xdr:from>
    <xdr:ext cx="469744" cy="259045"/>
    <xdr:sp macro="" textlink="">
      <xdr:nvSpPr>
        <xdr:cNvPr id="192" name="維持補修費該当値テキスト"/>
        <xdr:cNvSpPr txBox="1"/>
      </xdr:nvSpPr>
      <xdr:spPr>
        <a:xfrm>
          <a:off x="4686300" y="1239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94016</xdr:rowOff>
    </xdr:from>
    <xdr:to>
      <xdr:col>5</xdr:col>
      <xdr:colOff>409575</xdr:colOff>
      <xdr:row>73</xdr:row>
      <xdr:rowOff>24166</xdr:rowOff>
    </xdr:to>
    <xdr:sp macro="" textlink="">
      <xdr:nvSpPr>
        <xdr:cNvPr id="193" name="円/楕円 192"/>
        <xdr:cNvSpPr/>
      </xdr:nvSpPr>
      <xdr:spPr>
        <a:xfrm>
          <a:off x="3746500" y="124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40693</xdr:rowOff>
    </xdr:from>
    <xdr:ext cx="534377" cy="259045"/>
    <xdr:sp macro="" textlink="">
      <xdr:nvSpPr>
        <xdr:cNvPr id="194" name="テキスト ボックス 193"/>
        <xdr:cNvSpPr txBox="1"/>
      </xdr:nvSpPr>
      <xdr:spPr>
        <a:xfrm>
          <a:off x="3530111" y="1221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167060</xdr:rowOff>
    </xdr:from>
    <xdr:to>
      <xdr:col>4</xdr:col>
      <xdr:colOff>206375</xdr:colOff>
      <xdr:row>74</xdr:row>
      <xdr:rowOff>97210</xdr:rowOff>
    </xdr:to>
    <xdr:sp macro="" textlink="">
      <xdr:nvSpPr>
        <xdr:cNvPr id="195" name="円/楕円 194"/>
        <xdr:cNvSpPr/>
      </xdr:nvSpPr>
      <xdr:spPr>
        <a:xfrm>
          <a:off x="2857500" y="126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113737</xdr:rowOff>
    </xdr:from>
    <xdr:ext cx="469744" cy="259045"/>
    <xdr:sp macro="" textlink="">
      <xdr:nvSpPr>
        <xdr:cNvPr id="196" name="テキスト ボックス 195"/>
        <xdr:cNvSpPr txBox="1"/>
      </xdr:nvSpPr>
      <xdr:spPr>
        <a:xfrm>
          <a:off x="2673427" y="124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83457</xdr:rowOff>
    </xdr:from>
    <xdr:to>
      <xdr:col>3</xdr:col>
      <xdr:colOff>3175</xdr:colOff>
      <xdr:row>74</xdr:row>
      <xdr:rowOff>13607</xdr:rowOff>
    </xdr:to>
    <xdr:sp macro="" textlink="">
      <xdr:nvSpPr>
        <xdr:cNvPr id="197" name="円/楕円 196"/>
        <xdr:cNvSpPr/>
      </xdr:nvSpPr>
      <xdr:spPr>
        <a:xfrm>
          <a:off x="1968500" y="125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30134</xdr:rowOff>
    </xdr:from>
    <xdr:ext cx="469744" cy="259045"/>
    <xdr:sp macro="" textlink="">
      <xdr:nvSpPr>
        <xdr:cNvPr id="198" name="テキスト ボックス 197"/>
        <xdr:cNvSpPr txBox="1"/>
      </xdr:nvSpPr>
      <xdr:spPr>
        <a:xfrm>
          <a:off x="1784427" y="1237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137123</xdr:rowOff>
    </xdr:from>
    <xdr:to>
      <xdr:col>1</xdr:col>
      <xdr:colOff>485775</xdr:colOff>
      <xdr:row>72</xdr:row>
      <xdr:rowOff>67273</xdr:rowOff>
    </xdr:to>
    <xdr:sp macro="" textlink="">
      <xdr:nvSpPr>
        <xdr:cNvPr id="199" name="円/楕円 198"/>
        <xdr:cNvSpPr/>
      </xdr:nvSpPr>
      <xdr:spPr>
        <a:xfrm>
          <a:off x="1079500" y="123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83800</xdr:rowOff>
    </xdr:from>
    <xdr:ext cx="534377" cy="259045"/>
    <xdr:sp macro="" textlink="">
      <xdr:nvSpPr>
        <xdr:cNvPr id="200" name="テキスト ボックス 199"/>
        <xdr:cNvSpPr txBox="1"/>
      </xdr:nvSpPr>
      <xdr:spPr>
        <a:xfrm>
          <a:off x="863111" y="120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114391</xdr:rowOff>
    </xdr:from>
    <xdr:to>
      <xdr:col>6</xdr:col>
      <xdr:colOff>511175</xdr:colOff>
      <xdr:row>97</xdr:row>
      <xdr:rowOff>156094</xdr:rowOff>
    </xdr:to>
    <xdr:cxnSp macro="">
      <xdr:nvCxnSpPr>
        <xdr:cNvPr id="232" name="直線コネクタ 231"/>
        <xdr:cNvCxnSpPr/>
      </xdr:nvCxnSpPr>
      <xdr:spPr>
        <a:xfrm flipV="1">
          <a:off x="3797300" y="16745041"/>
          <a:ext cx="8382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65622</xdr:rowOff>
    </xdr:from>
    <xdr:ext cx="599010" cy="259045"/>
    <xdr:sp macro="" textlink="">
      <xdr:nvSpPr>
        <xdr:cNvPr id="233" name="扶助費平均値テキスト"/>
        <xdr:cNvSpPr txBox="1"/>
      </xdr:nvSpPr>
      <xdr:spPr>
        <a:xfrm>
          <a:off x="4686300" y="16181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156094</xdr:rowOff>
    </xdr:from>
    <xdr:to>
      <xdr:col>5</xdr:col>
      <xdr:colOff>358775</xdr:colOff>
      <xdr:row>98</xdr:row>
      <xdr:rowOff>39247</xdr:rowOff>
    </xdr:to>
    <xdr:cxnSp macro="">
      <xdr:nvCxnSpPr>
        <xdr:cNvPr id="235" name="直線コネクタ 234"/>
        <xdr:cNvCxnSpPr/>
      </xdr:nvCxnSpPr>
      <xdr:spPr>
        <a:xfrm flipV="1">
          <a:off x="2908300" y="16786744"/>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30559</xdr:rowOff>
    </xdr:from>
    <xdr:ext cx="599010" cy="259045"/>
    <xdr:sp macro="" textlink="">
      <xdr:nvSpPr>
        <xdr:cNvPr id="237" name="テキスト ボックス 236"/>
        <xdr:cNvSpPr txBox="1"/>
      </xdr:nvSpPr>
      <xdr:spPr>
        <a:xfrm>
          <a:off x="3497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39247</xdr:rowOff>
    </xdr:from>
    <xdr:to>
      <xdr:col>4</xdr:col>
      <xdr:colOff>155575</xdr:colOff>
      <xdr:row>98</xdr:row>
      <xdr:rowOff>56184</xdr:rowOff>
    </xdr:to>
    <xdr:cxnSp macro="">
      <xdr:nvCxnSpPr>
        <xdr:cNvPr id="238" name="直線コネクタ 237"/>
        <xdr:cNvCxnSpPr/>
      </xdr:nvCxnSpPr>
      <xdr:spPr>
        <a:xfrm flipV="1">
          <a:off x="2019300" y="16841347"/>
          <a:ext cx="8890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95873</xdr:rowOff>
    </xdr:from>
    <xdr:ext cx="599010" cy="259045"/>
    <xdr:sp macro="" textlink="">
      <xdr:nvSpPr>
        <xdr:cNvPr id="240" name="テキスト ボックス 239"/>
        <xdr:cNvSpPr txBox="1"/>
      </xdr:nvSpPr>
      <xdr:spPr>
        <a:xfrm>
          <a:off x="2608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56184</xdr:rowOff>
    </xdr:from>
    <xdr:to>
      <xdr:col>2</xdr:col>
      <xdr:colOff>638175</xdr:colOff>
      <xdr:row>98</xdr:row>
      <xdr:rowOff>59331</xdr:rowOff>
    </xdr:to>
    <xdr:cxnSp macro="">
      <xdr:nvCxnSpPr>
        <xdr:cNvPr id="241" name="直線コネクタ 240"/>
        <xdr:cNvCxnSpPr/>
      </xdr:nvCxnSpPr>
      <xdr:spPr>
        <a:xfrm flipV="1">
          <a:off x="1130300" y="16858284"/>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115957</xdr:rowOff>
    </xdr:from>
    <xdr:ext cx="599010" cy="259045"/>
    <xdr:sp macro="" textlink="">
      <xdr:nvSpPr>
        <xdr:cNvPr id="243" name="テキスト ボックス 242"/>
        <xdr:cNvSpPr txBox="1"/>
      </xdr:nvSpPr>
      <xdr:spPr>
        <a:xfrm>
          <a:off x="1719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109089</xdr:rowOff>
    </xdr:from>
    <xdr:ext cx="599010" cy="259045"/>
    <xdr:sp macro="" textlink="">
      <xdr:nvSpPr>
        <xdr:cNvPr id="245" name="テキスト ボックス 244"/>
        <xdr:cNvSpPr txBox="1"/>
      </xdr:nvSpPr>
      <xdr:spPr>
        <a:xfrm>
          <a:off x="830794" y="162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63591</xdr:rowOff>
    </xdr:from>
    <xdr:to>
      <xdr:col>6</xdr:col>
      <xdr:colOff>561975</xdr:colOff>
      <xdr:row>97</xdr:row>
      <xdr:rowOff>165191</xdr:rowOff>
    </xdr:to>
    <xdr:sp macro="" textlink="">
      <xdr:nvSpPr>
        <xdr:cNvPr id="251" name="円/楕円 250"/>
        <xdr:cNvSpPr/>
      </xdr:nvSpPr>
      <xdr:spPr>
        <a:xfrm>
          <a:off x="4584700" y="166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42018</xdr:rowOff>
    </xdr:from>
    <xdr:ext cx="534377" cy="259045"/>
    <xdr:sp macro="" textlink="">
      <xdr:nvSpPr>
        <xdr:cNvPr id="252" name="扶助費該当値テキスト"/>
        <xdr:cNvSpPr txBox="1"/>
      </xdr:nvSpPr>
      <xdr:spPr>
        <a:xfrm>
          <a:off x="4686300" y="166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90,075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105294</xdr:rowOff>
    </xdr:from>
    <xdr:to>
      <xdr:col>5</xdr:col>
      <xdr:colOff>409575</xdr:colOff>
      <xdr:row>98</xdr:row>
      <xdr:rowOff>35444</xdr:rowOff>
    </xdr:to>
    <xdr:sp macro="" textlink="">
      <xdr:nvSpPr>
        <xdr:cNvPr id="253" name="円/楕円 252"/>
        <xdr:cNvSpPr/>
      </xdr:nvSpPr>
      <xdr:spPr>
        <a:xfrm>
          <a:off x="3746500" y="167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26571</xdr:rowOff>
    </xdr:from>
    <xdr:ext cx="534377" cy="259045"/>
    <xdr:sp macro="" textlink="">
      <xdr:nvSpPr>
        <xdr:cNvPr id="254" name="テキスト ボックス 253"/>
        <xdr:cNvSpPr txBox="1"/>
      </xdr:nvSpPr>
      <xdr:spPr>
        <a:xfrm>
          <a:off x="3530111" y="168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159897</xdr:rowOff>
    </xdr:from>
    <xdr:to>
      <xdr:col>4</xdr:col>
      <xdr:colOff>206375</xdr:colOff>
      <xdr:row>98</xdr:row>
      <xdr:rowOff>90047</xdr:rowOff>
    </xdr:to>
    <xdr:sp macro="" textlink="">
      <xdr:nvSpPr>
        <xdr:cNvPr id="255" name="円/楕円 254"/>
        <xdr:cNvSpPr/>
      </xdr:nvSpPr>
      <xdr:spPr>
        <a:xfrm>
          <a:off x="28575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81174</xdr:rowOff>
    </xdr:from>
    <xdr:ext cx="534377" cy="259045"/>
    <xdr:sp macro="" textlink="">
      <xdr:nvSpPr>
        <xdr:cNvPr id="256" name="テキスト ボックス 255"/>
        <xdr:cNvSpPr txBox="1"/>
      </xdr:nvSpPr>
      <xdr:spPr>
        <a:xfrm>
          <a:off x="2641111"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5384</xdr:rowOff>
    </xdr:from>
    <xdr:to>
      <xdr:col>3</xdr:col>
      <xdr:colOff>3175</xdr:colOff>
      <xdr:row>98</xdr:row>
      <xdr:rowOff>106984</xdr:rowOff>
    </xdr:to>
    <xdr:sp macro="" textlink="">
      <xdr:nvSpPr>
        <xdr:cNvPr id="257" name="円/楕円 256"/>
        <xdr:cNvSpPr/>
      </xdr:nvSpPr>
      <xdr:spPr>
        <a:xfrm>
          <a:off x="1968500" y="1680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98111</xdr:rowOff>
    </xdr:from>
    <xdr:ext cx="534377" cy="259045"/>
    <xdr:sp macro="" textlink="">
      <xdr:nvSpPr>
        <xdr:cNvPr id="258" name="テキスト ボックス 257"/>
        <xdr:cNvSpPr txBox="1"/>
      </xdr:nvSpPr>
      <xdr:spPr>
        <a:xfrm>
          <a:off x="1752111" y="1690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8531</xdr:rowOff>
    </xdr:from>
    <xdr:to>
      <xdr:col>1</xdr:col>
      <xdr:colOff>485775</xdr:colOff>
      <xdr:row>98</xdr:row>
      <xdr:rowOff>110131</xdr:rowOff>
    </xdr:to>
    <xdr:sp macro="" textlink="">
      <xdr:nvSpPr>
        <xdr:cNvPr id="259" name="円/楕円 258"/>
        <xdr:cNvSpPr/>
      </xdr:nvSpPr>
      <xdr:spPr>
        <a:xfrm>
          <a:off x="1079500" y="168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101258</xdr:rowOff>
    </xdr:from>
    <xdr:ext cx="534377" cy="259045"/>
    <xdr:sp macro="" textlink="">
      <xdr:nvSpPr>
        <xdr:cNvPr id="260" name="テキスト ボックス 259"/>
        <xdr:cNvSpPr txBox="1"/>
      </xdr:nvSpPr>
      <xdr:spPr>
        <a:xfrm>
          <a:off x="863111" y="16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98003</xdr:rowOff>
    </xdr:from>
    <xdr:to>
      <xdr:col>15</xdr:col>
      <xdr:colOff>180975</xdr:colOff>
      <xdr:row>32</xdr:row>
      <xdr:rowOff>125756</xdr:rowOff>
    </xdr:to>
    <xdr:cxnSp macro="">
      <xdr:nvCxnSpPr>
        <xdr:cNvPr id="288" name="直線コネクタ 287"/>
        <xdr:cNvCxnSpPr/>
      </xdr:nvCxnSpPr>
      <xdr:spPr>
        <a:xfrm flipV="1">
          <a:off x="9639300" y="5584403"/>
          <a:ext cx="838200" cy="2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26910</xdr:rowOff>
    </xdr:from>
    <xdr:ext cx="534377" cy="259045"/>
    <xdr:sp macro="" textlink="">
      <xdr:nvSpPr>
        <xdr:cNvPr id="289" name="補助費等平均値テキスト"/>
        <xdr:cNvSpPr txBox="1"/>
      </xdr:nvSpPr>
      <xdr:spPr>
        <a:xfrm>
          <a:off x="10528300" y="585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125756</xdr:rowOff>
    </xdr:from>
    <xdr:to>
      <xdr:col>14</xdr:col>
      <xdr:colOff>28575</xdr:colOff>
      <xdr:row>33</xdr:row>
      <xdr:rowOff>78435</xdr:rowOff>
    </xdr:to>
    <xdr:cxnSp macro="">
      <xdr:nvCxnSpPr>
        <xdr:cNvPr id="291" name="直線コネクタ 290"/>
        <xdr:cNvCxnSpPr/>
      </xdr:nvCxnSpPr>
      <xdr:spPr>
        <a:xfrm flipV="1">
          <a:off x="8750300" y="5612156"/>
          <a:ext cx="889000" cy="1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2359</xdr:rowOff>
    </xdr:from>
    <xdr:ext cx="534377" cy="259045"/>
    <xdr:sp macro="" textlink="">
      <xdr:nvSpPr>
        <xdr:cNvPr id="293" name="テキスト ボックス 292"/>
        <xdr:cNvSpPr txBox="1"/>
      </xdr:nvSpPr>
      <xdr:spPr>
        <a:xfrm>
          <a:off x="9372111" y="600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57587</xdr:rowOff>
    </xdr:from>
    <xdr:to>
      <xdr:col>12</xdr:col>
      <xdr:colOff>511175</xdr:colOff>
      <xdr:row>33</xdr:row>
      <xdr:rowOff>78435</xdr:rowOff>
    </xdr:to>
    <xdr:cxnSp macro="">
      <xdr:nvCxnSpPr>
        <xdr:cNvPr id="294" name="直線コネクタ 293"/>
        <xdr:cNvCxnSpPr/>
      </xdr:nvCxnSpPr>
      <xdr:spPr>
        <a:xfrm>
          <a:off x="7861300" y="5715437"/>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57587</xdr:rowOff>
    </xdr:from>
    <xdr:to>
      <xdr:col>11</xdr:col>
      <xdr:colOff>307975</xdr:colOff>
      <xdr:row>33</xdr:row>
      <xdr:rowOff>157485</xdr:rowOff>
    </xdr:to>
    <xdr:cxnSp macro="">
      <xdr:nvCxnSpPr>
        <xdr:cNvPr id="297" name="直線コネクタ 296"/>
        <xdr:cNvCxnSpPr/>
      </xdr:nvCxnSpPr>
      <xdr:spPr>
        <a:xfrm flipV="1">
          <a:off x="6972300" y="5715437"/>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84243</xdr:rowOff>
    </xdr:from>
    <xdr:ext cx="534377" cy="259045"/>
    <xdr:sp macro="" textlink="">
      <xdr:nvSpPr>
        <xdr:cNvPr id="299" name="テキスト ボックス 298"/>
        <xdr:cNvSpPr txBox="1"/>
      </xdr:nvSpPr>
      <xdr:spPr>
        <a:xfrm>
          <a:off x="7594111" y="59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109846</xdr:rowOff>
    </xdr:from>
    <xdr:ext cx="534377" cy="259045"/>
    <xdr:sp macro="" textlink="">
      <xdr:nvSpPr>
        <xdr:cNvPr id="301" name="テキスト ボックス 300"/>
        <xdr:cNvSpPr txBox="1"/>
      </xdr:nvSpPr>
      <xdr:spPr>
        <a:xfrm>
          <a:off x="6705111" y="59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47203</xdr:rowOff>
    </xdr:from>
    <xdr:to>
      <xdr:col>15</xdr:col>
      <xdr:colOff>231775</xdr:colOff>
      <xdr:row>32</xdr:row>
      <xdr:rowOff>148803</xdr:rowOff>
    </xdr:to>
    <xdr:sp macro="" textlink="">
      <xdr:nvSpPr>
        <xdr:cNvPr id="307" name="円/楕円 306"/>
        <xdr:cNvSpPr/>
      </xdr:nvSpPr>
      <xdr:spPr>
        <a:xfrm>
          <a:off x="10426700" y="55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70080</xdr:rowOff>
    </xdr:from>
    <xdr:ext cx="534377" cy="259045"/>
    <xdr:sp macro="" textlink="">
      <xdr:nvSpPr>
        <xdr:cNvPr id="308" name="補助費等該当値テキスト"/>
        <xdr:cNvSpPr txBox="1"/>
      </xdr:nvSpPr>
      <xdr:spPr>
        <a:xfrm>
          <a:off x="10528300" y="53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43,412</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74956</xdr:rowOff>
    </xdr:from>
    <xdr:to>
      <xdr:col>14</xdr:col>
      <xdr:colOff>79375</xdr:colOff>
      <xdr:row>33</xdr:row>
      <xdr:rowOff>5106</xdr:rowOff>
    </xdr:to>
    <xdr:sp macro="" textlink="">
      <xdr:nvSpPr>
        <xdr:cNvPr id="309" name="円/楕円 308"/>
        <xdr:cNvSpPr/>
      </xdr:nvSpPr>
      <xdr:spPr>
        <a:xfrm>
          <a:off x="9588500" y="55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21633</xdr:rowOff>
    </xdr:from>
    <xdr:ext cx="534377" cy="259045"/>
    <xdr:sp macro="" textlink="">
      <xdr:nvSpPr>
        <xdr:cNvPr id="310" name="テキスト ボックス 309"/>
        <xdr:cNvSpPr txBox="1"/>
      </xdr:nvSpPr>
      <xdr:spPr>
        <a:xfrm>
          <a:off x="9372111" y="53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27635</xdr:rowOff>
    </xdr:from>
    <xdr:to>
      <xdr:col>12</xdr:col>
      <xdr:colOff>561975</xdr:colOff>
      <xdr:row>33</xdr:row>
      <xdr:rowOff>129235</xdr:rowOff>
    </xdr:to>
    <xdr:sp macro="" textlink="">
      <xdr:nvSpPr>
        <xdr:cNvPr id="311" name="円/楕円 310"/>
        <xdr:cNvSpPr/>
      </xdr:nvSpPr>
      <xdr:spPr>
        <a:xfrm>
          <a:off x="86995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120362</xdr:rowOff>
    </xdr:from>
    <xdr:ext cx="534377" cy="259045"/>
    <xdr:sp macro="" textlink="">
      <xdr:nvSpPr>
        <xdr:cNvPr id="312" name="テキスト ボックス 311"/>
        <xdr:cNvSpPr txBox="1"/>
      </xdr:nvSpPr>
      <xdr:spPr>
        <a:xfrm>
          <a:off x="8483111" y="57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6787</xdr:rowOff>
    </xdr:from>
    <xdr:to>
      <xdr:col>11</xdr:col>
      <xdr:colOff>358775</xdr:colOff>
      <xdr:row>33</xdr:row>
      <xdr:rowOff>108387</xdr:rowOff>
    </xdr:to>
    <xdr:sp macro="" textlink="">
      <xdr:nvSpPr>
        <xdr:cNvPr id="313" name="円/楕円 312"/>
        <xdr:cNvSpPr/>
      </xdr:nvSpPr>
      <xdr:spPr>
        <a:xfrm>
          <a:off x="7810500" y="56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124914</xdr:rowOff>
    </xdr:from>
    <xdr:ext cx="534377" cy="259045"/>
    <xdr:sp macro="" textlink="">
      <xdr:nvSpPr>
        <xdr:cNvPr id="314" name="テキスト ボックス 313"/>
        <xdr:cNvSpPr txBox="1"/>
      </xdr:nvSpPr>
      <xdr:spPr>
        <a:xfrm>
          <a:off x="7594111" y="543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106685</xdr:rowOff>
    </xdr:from>
    <xdr:to>
      <xdr:col>10</xdr:col>
      <xdr:colOff>155575</xdr:colOff>
      <xdr:row>34</xdr:row>
      <xdr:rowOff>36835</xdr:rowOff>
    </xdr:to>
    <xdr:sp macro="" textlink="">
      <xdr:nvSpPr>
        <xdr:cNvPr id="315" name="円/楕円 314"/>
        <xdr:cNvSpPr/>
      </xdr:nvSpPr>
      <xdr:spPr>
        <a:xfrm>
          <a:off x="6921500" y="5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53362</xdr:rowOff>
    </xdr:from>
    <xdr:ext cx="534377" cy="259045"/>
    <xdr:sp macro="" textlink="">
      <xdr:nvSpPr>
        <xdr:cNvPr id="316" name="テキスト ボックス 315"/>
        <xdr:cNvSpPr txBox="1"/>
      </xdr:nvSpPr>
      <xdr:spPr>
        <a:xfrm>
          <a:off x="6705111" y="55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107524</xdr:rowOff>
    </xdr:from>
    <xdr:to>
      <xdr:col>15</xdr:col>
      <xdr:colOff>180975</xdr:colOff>
      <xdr:row>53</xdr:row>
      <xdr:rowOff>127356</xdr:rowOff>
    </xdr:to>
    <xdr:cxnSp macro="">
      <xdr:nvCxnSpPr>
        <xdr:cNvPr id="346" name="直線コネクタ 345"/>
        <xdr:cNvCxnSpPr/>
      </xdr:nvCxnSpPr>
      <xdr:spPr>
        <a:xfrm>
          <a:off x="9639300" y="8851474"/>
          <a:ext cx="838200" cy="3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47"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95085</xdr:rowOff>
    </xdr:from>
    <xdr:to>
      <xdr:col>14</xdr:col>
      <xdr:colOff>28575</xdr:colOff>
      <xdr:row>51</xdr:row>
      <xdr:rowOff>107524</xdr:rowOff>
    </xdr:to>
    <xdr:cxnSp macro="">
      <xdr:nvCxnSpPr>
        <xdr:cNvPr id="349" name="直線コネクタ 348"/>
        <xdr:cNvCxnSpPr/>
      </xdr:nvCxnSpPr>
      <xdr:spPr>
        <a:xfrm>
          <a:off x="8750300" y="8839035"/>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95085</xdr:rowOff>
    </xdr:from>
    <xdr:to>
      <xdr:col>12</xdr:col>
      <xdr:colOff>511175</xdr:colOff>
      <xdr:row>52</xdr:row>
      <xdr:rowOff>119031</xdr:rowOff>
    </xdr:to>
    <xdr:cxnSp macro="">
      <xdr:nvCxnSpPr>
        <xdr:cNvPr id="352" name="直線コネクタ 351"/>
        <xdr:cNvCxnSpPr/>
      </xdr:nvCxnSpPr>
      <xdr:spPr>
        <a:xfrm flipV="1">
          <a:off x="7861300" y="8839035"/>
          <a:ext cx="889000" cy="19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4" name="テキスト ボックス 353"/>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88265</xdr:rowOff>
    </xdr:from>
    <xdr:to>
      <xdr:col>11</xdr:col>
      <xdr:colOff>307975</xdr:colOff>
      <xdr:row>52</xdr:row>
      <xdr:rowOff>119031</xdr:rowOff>
    </xdr:to>
    <xdr:cxnSp macro="">
      <xdr:nvCxnSpPr>
        <xdr:cNvPr id="355" name="直線コネクタ 354"/>
        <xdr:cNvCxnSpPr/>
      </xdr:nvCxnSpPr>
      <xdr:spPr>
        <a:xfrm>
          <a:off x="6972300" y="9003665"/>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76556</xdr:rowOff>
    </xdr:from>
    <xdr:to>
      <xdr:col>15</xdr:col>
      <xdr:colOff>231775</xdr:colOff>
      <xdr:row>54</xdr:row>
      <xdr:rowOff>6706</xdr:rowOff>
    </xdr:to>
    <xdr:sp macro="" textlink="">
      <xdr:nvSpPr>
        <xdr:cNvPr id="365" name="円/楕円 364"/>
        <xdr:cNvSpPr/>
      </xdr:nvSpPr>
      <xdr:spPr>
        <a:xfrm>
          <a:off x="10426700" y="916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99433</xdr:rowOff>
    </xdr:from>
    <xdr:ext cx="534377" cy="259045"/>
    <xdr:sp macro="" textlink="">
      <xdr:nvSpPr>
        <xdr:cNvPr id="366" name="普通建設事業費該当値テキスト"/>
        <xdr:cNvSpPr txBox="1"/>
      </xdr:nvSpPr>
      <xdr:spPr>
        <a:xfrm>
          <a:off x="10528300" y="901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69,648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56724</xdr:rowOff>
    </xdr:from>
    <xdr:to>
      <xdr:col>14</xdr:col>
      <xdr:colOff>79375</xdr:colOff>
      <xdr:row>51</xdr:row>
      <xdr:rowOff>158324</xdr:rowOff>
    </xdr:to>
    <xdr:sp macro="" textlink="">
      <xdr:nvSpPr>
        <xdr:cNvPr id="367" name="円/楕円 366"/>
        <xdr:cNvSpPr/>
      </xdr:nvSpPr>
      <xdr:spPr>
        <a:xfrm>
          <a:off x="9588500" y="8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3401</xdr:rowOff>
    </xdr:from>
    <xdr:ext cx="534377" cy="259045"/>
    <xdr:sp macro="" textlink="">
      <xdr:nvSpPr>
        <xdr:cNvPr id="368" name="テキスト ボックス 367"/>
        <xdr:cNvSpPr txBox="1"/>
      </xdr:nvSpPr>
      <xdr:spPr>
        <a:xfrm>
          <a:off x="9372111" y="8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44285</xdr:rowOff>
    </xdr:from>
    <xdr:to>
      <xdr:col>12</xdr:col>
      <xdr:colOff>561975</xdr:colOff>
      <xdr:row>51</xdr:row>
      <xdr:rowOff>145885</xdr:rowOff>
    </xdr:to>
    <xdr:sp macro="" textlink="">
      <xdr:nvSpPr>
        <xdr:cNvPr id="369" name="円/楕円 368"/>
        <xdr:cNvSpPr/>
      </xdr:nvSpPr>
      <xdr:spPr>
        <a:xfrm>
          <a:off x="8699500" y="878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162412</xdr:rowOff>
    </xdr:from>
    <xdr:ext cx="534377" cy="259045"/>
    <xdr:sp macro="" textlink="">
      <xdr:nvSpPr>
        <xdr:cNvPr id="370" name="テキスト ボックス 369"/>
        <xdr:cNvSpPr txBox="1"/>
      </xdr:nvSpPr>
      <xdr:spPr>
        <a:xfrm>
          <a:off x="8483111" y="85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89,342</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68231</xdr:rowOff>
    </xdr:from>
    <xdr:to>
      <xdr:col>11</xdr:col>
      <xdr:colOff>358775</xdr:colOff>
      <xdr:row>52</xdr:row>
      <xdr:rowOff>169831</xdr:rowOff>
    </xdr:to>
    <xdr:sp macro="" textlink="">
      <xdr:nvSpPr>
        <xdr:cNvPr id="371" name="円/楕円 370"/>
        <xdr:cNvSpPr/>
      </xdr:nvSpPr>
      <xdr:spPr>
        <a:xfrm>
          <a:off x="7810500" y="89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14908</xdr:rowOff>
    </xdr:from>
    <xdr:ext cx="534377" cy="259045"/>
    <xdr:sp macro="" textlink="">
      <xdr:nvSpPr>
        <xdr:cNvPr id="372" name="テキスト ボックス 371"/>
        <xdr:cNvSpPr txBox="1"/>
      </xdr:nvSpPr>
      <xdr:spPr>
        <a:xfrm>
          <a:off x="7594111" y="87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37465</xdr:rowOff>
    </xdr:from>
    <xdr:to>
      <xdr:col>10</xdr:col>
      <xdr:colOff>155575</xdr:colOff>
      <xdr:row>52</xdr:row>
      <xdr:rowOff>139065</xdr:rowOff>
    </xdr:to>
    <xdr:sp macro="" textlink="">
      <xdr:nvSpPr>
        <xdr:cNvPr id="373" name="円/楕円 372"/>
        <xdr:cNvSpPr/>
      </xdr:nvSpPr>
      <xdr:spPr>
        <a:xfrm>
          <a:off x="6921500" y="89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155592</xdr:rowOff>
    </xdr:from>
    <xdr:ext cx="534377" cy="259045"/>
    <xdr:sp macro="" textlink="">
      <xdr:nvSpPr>
        <xdr:cNvPr id="374" name="テキスト ボックス 373"/>
        <xdr:cNvSpPr txBox="1"/>
      </xdr:nvSpPr>
      <xdr:spPr>
        <a:xfrm>
          <a:off x="6705111" y="872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163451</xdr:rowOff>
    </xdr:from>
    <xdr:to>
      <xdr:col>15</xdr:col>
      <xdr:colOff>180975</xdr:colOff>
      <xdr:row>75</xdr:row>
      <xdr:rowOff>137551</xdr:rowOff>
    </xdr:to>
    <xdr:cxnSp macro="">
      <xdr:nvCxnSpPr>
        <xdr:cNvPr id="401" name="直線コネクタ 400"/>
        <xdr:cNvCxnSpPr/>
      </xdr:nvCxnSpPr>
      <xdr:spPr>
        <a:xfrm>
          <a:off x="9639300" y="12679301"/>
          <a:ext cx="838200" cy="3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86751</xdr:rowOff>
    </xdr:from>
    <xdr:to>
      <xdr:col>15</xdr:col>
      <xdr:colOff>231775</xdr:colOff>
      <xdr:row>76</xdr:row>
      <xdr:rowOff>16901</xdr:rowOff>
    </xdr:to>
    <xdr:sp macro="" textlink="">
      <xdr:nvSpPr>
        <xdr:cNvPr id="411" name="円/楕円 410"/>
        <xdr:cNvSpPr/>
      </xdr:nvSpPr>
      <xdr:spPr>
        <a:xfrm>
          <a:off x="10426700" y="129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109628</xdr:rowOff>
    </xdr:from>
    <xdr:ext cx="534377" cy="259045"/>
    <xdr:sp macro="" textlink="">
      <xdr:nvSpPr>
        <xdr:cNvPr id="412" name="普通建設事業費 （ うち新規整備　）該当値テキスト"/>
        <xdr:cNvSpPr txBox="1"/>
      </xdr:nvSpPr>
      <xdr:spPr>
        <a:xfrm>
          <a:off x="10528300"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22,594</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112651</xdr:rowOff>
    </xdr:from>
    <xdr:to>
      <xdr:col>14</xdr:col>
      <xdr:colOff>79375</xdr:colOff>
      <xdr:row>74</xdr:row>
      <xdr:rowOff>42801</xdr:rowOff>
    </xdr:to>
    <xdr:sp macro="" textlink="">
      <xdr:nvSpPr>
        <xdr:cNvPr id="413" name="円/楕円 412"/>
        <xdr:cNvSpPr/>
      </xdr:nvSpPr>
      <xdr:spPr>
        <a:xfrm>
          <a:off x="9588500" y="1262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59328</xdr:rowOff>
    </xdr:from>
    <xdr:ext cx="534377" cy="259045"/>
    <xdr:sp macro="" textlink="">
      <xdr:nvSpPr>
        <xdr:cNvPr id="414" name="テキスト ボックス 413"/>
        <xdr:cNvSpPr txBox="1"/>
      </xdr:nvSpPr>
      <xdr:spPr>
        <a:xfrm>
          <a:off x="9372111" y="124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30,714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25172</xdr:rowOff>
    </xdr:from>
    <xdr:to>
      <xdr:col>15</xdr:col>
      <xdr:colOff>180975</xdr:colOff>
      <xdr:row>91</xdr:row>
      <xdr:rowOff>114554</xdr:rowOff>
    </xdr:to>
    <xdr:cxnSp macro="">
      <xdr:nvCxnSpPr>
        <xdr:cNvPr id="444" name="直線コネクタ 443"/>
        <xdr:cNvCxnSpPr/>
      </xdr:nvCxnSpPr>
      <xdr:spPr>
        <a:xfrm>
          <a:off x="9639300" y="15627122"/>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5"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48" name="テキスト ボックス 447"/>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63754</xdr:rowOff>
    </xdr:from>
    <xdr:to>
      <xdr:col>15</xdr:col>
      <xdr:colOff>231775</xdr:colOff>
      <xdr:row>91</xdr:row>
      <xdr:rowOff>165354</xdr:rowOff>
    </xdr:to>
    <xdr:sp macro="" textlink="">
      <xdr:nvSpPr>
        <xdr:cNvPr id="454" name="円/楕円 453"/>
        <xdr:cNvSpPr/>
      </xdr:nvSpPr>
      <xdr:spPr>
        <a:xfrm>
          <a:off x="10426700" y="156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150131</xdr:rowOff>
    </xdr:from>
    <xdr:ext cx="534377" cy="259045"/>
    <xdr:sp macro="" textlink="">
      <xdr:nvSpPr>
        <xdr:cNvPr id="455" name="普通建設事業費 （ うち更新整備　）該当値テキスト"/>
        <xdr:cNvSpPr txBox="1"/>
      </xdr:nvSpPr>
      <xdr:spPr>
        <a:xfrm>
          <a:off x="10528300" y="155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145822</xdr:rowOff>
    </xdr:from>
    <xdr:to>
      <xdr:col>14</xdr:col>
      <xdr:colOff>79375</xdr:colOff>
      <xdr:row>91</xdr:row>
      <xdr:rowOff>75972</xdr:rowOff>
    </xdr:to>
    <xdr:sp macro="" textlink="">
      <xdr:nvSpPr>
        <xdr:cNvPr id="456" name="円/楕円 455"/>
        <xdr:cNvSpPr/>
      </xdr:nvSpPr>
      <xdr:spPr>
        <a:xfrm>
          <a:off x="9588500" y="1557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92499</xdr:rowOff>
    </xdr:from>
    <xdr:ext cx="534377" cy="259045"/>
    <xdr:sp macro="" textlink="">
      <xdr:nvSpPr>
        <xdr:cNvPr id="457" name="テキスト ボックス 456"/>
        <xdr:cNvSpPr txBox="1"/>
      </xdr:nvSpPr>
      <xdr:spPr>
        <a:xfrm>
          <a:off x="9372111" y="153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111811</xdr:rowOff>
    </xdr:from>
    <xdr:to>
      <xdr:col>23</xdr:col>
      <xdr:colOff>517525</xdr:colOff>
      <xdr:row>38</xdr:row>
      <xdr:rowOff>139700</xdr:rowOff>
    </xdr:to>
    <xdr:cxnSp macro="">
      <xdr:nvCxnSpPr>
        <xdr:cNvPr id="484" name="直線コネクタ 483"/>
        <xdr:cNvCxnSpPr/>
      </xdr:nvCxnSpPr>
      <xdr:spPr>
        <a:xfrm>
          <a:off x="15481300" y="6626911"/>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111811</xdr:rowOff>
    </xdr:from>
    <xdr:to>
      <xdr:col>22</xdr:col>
      <xdr:colOff>365125</xdr:colOff>
      <xdr:row>38</xdr:row>
      <xdr:rowOff>133299</xdr:rowOff>
    </xdr:to>
    <xdr:cxnSp macro="">
      <xdr:nvCxnSpPr>
        <xdr:cNvPr id="487" name="直線コネクタ 486"/>
        <xdr:cNvCxnSpPr/>
      </xdr:nvCxnSpPr>
      <xdr:spPr>
        <a:xfrm flipV="1">
          <a:off x="14592300" y="662691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75692</xdr:rowOff>
    </xdr:from>
    <xdr:to>
      <xdr:col>21</xdr:col>
      <xdr:colOff>161925</xdr:colOff>
      <xdr:row>38</xdr:row>
      <xdr:rowOff>133299</xdr:rowOff>
    </xdr:to>
    <xdr:cxnSp macro="">
      <xdr:nvCxnSpPr>
        <xdr:cNvPr id="490" name="直線コネクタ 489"/>
        <xdr:cNvCxnSpPr/>
      </xdr:nvCxnSpPr>
      <xdr:spPr>
        <a:xfrm>
          <a:off x="13703300" y="6590792"/>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16028</xdr:rowOff>
    </xdr:from>
    <xdr:to>
      <xdr:col>19</xdr:col>
      <xdr:colOff>644525</xdr:colOff>
      <xdr:row>38</xdr:row>
      <xdr:rowOff>75692</xdr:rowOff>
    </xdr:to>
    <xdr:cxnSp macro="">
      <xdr:nvCxnSpPr>
        <xdr:cNvPr id="493" name="直線コネクタ 492"/>
        <xdr:cNvCxnSpPr/>
      </xdr:nvCxnSpPr>
      <xdr:spPr>
        <a:xfrm>
          <a:off x="12814300" y="653112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3" name="円/楕円 50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61011</xdr:rowOff>
    </xdr:from>
    <xdr:to>
      <xdr:col>22</xdr:col>
      <xdr:colOff>415925</xdr:colOff>
      <xdr:row>38</xdr:row>
      <xdr:rowOff>162611</xdr:rowOff>
    </xdr:to>
    <xdr:sp macro="" textlink="">
      <xdr:nvSpPr>
        <xdr:cNvPr id="505" name="円/楕円 504"/>
        <xdr:cNvSpPr/>
      </xdr:nvSpPr>
      <xdr:spPr>
        <a:xfrm>
          <a:off x="15430500" y="65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153738</xdr:rowOff>
    </xdr:from>
    <xdr:ext cx="378565" cy="259045"/>
    <xdr:sp macro="" textlink="">
      <xdr:nvSpPr>
        <xdr:cNvPr id="506" name="テキスト ボックス 505"/>
        <xdr:cNvSpPr txBox="1"/>
      </xdr:nvSpPr>
      <xdr:spPr>
        <a:xfrm>
          <a:off x="15292017" y="66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82499</xdr:rowOff>
    </xdr:from>
    <xdr:to>
      <xdr:col>21</xdr:col>
      <xdr:colOff>212725</xdr:colOff>
      <xdr:row>39</xdr:row>
      <xdr:rowOff>12649</xdr:rowOff>
    </xdr:to>
    <xdr:sp macro="" textlink="">
      <xdr:nvSpPr>
        <xdr:cNvPr id="507" name="円/楕円 506"/>
        <xdr:cNvSpPr/>
      </xdr:nvSpPr>
      <xdr:spPr>
        <a:xfrm>
          <a:off x="14541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3776</xdr:rowOff>
    </xdr:from>
    <xdr:ext cx="313932" cy="259045"/>
    <xdr:sp macro="" textlink="">
      <xdr:nvSpPr>
        <xdr:cNvPr id="508" name="テキスト ボックス 507"/>
        <xdr:cNvSpPr txBox="1"/>
      </xdr:nvSpPr>
      <xdr:spPr>
        <a:xfrm>
          <a:off x="14435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24892</xdr:rowOff>
    </xdr:from>
    <xdr:to>
      <xdr:col>20</xdr:col>
      <xdr:colOff>9525</xdr:colOff>
      <xdr:row>38</xdr:row>
      <xdr:rowOff>126492</xdr:rowOff>
    </xdr:to>
    <xdr:sp macro="" textlink="">
      <xdr:nvSpPr>
        <xdr:cNvPr id="509" name="円/楕円 508"/>
        <xdr:cNvSpPr/>
      </xdr:nvSpPr>
      <xdr:spPr>
        <a:xfrm>
          <a:off x="13652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117619</xdr:rowOff>
    </xdr:from>
    <xdr:ext cx="378565" cy="259045"/>
    <xdr:sp macro="" textlink="">
      <xdr:nvSpPr>
        <xdr:cNvPr id="510" name="テキスト ボックス 509"/>
        <xdr:cNvSpPr txBox="1"/>
      </xdr:nvSpPr>
      <xdr:spPr>
        <a:xfrm>
          <a:off x="13514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136677</xdr:rowOff>
    </xdr:from>
    <xdr:to>
      <xdr:col>18</xdr:col>
      <xdr:colOff>492125</xdr:colOff>
      <xdr:row>38</xdr:row>
      <xdr:rowOff>66827</xdr:rowOff>
    </xdr:to>
    <xdr:sp macro="" textlink="">
      <xdr:nvSpPr>
        <xdr:cNvPr id="511" name="円/楕円 510"/>
        <xdr:cNvSpPr/>
      </xdr:nvSpPr>
      <xdr:spPr>
        <a:xfrm>
          <a:off x="12763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57955</xdr:rowOff>
    </xdr:from>
    <xdr:ext cx="378565" cy="259045"/>
    <xdr:sp macro="" textlink="">
      <xdr:nvSpPr>
        <xdr:cNvPr id="512" name="テキスト ボックス 511"/>
        <xdr:cNvSpPr txBox="1"/>
      </xdr:nvSpPr>
      <xdr:spPr>
        <a:xfrm>
          <a:off x="12625017" y="65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122365</xdr:rowOff>
    </xdr:from>
    <xdr:to>
      <xdr:col>23</xdr:col>
      <xdr:colOff>517525</xdr:colOff>
      <xdr:row>75</xdr:row>
      <xdr:rowOff>150464</xdr:rowOff>
    </xdr:to>
    <xdr:cxnSp macro="">
      <xdr:nvCxnSpPr>
        <xdr:cNvPr id="591" name="直線コネクタ 590"/>
        <xdr:cNvCxnSpPr/>
      </xdr:nvCxnSpPr>
      <xdr:spPr>
        <a:xfrm flipV="1">
          <a:off x="15481300" y="12981115"/>
          <a:ext cx="8382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150464</xdr:rowOff>
    </xdr:from>
    <xdr:to>
      <xdr:col>22</xdr:col>
      <xdr:colOff>365125</xdr:colOff>
      <xdr:row>76</xdr:row>
      <xdr:rowOff>6807</xdr:rowOff>
    </xdr:to>
    <xdr:cxnSp macro="">
      <xdr:nvCxnSpPr>
        <xdr:cNvPr id="594" name="直線コネクタ 593"/>
        <xdr:cNvCxnSpPr/>
      </xdr:nvCxnSpPr>
      <xdr:spPr>
        <a:xfrm flipV="1">
          <a:off x="14592300" y="13009214"/>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6807</xdr:rowOff>
    </xdr:from>
    <xdr:to>
      <xdr:col>21</xdr:col>
      <xdr:colOff>161925</xdr:colOff>
      <xdr:row>76</xdr:row>
      <xdr:rowOff>43765</xdr:rowOff>
    </xdr:to>
    <xdr:cxnSp macro="">
      <xdr:nvCxnSpPr>
        <xdr:cNvPr id="597" name="直線コネクタ 596"/>
        <xdr:cNvCxnSpPr/>
      </xdr:nvCxnSpPr>
      <xdr:spPr>
        <a:xfrm flipV="1">
          <a:off x="13703300" y="13037007"/>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43765</xdr:rowOff>
    </xdr:from>
    <xdr:to>
      <xdr:col>19</xdr:col>
      <xdr:colOff>644525</xdr:colOff>
      <xdr:row>76</xdr:row>
      <xdr:rowOff>69005</xdr:rowOff>
    </xdr:to>
    <xdr:cxnSp macro="">
      <xdr:nvCxnSpPr>
        <xdr:cNvPr id="600" name="直線コネクタ 599"/>
        <xdr:cNvCxnSpPr/>
      </xdr:nvCxnSpPr>
      <xdr:spPr>
        <a:xfrm flipV="1">
          <a:off x="12814300" y="13073965"/>
          <a:ext cx="889000" cy="2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71565</xdr:rowOff>
    </xdr:from>
    <xdr:to>
      <xdr:col>23</xdr:col>
      <xdr:colOff>568325</xdr:colOff>
      <xdr:row>76</xdr:row>
      <xdr:rowOff>1715</xdr:rowOff>
    </xdr:to>
    <xdr:sp macro="" textlink="">
      <xdr:nvSpPr>
        <xdr:cNvPr id="610" name="円/楕円 609"/>
        <xdr:cNvSpPr/>
      </xdr:nvSpPr>
      <xdr:spPr>
        <a:xfrm>
          <a:off x="162687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49992</xdr:rowOff>
    </xdr:from>
    <xdr:ext cx="534377" cy="259045"/>
    <xdr:sp macro="" textlink="">
      <xdr:nvSpPr>
        <xdr:cNvPr id="611" name="公債費該当値テキスト"/>
        <xdr:cNvSpPr txBox="1"/>
      </xdr:nvSpPr>
      <xdr:spPr>
        <a:xfrm>
          <a:off x="16370300" y="129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99663</xdr:rowOff>
    </xdr:from>
    <xdr:to>
      <xdr:col>22</xdr:col>
      <xdr:colOff>415925</xdr:colOff>
      <xdr:row>76</xdr:row>
      <xdr:rowOff>29812</xdr:rowOff>
    </xdr:to>
    <xdr:sp macro="" textlink="">
      <xdr:nvSpPr>
        <xdr:cNvPr id="612" name="円/楕円 611"/>
        <xdr:cNvSpPr/>
      </xdr:nvSpPr>
      <xdr:spPr>
        <a:xfrm>
          <a:off x="15430500" y="12958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20941</xdr:rowOff>
    </xdr:from>
    <xdr:ext cx="534377" cy="259045"/>
    <xdr:sp macro="" textlink="">
      <xdr:nvSpPr>
        <xdr:cNvPr id="613" name="テキスト ボックス 612"/>
        <xdr:cNvSpPr txBox="1"/>
      </xdr:nvSpPr>
      <xdr:spPr>
        <a:xfrm>
          <a:off x="15214111" y="130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127457</xdr:rowOff>
    </xdr:from>
    <xdr:to>
      <xdr:col>21</xdr:col>
      <xdr:colOff>212725</xdr:colOff>
      <xdr:row>76</xdr:row>
      <xdr:rowOff>57607</xdr:rowOff>
    </xdr:to>
    <xdr:sp macro="" textlink="">
      <xdr:nvSpPr>
        <xdr:cNvPr id="614" name="円/楕円 613"/>
        <xdr:cNvSpPr/>
      </xdr:nvSpPr>
      <xdr:spPr>
        <a:xfrm>
          <a:off x="14541500" y="129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48734</xdr:rowOff>
    </xdr:from>
    <xdr:ext cx="534377" cy="259045"/>
    <xdr:sp macro="" textlink="">
      <xdr:nvSpPr>
        <xdr:cNvPr id="615" name="テキスト ボックス 614"/>
        <xdr:cNvSpPr txBox="1"/>
      </xdr:nvSpPr>
      <xdr:spPr>
        <a:xfrm>
          <a:off x="14325111" y="130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164415</xdr:rowOff>
    </xdr:from>
    <xdr:to>
      <xdr:col>20</xdr:col>
      <xdr:colOff>9525</xdr:colOff>
      <xdr:row>76</xdr:row>
      <xdr:rowOff>94565</xdr:rowOff>
    </xdr:to>
    <xdr:sp macro="" textlink="">
      <xdr:nvSpPr>
        <xdr:cNvPr id="616" name="円/楕円 615"/>
        <xdr:cNvSpPr/>
      </xdr:nvSpPr>
      <xdr:spPr>
        <a:xfrm>
          <a:off x="13652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85692</xdr:rowOff>
    </xdr:from>
    <xdr:ext cx="534377" cy="259045"/>
    <xdr:sp macro="" textlink="">
      <xdr:nvSpPr>
        <xdr:cNvPr id="617" name="テキスト ボックス 616"/>
        <xdr:cNvSpPr txBox="1"/>
      </xdr:nvSpPr>
      <xdr:spPr>
        <a:xfrm>
          <a:off x="13436111" y="131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18205</xdr:rowOff>
    </xdr:from>
    <xdr:to>
      <xdr:col>18</xdr:col>
      <xdr:colOff>492125</xdr:colOff>
      <xdr:row>76</xdr:row>
      <xdr:rowOff>119805</xdr:rowOff>
    </xdr:to>
    <xdr:sp macro="" textlink="">
      <xdr:nvSpPr>
        <xdr:cNvPr id="618" name="円/楕円 617"/>
        <xdr:cNvSpPr/>
      </xdr:nvSpPr>
      <xdr:spPr>
        <a:xfrm>
          <a:off x="12763500" y="130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110932</xdr:rowOff>
    </xdr:from>
    <xdr:ext cx="534377" cy="259045"/>
    <xdr:sp macro="" textlink="">
      <xdr:nvSpPr>
        <xdr:cNvPr id="619" name="テキスト ボックス 618"/>
        <xdr:cNvSpPr txBox="1"/>
      </xdr:nvSpPr>
      <xdr:spPr>
        <a:xfrm>
          <a:off x="12547111" y="131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138192</xdr:rowOff>
    </xdr:from>
    <xdr:to>
      <xdr:col>23</xdr:col>
      <xdr:colOff>517525</xdr:colOff>
      <xdr:row>98</xdr:row>
      <xdr:rowOff>138328</xdr:rowOff>
    </xdr:to>
    <xdr:cxnSp macro="">
      <xdr:nvCxnSpPr>
        <xdr:cNvPr id="646" name="直線コネクタ 645"/>
        <xdr:cNvCxnSpPr/>
      </xdr:nvCxnSpPr>
      <xdr:spPr>
        <a:xfrm>
          <a:off x="15481300" y="16940292"/>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47"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58045</xdr:rowOff>
    </xdr:from>
    <xdr:to>
      <xdr:col>22</xdr:col>
      <xdr:colOff>365125</xdr:colOff>
      <xdr:row>98</xdr:row>
      <xdr:rowOff>138192</xdr:rowOff>
    </xdr:to>
    <xdr:cxnSp macro="">
      <xdr:nvCxnSpPr>
        <xdr:cNvPr id="649" name="直線コネクタ 648"/>
        <xdr:cNvCxnSpPr/>
      </xdr:nvCxnSpPr>
      <xdr:spPr>
        <a:xfrm>
          <a:off x="14592300" y="16688695"/>
          <a:ext cx="889000" cy="25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58045</xdr:rowOff>
    </xdr:from>
    <xdr:to>
      <xdr:col>21</xdr:col>
      <xdr:colOff>161925</xdr:colOff>
      <xdr:row>98</xdr:row>
      <xdr:rowOff>119080</xdr:rowOff>
    </xdr:to>
    <xdr:cxnSp macro="">
      <xdr:nvCxnSpPr>
        <xdr:cNvPr id="652" name="直線コネクタ 651"/>
        <xdr:cNvCxnSpPr/>
      </xdr:nvCxnSpPr>
      <xdr:spPr>
        <a:xfrm flipV="1">
          <a:off x="13703300" y="16688695"/>
          <a:ext cx="889000" cy="2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119080</xdr:rowOff>
    </xdr:from>
    <xdr:to>
      <xdr:col>19</xdr:col>
      <xdr:colOff>644525</xdr:colOff>
      <xdr:row>98</xdr:row>
      <xdr:rowOff>138968</xdr:rowOff>
    </xdr:to>
    <xdr:cxnSp macro="">
      <xdr:nvCxnSpPr>
        <xdr:cNvPr id="655" name="直線コネクタ 654"/>
        <xdr:cNvCxnSpPr/>
      </xdr:nvCxnSpPr>
      <xdr:spPr>
        <a:xfrm flipV="1">
          <a:off x="12814300" y="1692118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87528</xdr:rowOff>
    </xdr:from>
    <xdr:to>
      <xdr:col>23</xdr:col>
      <xdr:colOff>568325</xdr:colOff>
      <xdr:row>99</xdr:row>
      <xdr:rowOff>17678</xdr:rowOff>
    </xdr:to>
    <xdr:sp macro="" textlink="">
      <xdr:nvSpPr>
        <xdr:cNvPr id="665" name="円/楕円 664"/>
        <xdr:cNvSpPr/>
      </xdr:nvSpPr>
      <xdr:spPr>
        <a:xfrm>
          <a:off x="16268700" y="168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2455</xdr:rowOff>
    </xdr:from>
    <xdr:ext cx="313932" cy="259045"/>
    <xdr:sp macro="" textlink="">
      <xdr:nvSpPr>
        <xdr:cNvPr id="666" name="積立金該当値テキスト"/>
        <xdr:cNvSpPr txBox="1"/>
      </xdr:nvSpPr>
      <xdr:spPr>
        <a:xfrm>
          <a:off x="16370300" y="1680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87392</xdr:rowOff>
    </xdr:from>
    <xdr:to>
      <xdr:col>22</xdr:col>
      <xdr:colOff>415925</xdr:colOff>
      <xdr:row>99</xdr:row>
      <xdr:rowOff>17542</xdr:rowOff>
    </xdr:to>
    <xdr:sp macro="" textlink="">
      <xdr:nvSpPr>
        <xdr:cNvPr id="667" name="円/楕円 666"/>
        <xdr:cNvSpPr/>
      </xdr:nvSpPr>
      <xdr:spPr>
        <a:xfrm>
          <a:off x="15430500" y="168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99</xdr:row>
      <xdr:rowOff>8669</xdr:rowOff>
    </xdr:from>
    <xdr:ext cx="313932" cy="259045"/>
    <xdr:sp macro="" textlink="">
      <xdr:nvSpPr>
        <xdr:cNvPr id="668" name="テキスト ボックス 667"/>
        <xdr:cNvSpPr txBox="1"/>
      </xdr:nvSpPr>
      <xdr:spPr>
        <a:xfrm>
          <a:off x="15324333" y="16982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7245</xdr:rowOff>
    </xdr:from>
    <xdr:to>
      <xdr:col>21</xdr:col>
      <xdr:colOff>212725</xdr:colOff>
      <xdr:row>97</xdr:row>
      <xdr:rowOff>108845</xdr:rowOff>
    </xdr:to>
    <xdr:sp macro="" textlink="">
      <xdr:nvSpPr>
        <xdr:cNvPr id="669" name="円/楕円 668"/>
        <xdr:cNvSpPr/>
      </xdr:nvSpPr>
      <xdr:spPr>
        <a:xfrm>
          <a:off x="14541500" y="16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99972</xdr:rowOff>
    </xdr:from>
    <xdr:ext cx="469744" cy="259045"/>
    <xdr:sp macro="" textlink="">
      <xdr:nvSpPr>
        <xdr:cNvPr id="670" name="テキスト ボックス 669"/>
        <xdr:cNvSpPr txBox="1"/>
      </xdr:nvSpPr>
      <xdr:spPr>
        <a:xfrm>
          <a:off x="14357427" y="1673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68280</xdr:rowOff>
    </xdr:from>
    <xdr:to>
      <xdr:col>20</xdr:col>
      <xdr:colOff>9525</xdr:colOff>
      <xdr:row>98</xdr:row>
      <xdr:rowOff>169880</xdr:rowOff>
    </xdr:to>
    <xdr:sp macro="" textlink="">
      <xdr:nvSpPr>
        <xdr:cNvPr id="671" name="円/楕円 670"/>
        <xdr:cNvSpPr/>
      </xdr:nvSpPr>
      <xdr:spPr>
        <a:xfrm>
          <a:off x="13652500" y="168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98</xdr:row>
      <xdr:rowOff>161007</xdr:rowOff>
    </xdr:from>
    <xdr:ext cx="378565" cy="259045"/>
    <xdr:sp macro="" textlink="">
      <xdr:nvSpPr>
        <xdr:cNvPr id="672" name="テキスト ボックス 671"/>
        <xdr:cNvSpPr txBox="1"/>
      </xdr:nvSpPr>
      <xdr:spPr>
        <a:xfrm>
          <a:off x="13514017" y="16963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88168</xdr:rowOff>
    </xdr:from>
    <xdr:to>
      <xdr:col>18</xdr:col>
      <xdr:colOff>492125</xdr:colOff>
      <xdr:row>99</xdr:row>
      <xdr:rowOff>18318</xdr:rowOff>
    </xdr:to>
    <xdr:sp macro="" textlink="">
      <xdr:nvSpPr>
        <xdr:cNvPr id="673" name="円/楕円 672"/>
        <xdr:cNvSpPr/>
      </xdr:nvSpPr>
      <xdr:spPr>
        <a:xfrm>
          <a:off x="12763500" y="168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9445</xdr:rowOff>
    </xdr:from>
    <xdr:ext cx="313932" cy="259045"/>
    <xdr:sp macro="" textlink="">
      <xdr:nvSpPr>
        <xdr:cNvPr id="674" name="テキスト ボックス 673"/>
        <xdr:cNvSpPr txBox="1"/>
      </xdr:nvSpPr>
      <xdr:spPr>
        <a:xfrm>
          <a:off x="12657333" y="16982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5" name="直線コネクタ 68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6" name="テキスト ボックス 68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7" name="直線コネクタ 68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8" name="テキスト ボックス 68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89" name="直線コネクタ 68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0" name="テキスト ボックス 68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1" name="直線コネクタ 69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2" name="テキスト ボックス 69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3" name="直線コネクタ 69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4" name="テキスト ボックス 69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5" name="直線コネクタ 69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6" name="テキスト ボックス 69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0" name="直線コネクタ 699"/>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1"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2" name="直線コネクタ 701"/>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3"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4" name="直線コネクタ 703"/>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21971</xdr:rowOff>
    </xdr:from>
    <xdr:to>
      <xdr:col>32</xdr:col>
      <xdr:colOff>187325</xdr:colOff>
      <xdr:row>39</xdr:row>
      <xdr:rowOff>41728</xdr:rowOff>
    </xdr:to>
    <xdr:cxnSp macro="">
      <xdr:nvCxnSpPr>
        <xdr:cNvPr id="705" name="直線コネクタ 704"/>
        <xdr:cNvCxnSpPr/>
      </xdr:nvCxnSpPr>
      <xdr:spPr>
        <a:xfrm>
          <a:off x="21323300" y="6708521"/>
          <a:ext cx="8382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06"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07" name="フローチャート : 判断 706"/>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144762</xdr:rowOff>
    </xdr:from>
    <xdr:to>
      <xdr:col>31</xdr:col>
      <xdr:colOff>34925</xdr:colOff>
      <xdr:row>39</xdr:row>
      <xdr:rowOff>21971</xdr:rowOff>
    </xdr:to>
    <xdr:cxnSp macro="">
      <xdr:nvCxnSpPr>
        <xdr:cNvPr id="708" name="直線コネクタ 707"/>
        <xdr:cNvCxnSpPr/>
      </xdr:nvCxnSpPr>
      <xdr:spPr>
        <a:xfrm>
          <a:off x="20434300" y="6659862"/>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09" name="フローチャート : 判断 708"/>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0" name="テキスト ボックス 709"/>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144762</xdr:rowOff>
    </xdr:from>
    <xdr:to>
      <xdr:col>29</xdr:col>
      <xdr:colOff>517525</xdr:colOff>
      <xdr:row>39</xdr:row>
      <xdr:rowOff>8582</xdr:rowOff>
    </xdr:to>
    <xdr:cxnSp macro="">
      <xdr:nvCxnSpPr>
        <xdr:cNvPr id="711" name="直線コネクタ 710"/>
        <xdr:cNvCxnSpPr/>
      </xdr:nvCxnSpPr>
      <xdr:spPr>
        <a:xfrm flipV="1">
          <a:off x="19545300" y="6659862"/>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2" name="フローチャート : 判断 711"/>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24147</xdr:rowOff>
    </xdr:from>
    <xdr:ext cx="469744" cy="259045"/>
    <xdr:sp macro="" textlink="">
      <xdr:nvSpPr>
        <xdr:cNvPr id="713" name="テキスト ボックス 712"/>
        <xdr:cNvSpPr txBox="1"/>
      </xdr:nvSpPr>
      <xdr:spPr>
        <a:xfrm>
          <a:off x="20199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8582</xdr:rowOff>
    </xdr:from>
    <xdr:to>
      <xdr:col>28</xdr:col>
      <xdr:colOff>314325</xdr:colOff>
      <xdr:row>39</xdr:row>
      <xdr:rowOff>26216</xdr:rowOff>
    </xdr:to>
    <xdr:cxnSp macro="">
      <xdr:nvCxnSpPr>
        <xdr:cNvPr id="714" name="直線コネクタ 713"/>
        <xdr:cNvCxnSpPr/>
      </xdr:nvCxnSpPr>
      <xdr:spPr>
        <a:xfrm flipV="1">
          <a:off x="18656300" y="6695132"/>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5" name="フローチャート : 判断 714"/>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147591</xdr:rowOff>
    </xdr:from>
    <xdr:ext cx="469744" cy="259045"/>
    <xdr:sp macro="" textlink="">
      <xdr:nvSpPr>
        <xdr:cNvPr id="716" name="テキスト ボックス 715"/>
        <xdr:cNvSpPr txBox="1"/>
      </xdr:nvSpPr>
      <xdr:spPr>
        <a:xfrm>
          <a:off x="19310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17" name="フローチャート : 判断 716"/>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18" name="テキスト ボックス 717"/>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162378</xdr:rowOff>
    </xdr:from>
    <xdr:to>
      <xdr:col>32</xdr:col>
      <xdr:colOff>238125</xdr:colOff>
      <xdr:row>39</xdr:row>
      <xdr:rowOff>92528</xdr:rowOff>
    </xdr:to>
    <xdr:sp macro="" textlink="">
      <xdr:nvSpPr>
        <xdr:cNvPr id="724" name="円/楕円 723"/>
        <xdr:cNvSpPr/>
      </xdr:nvSpPr>
      <xdr:spPr>
        <a:xfrm>
          <a:off x="221107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77305</xdr:rowOff>
    </xdr:from>
    <xdr:ext cx="378565" cy="259045"/>
    <xdr:sp macro="" textlink="">
      <xdr:nvSpPr>
        <xdr:cNvPr id="725" name="投資及び出資金該当値テキスト"/>
        <xdr:cNvSpPr txBox="1"/>
      </xdr:nvSpPr>
      <xdr:spPr>
        <a:xfrm>
          <a:off x="22212300" y="659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142621</xdr:rowOff>
    </xdr:from>
    <xdr:to>
      <xdr:col>31</xdr:col>
      <xdr:colOff>85725</xdr:colOff>
      <xdr:row>39</xdr:row>
      <xdr:rowOff>72771</xdr:rowOff>
    </xdr:to>
    <xdr:sp macro="" textlink="">
      <xdr:nvSpPr>
        <xdr:cNvPr id="726" name="円/楕円 725"/>
        <xdr:cNvSpPr/>
      </xdr:nvSpPr>
      <xdr:spPr>
        <a:xfrm>
          <a:off x="21272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63898</xdr:rowOff>
    </xdr:from>
    <xdr:ext cx="378565" cy="259045"/>
    <xdr:sp macro="" textlink="">
      <xdr:nvSpPr>
        <xdr:cNvPr id="727" name="テキスト ボックス 726"/>
        <xdr:cNvSpPr txBox="1"/>
      </xdr:nvSpPr>
      <xdr:spPr>
        <a:xfrm>
          <a:off x="21134017" y="675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93962</xdr:rowOff>
    </xdr:from>
    <xdr:to>
      <xdr:col>29</xdr:col>
      <xdr:colOff>568325</xdr:colOff>
      <xdr:row>39</xdr:row>
      <xdr:rowOff>24112</xdr:rowOff>
    </xdr:to>
    <xdr:sp macro="" textlink="">
      <xdr:nvSpPr>
        <xdr:cNvPr id="728" name="円/楕円 727"/>
        <xdr:cNvSpPr/>
      </xdr:nvSpPr>
      <xdr:spPr>
        <a:xfrm>
          <a:off x="20383500" y="66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15239</xdr:rowOff>
    </xdr:from>
    <xdr:ext cx="378565" cy="259045"/>
    <xdr:sp macro="" textlink="">
      <xdr:nvSpPr>
        <xdr:cNvPr id="729" name="テキスト ボックス 728"/>
        <xdr:cNvSpPr txBox="1"/>
      </xdr:nvSpPr>
      <xdr:spPr>
        <a:xfrm>
          <a:off x="20245017" y="670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129232</xdr:rowOff>
    </xdr:from>
    <xdr:to>
      <xdr:col>28</xdr:col>
      <xdr:colOff>365125</xdr:colOff>
      <xdr:row>39</xdr:row>
      <xdr:rowOff>59382</xdr:rowOff>
    </xdr:to>
    <xdr:sp macro="" textlink="">
      <xdr:nvSpPr>
        <xdr:cNvPr id="730" name="円/楕円 729"/>
        <xdr:cNvSpPr/>
      </xdr:nvSpPr>
      <xdr:spPr>
        <a:xfrm>
          <a:off x="19494500" y="66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50509</xdr:rowOff>
    </xdr:from>
    <xdr:ext cx="378565" cy="259045"/>
    <xdr:sp macro="" textlink="">
      <xdr:nvSpPr>
        <xdr:cNvPr id="731" name="テキスト ボックス 730"/>
        <xdr:cNvSpPr txBox="1"/>
      </xdr:nvSpPr>
      <xdr:spPr>
        <a:xfrm>
          <a:off x="19356017" y="6737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146866</xdr:rowOff>
    </xdr:from>
    <xdr:to>
      <xdr:col>27</xdr:col>
      <xdr:colOff>161925</xdr:colOff>
      <xdr:row>39</xdr:row>
      <xdr:rowOff>77016</xdr:rowOff>
    </xdr:to>
    <xdr:sp macro="" textlink="">
      <xdr:nvSpPr>
        <xdr:cNvPr id="732" name="円/楕円 731"/>
        <xdr:cNvSpPr/>
      </xdr:nvSpPr>
      <xdr:spPr>
        <a:xfrm>
          <a:off x="18605500" y="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68143</xdr:rowOff>
    </xdr:from>
    <xdr:ext cx="378565" cy="259045"/>
    <xdr:sp macro="" textlink="">
      <xdr:nvSpPr>
        <xdr:cNvPr id="733" name="テキスト ボックス 732"/>
        <xdr:cNvSpPr txBox="1"/>
      </xdr:nvSpPr>
      <xdr:spPr>
        <a:xfrm>
          <a:off x="18467017" y="675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5" name="テキスト ボックス 75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7" name="直線コネクタ 756"/>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8"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9" name="直線コネクタ 758"/>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0"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1" name="直線コネクタ 760"/>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162408</xdr:rowOff>
    </xdr:from>
    <xdr:to>
      <xdr:col>32</xdr:col>
      <xdr:colOff>187325</xdr:colOff>
      <xdr:row>56</xdr:row>
      <xdr:rowOff>41040</xdr:rowOff>
    </xdr:to>
    <xdr:cxnSp macro="">
      <xdr:nvCxnSpPr>
        <xdr:cNvPr id="762" name="直線コネクタ 761"/>
        <xdr:cNvCxnSpPr/>
      </xdr:nvCxnSpPr>
      <xdr:spPr>
        <a:xfrm>
          <a:off x="21323300" y="9592158"/>
          <a:ext cx="838200" cy="5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160958</xdr:rowOff>
    </xdr:from>
    <xdr:ext cx="534377" cy="259045"/>
    <xdr:sp macro="" textlink="">
      <xdr:nvSpPr>
        <xdr:cNvPr id="763" name="貸付金平均値テキスト"/>
        <xdr:cNvSpPr txBox="1"/>
      </xdr:nvSpPr>
      <xdr:spPr>
        <a:xfrm>
          <a:off x="22212300" y="959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4" name="フローチャート : 判断 763"/>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128156</xdr:rowOff>
    </xdr:from>
    <xdr:to>
      <xdr:col>31</xdr:col>
      <xdr:colOff>34925</xdr:colOff>
      <xdr:row>55</xdr:row>
      <xdr:rowOff>162408</xdr:rowOff>
    </xdr:to>
    <xdr:cxnSp macro="">
      <xdr:nvCxnSpPr>
        <xdr:cNvPr id="765" name="直線コネクタ 764"/>
        <xdr:cNvCxnSpPr/>
      </xdr:nvCxnSpPr>
      <xdr:spPr>
        <a:xfrm>
          <a:off x="20434300" y="9557906"/>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6" name="フローチャート : 判断 765"/>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53173</xdr:rowOff>
    </xdr:from>
    <xdr:ext cx="534377" cy="259045"/>
    <xdr:sp macro="" textlink="">
      <xdr:nvSpPr>
        <xdr:cNvPr id="767" name="テキスト ボックス 766"/>
        <xdr:cNvSpPr txBox="1"/>
      </xdr:nvSpPr>
      <xdr:spPr>
        <a:xfrm>
          <a:off x="21056111" y="96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79597</xdr:rowOff>
    </xdr:from>
    <xdr:to>
      <xdr:col>29</xdr:col>
      <xdr:colOff>517525</xdr:colOff>
      <xdr:row>55</xdr:row>
      <xdr:rowOff>128156</xdr:rowOff>
    </xdr:to>
    <xdr:cxnSp macro="">
      <xdr:nvCxnSpPr>
        <xdr:cNvPr id="768" name="直線コネクタ 767"/>
        <xdr:cNvCxnSpPr/>
      </xdr:nvCxnSpPr>
      <xdr:spPr>
        <a:xfrm>
          <a:off x="19545300" y="9509347"/>
          <a:ext cx="889000" cy="4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9" name="フローチャート : 判断 768"/>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6196</xdr:rowOff>
    </xdr:from>
    <xdr:ext cx="534377" cy="259045"/>
    <xdr:sp macro="" textlink="">
      <xdr:nvSpPr>
        <xdr:cNvPr id="770" name="テキスト ボックス 769"/>
        <xdr:cNvSpPr txBox="1"/>
      </xdr:nvSpPr>
      <xdr:spPr>
        <a:xfrm>
          <a:off x="20167111" y="96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1816</xdr:rowOff>
    </xdr:from>
    <xdr:to>
      <xdr:col>28</xdr:col>
      <xdr:colOff>314325</xdr:colOff>
      <xdr:row>55</xdr:row>
      <xdr:rowOff>79597</xdr:rowOff>
    </xdr:to>
    <xdr:cxnSp macro="">
      <xdr:nvCxnSpPr>
        <xdr:cNvPr id="771" name="直線コネクタ 770"/>
        <xdr:cNvCxnSpPr/>
      </xdr:nvCxnSpPr>
      <xdr:spPr>
        <a:xfrm>
          <a:off x="18656300" y="9431566"/>
          <a:ext cx="889000" cy="7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2" name="フローチャート : 判断 771"/>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3" name="テキスト ボックス 772"/>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4" name="フローチャート : 判断 773"/>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5" name="テキスト ボックス 774"/>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161690</xdr:rowOff>
    </xdr:from>
    <xdr:to>
      <xdr:col>32</xdr:col>
      <xdr:colOff>238125</xdr:colOff>
      <xdr:row>56</xdr:row>
      <xdr:rowOff>91840</xdr:rowOff>
    </xdr:to>
    <xdr:sp macro="" textlink="">
      <xdr:nvSpPr>
        <xdr:cNvPr id="781" name="円/楕円 780"/>
        <xdr:cNvSpPr/>
      </xdr:nvSpPr>
      <xdr:spPr>
        <a:xfrm>
          <a:off x="22110700" y="95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13117</xdr:rowOff>
    </xdr:from>
    <xdr:ext cx="534377" cy="259045"/>
    <xdr:sp macro="" textlink="">
      <xdr:nvSpPr>
        <xdr:cNvPr id="782" name="貸付金該当値テキスト"/>
        <xdr:cNvSpPr txBox="1"/>
      </xdr:nvSpPr>
      <xdr:spPr>
        <a:xfrm>
          <a:off x="22212300" y="94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27,179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111608</xdr:rowOff>
    </xdr:from>
    <xdr:to>
      <xdr:col>31</xdr:col>
      <xdr:colOff>85725</xdr:colOff>
      <xdr:row>56</xdr:row>
      <xdr:rowOff>41758</xdr:rowOff>
    </xdr:to>
    <xdr:sp macro="" textlink="">
      <xdr:nvSpPr>
        <xdr:cNvPr id="783" name="円/楕円 782"/>
        <xdr:cNvSpPr/>
      </xdr:nvSpPr>
      <xdr:spPr>
        <a:xfrm>
          <a:off x="21272500" y="95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58285</xdr:rowOff>
    </xdr:from>
    <xdr:ext cx="534377" cy="259045"/>
    <xdr:sp macro="" textlink="">
      <xdr:nvSpPr>
        <xdr:cNvPr id="784" name="テキスト ボックス 783"/>
        <xdr:cNvSpPr txBox="1"/>
      </xdr:nvSpPr>
      <xdr:spPr>
        <a:xfrm>
          <a:off x="21056111" y="931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29,808</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77356</xdr:rowOff>
    </xdr:from>
    <xdr:to>
      <xdr:col>29</xdr:col>
      <xdr:colOff>568325</xdr:colOff>
      <xdr:row>56</xdr:row>
      <xdr:rowOff>7506</xdr:rowOff>
    </xdr:to>
    <xdr:sp macro="" textlink="">
      <xdr:nvSpPr>
        <xdr:cNvPr id="785" name="円/楕円 784"/>
        <xdr:cNvSpPr/>
      </xdr:nvSpPr>
      <xdr:spPr>
        <a:xfrm>
          <a:off x="20383500" y="95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24033</xdr:rowOff>
    </xdr:from>
    <xdr:ext cx="534377" cy="259045"/>
    <xdr:sp macro="" textlink="">
      <xdr:nvSpPr>
        <xdr:cNvPr id="786" name="テキスト ボックス 785"/>
        <xdr:cNvSpPr txBox="1"/>
      </xdr:nvSpPr>
      <xdr:spPr>
        <a:xfrm>
          <a:off x="20167111" y="92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28797</xdr:rowOff>
    </xdr:from>
    <xdr:to>
      <xdr:col>28</xdr:col>
      <xdr:colOff>365125</xdr:colOff>
      <xdr:row>55</xdr:row>
      <xdr:rowOff>130397</xdr:rowOff>
    </xdr:to>
    <xdr:sp macro="" textlink="">
      <xdr:nvSpPr>
        <xdr:cNvPr id="787" name="円/楕円 786"/>
        <xdr:cNvSpPr/>
      </xdr:nvSpPr>
      <xdr:spPr>
        <a:xfrm>
          <a:off x="19494500" y="9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121524</xdr:rowOff>
    </xdr:from>
    <xdr:ext cx="534377" cy="259045"/>
    <xdr:sp macro="" textlink="">
      <xdr:nvSpPr>
        <xdr:cNvPr id="788" name="テキスト ボックス 787"/>
        <xdr:cNvSpPr txBox="1"/>
      </xdr:nvSpPr>
      <xdr:spPr>
        <a:xfrm>
          <a:off x="19278111" y="95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34,155</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122466</xdr:rowOff>
    </xdr:from>
    <xdr:to>
      <xdr:col>27</xdr:col>
      <xdr:colOff>161925</xdr:colOff>
      <xdr:row>55</xdr:row>
      <xdr:rowOff>52616</xdr:rowOff>
    </xdr:to>
    <xdr:sp macro="" textlink="">
      <xdr:nvSpPr>
        <xdr:cNvPr id="789" name="円/楕円 788"/>
        <xdr:cNvSpPr/>
      </xdr:nvSpPr>
      <xdr:spPr>
        <a:xfrm>
          <a:off x="18605500" y="9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43743</xdr:rowOff>
    </xdr:from>
    <xdr:ext cx="534377" cy="259045"/>
    <xdr:sp macro="" textlink="">
      <xdr:nvSpPr>
        <xdr:cNvPr id="790" name="テキスト ボックス 789"/>
        <xdr:cNvSpPr txBox="1"/>
      </xdr:nvSpPr>
      <xdr:spPr>
        <a:xfrm>
          <a:off x="18389111" y="94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45,584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1" name="テキスト ボックス 80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1" name="テキスト ボックス 81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3" name="テキスト ボックス 81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5" name="直線コネクタ 814"/>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6"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7" name="直線コネクタ 816"/>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8"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9" name="直線コネクタ 818"/>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147244</xdr:rowOff>
    </xdr:from>
    <xdr:to>
      <xdr:col>32</xdr:col>
      <xdr:colOff>187325</xdr:colOff>
      <xdr:row>78</xdr:row>
      <xdr:rowOff>29420</xdr:rowOff>
    </xdr:to>
    <xdr:cxnSp macro="">
      <xdr:nvCxnSpPr>
        <xdr:cNvPr id="820" name="直線コネクタ 819"/>
        <xdr:cNvCxnSpPr/>
      </xdr:nvCxnSpPr>
      <xdr:spPr>
        <a:xfrm flipV="1">
          <a:off x="21323300" y="13348894"/>
          <a:ext cx="8382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21"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2" name="フローチャート : 判断 821"/>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29420</xdr:rowOff>
    </xdr:from>
    <xdr:to>
      <xdr:col>31</xdr:col>
      <xdr:colOff>34925</xdr:colOff>
      <xdr:row>78</xdr:row>
      <xdr:rowOff>35477</xdr:rowOff>
    </xdr:to>
    <xdr:cxnSp macro="">
      <xdr:nvCxnSpPr>
        <xdr:cNvPr id="823" name="直線コネクタ 822"/>
        <xdr:cNvCxnSpPr/>
      </xdr:nvCxnSpPr>
      <xdr:spPr>
        <a:xfrm flipV="1">
          <a:off x="20434300" y="1340252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4" name="フローチャート : 判断 823"/>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25" name="テキスト ボックス 824"/>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35477</xdr:rowOff>
    </xdr:from>
    <xdr:to>
      <xdr:col>29</xdr:col>
      <xdr:colOff>517525</xdr:colOff>
      <xdr:row>78</xdr:row>
      <xdr:rowOff>40526</xdr:rowOff>
    </xdr:to>
    <xdr:cxnSp macro="">
      <xdr:nvCxnSpPr>
        <xdr:cNvPr id="826" name="直線コネクタ 825"/>
        <xdr:cNvCxnSpPr/>
      </xdr:nvCxnSpPr>
      <xdr:spPr>
        <a:xfrm flipV="1">
          <a:off x="19545300" y="13408577"/>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7" name="フローチャート : 判断 826"/>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8" name="テキスト ボックス 827"/>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40526</xdr:rowOff>
    </xdr:from>
    <xdr:to>
      <xdr:col>28</xdr:col>
      <xdr:colOff>314325</xdr:colOff>
      <xdr:row>78</xdr:row>
      <xdr:rowOff>61995</xdr:rowOff>
    </xdr:to>
    <xdr:cxnSp macro="">
      <xdr:nvCxnSpPr>
        <xdr:cNvPr id="829" name="直線コネクタ 828"/>
        <xdr:cNvCxnSpPr/>
      </xdr:nvCxnSpPr>
      <xdr:spPr>
        <a:xfrm flipV="1">
          <a:off x="18656300" y="13413626"/>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0" name="フローチャート : 判断 829"/>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31" name="テキスト ボックス 830"/>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2" name="フローチャート : 判断 831"/>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33" name="テキスト ボックス 832"/>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96444</xdr:rowOff>
    </xdr:from>
    <xdr:to>
      <xdr:col>32</xdr:col>
      <xdr:colOff>238125</xdr:colOff>
      <xdr:row>78</xdr:row>
      <xdr:rowOff>26594</xdr:rowOff>
    </xdr:to>
    <xdr:sp macro="" textlink="">
      <xdr:nvSpPr>
        <xdr:cNvPr id="839" name="円/楕円 838"/>
        <xdr:cNvSpPr/>
      </xdr:nvSpPr>
      <xdr:spPr>
        <a:xfrm>
          <a:off x="22110700" y="132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11371</xdr:rowOff>
    </xdr:from>
    <xdr:ext cx="534377" cy="259045"/>
    <xdr:sp macro="" textlink="">
      <xdr:nvSpPr>
        <xdr:cNvPr id="840" name="繰出金該当値テキスト"/>
        <xdr:cNvSpPr txBox="1"/>
      </xdr:nvSpPr>
      <xdr:spPr>
        <a:xfrm>
          <a:off x="22212300" y="132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32,604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150070</xdr:rowOff>
    </xdr:from>
    <xdr:to>
      <xdr:col>31</xdr:col>
      <xdr:colOff>85725</xdr:colOff>
      <xdr:row>78</xdr:row>
      <xdr:rowOff>80220</xdr:rowOff>
    </xdr:to>
    <xdr:sp macro="" textlink="">
      <xdr:nvSpPr>
        <xdr:cNvPr id="841" name="円/楕円 840"/>
        <xdr:cNvSpPr/>
      </xdr:nvSpPr>
      <xdr:spPr>
        <a:xfrm>
          <a:off x="21272500" y="133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71347</xdr:rowOff>
    </xdr:from>
    <xdr:ext cx="534377" cy="259045"/>
    <xdr:sp macro="" textlink="">
      <xdr:nvSpPr>
        <xdr:cNvPr id="842" name="テキスト ボックス 841"/>
        <xdr:cNvSpPr txBox="1"/>
      </xdr:nvSpPr>
      <xdr:spPr>
        <a:xfrm>
          <a:off x="21056111" y="134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156127</xdr:rowOff>
    </xdr:from>
    <xdr:to>
      <xdr:col>29</xdr:col>
      <xdr:colOff>568325</xdr:colOff>
      <xdr:row>78</xdr:row>
      <xdr:rowOff>86277</xdr:rowOff>
    </xdr:to>
    <xdr:sp macro="" textlink="">
      <xdr:nvSpPr>
        <xdr:cNvPr id="843" name="円/楕円 842"/>
        <xdr:cNvSpPr/>
      </xdr:nvSpPr>
      <xdr:spPr>
        <a:xfrm>
          <a:off x="20383500" y="133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77404</xdr:rowOff>
    </xdr:from>
    <xdr:ext cx="534377" cy="259045"/>
    <xdr:sp macro="" textlink="">
      <xdr:nvSpPr>
        <xdr:cNvPr id="844" name="テキスト ボックス 843"/>
        <xdr:cNvSpPr txBox="1"/>
      </xdr:nvSpPr>
      <xdr:spPr>
        <a:xfrm>
          <a:off x="20167111" y="134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29,471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161176</xdr:rowOff>
    </xdr:from>
    <xdr:to>
      <xdr:col>28</xdr:col>
      <xdr:colOff>365125</xdr:colOff>
      <xdr:row>78</xdr:row>
      <xdr:rowOff>91326</xdr:rowOff>
    </xdr:to>
    <xdr:sp macro="" textlink="">
      <xdr:nvSpPr>
        <xdr:cNvPr id="845" name="円/楕円 844"/>
        <xdr:cNvSpPr/>
      </xdr:nvSpPr>
      <xdr:spPr>
        <a:xfrm>
          <a:off x="19494500" y="133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82453</xdr:rowOff>
    </xdr:from>
    <xdr:ext cx="534377" cy="259045"/>
    <xdr:sp macro="" textlink="">
      <xdr:nvSpPr>
        <xdr:cNvPr id="846" name="テキスト ボックス 845"/>
        <xdr:cNvSpPr txBox="1"/>
      </xdr:nvSpPr>
      <xdr:spPr>
        <a:xfrm>
          <a:off x="19278111" y="134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11195</xdr:rowOff>
    </xdr:from>
    <xdr:to>
      <xdr:col>27</xdr:col>
      <xdr:colOff>161925</xdr:colOff>
      <xdr:row>78</xdr:row>
      <xdr:rowOff>112795</xdr:rowOff>
    </xdr:to>
    <xdr:sp macro="" textlink="">
      <xdr:nvSpPr>
        <xdr:cNvPr id="847" name="円/楕円 846"/>
        <xdr:cNvSpPr/>
      </xdr:nvSpPr>
      <xdr:spPr>
        <a:xfrm>
          <a:off x="18605500" y="133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103922</xdr:rowOff>
    </xdr:from>
    <xdr:ext cx="534377" cy="259045"/>
    <xdr:sp macro="" textlink="">
      <xdr:nvSpPr>
        <xdr:cNvPr id="848" name="テキスト ボックス 847"/>
        <xdr:cNvSpPr txBox="1"/>
      </xdr:nvSpPr>
      <xdr:spPr>
        <a:xfrm>
          <a:off x="18389111" y="134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9" name="直線コネクタ 85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0" name="テキスト ボックス 859"/>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1" name="直線コネクタ 86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2" name="テキスト ボックス 861"/>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6" name="直線コネクタ 865"/>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7"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8" name="直線コネクタ 867"/>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9"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0" name="直線コネクタ 869"/>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1" name="直線コネクタ 870"/>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2"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3" name="フローチャート : 判断 872"/>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4" name="直線コネクタ 873"/>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5" name="フローチャート : 判断 874"/>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6" name="テキスト ボックス 875"/>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7" name="直線コネクタ 876"/>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8" name="フローチャート : 判断 877"/>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9" name="テキスト ボックス 878"/>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0" name="直線コネクタ 879"/>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1" name="フローチャート : 判断 880"/>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2" name="テキスト ボックス 881"/>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3" name="フローチャート : 判断 882"/>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4" name="テキスト ボックス 883"/>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0" name="円/楕円 889"/>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1"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2" name="円/楕円 891"/>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3" name="テキスト ボックス 892"/>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4" name="円/楕円 893"/>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5" name="テキスト ボックス 894"/>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6" name="円/楕円 895"/>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7" name="テキスト ボックス 896"/>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8" name="円/楕円 897"/>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9" name="テキスト ボックス 898"/>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物件費について，公共施設の一人当たり保有面積が政令市</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位であることなどから，類似団体の中で最も高いものとなっている。</a:t>
          </a:r>
        </a:p>
        <a:p>
          <a:r>
            <a:rPr kumimoji="1" lang="ja-JP" altLang="en-US" sz="1300">
              <a:solidFill>
                <a:sysClr val="windowText" lastClr="000000"/>
              </a:solidFill>
              <a:latin typeface="ＭＳ Ｐゴシック"/>
            </a:rPr>
            <a:t>　維持補修費について，公共施設の一人当たり保有面積が政令市</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位であることや，道路の一人当たり実延長が政令市</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位であることなどから類似団体の中で</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番目に高いものとなっている。</a:t>
          </a:r>
        </a:p>
        <a:p>
          <a:r>
            <a:rPr kumimoji="1" lang="ja-JP" altLang="en-US" sz="1300">
              <a:solidFill>
                <a:sysClr val="windowText" lastClr="000000"/>
              </a:solidFill>
              <a:latin typeface="ＭＳ Ｐゴシック"/>
            </a:rPr>
            <a:t>　普通建設事業費は住民一人当たり</a:t>
          </a:r>
          <a:r>
            <a:rPr kumimoji="1" lang="en-US" altLang="ja-JP" sz="1300">
              <a:solidFill>
                <a:sysClr val="windowText" lastClr="000000"/>
              </a:solidFill>
              <a:latin typeface="ＭＳ Ｐゴシック"/>
            </a:rPr>
            <a:t>69,648</a:t>
          </a:r>
          <a:r>
            <a:rPr kumimoji="1" lang="ja-JP" altLang="en-US" sz="1300">
              <a:solidFill>
                <a:sysClr val="windowText" lastClr="000000"/>
              </a:solidFill>
              <a:latin typeface="ＭＳ Ｐゴシック"/>
            </a:rPr>
            <a:t>円となっており，合併建設計画の終了に伴い，前年度決算に比べて</a:t>
          </a:r>
          <a:r>
            <a:rPr kumimoji="1" lang="en-US" altLang="ja-JP" sz="1300">
              <a:solidFill>
                <a:sysClr val="windowText" lastClr="000000"/>
              </a:solidFill>
              <a:latin typeface="ＭＳ Ｐゴシック"/>
            </a:rPr>
            <a:t>21.4</a:t>
          </a:r>
          <a:r>
            <a:rPr kumimoji="1" lang="ja-JP" altLang="en-US" sz="1300">
              <a:solidFill>
                <a:sysClr val="windowText" lastClr="000000"/>
              </a:solidFill>
              <a:latin typeface="ＭＳ Ｐゴシック"/>
            </a:rPr>
            <a:t>％減少したものの，依然として類似団体の中で</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番目に高いものとなっている。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a:t>
          </a:r>
          <a:r>
            <a:rPr lang="ja-JP" altLang="en-US" sz="1300">
              <a:solidFill>
                <a:sysClr val="windowText" lastClr="000000"/>
              </a:solidFill>
            </a:rPr>
            <a:t>新潟市財産経営推進計画（公共施設等総合管理計画）により，公共施設やインフラ資産について，その老朽化や利用需要の変化などの課題に対し，効率的な管理・利活用など経営的な視点に基づいた取り組みを進める。</a:t>
          </a:r>
          <a:endParaRPr lang="en-US" altLang="ja-JP" sz="13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802,936
797,985
726.45
361,444,437
359,330,813
1,081,204
193,591,744
558,579,686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424543</xdr:colOff>
      <xdr:row>13</xdr:row>
      <xdr:rowOff>120650</xdr:rowOff>
    </xdr:to>
    <xdr:sp macro="" textlink="">
      <xdr:nvSpPr>
        <xdr:cNvPr id="17" name="正方形/長方形 16"/>
        <xdr:cNvSpPr/>
      </xdr:nvSpPr>
      <xdr:spPr>
        <a:xfrm>
          <a:off x="6512832" y="1632857"/>
          <a:ext cx="3218997"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24130</xdr:rowOff>
    </xdr:from>
    <xdr:to>
      <xdr:col>6</xdr:col>
      <xdr:colOff>511175</xdr:colOff>
      <xdr:row>33</xdr:row>
      <xdr:rowOff>76200</xdr:rowOff>
    </xdr:to>
    <xdr:cxnSp macro="">
      <xdr:nvCxnSpPr>
        <xdr:cNvPr id="61" name="直線コネクタ 60"/>
        <xdr:cNvCxnSpPr/>
      </xdr:nvCxnSpPr>
      <xdr:spPr>
        <a:xfrm flipV="1">
          <a:off x="3797300" y="568198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76200</xdr:rowOff>
    </xdr:from>
    <xdr:to>
      <xdr:col>5</xdr:col>
      <xdr:colOff>358775</xdr:colOff>
      <xdr:row>33</xdr:row>
      <xdr:rowOff>76200</xdr:rowOff>
    </xdr:to>
    <xdr:cxnSp macro="">
      <xdr:nvCxnSpPr>
        <xdr:cNvPr id="64" name="直線コネクタ 63"/>
        <xdr:cNvCxnSpPr/>
      </xdr:nvCxnSpPr>
      <xdr:spPr>
        <a:xfrm>
          <a:off x="2908300" y="5734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24130</xdr:rowOff>
    </xdr:from>
    <xdr:to>
      <xdr:col>4</xdr:col>
      <xdr:colOff>155575</xdr:colOff>
      <xdr:row>33</xdr:row>
      <xdr:rowOff>76200</xdr:rowOff>
    </xdr:to>
    <xdr:cxnSp macro="">
      <xdr:nvCxnSpPr>
        <xdr:cNvPr id="67" name="直線コネクタ 66"/>
        <xdr:cNvCxnSpPr/>
      </xdr:nvCxnSpPr>
      <xdr:spPr>
        <a:xfrm>
          <a:off x="2019300" y="568198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162560</xdr:rowOff>
    </xdr:from>
    <xdr:to>
      <xdr:col>2</xdr:col>
      <xdr:colOff>638175</xdr:colOff>
      <xdr:row>33</xdr:row>
      <xdr:rowOff>24130</xdr:rowOff>
    </xdr:to>
    <xdr:cxnSp macro="">
      <xdr:nvCxnSpPr>
        <xdr:cNvPr id="70" name="直線コネクタ 69"/>
        <xdr:cNvCxnSpPr/>
      </xdr:nvCxnSpPr>
      <xdr:spPr>
        <a:xfrm>
          <a:off x="1130300" y="5477510"/>
          <a:ext cx="8890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144780</xdr:rowOff>
    </xdr:from>
    <xdr:to>
      <xdr:col>6</xdr:col>
      <xdr:colOff>561975</xdr:colOff>
      <xdr:row>33</xdr:row>
      <xdr:rowOff>74930</xdr:rowOff>
    </xdr:to>
    <xdr:sp macro="" textlink="">
      <xdr:nvSpPr>
        <xdr:cNvPr id="80" name="円/楕円 79"/>
        <xdr:cNvSpPr/>
      </xdr:nvSpPr>
      <xdr:spPr>
        <a:xfrm>
          <a:off x="45847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167657</xdr:rowOff>
    </xdr:from>
    <xdr:ext cx="469744" cy="259045"/>
    <xdr:sp macro="" textlink="">
      <xdr:nvSpPr>
        <xdr:cNvPr id="81" name="議会費該当値テキスト"/>
        <xdr:cNvSpPr txBox="1"/>
      </xdr:nvSpPr>
      <xdr:spPr>
        <a:xfrm>
          <a:off x="4686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25400</xdr:rowOff>
    </xdr:from>
    <xdr:to>
      <xdr:col>5</xdr:col>
      <xdr:colOff>409575</xdr:colOff>
      <xdr:row>33</xdr:row>
      <xdr:rowOff>127000</xdr:rowOff>
    </xdr:to>
    <xdr:sp macro="" textlink="">
      <xdr:nvSpPr>
        <xdr:cNvPr id="82" name="円/楕円 81"/>
        <xdr:cNvSpPr/>
      </xdr:nvSpPr>
      <xdr:spPr>
        <a:xfrm>
          <a:off x="3746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143527</xdr:rowOff>
    </xdr:from>
    <xdr:ext cx="469744" cy="259045"/>
    <xdr:sp macro="" textlink="">
      <xdr:nvSpPr>
        <xdr:cNvPr id="83" name="テキスト ボックス 82"/>
        <xdr:cNvSpPr txBox="1"/>
      </xdr:nvSpPr>
      <xdr:spPr>
        <a:xfrm>
          <a:off x="3562427"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25400</xdr:rowOff>
    </xdr:from>
    <xdr:to>
      <xdr:col>4</xdr:col>
      <xdr:colOff>206375</xdr:colOff>
      <xdr:row>33</xdr:row>
      <xdr:rowOff>127000</xdr:rowOff>
    </xdr:to>
    <xdr:sp macro="" textlink="">
      <xdr:nvSpPr>
        <xdr:cNvPr id="84" name="円/楕円 83"/>
        <xdr:cNvSpPr/>
      </xdr:nvSpPr>
      <xdr:spPr>
        <a:xfrm>
          <a:off x="2857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143527</xdr:rowOff>
    </xdr:from>
    <xdr:ext cx="469744" cy="259045"/>
    <xdr:sp macro="" textlink="">
      <xdr:nvSpPr>
        <xdr:cNvPr id="85" name="テキスト ボックス 84"/>
        <xdr:cNvSpPr txBox="1"/>
      </xdr:nvSpPr>
      <xdr:spPr>
        <a:xfrm>
          <a:off x="2673427"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144780</xdr:rowOff>
    </xdr:from>
    <xdr:to>
      <xdr:col>3</xdr:col>
      <xdr:colOff>3175</xdr:colOff>
      <xdr:row>33</xdr:row>
      <xdr:rowOff>74930</xdr:rowOff>
    </xdr:to>
    <xdr:sp macro="" textlink="">
      <xdr:nvSpPr>
        <xdr:cNvPr id="86" name="円/楕円 85"/>
        <xdr:cNvSpPr/>
      </xdr:nvSpPr>
      <xdr:spPr>
        <a:xfrm>
          <a:off x="19685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91457</xdr:rowOff>
    </xdr:from>
    <xdr:ext cx="469744" cy="259045"/>
    <xdr:sp macro="" textlink="">
      <xdr:nvSpPr>
        <xdr:cNvPr id="87" name="テキスト ボックス 86"/>
        <xdr:cNvSpPr txBox="1"/>
      </xdr:nvSpPr>
      <xdr:spPr>
        <a:xfrm>
          <a:off x="1784427"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111760</xdr:rowOff>
    </xdr:from>
    <xdr:to>
      <xdr:col>1</xdr:col>
      <xdr:colOff>485775</xdr:colOff>
      <xdr:row>32</xdr:row>
      <xdr:rowOff>41910</xdr:rowOff>
    </xdr:to>
    <xdr:sp macro="" textlink="">
      <xdr:nvSpPr>
        <xdr:cNvPr id="88" name="円/楕円 87"/>
        <xdr:cNvSpPr/>
      </xdr:nvSpPr>
      <xdr:spPr>
        <a:xfrm>
          <a:off x="1079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58437</xdr:rowOff>
    </xdr:from>
    <xdr:ext cx="469744" cy="259045"/>
    <xdr:sp macro="" textlink="">
      <xdr:nvSpPr>
        <xdr:cNvPr id="89" name="テキスト ボックス 88"/>
        <xdr:cNvSpPr txBox="1"/>
      </xdr:nvSpPr>
      <xdr:spPr>
        <a:xfrm>
          <a:off x="895427"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24752</xdr:rowOff>
    </xdr:from>
    <xdr:to>
      <xdr:col>6</xdr:col>
      <xdr:colOff>511175</xdr:colOff>
      <xdr:row>56</xdr:row>
      <xdr:rowOff>155207</xdr:rowOff>
    </xdr:to>
    <xdr:cxnSp macro="">
      <xdr:nvCxnSpPr>
        <xdr:cNvPr id="119" name="直線コネクタ 118"/>
        <xdr:cNvCxnSpPr/>
      </xdr:nvCxnSpPr>
      <xdr:spPr>
        <a:xfrm>
          <a:off x="3797300" y="9625952"/>
          <a:ext cx="838200" cy="1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46283</xdr:rowOff>
    </xdr:from>
    <xdr:ext cx="534377" cy="259045"/>
    <xdr:sp macro="" textlink="">
      <xdr:nvSpPr>
        <xdr:cNvPr id="120" name="総務費平均値テキスト"/>
        <xdr:cNvSpPr txBox="1"/>
      </xdr:nvSpPr>
      <xdr:spPr>
        <a:xfrm>
          <a:off x="4686300" y="9476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95504</xdr:rowOff>
    </xdr:from>
    <xdr:to>
      <xdr:col>5</xdr:col>
      <xdr:colOff>358775</xdr:colOff>
      <xdr:row>56</xdr:row>
      <xdr:rowOff>24752</xdr:rowOff>
    </xdr:to>
    <xdr:cxnSp macro="">
      <xdr:nvCxnSpPr>
        <xdr:cNvPr id="122" name="直線コネクタ 121"/>
        <xdr:cNvCxnSpPr/>
      </xdr:nvCxnSpPr>
      <xdr:spPr>
        <a:xfrm>
          <a:off x="2908300" y="9525254"/>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4" name="テキスト ボックス 123"/>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95504</xdr:rowOff>
    </xdr:from>
    <xdr:to>
      <xdr:col>4</xdr:col>
      <xdr:colOff>155575</xdr:colOff>
      <xdr:row>56</xdr:row>
      <xdr:rowOff>155473</xdr:rowOff>
    </xdr:to>
    <xdr:cxnSp macro="">
      <xdr:nvCxnSpPr>
        <xdr:cNvPr id="125" name="直線コネクタ 124"/>
        <xdr:cNvCxnSpPr/>
      </xdr:nvCxnSpPr>
      <xdr:spPr>
        <a:xfrm flipV="1">
          <a:off x="2019300" y="9525254"/>
          <a:ext cx="889000" cy="2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113144</xdr:rowOff>
    </xdr:from>
    <xdr:to>
      <xdr:col>2</xdr:col>
      <xdr:colOff>638175</xdr:colOff>
      <xdr:row>56</xdr:row>
      <xdr:rowOff>155473</xdr:rowOff>
    </xdr:to>
    <xdr:cxnSp macro="">
      <xdr:nvCxnSpPr>
        <xdr:cNvPr id="128" name="直線コネクタ 127"/>
        <xdr:cNvCxnSpPr/>
      </xdr:nvCxnSpPr>
      <xdr:spPr>
        <a:xfrm>
          <a:off x="1130300" y="9714344"/>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104407</xdr:rowOff>
    </xdr:from>
    <xdr:to>
      <xdr:col>6</xdr:col>
      <xdr:colOff>561975</xdr:colOff>
      <xdr:row>57</xdr:row>
      <xdr:rowOff>34557</xdr:rowOff>
    </xdr:to>
    <xdr:sp macro="" textlink="">
      <xdr:nvSpPr>
        <xdr:cNvPr id="138" name="円/楕円 137"/>
        <xdr:cNvSpPr/>
      </xdr:nvSpPr>
      <xdr:spPr>
        <a:xfrm>
          <a:off x="4584700" y="97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82834</xdr:rowOff>
    </xdr:from>
    <xdr:ext cx="534377" cy="259045"/>
    <xdr:sp macro="" textlink="">
      <xdr:nvSpPr>
        <xdr:cNvPr id="139" name="総務費該当値テキスト"/>
        <xdr:cNvSpPr txBox="1"/>
      </xdr:nvSpPr>
      <xdr:spPr>
        <a:xfrm>
          <a:off x="4686300" y="96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145402</xdr:rowOff>
    </xdr:from>
    <xdr:to>
      <xdr:col>5</xdr:col>
      <xdr:colOff>409575</xdr:colOff>
      <xdr:row>56</xdr:row>
      <xdr:rowOff>75552</xdr:rowOff>
    </xdr:to>
    <xdr:sp macro="" textlink="">
      <xdr:nvSpPr>
        <xdr:cNvPr id="140" name="円/楕円 139"/>
        <xdr:cNvSpPr/>
      </xdr:nvSpPr>
      <xdr:spPr>
        <a:xfrm>
          <a:off x="3746500" y="95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92079</xdr:rowOff>
    </xdr:from>
    <xdr:ext cx="534377" cy="259045"/>
    <xdr:sp macro="" textlink="">
      <xdr:nvSpPr>
        <xdr:cNvPr id="141" name="テキスト ボックス 140"/>
        <xdr:cNvSpPr txBox="1"/>
      </xdr:nvSpPr>
      <xdr:spPr>
        <a:xfrm>
          <a:off x="3530111" y="9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44704</xdr:rowOff>
    </xdr:from>
    <xdr:to>
      <xdr:col>4</xdr:col>
      <xdr:colOff>206375</xdr:colOff>
      <xdr:row>55</xdr:row>
      <xdr:rowOff>146304</xdr:rowOff>
    </xdr:to>
    <xdr:sp macro="" textlink="">
      <xdr:nvSpPr>
        <xdr:cNvPr id="142" name="円/楕円 141"/>
        <xdr:cNvSpPr/>
      </xdr:nvSpPr>
      <xdr:spPr>
        <a:xfrm>
          <a:off x="2857500" y="947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137431</xdr:rowOff>
    </xdr:from>
    <xdr:ext cx="534377" cy="259045"/>
    <xdr:sp macro="" textlink="">
      <xdr:nvSpPr>
        <xdr:cNvPr id="143" name="テキスト ボックス 142"/>
        <xdr:cNvSpPr txBox="1"/>
      </xdr:nvSpPr>
      <xdr:spPr>
        <a:xfrm>
          <a:off x="2641111" y="95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104673</xdr:rowOff>
    </xdr:from>
    <xdr:to>
      <xdr:col>3</xdr:col>
      <xdr:colOff>3175</xdr:colOff>
      <xdr:row>57</xdr:row>
      <xdr:rowOff>34823</xdr:rowOff>
    </xdr:to>
    <xdr:sp macro="" textlink="">
      <xdr:nvSpPr>
        <xdr:cNvPr id="144" name="円/楕円 143"/>
        <xdr:cNvSpPr/>
      </xdr:nvSpPr>
      <xdr:spPr>
        <a:xfrm>
          <a:off x="1968500" y="97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25950</xdr:rowOff>
    </xdr:from>
    <xdr:ext cx="534377" cy="259045"/>
    <xdr:sp macro="" textlink="">
      <xdr:nvSpPr>
        <xdr:cNvPr id="145" name="テキスト ボックス 144"/>
        <xdr:cNvSpPr txBox="1"/>
      </xdr:nvSpPr>
      <xdr:spPr>
        <a:xfrm>
          <a:off x="1752111" y="97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62344</xdr:rowOff>
    </xdr:from>
    <xdr:to>
      <xdr:col>1</xdr:col>
      <xdr:colOff>485775</xdr:colOff>
      <xdr:row>56</xdr:row>
      <xdr:rowOff>163944</xdr:rowOff>
    </xdr:to>
    <xdr:sp macro="" textlink="">
      <xdr:nvSpPr>
        <xdr:cNvPr id="146" name="円/楕円 145"/>
        <xdr:cNvSpPr/>
      </xdr:nvSpPr>
      <xdr:spPr>
        <a:xfrm>
          <a:off x="1079500" y="966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155071</xdr:rowOff>
    </xdr:from>
    <xdr:ext cx="534377" cy="259045"/>
    <xdr:sp macro="" textlink="">
      <xdr:nvSpPr>
        <xdr:cNvPr id="147" name="テキスト ボックス 146"/>
        <xdr:cNvSpPr txBox="1"/>
      </xdr:nvSpPr>
      <xdr:spPr>
        <a:xfrm>
          <a:off x="863111" y="97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140,034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5110</xdr:rowOff>
    </xdr:from>
    <xdr:to>
      <xdr:col>6</xdr:col>
      <xdr:colOff>511175</xdr:colOff>
      <xdr:row>78</xdr:row>
      <xdr:rowOff>20904</xdr:rowOff>
    </xdr:to>
    <xdr:cxnSp macro="">
      <xdr:nvCxnSpPr>
        <xdr:cNvPr id="179" name="直線コネクタ 178"/>
        <xdr:cNvCxnSpPr/>
      </xdr:nvCxnSpPr>
      <xdr:spPr>
        <a:xfrm flipV="1">
          <a:off x="3797300" y="13378210"/>
          <a:ext cx="8382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120638</xdr:rowOff>
    </xdr:from>
    <xdr:ext cx="599010" cy="259045"/>
    <xdr:sp macro="" textlink="">
      <xdr:nvSpPr>
        <xdr:cNvPr id="180" name="民生費平均値テキスト"/>
        <xdr:cNvSpPr txBox="1"/>
      </xdr:nvSpPr>
      <xdr:spPr>
        <a:xfrm>
          <a:off x="4686300" y="1280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20904</xdr:rowOff>
    </xdr:from>
    <xdr:to>
      <xdr:col>5</xdr:col>
      <xdr:colOff>358775</xdr:colOff>
      <xdr:row>78</xdr:row>
      <xdr:rowOff>63162</xdr:rowOff>
    </xdr:to>
    <xdr:cxnSp macro="">
      <xdr:nvCxnSpPr>
        <xdr:cNvPr id="182" name="直線コネクタ 181"/>
        <xdr:cNvCxnSpPr/>
      </xdr:nvCxnSpPr>
      <xdr:spPr>
        <a:xfrm flipV="1">
          <a:off x="2908300" y="13394004"/>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94327</xdr:rowOff>
    </xdr:from>
    <xdr:ext cx="599010" cy="259045"/>
    <xdr:sp macro="" textlink="">
      <xdr:nvSpPr>
        <xdr:cNvPr id="184" name="テキスト ボックス 183"/>
        <xdr:cNvSpPr txBox="1"/>
      </xdr:nvSpPr>
      <xdr:spPr>
        <a:xfrm>
          <a:off x="3497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63162</xdr:rowOff>
    </xdr:from>
    <xdr:to>
      <xdr:col>4</xdr:col>
      <xdr:colOff>155575</xdr:colOff>
      <xdr:row>78</xdr:row>
      <xdr:rowOff>118614</xdr:rowOff>
    </xdr:to>
    <xdr:cxnSp macro="">
      <xdr:nvCxnSpPr>
        <xdr:cNvPr id="185" name="直線コネクタ 184"/>
        <xdr:cNvCxnSpPr/>
      </xdr:nvCxnSpPr>
      <xdr:spPr>
        <a:xfrm flipV="1">
          <a:off x="2019300" y="13436262"/>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21023</xdr:rowOff>
    </xdr:from>
    <xdr:ext cx="599010" cy="259045"/>
    <xdr:sp macro="" textlink="">
      <xdr:nvSpPr>
        <xdr:cNvPr id="187" name="テキスト ボックス 186"/>
        <xdr:cNvSpPr txBox="1"/>
      </xdr:nvSpPr>
      <xdr:spPr>
        <a:xfrm>
          <a:off x="2608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118614</xdr:rowOff>
    </xdr:from>
    <xdr:to>
      <xdr:col>2</xdr:col>
      <xdr:colOff>638175</xdr:colOff>
      <xdr:row>78</xdr:row>
      <xdr:rowOff>140429</xdr:rowOff>
    </xdr:to>
    <xdr:cxnSp macro="">
      <xdr:nvCxnSpPr>
        <xdr:cNvPr id="188" name="直線コネクタ 187"/>
        <xdr:cNvCxnSpPr/>
      </xdr:nvCxnSpPr>
      <xdr:spPr>
        <a:xfrm flipV="1">
          <a:off x="1130300" y="13491714"/>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40726</xdr:rowOff>
    </xdr:from>
    <xdr:ext cx="599010" cy="259045"/>
    <xdr:sp macro="" textlink="">
      <xdr:nvSpPr>
        <xdr:cNvPr id="190" name="テキスト ボックス 189"/>
        <xdr:cNvSpPr txBox="1"/>
      </xdr:nvSpPr>
      <xdr:spPr>
        <a:xfrm>
          <a:off x="1719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25551</xdr:rowOff>
    </xdr:from>
    <xdr:ext cx="599010" cy="259045"/>
    <xdr:sp macro="" textlink="">
      <xdr:nvSpPr>
        <xdr:cNvPr id="192" name="テキスト ボックス 191"/>
        <xdr:cNvSpPr txBox="1"/>
      </xdr:nvSpPr>
      <xdr:spPr>
        <a:xfrm>
          <a:off x="830794" y="1288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125760</xdr:rowOff>
    </xdr:from>
    <xdr:to>
      <xdr:col>6</xdr:col>
      <xdr:colOff>561975</xdr:colOff>
      <xdr:row>78</xdr:row>
      <xdr:rowOff>55910</xdr:rowOff>
    </xdr:to>
    <xdr:sp macro="" textlink="">
      <xdr:nvSpPr>
        <xdr:cNvPr id="198" name="円/楕円 197"/>
        <xdr:cNvSpPr/>
      </xdr:nvSpPr>
      <xdr:spPr>
        <a:xfrm>
          <a:off x="4584700" y="133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104187</xdr:rowOff>
    </xdr:from>
    <xdr:ext cx="599010" cy="259045"/>
    <xdr:sp macro="" textlink="">
      <xdr:nvSpPr>
        <xdr:cNvPr id="199" name="民生費該当値テキスト"/>
        <xdr:cNvSpPr txBox="1"/>
      </xdr:nvSpPr>
      <xdr:spPr>
        <a:xfrm>
          <a:off x="4686300" y="1330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141554</xdr:rowOff>
    </xdr:from>
    <xdr:to>
      <xdr:col>5</xdr:col>
      <xdr:colOff>409575</xdr:colOff>
      <xdr:row>78</xdr:row>
      <xdr:rowOff>71704</xdr:rowOff>
    </xdr:to>
    <xdr:sp macro="" textlink="">
      <xdr:nvSpPr>
        <xdr:cNvPr id="200" name="円/楕円 199"/>
        <xdr:cNvSpPr/>
      </xdr:nvSpPr>
      <xdr:spPr>
        <a:xfrm>
          <a:off x="3746500" y="133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62831</xdr:rowOff>
    </xdr:from>
    <xdr:ext cx="599010" cy="259045"/>
    <xdr:sp macro="" textlink="">
      <xdr:nvSpPr>
        <xdr:cNvPr id="201" name="テキスト ボックス 200"/>
        <xdr:cNvSpPr txBox="1"/>
      </xdr:nvSpPr>
      <xdr:spPr>
        <a:xfrm>
          <a:off x="3497794" y="1343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12362</xdr:rowOff>
    </xdr:from>
    <xdr:to>
      <xdr:col>4</xdr:col>
      <xdr:colOff>206375</xdr:colOff>
      <xdr:row>78</xdr:row>
      <xdr:rowOff>113962</xdr:rowOff>
    </xdr:to>
    <xdr:sp macro="" textlink="">
      <xdr:nvSpPr>
        <xdr:cNvPr id="202" name="円/楕円 201"/>
        <xdr:cNvSpPr/>
      </xdr:nvSpPr>
      <xdr:spPr>
        <a:xfrm>
          <a:off x="2857500" y="133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105089</xdr:rowOff>
    </xdr:from>
    <xdr:ext cx="599010" cy="259045"/>
    <xdr:sp macro="" textlink="">
      <xdr:nvSpPr>
        <xdr:cNvPr id="203" name="テキスト ボックス 202"/>
        <xdr:cNvSpPr txBox="1"/>
      </xdr:nvSpPr>
      <xdr:spPr>
        <a:xfrm>
          <a:off x="2608794" y="1347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67814</xdr:rowOff>
    </xdr:from>
    <xdr:to>
      <xdr:col>3</xdr:col>
      <xdr:colOff>3175</xdr:colOff>
      <xdr:row>78</xdr:row>
      <xdr:rowOff>169414</xdr:rowOff>
    </xdr:to>
    <xdr:sp macro="" textlink="">
      <xdr:nvSpPr>
        <xdr:cNvPr id="204" name="円/楕円 203"/>
        <xdr:cNvSpPr/>
      </xdr:nvSpPr>
      <xdr:spPr>
        <a:xfrm>
          <a:off x="1968500" y="134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160541</xdr:rowOff>
    </xdr:from>
    <xdr:ext cx="599010" cy="259045"/>
    <xdr:sp macro="" textlink="">
      <xdr:nvSpPr>
        <xdr:cNvPr id="205" name="テキスト ボックス 204"/>
        <xdr:cNvSpPr txBox="1"/>
      </xdr:nvSpPr>
      <xdr:spPr>
        <a:xfrm>
          <a:off x="1719794" y="1353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89629</xdr:rowOff>
    </xdr:from>
    <xdr:to>
      <xdr:col>1</xdr:col>
      <xdr:colOff>485775</xdr:colOff>
      <xdr:row>79</xdr:row>
      <xdr:rowOff>19779</xdr:rowOff>
    </xdr:to>
    <xdr:sp macro="" textlink="">
      <xdr:nvSpPr>
        <xdr:cNvPr id="206" name="円/楕円 205"/>
        <xdr:cNvSpPr/>
      </xdr:nvSpPr>
      <xdr:spPr>
        <a:xfrm>
          <a:off x="1079500" y="1346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10906</xdr:rowOff>
    </xdr:from>
    <xdr:ext cx="599010" cy="259045"/>
    <xdr:sp macro="" textlink="">
      <xdr:nvSpPr>
        <xdr:cNvPr id="207" name="テキスト ボックス 206"/>
        <xdr:cNvSpPr txBox="1"/>
      </xdr:nvSpPr>
      <xdr:spPr>
        <a:xfrm>
          <a:off x="830794" y="1355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64109</xdr:rowOff>
    </xdr:from>
    <xdr:to>
      <xdr:col>6</xdr:col>
      <xdr:colOff>511175</xdr:colOff>
      <xdr:row>95</xdr:row>
      <xdr:rowOff>116002</xdr:rowOff>
    </xdr:to>
    <xdr:cxnSp macro="">
      <xdr:nvCxnSpPr>
        <xdr:cNvPr id="237" name="直線コネクタ 236"/>
        <xdr:cNvCxnSpPr/>
      </xdr:nvCxnSpPr>
      <xdr:spPr>
        <a:xfrm flipV="1">
          <a:off x="3797300" y="16351859"/>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8"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116002</xdr:rowOff>
    </xdr:from>
    <xdr:to>
      <xdr:col>5</xdr:col>
      <xdr:colOff>358775</xdr:colOff>
      <xdr:row>96</xdr:row>
      <xdr:rowOff>92760</xdr:rowOff>
    </xdr:to>
    <xdr:cxnSp macro="">
      <xdr:nvCxnSpPr>
        <xdr:cNvPr id="240" name="直線コネクタ 239"/>
        <xdr:cNvCxnSpPr/>
      </xdr:nvCxnSpPr>
      <xdr:spPr>
        <a:xfrm flipV="1">
          <a:off x="2908300" y="16403752"/>
          <a:ext cx="889000" cy="1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2" name="テキスト ボックス 241"/>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140615</xdr:rowOff>
    </xdr:from>
    <xdr:to>
      <xdr:col>4</xdr:col>
      <xdr:colOff>155575</xdr:colOff>
      <xdr:row>96</xdr:row>
      <xdr:rowOff>92760</xdr:rowOff>
    </xdr:to>
    <xdr:cxnSp macro="">
      <xdr:nvCxnSpPr>
        <xdr:cNvPr id="243" name="直線コネクタ 242"/>
        <xdr:cNvCxnSpPr/>
      </xdr:nvCxnSpPr>
      <xdr:spPr>
        <a:xfrm>
          <a:off x="2019300" y="16428365"/>
          <a:ext cx="889000" cy="1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77597</xdr:rowOff>
    </xdr:from>
    <xdr:to>
      <xdr:col>2</xdr:col>
      <xdr:colOff>638175</xdr:colOff>
      <xdr:row>95</xdr:row>
      <xdr:rowOff>140615</xdr:rowOff>
    </xdr:to>
    <xdr:cxnSp macro="">
      <xdr:nvCxnSpPr>
        <xdr:cNvPr id="246" name="直線コネクタ 245"/>
        <xdr:cNvCxnSpPr/>
      </xdr:nvCxnSpPr>
      <xdr:spPr>
        <a:xfrm>
          <a:off x="1130300" y="16022447"/>
          <a:ext cx="889000" cy="4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8" name="テキスト ボックス 247"/>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50" name="テキスト ボックス 249"/>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13309</xdr:rowOff>
    </xdr:from>
    <xdr:to>
      <xdr:col>6</xdr:col>
      <xdr:colOff>561975</xdr:colOff>
      <xdr:row>95</xdr:row>
      <xdr:rowOff>114909</xdr:rowOff>
    </xdr:to>
    <xdr:sp macro="" textlink="">
      <xdr:nvSpPr>
        <xdr:cNvPr id="256" name="円/楕円 255"/>
        <xdr:cNvSpPr/>
      </xdr:nvSpPr>
      <xdr:spPr>
        <a:xfrm>
          <a:off x="4584700" y="163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36186</xdr:rowOff>
    </xdr:from>
    <xdr:ext cx="534377" cy="259045"/>
    <xdr:sp macro="" textlink="">
      <xdr:nvSpPr>
        <xdr:cNvPr id="257" name="衛生費該当値テキスト"/>
        <xdr:cNvSpPr txBox="1"/>
      </xdr:nvSpPr>
      <xdr:spPr>
        <a:xfrm>
          <a:off x="4686300" y="161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65202</xdr:rowOff>
    </xdr:from>
    <xdr:to>
      <xdr:col>5</xdr:col>
      <xdr:colOff>409575</xdr:colOff>
      <xdr:row>95</xdr:row>
      <xdr:rowOff>166802</xdr:rowOff>
    </xdr:to>
    <xdr:sp macro="" textlink="">
      <xdr:nvSpPr>
        <xdr:cNvPr id="258" name="円/楕円 257"/>
        <xdr:cNvSpPr/>
      </xdr:nvSpPr>
      <xdr:spPr>
        <a:xfrm>
          <a:off x="3746500" y="16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11879</xdr:rowOff>
    </xdr:from>
    <xdr:ext cx="534377" cy="259045"/>
    <xdr:sp macro="" textlink="">
      <xdr:nvSpPr>
        <xdr:cNvPr id="259" name="テキスト ボックス 258"/>
        <xdr:cNvSpPr txBox="1"/>
      </xdr:nvSpPr>
      <xdr:spPr>
        <a:xfrm>
          <a:off x="3530111" y="161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41960</xdr:rowOff>
    </xdr:from>
    <xdr:to>
      <xdr:col>4</xdr:col>
      <xdr:colOff>206375</xdr:colOff>
      <xdr:row>96</xdr:row>
      <xdr:rowOff>143560</xdr:rowOff>
    </xdr:to>
    <xdr:sp macro="" textlink="">
      <xdr:nvSpPr>
        <xdr:cNvPr id="260" name="円/楕円 259"/>
        <xdr:cNvSpPr/>
      </xdr:nvSpPr>
      <xdr:spPr>
        <a:xfrm>
          <a:off x="2857500" y="165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160087</xdr:rowOff>
    </xdr:from>
    <xdr:ext cx="534377" cy="259045"/>
    <xdr:sp macro="" textlink="">
      <xdr:nvSpPr>
        <xdr:cNvPr id="261" name="テキスト ボックス 260"/>
        <xdr:cNvSpPr txBox="1"/>
      </xdr:nvSpPr>
      <xdr:spPr>
        <a:xfrm>
          <a:off x="2641111" y="162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89815</xdr:rowOff>
    </xdr:from>
    <xdr:to>
      <xdr:col>3</xdr:col>
      <xdr:colOff>3175</xdr:colOff>
      <xdr:row>96</xdr:row>
      <xdr:rowOff>19965</xdr:rowOff>
    </xdr:to>
    <xdr:sp macro="" textlink="">
      <xdr:nvSpPr>
        <xdr:cNvPr id="262" name="円/楕円 261"/>
        <xdr:cNvSpPr/>
      </xdr:nvSpPr>
      <xdr:spPr>
        <a:xfrm>
          <a:off x="1968500" y="16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36492</xdr:rowOff>
    </xdr:from>
    <xdr:ext cx="534377" cy="259045"/>
    <xdr:sp macro="" textlink="">
      <xdr:nvSpPr>
        <xdr:cNvPr id="263" name="テキスト ボックス 262"/>
        <xdr:cNvSpPr txBox="1"/>
      </xdr:nvSpPr>
      <xdr:spPr>
        <a:xfrm>
          <a:off x="1752111" y="161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26797</xdr:rowOff>
    </xdr:from>
    <xdr:to>
      <xdr:col>1</xdr:col>
      <xdr:colOff>485775</xdr:colOff>
      <xdr:row>93</xdr:row>
      <xdr:rowOff>128397</xdr:rowOff>
    </xdr:to>
    <xdr:sp macro="" textlink="">
      <xdr:nvSpPr>
        <xdr:cNvPr id="264" name="円/楕円 263"/>
        <xdr:cNvSpPr/>
      </xdr:nvSpPr>
      <xdr:spPr>
        <a:xfrm>
          <a:off x="1079500" y="159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144924</xdr:rowOff>
    </xdr:from>
    <xdr:ext cx="534377" cy="259045"/>
    <xdr:sp macro="" textlink="">
      <xdr:nvSpPr>
        <xdr:cNvPr id="265" name="テキスト ボックス 264"/>
        <xdr:cNvSpPr txBox="1"/>
      </xdr:nvSpPr>
      <xdr:spPr>
        <a:xfrm>
          <a:off x="863111" y="157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59690</xdr:rowOff>
    </xdr:from>
    <xdr:to>
      <xdr:col>15</xdr:col>
      <xdr:colOff>180340</xdr:colOff>
      <xdr:row>38</xdr:row>
      <xdr:rowOff>111811</xdr:rowOff>
    </xdr:to>
    <xdr:cxnSp macro="">
      <xdr:nvCxnSpPr>
        <xdr:cNvPr id="287" name="直線コネクタ 286"/>
        <xdr:cNvCxnSpPr/>
      </xdr:nvCxnSpPr>
      <xdr:spPr>
        <a:xfrm flipV="1">
          <a:off x="10475595" y="5888990"/>
          <a:ext cx="1270" cy="73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115638</xdr:rowOff>
    </xdr:from>
    <xdr:ext cx="313932" cy="259045"/>
    <xdr:sp macro="" textlink="">
      <xdr:nvSpPr>
        <xdr:cNvPr id="288" name="労働費最小値テキスト"/>
        <xdr:cNvSpPr txBox="1"/>
      </xdr:nvSpPr>
      <xdr:spPr>
        <a:xfrm>
          <a:off x="10528300" y="6630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111811</xdr:rowOff>
    </xdr:from>
    <xdr:to>
      <xdr:col>15</xdr:col>
      <xdr:colOff>269875</xdr:colOff>
      <xdr:row>38</xdr:row>
      <xdr:rowOff>111811</xdr:rowOff>
    </xdr:to>
    <xdr:cxnSp macro="">
      <xdr:nvCxnSpPr>
        <xdr:cNvPr id="289" name="直線コネクタ 288"/>
        <xdr:cNvCxnSpPr/>
      </xdr:nvCxnSpPr>
      <xdr:spPr>
        <a:xfrm>
          <a:off x="10388600" y="662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6367</xdr:rowOff>
    </xdr:from>
    <xdr:ext cx="469744" cy="259045"/>
    <xdr:sp macro="" textlink="">
      <xdr:nvSpPr>
        <xdr:cNvPr id="290" name="労働費最大値テキスト"/>
        <xdr:cNvSpPr txBox="1"/>
      </xdr:nvSpPr>
      <xdr:spPr>
        <a:xfrm>
          <a:off x="10528300" y="56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34</xdr:row>
      <xdr:rowOff>59690</xdr:rowOff>
    </xdr:from>
    <xdr:to>
      <xdr:col>15</xdr:col>
      <xdr:colOff>269875</xdr:colOff>
      <xdr:row>34</xdr:row>
      <xdr:rowOff>59690</xdr:rowOff>
    </xdr:to>
    <xdr:cxnSp macro="">
      <xdr:nvCxnSpPr>
        <xdr:cNvPr id="291" name="直線コネクタ 290"/>
        <xdr:cNvCxnSpPr/>
      </xdr:nvCxnSpPr>
      <xdr:spPr>
        <a:xfrm>
          <a:off x="10388600" y="588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56947</xdr:rowOff>
    </xdr:from>
    <xdr:to>
      <xdr:col>15</xdr:col>
      <xdr:colOff>180975</xdr:colOff>
      <xdr:row>34</xdr:row>
      <xdr:rowOff>59690</xdr:rowOff>
    </xdr:to>
    <xdr:cxnSp macro="">
      <xdr:nvCxnSpPr>
        <xdr:cNvPr id="292" name="直線コネクタ 291"/>
        <xdr:cNvCxnSpPr/>
      </xdr:nvCxnSpPr>
      <xdr:spPr>
        <a:xfrm>
          <a:off x="9639300" y="5714797"/>
          <a:ext cx="8382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171111</xdr:rowOff>
    </xdr:from>
    <xdr:ext cx="378565" cy="259045"/>
    <xdr:sp macro="" textlink="">
      <xdr:nvSpPr>
        <xdr:cNvPr id="293" name="労働費平均値テキスト"/>
        <xdr:cNvSpPr txBox="1"/>
      </xdr:nvSpPr>
      <xdr:spPr>
        <a:xfrm>
          <a:off x="10528300" y="6343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21234</xdr:rowOff>
    </xdr:from>
    <xdr:to>
      <xdr:col>15</xdr:col>
      <xdr:colOff>231775</xdr:colOff>
      <xdr:row>37</xdr:row>
      <xdr:rowOff>122834</xdr:rowOff>
    </xdr:to>
    <xdr:sp macro="" textlink="">
      <xdr:nvSpPr>
        <xdr:cNvPr id="294" name="フローチャート : 判断 293"/>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163931</xdr:rowOff>
    </xdr:from>
    <xdr:to>
      <xdr:col>14</xdr:col>
      <xdr:colOff>28575</xdr:colOff>
      <xdr:row>33</xdr:row>
      <xdr:rowOff>56947</xdr:rowOff>
    </xdr:to>
    <xdr:cxnSp macro="">
      <xdr:nvCxnSpPr>
        <xdr:cNvPr id="295" name="直線コネクタ 294"/>
        <xdr:cNvCxnSpPr/>
      </xdr:nvCxnSpPr>
      <xdr:spPr>
        <a:xfrm>
          <a:off x="8750300" y="5650331"/>
          <a:ext cx="8890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66497</xdr:rowOff>
    </xdr:from>
    <xdr:to>
      <xdr:col>14</xdr:col>
      <xdr:colOff>79375</xdr:colOff>
      <xdr:row>36</xdr:row>
      <xdr:rowOff>168097</xdr:rowOff>
    </xdr:to>
    <xdr:sp macro="" textlink="">
      <xdr:nvSpPr>
        <xdr:cNvPr id="296" name="フローチャート : 判断 295"/>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159224</xdr:rowOff>
    </xdr:from>
    <xdr:ext cx="378565" cy="259045"/>
    <xdr:sp macro="" textlink="">
      <xdr:nvSpPr>
        <xdr:cNvPr id="297" name="テキスト ボックス 296"/>
        <xdr:cNvSpPr txBox="1"/>
      </xdr:nvSpPr>
      <xdr:spPr>
        <a:xfrm>
          <a:off x="9450017" y="63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97181</xdr:rowOff>
    </xdr:from>
    <xdr:to>
      <xdr:col>12</xdr:col>
      <xdr:colOff>511175</xdr:colOff>
      <xdr:row>32</xdr:row>
      <xdr:rowOff>163931</xdr:rowOff>
    </xdr:to>
    <xdr:cxnSp macro="">
      <xdr:nvCxnSpPr>
        <xdr:cNvPr id="298" name="直線コネクタ 297"/>
        <xdr:cNvCxnSpPr/>
      </xdr:nvCxnSpPr>
      <xdr:spPr>
        <a:xfrm>
          <a:off x="7861300" y="5583581"/>
          <a:ext cx="889000" cy="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39522</xdr:rowOff>
    </xdr:from>
    <xdr:to>
      <xdr:col>12</xdr:col>
      <xdr:colOff>561975</xdr:colOff>
      <xdr:row>36</xdr:row>
      <xdr:rowOff>141122</xdr:rowOff>
    </xdr:to>
    <xdr:sp macro="" textlink="">
      <xdr:nvSpPr>
        <xdr:cNvPr id="299" name="フローチャート : 判断 298"/>
        <xdr:cNvSpPr/>
      </xdr:nvSpPr>
      <xdr:spPr>
        <a:xfrm>
          <a:off x="8699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132249</xdr:rowOff>
    </xdr:from>
    <xdr:ext cx="378565" cy="259045"/>
    <xdr:sp macro="" textlink="">
      <xdr:nvSpPr>
        <xdr:cNvPr id="300" name="テキスト ボックス 299"/>
        <xdr:cNvSpPr txBox="1"/>
      </xdr:nvSpPr>
      <xdr:spPr>
        <a:xfrm>
          <a:off x="8561017" y="630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86665</xdr:rowOff>
    </xdr:from>
    <xdr:to>
      <xdr:col>11</xdr:col>
      <xdr:colOff>307975</xdr:colOff>
      <xdr:row>32</xdr:row>
      <xdr:rowOff>97181</xdr:rowOff>
    </xdr:to>
    <xdr:cxnSp macro="">
      <xdr:nvCxnSpPr>
        <xdr:cNvPr id="301" name="直線コネクタ 300"/>
        <xdr:cNvCxnSpPr/>
      </xdr:nvCxnSpPr>
      <xdr:spPr>
        <a:xfrm>
          <a:off x="6972300" y="5401615"/>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105359</xdr:rowOff>
    </xdr:from>
    <xdr:to>
      <xdr:col>11</xdr:col>
      <xdr:colOff>358775</xdr:colOff>
      <xdr:row>35</xdr:row>
      <xdr:rowOff>35509</xdr:rowOff>
    </xdr:to>
    <xdr:sp macro="" textlink="">
      <xdr:nvSpPr>
        <xdr:cNvPr id="302" name="フローチャート : 判断 301"/>
        <xdr:cNvSpPr/>
      </xdr:nvSpPr>
      <xdr:spPr>
        <a:xfrm>
          <a:off x="7810500" y="59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26636</xdr:rowOff>
    </xdr:from>
    <xdr:ext cx="469744" cy="259045"/>
    <xdr:sp macro="" textlink="">
      <xdr:nvSpPr>
        <xdr:cNvPr id="303" name="テキスト ボックス 302"/>
        <xdr:cNvSpPr txBox="1"/>
      </xdr:nvSpPr>
      <xdr:spPr>
        <a:xfrm>
          <a:off x="7626427" y="60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04" name="フローチャート : 判断 303"/>
        <xdr:cNvSpPr/>
      </xdr:nvSpPr>
      <xdr:spPr>
        <a:xfrm>
          <a:off x="692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124477</xdr:rowOff>
    </xdr:from>
    <xdr:ext cx="469744" cy="259045"/>
    <xdr:sp macro="" textlink="">
      <xdr:nvSpPr>
        <xdr:cNvPr id="305" name="テキスト ボックス 304"/>
        <xdr:cNvSpPr txBox="1"/>
      </xdr:nvSpPr>
      <xdr:spPr>
        <a:xfrm>
          <a:off x="6737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8890</xdr:rowOff>
    </xdr:from>
    <xdr:to>
      <xdr:col>15</xdr:col>
      <xdr:colOff>231775</xdr:colOff>
      <xdr:row>34</xdr:row>
      <xdr:rowOff>110490</xdr:rowOff>
    </xdr:to>
    <xdr:sp macro="" textlink="">
      <xdr:nvSpPr>
        <xdr:cNvPr id="311" name="円/楕円 310"/>
        <xdr:cNvSpPr/>
      </xdr:nvSpPr>
      <xdr:spPr>
        <a:xfrm>
          <a:off x="104267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133367</xdr:rowOff>
    </xdr:from>
    <xdr:ext cx="469744" cy="259045"/>
    <xdr:sp macro="" textlink="">
      <xdr:nvSpPr>
        <xdr:cNvPr id="312" name="労働費該当値テキスト"/>
        <xdr:cNvSpPr txBox="1"/>
      </xdr:nvSpPr>
      <xdr:spPr>
        <a:xfrm>
          <a:off x="10528300" y="579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6147</xdr:rowOff>
    </xdr:from>
    <xdr:to>
      <xdr:col>14</xdr:col>
      <xdr:colOff>79375</xdr:colOff>
      <xdr:row>33</xdr:row>
      <xdr:rowOff>107747</xdr:rowOff>
    </xdr:to>
    <xdr:sp macro="" textlink="">
      <xdr:nvSpPr>
        <xdr:cNvPr id="313" name="円/楕円 312"/>
        <xdr:cNvSpPr/>
      </xdr:nvSpPr>
      <xdr:spPr>
        <a:xfrm>
          <a:off x="9588500" y="56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124274</xdr:rowOff>
    </xdr:from>
    <xdr:ext cx="469744" cy="259045"/>
    <xdr:sp macro="" textlink="">
      <xdr:nvSpPr>
        <xdr:cNvPr id="314" name="テキスト ボックス 313"/>
        <xdr:cNvSpPr txBox="1"/>
      </xdr:nvSpPr>
      <xdr:spPr>
        <a:xfrm>
          <a:off x="9404427" y="54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113131</xdr:rowOff>
    </xdr:from>
    <xdr:to>
      <xdr:col>12</xdr:col>
      <xdr:colOff>561975</xdr:colOff>
      <xdr:row>33</xdr:row>
      <xdr:rowOff>43281</xdr:rowOff>
    </xdr:to>
    <xdr:sp macro="" textlink="">
      <xdr:nvSpPr>
        <xdr:cNvPr id="315" name="円/楕円 314"/>
        <xdr:cNvSpPr/>
      </xdr:nvSpPr>
      <xdr:spPr>
        <a:xfrm>
          <a:off x="8699500" y="55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59808</xdr:rowOff>
    </xdr:from>
    <xdr:ext cx="469744" cy="259045"/>
    <xdr:sp macro="" textlink="">
      <xdr:nvSpPr>
        <xdr:cNvPr id="316" name="テキスト ボックス 315"/>
        <xdr:cNvSpPr txBox="1"/>
      </xdr:nvSpPr>
      <xdr:spPr>
        <a:xfrm>
          <a:off x="8515427" y="53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46381</xdr:rowOff>
    </xdr:from>
    <xdr:to>
      <xdr:col>11</xdr:col>
      <xdr:colOff>358775</xdr:colOff>
      <xdr:row>32</xdr:row>
      <xdr:rowOff>147981</xdr:rowOff>
    </xdr:to>
    <xdr:sp macro="" textlink="">
      <xdr:nvSpPr>
        <xdr:cNvPr id="317" name="円/楕円 316"/>
        <xdr:cNvSpPr/>
      </xdr:nvSpPr>
      <xdr:spPr>
        <a:xfrm>
          <a:off x="7810500" y="55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164508</xdr:rowOff>
    </xdr:from>
    <xdr:ext cx="469744" cy="259045"/>
    <xdr:sp macro="" textlink="">
      <xdr:nvSpPr>
        <xdr:cNvPr id="318" name="テキスト ボックス 317"/>
        <xdr:cNvSpPr txBox="1"/>
      </xdr:nvSpPr>
      <xdr:spPr>
        <a:xfrm>
          <a:off x="7626427" y="53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35865</xdr:rowOff>
    </xdr:from>
    <xdr:to>
      <xdr:col>10</xdr:col>
      <xdr:colOff>155575</xdr:colOff>
      <xdr:row>31</xdr:row>
      <xdr:rowOff>137465</xdr:rowOff>
    </xdr:to>
    <xdr:sp macro="" textlink="">
      <xdr:nvSpPr>
        <xdr:cNvPr id="319" name="円/楕円 318"/>
        <xdr:cNvSpPr/>
      </xdr:nvSpPr>
      <xdr:spPr>
        <a:xfrm>
          <a:off x="6921500" y="53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153992</xdr:rowOff>
    </xdr:from>
    <xdr:ext cx="469744" cy="259045"/>
    <xdr:sp macro="" textlink="">
      <xdr:nvSpPr>
        <xdr:cNvPr id="320" name="テキスト ボックス 319"/>
        <xdr:cNvSpPr txBox="1"/>
      </xdr:nvSpPr>
      <xdr:spPr>
        <a:xfrm>
          <a:off x="6737427" y="51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4191</xdr:rowOff>
    </xdr:from>
    <xdr:to>
      <xdr:col>15</xdr:col>
      <xdr:colOff>180340</xdr:colOff>
      <xdr:row>59</xdr:row>
      <xdr:rowOff>39624</xdr:rowOff>
    </xdr:to>
    <xdr:cxnSp macro="">
      <xdr:nvCxnSpPr>
        <xdr:cNvPr id="344" name="直線コネクタ 343"/>
        <xdr:cNvCxnSpPr/>
      </xdr:nvCxnSpPr>
      <xdr:spPr>
        <a:xfrm flipV="1">
          <a:off x="10475595" y="8919591"/>
          <a:ext cx="1270"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43451</xdr:rowOff>
    </xdr:from>
    <xdr:ext cx="313932" cy="259045"/>
    <xdr:sp macro="" textlink="">
      <xdr:nvSpPr>
        <xdr:cNvPr id="345"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39624</xdr:rowOff>
    </xdr:from>
    <xdr:to>
      <xdr:col>15</xdr:col>
      <xdr:colOff>269875</xdr:colOff>
      <xdr:row>59</xdr:row>
      <xdr:rowOff>39624</xdr:rowOff>
    </xdr:to>
    <xdr:cxnSp macro="">
      <xdr:nvCxnSpPr>
        <xdr:cNvPr id="346" name="直線コネクタ 345"/>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122318</xdr:rowOff>
    </xdr:from>
    <xdr:ext cx="469744" cy="259045"/>
    <xdr:sp macro="" textlink="">
      <xdr:nvSpPr>
        <xdr:cNvPr id="347" name="農林水産業費最大値テキスト"/>
        <xdr:cNvSpPr txBox="1"/>
      </xdr:nvSpPr>
      <xdr:spPr>
        <a:xfrm>
          <a:off x="10528300" y="869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52</xdr:row>
      <xdr:rowOff>4191</xdr:rowOff>
    </xdr:from>
    <xdr:to>
      <xdr:col>15</xdr:col>
      <xdr:colOff>269875</xdr:colOff>
      <xdr:row>52</xdr:row>
      <xdr:rowOff>4191</xdr:rowOff>
    </xdr:to>
    <xdr:cxnSp macro="">
      <xdr:nvCxnSpPr>
        <xdr:cNvPr id="348" name="直線コネクタ 347"/>
        <xdr:cNvCxnSpPr/>
      </xdr:nvCxnSpPr>
      <xdr:spPr>
        <a:xfrm>
          <a:off x="10388600" y="891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31750</xdr:rowOff>
    </xdr:from>
    <xdr:to>
      <xdr:col>15</xdr:col>
      <xdr:colOff>180975</xdr:colOff>
      <xdr:row>52</xdr:row>
      <xdr:rowOff>4191</xdr:rowOff>
    </xdr:to>
    <xdr:cxnSp macro="">
      <xdr:nvCxnSpPr>
        <xdr:cNvPr id="349" name="直線コネクタ 348"/>
        <xdr:cNvCxnSpPr/>
      </xdr:nvCxnSpPr>
      <xdr:spPr>
        <a:xfrm>
          <a:off x="9639300" y="8604250"/>
          <a:ext cx="838200" cy="3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38371</xdr:rowOff>
    </xdr:from>
    <xdr:ext cx="469744" cy="259045"/>
    <xdr:sp macro="" textlink="">
      <xdr:nvSpPr>
        <xdr:cNvPr id="350" name="農林水産業費平均値テキスト"/>
        <xdr:cNvSpPr txBox="1"/>
      </xdr:nvSpPr>
      <xdr:spPr>
        <a:xfrm>
          <a:off x="10528300" y="981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59944</xdr:rowOff>
    </xdr:from>
    <xdr:to>
      <xdr:col>15</xdr:col>
      <xdr:colOff>231775</xdr:colOff>
      <xdr:row>57</xdr:row>
      <xdr:rowOff>161544</xdr:rowOff>
    </xdr:to>
    <xdr:sp macro="" textlink="">
      <xdr:nvSpPr>
        <xdr:cNvPr id="351" name="フローチャート : 判断 350"/>
        <xdr:cNvSpPr/>
      </xdr:nvSpPr>
      <xdr:spPr>
        <a:xfrm>
          <a:off x="104267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31750</xdr:rowOff>
    </xdr:from>
    <xdr:to>
      <xdr:col>14</xdr:col>
      <xdr:colOff>28575</xdr:colOff>
      <xdr:row>50</xdr:row>
      <xdr:rowOff>154940</xdr:rowOff>
    </xdr:to>
    <xdr:cxnSp macro="">
      <xdr:nvCxnSpPr>
        <xdr:cNvPr id="352" name="直線コネクタ 351"/>
        <xdr:cNvCxnSpPr/>
      </xdr:nvCxnSpPr>
      <xdr:spPr>
        <a:xfrm flipV="1">
          <a:off x="8750300" y="86042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43307</xdr:rowOff>
    </xdr:from>
    <xdr:to>
      <xdr:col>14</xdr:col>
      <xdr:colOff>79375</xdr:colOff>
      <xdr:row>57</xdr:row>
      <xdr:rowOff>144907</xdr:rowOff>
    </xdr:to>
    <xdr:sp macro="" textlink="">
      <xdr:nvSpPr>
        <xdr:cNvPr id="353" name="フローチャート : 判断 352"/>
        <xdr:cNvSpPr/>
      </xdr:nvSpPr>
      <xdr:spPr>
        <a:xfrm>
          <a:off x="9588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136034</xdr:rowOff>
    </xdr:from>
    <xdr:ext cx="469744" cy="259045"/>
    <xdr:sp macro="" textlink="">
      <xdr:nvSpPr>
        <xdr:cNvPr id="354" name="テキスト ボックス 353"/>
        <xdr:cNvSpPr txBox="1"/>
      </xdr:nvSpPr>
      <xdr:spPr>
        <a:xfrm>
          <a:off x="9404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154940</xdr:rowOff>
    </xdr:from>
    <xdr:to>
      <xdr:col>12</xdr:col>
      <xdr:colOff>511175</xdr:colOff>
      <xdr:row>51</xdr:row>
      <xdr:rowOff>56769</xdr:rowOff>
    </xdr:to>
    <xdr:cxnSp macro="">
      <xdr:nvCxnSpPr>
        <xdr:cNvPr id="355" name="直線コネクタ 354"/>
        <xdr:cNvCxnSpPr/>
      </xdr:nvCxnSpPr>
      <xdr:spPr>
        <a:xfrm flipV="1">
          <a:off x="7861300" y="8727440"/>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14097</xdr:rowOff>
    </xdr:from>
    <xdr:to>
      <xdr:col>12</xdr:col>
      <xdr:colOff>561975</xdr:colOff>
      <xdr:row>57</xdr:row>
      <xdr:rowOff>115697</xdr:rowOff>
    </xdr:to>
    <xdr:sp macro="" textlink="">
      <xdr:nvSpPr>
        <xdr:cNvPr id="356" name="フローチャート : 判断 355"/>
        <xdr:cNvSpPr/>
      </xdr:nvSpPr>
      <xdr:spPr>
        <a:xfrm>
          <a:off x="8699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106824</xdr:rowOff>
    </xdr:from>
    <xdr:ext cx="469744" cy="259045"/>
    <xdr:sp macro="" textlink="">
      <xdr:nvSpPr>
        <xdr:cNvPr id="357" name="テキスト ボックス 356"/>
        <xdr:cNvSpPr txBox="1"/>
      </xdr:nvSpPr>
      <xdr:spPr>
        <a:xfrm>
          <a:off x="8515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56769</xdr:rowOff>
    </xdr:from>
    <xdr:to>
      <xdr:col>11</xdr:col>
      <xdr:colOff>307975</xdr:colOff>
      <xdr:row>51</xdr:row>
      <xdr:rowOff>76835</xdr:rowOff>
    </xdr:to>
    <xdr:cxnSp macro="">
      <xdr:nvCxnSpPr>
        <xdr:cNvPr id="358" name="直線コネクタ 357"/>
        <xdr:cNvCxnSpPr/>
      </xdr:nvCxnSpPr>
      <xdr:spPr>
        <a:xfrm flipV="1">
          <a:off x="6972300" y="8800719"/>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8001</xdr:rowOff>
    </xdr:from>
    <xdr:to>
      <xdr:col>11</xdr:col>
      <xdr:colOff>358775</xdr:colOff>
      <xdr:row>57</xdr:row>
      <xdr:rowOff>109601</xdr:rowOff>
    </xdr:to>
    <xdr:sp macro="" textlink="">
      <xdr:nvSpPr>
        <xdr:cNvPr id="359" name="フローチャート : 判断 358"/>
        <xdr:cNvSpPr/>
      </xdr:nvSpPr>
      <xdr:spPr>
        <a:xfrm>
          <a:off x="7810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100728</xdr:rowOff>
    </xdr:from>
    <xdr:ext cx="469744" cy="259045"/>
    <xdr:sp macro="" textlink="">
      <xdr:nvSpPr>
        <xdr:cNvPr id="360" name="テキスト ボックス 359"/>
        <xdr:cNvSpPr txBox="1"/>
      </xdr:nvSpPr>
      <xdr:spPr>
        <a:xfrm>
          <a:off x="7626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12700</xdr:rowOff>
    </xdr:from>
    <xdr:to>
      <xdr:col>10</xdr:col>
      <xdr:colOff>155575</xdr:colOff>
      <xdr:row>57</xdr:row>
      <xdr:rowOff>114300</xdr:rowOff>
    </xdr:to>
    <xdr:sp macro="" textlink="">
      <xdr:nvSpPr>
        <xdr:cNvPr id="361" name="フローチャート : 判断 360"/>
        <xdr:cNvSpPr/>
      </xdr:nvSpPr>
      <xdr:spPr>
        <a:xfrm>
          <a:off x="6921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105427</xdr:rowOff>
    </xdr:from>
    <xdr:ext cx="469744" cy="259045"/>
    <xdr:sp macro="" textlink="">
      <xdr:nvSpPr>
        <xdr:cNvPr id="362" name="テキスト ボックス 361"/>
        <xdr:cNvSpPr txBox="1"/>
      </xdr:nvSpPr>
      <xdr:spPr>
        <a:xfrm>
          <a:off x="6737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124841</xdr:rowOff>
    </xdr:from>
    <xdr:to>
      <xdr:col>15</xdr:col>
      <xdr:colOff>231775</xdr:colOff>
      <xdr:row>52</xdr:row>
      <xdr:rowOff>54991</xdr:rowOff>
    </xdr:to>
    <xdr:sp macro="" textlink="">
      <xdr:nvSpPr>
        <xdr:cNvPr id="368" name="円/楕円 367"/>
        <xdr:cNvSpPr/>
      </xdr:nvSpPr>
      <xdr:spPr>
        <a:xfrm>
          <a:off x="10426700" y="886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77868</xdr:rowOff>
    </xdr:from>
    <xdr:ext cx="469744" cy="259045"/>
    <xdr:sp macro="" textlink="">
      <xdr:nvSpPr>
        <xdr:cNvPr id="369" name="農林水産業費該当値テキスト"/>
        <xdr:cNvSpPr txBox="1"/>
      </xdr:nvSpPr>
      <xdr:spPr>
        <a:xfrm>
          <a:off x="10528300" y="882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9,767</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152400</xdr:rowOff>
    </xdr:from>
    <xdr:to>
      <xdr:col>14</xdr:col>
      <xdr:colOff>79375</xdr:colOff>
      <xdr:row>50</xdr:row>
      <xdr:rowOff>82550</xdr:rowOff>
    </xdr:to>
    <xdr:sp macro="" textlink="">
      <xdr:nvSpPr>
        <xdr:cNvPr id="370" name="円/楕円 369"/>
        <xdr:cNvSpPr/>
      </xdr:nvSpPr>
      <xdr:spPr>
        <a:xfrm>
          <a:off x="9588500" y="85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48</xdr:row>
      <xdr:rowOff>99077</xdr:rowOff>
    </xdr:from>
    <xdr:ext cx="534377" cy="259045"/>
    <xdr:sp macro="" textlink="">
      <xdr:nvSpPr>
        <xdr:cNvPr id="371" name="テキスト ボックス 370"/>
        <xdr:cNvSpPr txBox="1"/>
      </xdr:nvSpPr>
      <xdr:spPr>
        <a:xfrm>
          <a:off x="9372111" y="83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12,250</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104140</xdr:rowOff>
    </xdr:from>
    <xdr:to>
      <xdr:col>12</xdr:col>
      <xdr:colOff>561975</xdr:colOff>
      <xdr:row>51</xdr:row>
      <xdr:rowOff>34290</xdr:rowOff>
    </xdr:to>
    <xdr:sp macro="" textlink="">
      <xdr:nvSpPr>
        <xdr:cNvPr id="372" name="円/楕円 371"/>
        <xdr:cNvSpPr/>
      </xdr:nvSpPr>
      <xdr:spPr>
        <a:xfrm>
          <a:off x="8699500" y="867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50817</xdr:rowOff>
    </xdr:from>
    <xdr:ext cx="534377" cy="259045"/>
    <xdr:sp macro="" textlink="">
      <xdr:nvSpPr>
        <xdr:cNvPr id="373" name="テキスト ボックス 372"/>
        <xdr:cNvSpPr txBox="1"/>
      </xdr:nvSpPr>
      <xdr:spPr>
        <a:xfrm>
          <a:off x="8483111" y="845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5969</xdr:rowOff>
    </xdr:from>
    <xdr:to>
      <xdr:col>11</xdr:col>
      <xdr:colOff>358775</xdr:colOff>
      <xdr:row>51</xdr:row>
      <xdr:rowOff>107569</xdr:rowOff>
    </xdr:to>
    <xdr:sp macro="" textlink="">
      <xdr:nvSpPr>
        <xdr:cNvPr id="374" name="円/楕円 373"/>
        <xdr:cNvSpPr/>
      </xdr:nvSpPr>
      <xdr:spPr>
        <a:xfrm>
          <a:off x="7810500" y="874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124096</xdr:rowOff>
    </xdr:from>
    <xdr:ext cx="534377" cy="259045"/>
    <xdr:sp macro="" textlink="">
      <xdr:nvSpPr>
        <xdr:cNvPr id="375" name="テキスト ボックス 374"/>
        <xdr:cNvSpPr txBox="1"/>
      </xdr:nvSpPr>
      <xdr:spPr>
        <a:xfrm>
          <a:off x="7594111" y="85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10,703</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26035</xdr:rowOff>
    </xdr:from>
    <xdr:to>
      <xdr:col>10</xdr:col>
      <xdr:colOff>155575</xdr:colOff>
      <xdr:row>51</xdr:row>
      <xdr:rowOff>127635</xdr:rowOff>
    </xdr:to>
    <xdr:sp macro="" textlink="">
      <xdr:nvSpPr>
        <xdr:cNvPr id="376" name="円/楕円 375"/>
        <xdr:cNvSpPr/>
      </xdr:nvSpPr>
      <xdr:spPr>
        <a:xfrm>
          <a:off x="6921500" y="876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144162</xdr:rowOff>
    </xdr:from>
    <xdr:ext cx="534377" cy="259045"/>
    <xdr:sp macro="" textlink="">
      <xdr:nvSpPr>
        <xdr:cNvPr id="377" name="テキスト ボックス 376"/>
        <xdr:cNvSpPr txBox="1"/>
      </xdr:nvSpPr>
      <xdr:spPr>
        <a:xfrm>
          <a:off x="6705111" y="854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1" name="直線コネクタ 400"/>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2"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3" name="直線コネクタ 402"/>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4"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5" name="直線コネクタ 404"/>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141891</xdr:rowOff>
    </xdr:from>
    <xdr:to>
      <xdr:col>15</xdr:col>
      <xdr:colOff>180975</xdr:colOff>
      <xdr:row>77</xdr:row>
      <xdr:rowOff>6217</xdr:rowOff>
    </xdr:to>
    <xdr:cxnSp macro="">
      <xdr:nvCxnSpPr>
        <xdr:cNvPr id="406" name="直線コネクタ 405"/>
        <xdr:cNvCxnSpPr/>
      </xdr:nvCxnSpPr>
      <xdr:spPr>
        <a:xfrm>
          <a:off x="9639300" y="13172091"/>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07"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08" name="フローチャート : 判断 407"/>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135489</xdr:rowOff>
    </xdr:from>
    <xdr:to>
      <xdr:col>14</xdr:col>
      <xdr:colOff>28575</xdr:colOff>
      <xdr:row>76</xdr:row>
      <xdr:rowOff>141891</xdr:rowOff>
    </xdr:to>
    <xdr:cxnSp macro="">
      <xdr:nvCxnSpPr>
        <xdr:cNvPr id="409" name="直線コネクタ 408"/>
        <xdr:cNvCxnSpPr/>
      </xdr:nvCxnSpPr>
      <xdr:spPr>
        <a:xfrm>
          <a:off x="8750300" y="1316568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0" name="フローチャート : 判断 409"/>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1" name="テキスト ボックス 410"/>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81065</xdr:rowOff>
    </xdr:from>
    <xdr:to>
      <xdr:col>12</xdr:col>
      <xdr:colOff>511175</xdr:colOff>
      <xdr:row>76</xdr:row>
      <xdr:rowOff>135489</xdr:rowOff>
    </xdr:to>
    <xdr:cxnSp macro="">
      <xdr:nvCxnSpPr>
        <xdr:cNvPr id="412" name="直線コネクタ 411"/>
        <xdr:cNvCxnSpPr/>
      </xdr:nvCxnSpPr>
      <xdr:spPr>
        <a:xfrm>
          <a:off x="7861300" y="13111265"/>
          <a:ext cx="889000" cy="5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3" name="フローチャート : 判断 412"/>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4" name="テキスト ボックス 413"/>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81065</xdr:rowOff>
    </xdr:from>
    <xdr:to>
      <xdr:col>11</xdr:col>
      <xdr:colOff>307975</xdr:colOff>
      <xdr:row>76</xdr:row>
      <xdr:rowOff>90418</xdr:rowOff>
    </xdr:to>
    <xdr:cxnSp macro="">
      <xdr:nvCxnSpPr>
        <xdr:cNvPr id="415" name="直線コネクタ 414"/>
        <xdr:cNvCxnSpPr/>
      </xdr:nvCxnSpPr>
      <xdr:spPr>
        <a:xfrm flipV="1">
          <a:off x="6972300" y="13111265"/>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16" name="フローチャート : 判断 415"/>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17" name="テキスト ボックス 416"/>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18" name="フローチャート : 判断 417"/>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19" name="テキスト ボックス 418"/>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126867</xdr:rowOff>
    </xdr:from>
    <xdr:to>
      <xdr:col>15</xdr:col>
      <xdr:colOff>231775</xdr:colOff>
      <xdr:row>77</xdr:row>
      <xdr:rowOff>57017</xdr:rowOff>
    </xdr:to>
    <xdr:sp macro="" textlink="">
      <xdr:nvSpPr>
        <xdr:cNvPr id="425" name="円/楕円 424"/>
        <xdr:cNvSpPr/>
      </xdr:nvSpPr>
      <xdr:spPr>
        <a:xfrm>
          <a:off x="10426700" y="131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105294</xdr:rowOff>
    </xdr:from>
    <xdr:ext cx="534377" cy="259045"/>
    <xdr:sp macro="" textlink="">
      <xdr:nvSpPr>
        <xdr:cNvPr id="426" name="商工費該当値テキスト"/>
        <xdr:cNvSpPr txBox="1"/>
      </xdr:nvSpPr>
      <xdr:spPr>
        <a:xfrm>
          <a:off x="10528300" y="131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91091</xdr:rowOff>
    </xdr:from>
    <xdr:to>
      <xdr:col>14</xdr:col>
      <xdr:colOff>79375</xdr:colOff>
      <xdr:row>77</xdr:row>
      <xdr:rowOff>21241</xdr:rowOff>
    </xdr:to>
    <xdr:sp macro="" textlink="">
      <xdr:nvSpPr>
        <xdr:cNvPr id="427" name="円/楕円 426"/>
        <xdr:cNvSpPr/>
      </xdr:nvSpPr>
      <xdr:spPr>
        <a:xfrm>
          <a:off x="9588500" y="131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12368</xdr:rowOff>
    </xdr:from>
    <xdr:ext cx="534377" cy="259045"/>
    <xdr:sp macro="" textlink="">
      <xdr:nvSpPr>
        <xdr:cNvPr id="428" name="テキスト ボックス 427"/>
        <xdr:cNvSpPr txBox="1"/>
      </xdr:nvSpPr>
      <xdr:spPr>
        <a:xfrm>
          <a:off x="9372111" y="132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84689</xdr:rowOff>
    </xdr:from>
    <xdr:to>
      <xdr:col>12</xdr:col>
      <xdr:colOff>561975</xdr:colOff>
      <xdr:row>77</xdr:row>
      <xdr:rowOff>14839</xdr:rowOff>
    </xdr:to>
    <xdr:sp macro="" textlink="">
      <xdr:nvSpPr>
        <xdr:cNvPr id="429" name="円/楕円 428"/>
        <xdr:cNvSpPr/>
      </xdr:nvSpPr>
      <xdr:spPr>
        <a:xfrm>
          <a:off x="8699500" y="131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5966</xdr:rowOff>
    </xdr:from>
    <xdr:ext cx="534377" cy="259045"/>
    <xdr:sp macro="" textlink="">
      <xdr:nvSpPr>
        <xdr:cNvPr id="430" name="テキスト ボックス 429"/>
        <xdr:cNvSpPr txBox="1"/>
      </xdr:nvSpPr>
      <xdr:spPr>
        <a:xfrm>
          <a:off x="8483111" y="132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30265</xdr:rowOff>
    </xdr:from>
    <xdr:to>
      <xdr:col>11</xdr:col>
      <xdr:colOff>358775</xdr:colOff>
      <xdr:row>76</xdr:row>
      <xdr:rowOff>131865</xdr:rowOff>
    </xdr:to>
    <xdr:sp macro="" textlink="">
      <xdr:nvSpPr>
        <xdr:cNvPr id="431" name="円/楕円 430"/>
        <xdr:cNvSpPr/>
      </xdr:nvSpPr>
      <xdr:spPr>
        <a:xfrm>
          <a:off x="78105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122992</xdr:rowOff>
    </xdr:from>
    <xdr:ext cx="534377" cy="259045"/>
    <xdr:sp macro="" textlink="">
      <xdr:nvSpPr>
        <xdr:cNvPr id="432" name="テキスト ボックス 431"/>
        <xdr:cNvSpPr txBox="1"/>
      </xdr:nvSpPr>
      <xdr:spPr>
        <a:xfrm>
          <a:off x="7594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39618</xdr:rowOff>
    </xdr:from>
    <xdr:to>
      <xdr:col>10</xdr:col>
      <xdr:colOff>155575</xdr:colOff>
      <xdr:row>76</xdr:row>
      <xdr:rowOff>141218</xdr:rowOff>
    </xdr:to>
    <xdr:sp macro="" textlink="">
      <xdr:nvSpPr>
        <xdr:cNvPr id="433" name="円/楕円 432"/>
        <xdr:cNvSpPr/>
      </xdr:nvSpPr>
      <xdr:spPr>
        <a:xfrm>
          <a:off x="6921500" y="130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132345</xdr:rowOff>
    </xdr:from>
    <xdr:ext cx="534377" cy="259045"/>
    <xdr:sp macro="" textlink="">
      <xdr:nvSpPr>
        <xdr:cNvPr id="434" name="テキスト ボックス 433"/>
        <xdr:cNvSpPr txBox="1"/>
      </xdr:nvSpPr>
      <xdr:spPr>
        <a:xfrm>
          <a:off x="6705111" y="131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59" name="直線コネクタ 458"/>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0"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1" name="直線コネクタ 460"/>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2"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3" name="直線コネクタ 462"/>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17723</xdr:rowOff>
    </xdr:from>
    <xdr:to>
      <xdr:col>15</xdr:col>
      <xdr:colOff>180975</xdr:colOff>
      <xdr:row>93</xdr:row>
      <xdr:rowOff>168066</xdr:rowOff>
    </xdr:to>
    <xdr:cxnSp macro="">
      <xdr:nvCxnSpPr>
        <xdr:cNvPr id="464" name="直線コネクタ 463"/>
        <xdr:cNvCxnSpPr/>
      </xdr:nvCxnSpPr>
      <xdr:spPr>
        <a:xfrm>
          <a:off x="9639300" y="15962573"/>
          <a:ext cx="8382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65"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66" name="フローチャート : 判断 465"/>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17723</xdr:rowOff>
    </xdr:from>
    <xdr:to>
      <xdr:col>14</xdr:col>
      <xdr:colOff>28575</xdr:colOff>
      <xdr:row>93</xdr:row>
      <xdr:rowOff>87464</xdr:rowOff>
    </xdr:to>
    <xdr:cxnSp macro="">
      <xdr:nvCxnSpPr>
        <xdr:cNvPr id="467" name="直線コネクタ 466"/>
        <xdr:cNvCxnSpPr/>
      </xdr:nvCxnSpPr>
      <xdr:spPr>
        <a:xfrm flipV="1">
          <a:off x="8750300" y="15962573"/>
          <a:ext cx="889000" cy="6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68" name="フローチャート : 判断 467"/>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144803</xdr:rowOff>
    </xdr:from>
    <xdr:ext cx="534377" cy="259045"/>
    <xdr:sp macro="" textlink="">
      <xdr:nvSpPr>
        <xdr:cNvPr id="469" name="テキスト ボックス 468"/>
        <xdr:cNvSpPr txBox="1"/>
      </xdr:nvSpPr>
      <xdr:spPr>
        <a:xfrm>
          <a:off x="9372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87464</xdr:rowOff>
    </xdr:from>
    <xdr:to>
      <xdr:col>12</xdr:col>
      <xdr:colOff>511175</xdr:colOff>
      <xdr:row>94</xdr:row>
      <xdr:rowOff>36945</xdr:rowOff>
    </xdr:to>
    <xdr:cxnSp macro="">
      <xdr:nvCxnSpPr>
        <xdr:cNvPr id="470" name="直線コネクタ 469"/>
        <xdr:cNvCxnSpPr/>
      </xdr:nvCxnSpPr>
      <xdr:spPr>
        <a:xfrm flipV="1">
          <a:off x="7861300" y="16032314"/>
          <a:ext cx="889000" cy="1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1" name="フローチャート : 判断 470"/>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2" name="テキスト ボックス 471"/>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150330</xdr:rowOff>
    </xdr:from>
    <xdr:to>
      <xdr:col>11</xdr:col>
      <xdr:colOff>307975</xdr:colOff>
      <xdr:row>94</xdr:row>
      <xdr:rowOff>36945</xdr:rowOff>
    </xdr:to>
    <xdr:cxnSp macro="">
      <xdr:nvCxnSpPr>
        <xdr:cNvPr id="473" name="直線コネクタ 472"/>
        <xdr:cNvCxnSpPr/>
      </xdr:nvCxnSpPr>
      <xdr:spPr>
        <a:xfrm>
          <a:off x="6972300" y="16095180"/>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4" name="フローチャート : 判断 473"/>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75" name="テキスト ボックス 474"/>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76" name="フローチャート : 判断 475"/>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112685</xdr:rowOff>
    </xdr:from>
    <xdr:ext cx="534377" cy="259045"/>
    <xdr:sp macro="" textlink="">
      <xdr:nvSpPr>
        <xdr:cNvPr id="477" name="テキスト ボックス 476"/>
        <xdr:cNvSpPr txBox="1"/>
      </xdr:nvSpPr>
      <xdr:spPr>
        <a:xfrm>
          <a:off x="6705111" y="1657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117266</xdr:rowOff>
    </xdr:from>
    <xdr:to>
      <xdr:col>15</xdr:col>
      <xdr:colOff>231775</xdr:colOff>
      <xdr:row>94</xdr:row>
      <xdr:rowOff>47416</xdr:rowOff>
    </xdr:to>
    <xdr:sp macro="" textlink="">
      <xdr:nvSpPr>
        <xdr:cNvPr id="483" name="円/楕円 482"/>
        <xdr:cNvSpPr/>
      </xdr:nvSpPr>
      <xdr:spPr>
        <a:xfrm>
          <a:off x="10426700" y="160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140143</xdr:rowOff>
    </xdr:from>
    <xdr:ext cx="534377" cy="259045"/>
    <xdr:sp macro="" textlink="">
      <xdr:nvSpPr>
        <xdr:cNvPr id="484" name="土木費該当値テキスト"/>
        <xdr:cNvSpPr txBox="1"/>
      </xdr:nvSpPr>
      <xdr:spPr>
        <a:xfrm>
          <a:off x="10528300" y="159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87,511</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138373</xdr:rowOff>
    </xdr:from>
    <xdr:to>
      <xdr:col>14</xdr:col>
      <xdr:colOff>79375</xdr:colOff>
      <xdr:row>93</xdr:row>
      <xdr:rowOff>68523</xdr:rowOff>
    </xdr:to>
    <xdr:sp macro="" textlink="">
      <xdr:nvSpPr>
        <xdr:cNvPr id="485" name="円/楕円 484"/>
        <xdr:cNvSpPr/>
      </xdr:nvSpPr>
      <xdr:spPr>
        <a:xfrm>
          <a:off x="9588500" y="159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85050</xdr:rowOff>
    </xdr:from>
    <xdr:ext cx="534377" cy="259045"/>
    <xdr:sp macro="" textlink="">
      <xdr:nvSpPr>
        <xdr:cNvPr id="486" name="テキスト ボックス 485"/>
        <xdr:cNvSpPr txBox="1"/>
      </xdr:nvSpPr>
      <xdr:spPr>
        <a:xfrm>
          <a:off x="9372111" y="1568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95,403</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36664</xdr:rowOff>
    </xdr:from>
    <xdr:to>
      <xdr:col>12</xdr:col>
      <xdr:colOff>561975</xdr:colOff>
      <xdr:row>93</xdr:row>
      <xdr:rowOff>138264</xdr:rowOff>
    </xdr:to>
    <xdr:sp macro="" textlink="">
      <xdr:nvSpPr>
        <xdr:cNvPr id="487" name="円/楕円 486"/>
        <xdr:cNvSpPr/>
      </xdr:nvSpPr>
      <xdr:spPr>
        <a:xfrm>
          <a:off x="8699500" y="159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154791</xdr:rowOff>
    </xdr:from>
    <xdr:ext cx="534377" cy="259045"/>
    <xdr:sp macro="" textlink="">
      <xdr:nvSpPr>
        <xdr:cNvPr id="488" name="テキスト ボックス 487"/>
        <xdr:cNvSpPr txBox="1"/>
      </xdr:nvSpPr>
      <xdr:spPr>
        <a:xfrm>
          <a:off x="8483111" y="157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157595</xdr:rowOff>
    </xdr:from>
    <xdr:to>
      <xdr:col>11</xdr:col>
      <xdr:colOff>358775</xdr:colOff>
      <xdr:row>94</xdr:row>
      <xdr:rowOff>87745</xdr:rowOff>
    </xdr:to>
    <xdr:sp macro="" textlink="">
      <xdr:nvSpPr>
        <xdr:cNvPr id="489" name="円/楕円 488"/>
        <xdr:cNvSpPr/>
      </xdr:nvSpPr>
      <xdr:spPr>
        <a:xfrm>
          <a:off x="7810500" y="161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104272</xdr:rowOff>
    </xdr:from>
    <xdr:ext cx="534377" cy="259045"/>
    <xdr:sp macro="" textlink="">
      <xdr:nvSpPr>
        <xdr:cNvPr id="490" name="テキスト ボックス 489"/>
        <xdr:cNvSpPr txBox="1"/>
      </xdr:nvSpPr>
      <xdr:spPr>
        <a:xfrm>
          <a:off x="7594111" y="1587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85,394</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99530</xdr:rowOff>
    </xdr:from>
    <xdr:to>
      <xdr:col>10</xdr:col>
      <xdr:colOff>155575</xdr:colOff>
      <xdr:row>94</xdr:row>
      <xdr:rowOff>29680</xdr:rowOff>
    </xdr:to>
    <xdr:sp macro="" textlink="">
      <xdr:nvSpPr>
        <xdr:cNvPr id="491" name="円/楕円 490"/>
        <xdr:cNvSpPr/>
      </xdr:nvSpPr>
      <xdr:spPr>
        <a:xfrm>
          <a:off x="6921500" y="160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46207</xdr:rowOff>
    </xdr:from>
    <xdr:ext cx="534377" cy="259045"/>
    <xdr:sp macro="" textlink="">
      <xdr:nvSpPr>
        <xdr:cNvPr id="492" name="テキスト ボックス 491"/>
        <xdr:cNvSpPr txBox="1"/>
      </xdr:nvSpPr>
      <xdr:spPr>
        <a:xfrm>
          <a:off x="6705111" y="158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17" name="直線コネクタ 516"/>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18"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19" name="直線コネクタ 518"/>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0"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1" name="直線コネクタ 520"/>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129540</xdr:rowOff>
    </xdr:from>
    <xdr:to>
      <xdr:col>23</xdr:col>
      <xdr:colOff>517525</xdr:colOff>
      <xdr:row>32</xdr:row>
      <xdr:rowOff>169926</xdr:rowOff>
    </xdr:to>
    <xdr:cxnSp macro="">
      <xdr:nvCxnSpPr>
        <xdr:cNvPr id="522" name="直線コネクタ 521"/>
        <xdr:cNvCxnSpPr/>
      </xdr:nvCxnSpPr>
      <xdr:spPr>
        <a:xfrm flipV="1">
          <a:off x="15481300" y="561594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3"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4" name="フローチャート : 判断 523"/>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169926</xdr:rowOff>
    </xdr:from>
    <xdr:to>
      <xdr:col>22</xdr:col>
      <xdr:colOff>365125</xdr:colOff>
      <xdr:row>35</xdr:row>
      <xdr:rowOff>155829</xdr:rowOff>
    </xdr:to>
    <xdr:cxnSp macro="">
      <xdr:nvCxnSpPr>
        <xdr:cNvPr id="525" name="直線コネクタ 524"/>
        <xdr:cNvCxnSpPr/>
      </xdr:nvCxnSpPr>
      <xdr:spPr>
        <a:xfrm flipV="1">
          <a:off x="14592300" y="5656326"/>
          <a:ext cx="889000" cy="5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26" name="フローチャート : 判断 525"/>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27" name="テキスト ボックス 526"/>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155829</xdr:rowOff>
    </xdr:from>
    <xdr:to>
      <xdr:col>21</xdr:col>
      <xdr:colOff>161925</xdr:colOff>
      <xdr:row>36</xdr:row>
      <xdr:rowOff>93218</xdr:rowOff>
    </xdr:to>
    <xdr:cxnSp macro="">
      <xdr:nvCxnSpPr>
        <xdr:cNvPr id="528" name="直線コネクタ 527"/>
        <xdr:cNvCxnSpPr/>
      </xdr:nvCxnSpPr>
      <xdr:spPr>
        <a:xfrm flipV="1">
          <a:off x="13703300" y="6156579"/>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29" name="フローチャート : 判断 528"/>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30" name="テキスト ボックス 529"/>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93218</xdr:rowOff>
    </xdr:from>
    <xdr:to>
      <xdr:col>19</xdr:col>
      <xdr:colOff>644525</xdr:colOff>
      <xdr:row>36</xdr:row>
      <xdr:rowOff>142748</xdr:rowOff>
    </xdr:to>
    <xdr:cxnSp macro="">
      <xdr:nvCxnSpPr>
        <xdr:cNvPr id="531" name="直線コネクタ 530"/>
        <xdr:cNvCxnSpPr/>
      </xdr:nvCxnSpPr>
      <xdr:spPr>
        <a:xfrm flipV="1">
          <a:off x="12814300" y="6265418"/>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2" name="フローチャート : 判断 531"/>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3" name="テキスト ボックス 532"/>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4" name="フローチャート : 判断 533"/>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35" name="テキスト ボックス 534"/>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78740</xdr:rowOff>
    </xdr:from>
    <xdr:to>
      <xdr:col>23</xdr:col>
      <xdr:colOff>568325</xdr:colOff>
      <xdr:row>33</xdr:row>
      <xdr:rowOff>8890</xdr:rowOff>
    </xdr:to>
    <xdr:sp macro="" textlink="">
      <xdr:nvSpPr>
        <xdr:cNvPr id="541" name="円/楕円 540"/>
        <xdr:cNvSpPr/>
      </xdr:nvSpPr>
      <xdr:spPr>
        <a:xfrm>
          <a:off x="162687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101617</xdr:rowOff>
    </xdr:from>
    <xdr:ext cx="534377" cy="259045"/>
    <xdr:sp macro="" textlink="">
      <xdr:nvSpPr>
        <xdr:cNvPr id="542" name="消防費該当値テキスト"/>
        <xdr:cNvSpPr txBox="1"/>
      </xdr:nvSpPr>
      <xdr:spPr>
        <a:xfrm>
          <a:off x="16370300" y="541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119126</xdr:rowOff>
    </xdr:from>
    <xdr:to>
      <xdr:col>22</xdr:col>
      <xdr:colOff>415925</xdr:colOff>
      <xdr:row>33</xdr:row>
      <xdr:rowOff>49276</xdr:rowOff>
    </xdr:to>
    <xdr:sp macro="" textlink="">
      <xdr:nvSpPr>
        <xdr:cNvPr id="543" name="円/楕円 542"/>
        <xdr:cNvSpPr/>
      </xdr:nvSpPr>
      <xdr:spPr>
        <a:xfrm>
          <a:off x="15430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65803</xdr:rowOff>
    </xdr:from>
    <xdr:ext cx="534377" cy="259045"/>
    <xdr:sp macro="" textlink="">
      <xdr:nvSpPr>
        <xdr:cNvPr id="544" name="テキスト ボックス 543"/>
        <xdr:cNvSpPr txBox="1"/>
      </xdr:nvSpPr>
      <xdr:spPr>
        <a:xfrm>
          <a:off x="15214111" y="53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105029</xdr:rowOff>
    </xdr:from>
    <xdr:to>
      <xdr:col>21</xdr:col>
      <xdr:colOff>212725</xdr:colOff>
      <xdr:row>36</xdr:row>
      <xdr:rowOff>35179</xdr:rowOff>
    </xdr:to>
    <xdr:sp macro="" textlink="">
      <xdr:nvSpPr>
        <xdr:cNvPr id="545" name="円/楕円 544"/>
        <xdr:cNvSpPr/>
      </xdr:nvSpPr>
      <xdr:spPr>
        <a:xfrm>
          <a:off x="145415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51706</xdr:rowOff>
    </xdr:from>
    <xdr:ext cx="534377" cy="259045"/>
    <xdr:sp macro="" textlink="">
      <xdr:nvSpPr>
        <xdr:cNvPr id="546" name="テキスト ボックス 545"/>
        <xdr:cNvSpPr txBox="1"/>
      </xdr:nvSpPr>
      <xdr:spPr>
        <a:xfrm>
          <a:off x="14325111" y="588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42418</xdr:rowOff>
    </xdr:from>
    <xdr:to>
      <xdr:col>20</xdr:col>
      <xdr:colOff>9525</xdr:colOff>
      <xdr:row>36</xdr:row>
      <xdr:rowOff>144018</xdr:rowOff>
    </xdr:to>
    <xdr:sp macro="" textlink="">
      <xdr:nvSpPr>
        <xdr:cNvPr id="547" name="円/楕円 546"/>
        <xdr:cNvSpPr/>
      </xdr:nvSpPr>
      <xdr:spPr>
        <a:xfrm>
          <a:off x="13652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160545</xdr:rowOff>
    </xdr:from>
    <xdr:ext cx="534377" cy="259045"/>
    <xdr:sp macro="" textlink="">
      <xdr:nvSpPr>
        <xdr:cNvPr id="548" name="テキスト ボックス 547"/>
        <xdr:cNvSpPr txBox="1"/>
      </xdr:nvSpPr>
      <xdr:spPr>
        <a:xfrm>
          <a:off x="13436111" y="59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91948</xdr:rowOff>
    </xdr:from>
    <xdr:to>
      <xdr:col>18</xdr:col>
      <xdr:colOff>492125</xdr:colOff>
      <xdr:row>37</xdr:row>
      <xdr:rowOff>22098</xdr:rowOff>
    </xdr:to>
    <xdr:sp macro="" textlink="">
      <xdr:nvSpPr>
        <xdr:cNvPr id="549" name="円/楕円 548"/>
        <xdr:cNvSpPr/>
      </xdr:nvSpPr>
      <xdr:spPr>
        <a:xfrm>
          <a:off x="12763500" y="62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38625</xdr:rowOff>
    </xdr:from>
    <xdr:ext cx="534377" cy="259045"/>
    <xdr:sp macro="" textlink="">
      <xdr:nvSpPr>
        <xdr:cNvPr id="550" name="テキスト ボックス 549"/>
        <xdr:cNvSpPr txBox="1"/>
      </xdr:nvSpPr>
      <xdr:spPr>
        <a:xfrm>
          <a:off x="12547111" y="603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84470</xdr:rowOff>
    </xdr:from>
    <xdr:to>
      <xdr:col>23</xdr:col>
      <xdr:colOff>516889</xdr:colOff>
      <xdr:row>58</xdr:row>
      <xdr:rowOff>161234</xdr:rowOff>
    </xdr:to>
    <xdr:cxnSp macro="">
      <xdr:nvCxnSpPr>
        <xdr:cNvPr id="573" name="直線コネクタ 572"/>
        <xdr:cNvCxnSpPr/>
      </xdr:nvCxnSpPr>
      <xdr:spPr>
        <a:xfrm flipV="1">
          <a:off x="16317595" y="9171320"/>
          <a:ext cx="1269" cy="9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165061</xdr:rowOff>
    </xdr:from>
    <xdr:ext cx="534377" cy="259045"/>
    <xdr:sp macro="" textlink="">
      <xdr:nvSpPr>
        <xdr:cNvPr id="574" name="教育費最小値テキスト"/>
        <xdr:cNvSpPr txBox="1"/>
      </xdr:nvSpPr>
      <xdr:spPr>
        <a:xfrm>
          <a:off x="16370300" y="101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161234</xdr:rowOff>
    </xdr:from>
    <xdr:to>
      <xdr:col>23</xdr:col>
      <xdr:colOff>606425</xdr:colOff>
      <xdr:row>58</xdr:row>
      <xdr:rowOff>161234</xdr:rowOff>
    </xdr:to>
    <xdr:cxnSp macro="">
      <xdr:nvCxnSpPr>
        <xdr:cNvPr id="575" name="直線コネクタ 574"/>
        <xdr:cNvCxnSpPr/>
      </xdr:nvCxnSpPr>
      <xdr:spPr>
        <a:xfrm>
          <a:off x="16230600" y="1010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31147</xdr:rowOff>
    </xdr:from>
    <xdr:ext cx="534377" cy="259045"/>
    <xdr:sp macro="" textlink="">
      <xdr:nvSpPr>
        <xdr:cNvPr id="576" name="教育費最大値テキスト"/>
        <xdr:cNvSpPr txBox="1"/>
      </xdr:nvSpPr>
      <xdr:spPr>
        <a:xfrm>
          <a:off x="16370300" y="894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53</xdr:row>
      <xdr:rowOff>84470</xdr:rowOff>
    </xdr:from>
    <xdr:to>
      <xdr:col>23</xdr:col>
      <xdr:colOff>606425</xdr:colOff>
      <xdr:row>53</xdr:row>
      <xdr:rowOff>84470</xdr:rowOff>
    </xdr:to>
    <xdr:cxnSp macro="">
      <xdr:nvCxnSpPr>
        <xdr:cNvPr id="577" name="直線コネクタ 576"/>
        <xdr:cNvCxnSpPr/>
      </xdr:nvCxnSpPr>
      <xdr:spPr>
        <a:xfrm>
          <a:off x="16230600" y="917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159177</xdr:rowOff>
    </xdr:from>
    <xdr:to>
      <xdr:col>23</xdr:col>
      <xdr:colOff>517525</xdr:colOff>
      <xdr:row>54</xdr:row>
      <xdr:rowOff>147793</xdr:rowOff>
    </xdr:to>
    <xdr:cxnSp macro="">
      <xdr:nvCxnSpPr>
        <xdr:cNvPr id="578" name="直線コネクタ 577"/>
        <xdr:cNvCxnSpPr/>
      </xdr:nvCxnSpPr>
      <xdr:spPr>
        <a:xfrm>
          <a:off x="15481300" y="9246027"/>
          <a:ext cx="838200" cy="1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122465</xdr:rowOff>
    </xdr:from>
    <xdr:ext cx="534377" cy="259045"/>
    <xdr:sp macro="" textlink="">
      <xdr:nvSpPr>
        <xdr:cNvPr id="579" name="教育費平均値テキスト"/>
        <xdr:cNvSpPr txBox="1"/>
      </xdr:nvSpPr>
      <xdr:spPr>
        <a:xfrm>
          <a:off x="16370300" y="955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144038</xdr:rowOff>
    </xdr:from>
    <xdr:to>
      <xdr:col>23</xdr:col>
      <xdr:colOff>568325</xdr:colOff>
      <xdr:row>56</xdr:row>
      <xdr:rowOff>74188</xdr:rowOff>
    </xdr:to>
    <xdr:sp macro="" textlink="">
      <xdr:nvSpPr>
        <xdr:cNvPr id="580" name="フローチャート : 判断 579"/>
        <xdr:cNvSpPr/>
      </xdr:nvSpPr>
      <xdr:spPr>
        <a:xfrm>
          <a:off x="162687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83007</xdr:rowOff>
    </xdr:from>
    <xdr:to>
      <xdr:col>22</xdr:col>
      <xdr:colOff>365125</xdr:colOff>
      <xdr:row>53</xdr:row>
      <xdr:rowOff>159177</xdr:rowOff>
    </xdr:to>
    <xdr:cxnSp macro="">
      <xdr:nvCxnSpPr>
        <xdr:cNvPr id="581" name="直線コネクタ 580"/>
        <xdr:cNvCxnSpPr/>
      </xdr:nvCxnSpPr>
      <xdr:spPr>
        <a:xfrm>
          <a:off x="14592300" y="8998407"/>
          <a:ext cx="889000" cy="24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167767</xdr:rowOff>
    </xdr:from>
    <xdr:to>
      <xdr:col>22</xdr:col>
      <xdr:colOff>415925</xdr:colOff>
      <xdr:row>56</xdr:row>
      <xdr:rowOff>97917</xdr:rowOff>
    </xdr:to>
    <xdr:sp macro="" textlink="">
      <xdr:nvSpPr>
        <xdr:cNvPr id="582" name="フローチャート : 判断 581"/>
        <xdr:cNvSpPr/>
      </xdr:nvSpPr>
      <xdr:spPr>
        <a:xfrm>
          <a:off x="15430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89044</xdr:rowOff>
    </xdr:from>
    <xdr:ext cx="534377" cy="259045"/>
    <xdr:sp macro="" textlink="">
      <xdr:nvSpPr>
        <xdr:cNvPr id="583" name="テキスト ボックス 582"/>
        <xdr:cNvSpPr txBox="1"/>
      </xdr:nvSpPr>
      <xdr:spPr>
        <a:xfrm>
          <a:off x="15214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83007</xdr:rowOff>
    </xdr:from>
    <xdr:to>
      <xdr:col>21</xdr:col>
      <xdr:colOff>161925</xdr:colOff>
      <xdr:row>52</xdr:row>
      <xdr:rowOff>99649</xdr:rowOff>
    </xdr:to>
    <xdr:cxnSp macro="">
      <xdr:nvCxnSpPr>
        <xdr:cNvPr id="584" name="直線コネクタ 583"/>
        <xdr:cNvCxnSpPr/>
      </xdr:nvCxnSpPr>
      <xdr:spPr>
        <a:xfrm flipV="1">
          <a:off x="13703300" y="8998407"/>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41671</xdr:rowOff>
    </xdr:from>
    <xdr:to>
      <xdr:col>21</xdr:col>
      <xdr:colOff>212725</xdr:colOff>
      <xdr:row>56</xdr:row>
      <xdr:rowOff>143271</xdr:rowOff>
    </xdr:to>
    <xdr:sp macro="" textlink="">
      <xdr:nvSpPr>
        <xdr:cNvPr id="585" name="フローチャート : 判断 584"/>
        <xdr:cNvSpPr/>
      </xdr:nvSpPr>
      <xdr:spPr>
        <a:xfrm>
          <a:off x="14541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134398</xdr:rowOff>
    </xdr:from>
    <xdr:ext cx="534377" cy="259045"/>
    <xdr:sp macro="" textlink="">
      <xdr:nvSpPr>
        <xdr:cNvPr id="586" name="テキスト ボックス 585"/>
        <xdr:cNvSpPr txBox="1"/>
      </xdr:nvSpPr>
      <xdr:spPr>
        <a:xfrm>
          <a:off x="14325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99649</xdr:rowOff>
    </xdr:from>
    <xdr:to>
      <xdr:col>19</xdr:col>
      <xdr:colOff>644525</xdr:colOff>
      <xdr:row>54</xdr:row>
      <xdr:rowOff>13376</xdr:rowOff>
    </xdr:to>
    <xdr:cxnSp macro="">
      <xdr:nvCxnSpPr>
        <xdr:cNvPr id="587" name="直線コネクタ 586"/>
        <xdr:cNvCxnSpPr/>
      </xdr:nvCxnSpPr>
      <xdr:spPr>
        <a:xfrm flipV="1">
          <a:off x="12814300" y="9015049"/>
          <a:ext cx="889000" cy="2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49306</xdr:rowOff>
    </xdr:from>
    <xdr:to>
      <xdr:col>20</xdr:col>
      <xdr:colOff>9525</xdr:colOff>
      <xdr:row>56</xdr:row>
      <xdr:rowOff>150906</xdr:rowOff>
    </xdr:to>
    <xdr:sp macro="" textlink="">
      <xdr:nvSpPr>
        <xdr:cNvPr id="588" name="フローチャート : 判断 587"/>
        <xdr:cNvSpPr/>
      </xdr:nvSpPr>
      <xdr:spPr>
        <a:xfrm>
          <a:off x="13652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142033</xdr:rowOff>
    </xdr:from>
    <xdr:ext cx="534377" cy="259045"/>
    <xdr:sp macro="" textlink="">
      <xdr:nvSpPr>
        <xdr:cNvPr id="589" name="テキスト ボックス 588"/>
        <xdr:cNvSpPr txBox="1"/>
      </xdr:nvSpPr>
      <xdr:spPr>
        <a:xfrm>
          <a:off x="13436111" y="97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67823</xdr:rowOff>
    </xdr:from>
    <xdr:to>
      <xdr:col>18</xdr:col>
      <xdr:colOff>492125</xdr:colOff>
      <xdr:row>56</xdr:row>
      <xdr:rowOff>169423</xdr:rowOff>
    </xdr:to>
    <xdr:sp macro="" textlink="">
      <xdr:nvSpPr>
        <xdr:cNvPr id="590" name="フローチャート : 判断 589"/>
        <xdr:cNvSpPr/>
      </xdr:nvSpPr>
      <xdr:spPr>
        <a:xfrm>
          <a:off x="12763500" y="966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160550</xdr:rowOff>
    </xdr:from>
    <xdr:ext cx="534377" cy="259045"/>
    <xdr:sp macro="" textlink="">
      <xdr:nvSpPr>
        <xdr:cNvPr id="591" name="テキスト ボックス 590"/>
        <xdr:cNvSpPr txBox="1"/>
      </xdr:nvSpPr>
      <xdr:spPr>
        <a:xfrm>
          <a:off x="12547111" y="97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96993</xdr:rowOff>
    </xdr:from>
    <xdr:to>
      <xdr:col>23</xdr:col>
      <xdr:colOff>568325</xdr:colOff>
      <xdr:row>55</xdr:row>
      <xdr:rowOff>27143</xdr:rowOff>
    </xdr:to>
    <xdr:sp macro="" textlink="">
      <xdr:nvSpPr>
        <xdr:cNvPr id="597" name="円/楕円 596"/>
        <xdr:cNvSpPr/>
      </xdr:nvSpPr>
      <xdr:spPr>
        <a:xfrm>
          <a:off x="16268700" y="93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119870</xdr:rowOff>
    </xdr:from>
    <xdr:ext cx="534377" cy="259045"/>
    <xdr:sp macro="" textlink="">
      <xdr:nvSpPr>
        <xdr:cNvPr id="598" name="教育費該当値テキスト"/>
        <xdr:cNvSpPr txBox="1"/>
      </xdr:nvSpPr>
      <xdr:spPr>
        <a:xfrm>
          <a:off x="16370300" y="920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44,823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108377</xdr:rowOff>
    </xdr:from>
    <xdr:to>
      <xdr:col>22</xdr:col>
      <xdr:colOff>415925</xdr:colOff>
      <xdr:row>54</xdr:row>
      <xdr:rowOff>38527</xdr:rowOff>
    </xdr:to>
    <xdr:sp macro="" textlink="">
      <xdr:nvSpPr>
        <xdr:cNvPr id="599" name="円/楕円 598"/>
        <xdr:cNvSpPr/>
      </xdr:nvSpPr>
      <xdr:spPr>
        <a:xfrm>
          <a:off x="15430500" y="91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55054</xdr:rowOff>
    </xdr:from>
    <xdr:ext cx="534377" cy="259045"/>
    <xdr:sp macro="" textlink="">
      <xdr:nvSpPr>
        <xdr:cNvPr id="600" name="テキスト ボックス 599"/>
        <xdr:cNvSpPr txBox="1"/>
      </xdr:nvSpPr>
      <xdr:spPr>
        <a:xfrm>
          <a:off x="15214111" y="897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48,324</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32207</xdr:rowOff>
    </xdr:from>
    <xdr:to>
      <xdr:col>21</xdr:col>
      <xdr:colOff>212725</xdr:colOff>
      <xdr:row>52</xdr:row>
      <xdr:rowOff>133807</xdr:rowOff>
    </xdr:to>
    <xdr:sp macro="" textlink="">
      <xdr:nvSpPr>
        <xdr:cNvPr id="601" name="円/楕円 600"/>
        <xdr:cNvSpPr/>
      </xdr:nvSpPr>
      <xdr:spPr>
        <a:xfrm>
          <a:off x="14541500" y="89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150334</xdr:rowOff>
    </xdr:from>
    <xdr:ext cx="534377" cy="259045"/>
    <xdr:sp macro="" textlink="">
      <xdr:nvSpPr>
        <xdr:cNvPr id="602" name="テキスト ボックス 601"/>
        <xdr:cNvSpPr txBox="1"/>
      </xdr:nvSpPr>
      <xdr:spPr>
        <a:xfrm>
          <a:off x="14325111" y="87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48849</xdr:rowOff>
    </xdr:from>
    <xdr:to>
      <xdr:col>20</xdr:col>
      <xdr:colOff>9525</xdr:colOff>
      <xdr:row>52</xdr:row>
      <xdr:rowOff>150449</xdr:rowOff>
    </xdr:to>
    <xdr:sp macro="" textlink="">
      <xdr:nvSpPr>
        <xdr:cNvPr id="603" name="円/楕円 602"/>
        <xdr:cNvSpPr/>
      </xdr:nvSpPr>
      <xdr:spPr>
        <a:xfrm>
          <a:off x="13652500" y="896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166976</xdr:rowOff>
    </xdr:from>
    <xdr:ext cx="534377" cy="259045"/>
    <xdr:sp macro="" textlink="">
      <xdr:nvSpPr>
        <xdr:cNvPr id="604" name="テキスト ボックス 603"/>
        <xdr:cNvSpPr txBox="1"/>
      </xdr:nvSpPr>
      <xdr:spPr>
        <a:xfrm>
          <a:off x="13436111" y="87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53,376</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134026</xdr:rowOff>
    </xdr:from>
    <xdr:to>
      <xdr:col>18</xdr:col>
      <xdr:colOff>492125</xdr:colOff>
      <xdr:row>54</xdr:row>
      <xdr:rowOff>64176</xdr:rowOff>
    </xdr:to>
    <xdr:sp macro="" textlink="">
      <xdr:nvSpPr>
        <xdr:cNvPr id="605" name="円/楕円 604"/>
        <xdr:cNvSpPr/>
      </xdr:nvSpPr>
      <xdr:spPr>
        <a:xfrm>
          <a:off x="12763500" y="922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80703</xdr:rowOff>
    </xdr:from>
    <xdr:ext cx="534377" cy="259045"/>
    <xdr:sp macro="" textlink="">
      <xdr:nvSpPr>
        <xdr:cNvPr id="606" name="テキスト ボックス 605"/>
        <xdr:cNvSpPr txBox="1"/>
      </xdr:nvSpPr>
      <xdr:spPr>
        <a:xfrm>
          <a:off x="12547111" y="89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28" name="直線コネクタ 627"/>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1"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2" name="直線コネクタ 631"/>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111810</xdr:rowOff>
    </xdr:from>
    <xdr:to>
      <xdr:col>23</xdr:col>
      <xdr:colOff>517525</xdr:colOff>
      <xdr:row>78</xdr:row>
      <xdr:rowOff>139700</xdr:rowOff>
    </xdr:to>
    <xdr:cxnSp macro="">
      <xdr:nvCxnSpPr>
        <xdr:cNvPr id="633" name="直線コネクタ 632"/>
        <xdr:cNvCxnSpPr/>
      </xdr:nvCxnSpPr>
      <xdr:spPr>
        <a:xfrm>
          <a:off x="15481300" y="13484910"/>
          <a:ext cx="8382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4"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5" name="フローチャート : 判断 634"/>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111810</xdr:rowOff>
    </xdr:from>
    <xdr:to>
      <xdr:col>22</xdr:col>
      <xdr:colOff>365125</xdr:colOff>
      <xdr:row>78</xdr:row>
      <xdr:rowOff>133299</xdr:rowOff>
    </xdr:to>
    <xdr:cxnSp macro="">
      <xdr:nvCxnSpPr>
        <xdr:cNvPr id="636" name="直線コネクタ 635"/>
        <xdr:cNvCxnSpPr/>
      </xdr:nvCxnSpPr>
      <xdr:spPr>
        <a:xfrm flipV="1">
          <a:off x="14592300" y="1348491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7" name="フローチャート : 判断 636"/>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38" name="テキスト ボックス 637"/>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75692</xdr:rowOff>
    </xdr:from>
    <xdr:to>
      <xdr:col>21</xdr:col>
      <xdr:colOff>161925</xdr:colOff>
      <xdr:row>78</xdr:row>
      <xdr:rowOff>133299</xdr:rowOff>
    </xdr:to>
    <xdr:cxnSp macro="">
      <xdr:nvCxnSpPr>
        <xdr:cNvPr id="639" name="直線コネクタ 638"/>
        <xdr:cNvCxnSpPr/>
      </xdr:nvCxnSpPr>
      <xdr:spPr>
        <a:xfrm>
          <a:off x="13703300" y="13448792"/>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0" name="フローチャート : 判断 639"/>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1" name="テキスト ボックス 640"/>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16027</xdr:rowOff>
    </xdr:from>
    <xdr:to>
      <xdr:col>19</xdr:col>
      <xdr:colOff>644525</xdr:colOff>
      <xdr:row>78</xdr:row>
      <xdr:rowOff>75692</xdr:rowOff>
    </xdr:to>
    <xdr:cxnSp macro="">
      <xdr:nvCxnSpPr>
        <xdr:cNvPr id="642" name="直線コネクタ 641"/>
        <xdr:cNvCxnSpPr/>
      </xdr:nvCxnSpPr>
      <xdr:spPr>
        <a:xfrm>
          <a:off x="12814300" y="13389127"/>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3" name="フローチャート : 判断 642"/>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4" name="テキスト ボックス 643"/>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5" name="フローチャート : 判断 644"/>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6" name="テキスト ボックス 645"/>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61010</xdr:rowOff>
    </xdr:from>
    <xdr:to>
      <xdr:col>22</xdr:col>
      <xdr:colOff>415925</xdr:colOff>
      <xdr:row>78</xdr:row>
      <xdr:rowOff>162610</xdr:rowOff>
    </xdr:to>
    <xdr:sp macro="" textlink="">
      <xdr:nvSpPr>
        <xdr:cNvPr id="654" name="円/楕円 653"/>
        <xdr:cNvSpPr/>
      </xdr:nvSpPr>
      <xdr:spPr>
        <a:xfrm>
          <a:off x="154305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153737</xdr:rowOff>
    </xdr:from>
    <xdr:ext cx="378565" cy="259045"/>
    <xdr:sp macro="" textlink="">
      <xdr:nvSpPr>
        <xdr:cNvPr id="655" name="テキスト ボックス 654"/>
        <xdr:cNvSpPr txBox="1"/>
      </xdr:nvSpPr>
      <xdr:spPr>
        <a:xfrm>
          <a:off x="15292017" y="1352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82499</xdr:rowOff>
    </xdr:from>
    <xdr:to>
      <xdr:col>21</xdr:col>
      <xdr:colOff>212725</xdr:colOff>
      <xdr:row>79</xdr:row>
      <xdr:rowOff>12649</xdr:rowOff>
    </xdr:to>
    <xdr:sp macro="" textlink="">
      <xdr:nvSpPr>
        <xdr:cNvPr id="656" name="円/楕円 655"/>
        <xdr:cNvSpPr/>
      </xdr:nvSpPr>
      <xdr:spPr>
        <a:xfrm>
          <a:off x="14541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3776</xdr:rowOff>
    </xdr:from>
    <xdr:ext cx="313932" cy="259045"/>
    <xdr:sp macro="" textlink="">
      <xdr:nvSpPr>
        <xdr:cNvPr id="657" name="テキスト ボックス 656"/>
        <xdr:cNvSpPr txBox="1"/>
      </xdr:nvSpPr>
      <xdr:spPr>
        <a:xfrm>
          <a:off x="14435333" y="13548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24892</xdr:rowOff>
    </xdr:from>
    <xdr:to>
      <xdr:col>20</xdr:col>
      <xdr:colOff>9525</xdr:colOff>
      <xdr:row>78</xdr:row>
      <xdr:rowOff>126492</xdr:rowOff>
    </xdr:to>
    <xdr:sp macro="" textlink="">
      <xdr:nvSpPr>
        <xdr:cNvPr id="658" name="円/楕円 657"/>
        <xdr:cNvSpPr/>
      </xdr:nvSpPr>
      <xdr:spPr>
        <a:xfrm>
          <a:off x="13652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117619</xdr:rowOff>
    </xdr:from>
    <xdr:ext cx="378565" cy="259045"/>
    <xdr:sp macro="" textlink="">
      <xdr:nvSpPr>
        <xdr:cNvPr id="659" name="テキスト ボックス 658"/>
        <xdr:cNvSpPr txBox="1"/>
      </xdr:nvSpPr>
      <xdr:spPr>
        <a:xfrm>
          <a:off x="13514017" y="1349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136677</xdr:rowOff>
    </xdr:from>
    <xdr:to>
      <xdr:col>18</xdr:col>
      <xdr:colOff>492125</xdr:colOff>
      <xdr:row>78</xdr:row>
      <xdr:rowOff>66827</xdr:rowOff>
    </xdr:to>
    <xdr:sp macro="" textlink="">
      <xdr:nvSpPr>
        <xdr:cNvPr id="660" name="円/楕円 659"/>
        <xdr:cNvSpPr/>
      </xdr:nvSpPr>
      <xdr:spPr>
        <a:xfrm>
          <a:off x="12763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57954</xdr:rowOff>
    </xdr:from>
    <xdr:ext cx="378565" cy="259045"/>
    <xdr:sp macro="" textlink="">
      <xdr:nvSpPr>
        <xdr:cNvPr id="661" name="テキスト ボックス 660"/>
        <xdr:cNvSpPr txBox="1"/>
      </xdr:nvSpPr>
      <xdr:spPr>
        <a:xfrm>
          <a:off x="12625017" y="1343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6" name="直線コネクタ 685"/>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7"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88" name="直線コネクタ 687"/>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89"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0" name="直線コネクタ 689"/>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119565</xdr:rowOff>
    </xdr:from>
    <xdr:to>
      <xdr:col>23</xdr:col>
      <xdr:colOff>517525</xdr:colOff>
      <xdr:row>95</xdr:row>
      <xdr:rowOff>147758</xdr:rowOff>
    </xdr:to>
    <xdr:cxnSp macro="">
      <xdr:nvCxnSpPr>
        <xdr:cNvPr id="691" name="直線コネクタ 690"/>
        <xdr:cNvCxnSpPr/>
      </xdr:nvCxnSpPr>
      <xdr:spPr>
        <a:xfrm flipV="1">
          <a:off x="15481300" y="16407315"/>
          <a:ext cx="8382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2"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3" name="フローチャート : 判断 692"/>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147758</xdr:rowOff>
    </xdr:from>
    <xdr:to>
      <xdr:col>22</xdr:col>
      <xdr:colOff>365125</xdr:colOff>
      <xdr:row>96</xdr:row>
      <xdr:rowOff>4045</xdr:rowOff>
    </xdr:to>
    <xdr:cxnSp macro="">
      <xdr:nvCxnSpPr>
        <xdr:cNvPr id="694" name="直線コネクタ 693"/>
        <xdr:cNvCxnSpPr/>
      </xdr:nvCxnSpPr>
      <xdr:spPr>
        <a:xfrm flipV="1">
          <a:off x="14592300" y="16435508"/>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5" name="フローチャート : 判断 694"/>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6" name="テキスト ボックス 695"/>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4045</xdr:rowOff>
    </xdr:from>
    <xdr:to>
      <xdr:col>21</xdr:col>
      <xdr:colOff>161925</xdr:colOff>
      <xdr:row>96</xdr:row>
      <xdr:rowOff>40869</xdr:rowOff>
    </xdr:to>
    <xdr:cxnSp macro="">
      <xdr:nvCxnSpPr>
        <xdr:cNvPr id="697" name="直線コネクタ 696"/>
        <xdr:cNvCxnSpPr/>
      </xdr:nvCxnSpPr>
      <xdr:spPr>
        <a:xfrm flipV="1">
          <a:off x="13703300" y="16463245"/>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698" name="フローチャート : 判断 697"/>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699" name="テキスト ボックス 698"/>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40869</xdr:rowOff>
    </xdr:from>
    <xdr:to>
      <xdr:col>19</xdr:col>
      <xdr:colOff>644525</xdr:colOff>
      <xdr:row>96</xdr:row>
      <xdr:rowOff>66929</xdr:rowOff>
    </xdr:to>
    <xdr:cxnSp macro="">
      <xdr:nvCxnSpPr>
        <xdr:cNvPr id="700" name="直線コネクタ 699"/>
        <xdr:cNvCxnSpPr/>
      </xdr:nvCxnSpPr>
      <xdr:spPr>
        <a:xfrm flipV="1">
          <a:off x="12814300" y="16500069"/>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1" name="フローチャート : 判断 700"/>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2" name="テキスト ボックス 701"/>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3" name="フローチャート : 判断 702"/>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4" name="テキスト ボックス 703"/>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68765</xdr:rowOff>
    </xdr:from>
    <xdr:to>
      <xdr:col>23</xdr:col>
      <xdr:colOff>568325</xdr:colOff>
      <xdr:row>95</xdr:row>
      <xdr:rowOff>170365</xdr:rowOff>
    </xdr:to>
    <xdr:sp macro="" textlink="">
      <xdr:nvSpPr>
        <xdr:cNvPr id="710" name="円/楕円 709"/>
        <xdr:cNvSpPr/>
      </xdr:nvSpPr>
      <xdr:spPr>
        <a:xfrm>
          <a:off x="16268700" y="1635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47192</xdr:rowOff>
    </xdr:from>
    <xdr:ext cx="534377" cy="259045"/>
    <xdr:sp macro="" textlink="">
      <xdr:nvSpPr>
        <xdr:cNvPr id="711" name="公債費該当値テキスト"/>
        <xdr:cNvSpPr txBox="1"/>
      </xdr:nvSpPr>
      <xdr:spPr>
        <a:xfrm>
          <a:off x="16370300" y="1633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52,057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96958</xdr:rowOff>
    </xdr:from>
    <xdr:to>
      <xdr:col>22</xdr:col>
      <xdr:colOff>415925</xdr:colOff>
      <xdr:row>96</xdr:row>
      <xdr:rowOff>27108</xdr:rowOff>
    </xdr:to>
    <xdr:sp macro="" textlink="">
      <xdr:nvSpPr>
        <xdr:cNvPr id="712" name="円/楕円 711"/>
        <xdr:cNvSpPr/>
      </xdr:nvSpPr>
      <xdr:spPr>
        <a:xfrm>
          <a:off x="15430500" y="163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18235</xdr:rowOff>
    </xdr:from>
    <xdr:ext cx="534377" cy="259045"/>
    <xdr:sp macro="" textlink="">
      <xdr:nvSpPr>
        <xdr:cNvPr id="713" name="テキスト ボックス 712"/>
        <xdr:cNvSpPr txBox="1"/>
      </xdr:nvSpPr>
      <xdr:spPr>
        <a:xfrm>
          <a:off x="15214111" y="1647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124695</xdr:rowOff>
    </xdr:from>
    <xdr:to>
      <xdr:col>21</xdr:col>
      <xdr:colOff>212725</xdr:colOff>
      <xdr:row>96</xdr:row>
      <xdr:rowOff>54845</xdr:rowOff>
    </xdr:to>
    <xdr:sp macro="" textlink="">
      <xdr:nvSpPr>
        <xdr:cNvPr id="714" name="円/楕円 713"/>
        <xdr:cNvSpPr/>
      </xdr:nvSpPr>
      <xdr:spPr>
        <a:xfrm>
          <a:off x="14541500" y="164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45972</xdr:rowOff>
    </xdr:from>
    <xdr:ext cx="534377" cy="259045"/>
    <xdr:sp macro="" textlink="">
      <xdr:nvSpPr>
        <xdr:cNvPr id="715" name="テキスト ボックス 714"/>
        <xdr:cNvSpPr txBox="1"/>
      </xdr:nvSpPr>
      <xdr:spPr>
        <a:xfrm>
          <a:off x="14325111" y="165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161519</xdr:rowOff>
    </xdr:from>
    <xdr:to>
      <xdr:col>20</xdr:col>
      <xdr:colOff>9525</xdr:colOff>
      <xdr:row>96</xdr:row>
      <xdr:rowOff>91669</xdr:rowOff>
    </xdr:to>
    <xdr:sp macro="" textlink="">
      <xdr:nvSpPr>
        <xdr:cNvPr id="716" name="円/楕円 715"/>
        <xdr:cNvSpPr/>
      </xdr:nvSpPr>
      <xdr:spPr>
        <a:xfrm>
          <a:off x="13652500" y="164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82796</xdr:rowOff>
    </xdr:from>
    <xdr:ext cx="534377" cy="259045"/>
    <xdr:sp macro="" textlink="">
      <xdr:nvSpPr>
        <xdr:cNvPr id="717" name="テキスト ボックス 716"/>
        <xdr:cNvSpPr txBox="1"/>
      </xdr:nvSpPr>
      <xdr:spPr>
        <a:xfrm>
          <a:off x="13436111" y="1654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16129</xdr:rowOff>
    </xdr:from>
    <xdr:to>
      <xdr:col>18</xdr:col>
      <xdr:colOff>492125</xdr:colOff>
      <xdr:row>96</xdr:row>
      <xdr:rowOff>117729</xdr:rowOff>
    </xdr:to>
    <xdr:sp macro="" textlink="">
      <xdr:nvSpPr>
        <xdr:cNvPr id="718" name="円/楕円 717"/>
        <xdr:cNvSpPr/>
      </xdr:nvSpPr>
      <xdr:spPr>
        <a:xfrm>
          <a:off x="12763500" y="164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108856</xdr:rowOff>
    </xdr:from>
    <xdr:ext cx="534377" cy="259045"/>
    <xdr:sp macro="" textlink="">
      <xdr:nvSpPr>
        <xdr:cNvPr id="719" name="テキスト ボックス 718"/>
        <xdr:cNvSpPr txBox="1"/>
      </xdr:nvSpPr>
      <xdr:spPr>
        <a:xfrm>
          <a:off x="12547111" y="1656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3" name="直線コネクタ 742"/>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6"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7" name="直線コネクタ 746"/>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41783</xdr:rowOff>
    </xdr:from>
    <xdr:to>
      <xdr:col>32</xdr:col>
      <xdr:colOff>187325</xdr:colOff>
      <xdr:row>39</xdr:row>
      <xdr:rowOff>44450</xdr:rowOff>
    </xdr:to>
    <xdr:cxnSp macro="">
      <xdr:nvCxnSpPr>
        <xdr:cNvPr id="748" name="直線コネクタ 747"/>
        <xdr:cNvCxnSpPr/>
      </xdr:nvCxnSpPr>
      <xdr:spPr>
        <a:xfrm flipV="1">
          <a:off x="21323300" y="6728333"/>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49"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0" name="フローチャート : 判断 749"/>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2" name="フローチャート : 判断 751"/>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3" name="テキスト ボックス 752"/>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5" name="フローチャート : 判断 754"/>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6" name="テキスト ボックス 755"/>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58" name="フローチャート : 判断 757"/>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59" name="テキスト ボックス 758"/>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0" name="フローチャート : 判断 759"/>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1" name="テキスト ボックス 760"/>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162433</xdr:rowOff>
    </xdr:from>
    <xdr:to>
      <xdr:col>32</xdr:col>
      <xdr:colOff>238125</xdr:colOff>
      <xdr:row>39</xdr:row>
      <xdr:rowOff>92583</xdr:rowOff>
    </xdr:to>
    <xdr:sp macro="" textlink="">
      <xdr:nvSpPr>
        <xdr:cNvPr id="767" name="円/楕円 766"/>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77360</xdr:rowOff>
    </xdr:from>
    <xdr:ext cx="313932" cy="259045"/>
    <xdr:sp macro="" textlink="">
      <xdr:nvSpPr>
        <xdr:cNvPr id="768" name="諸支出金該当値テキスト"/>
        <xdr:cNvSpPr txBox="1"/>
      </xdr:nvSpPr>
      <xdr:spPr>
        <a:xfrm>
          <a:off x="22212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88" name="テキスト ボックス 787"/>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4" name="直線コネクタ 793"/>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5"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6" name="直線コネクタ 795"/>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7"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799" name="直線コネクタ 798"/>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0"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1" name="フローチャート : 判断 800"/>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2" name="直線コネクタ 801"/>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3" name="フローチャート : 判断 802"/>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4" name="テキスト ボックス 803"/>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5" name="直線コネクタ 804"/>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6" name="フローチャート : 判断 805"/>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7" name="テキスト ボックス 806"/>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08" name="直線コネクタ 807"/>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09" name="フローチャート : 判断 808"/>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0" name="テキスト ボックス 809"/>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1" name="フローチャート : 判断 810"/>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2" name="テキスト ボックス 811"/>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18" name="円/楕円 817"/>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19"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0" name="円/楕円 819"/>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1" name="テキスト ボックス 820"/>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2" name="円/楕円 821"/>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3" name="テキスト ボックス 822"/>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4" name="円/楕円 823"/>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5" name="テキスト ボックス 824"/>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6" name="円/楕円 825"/>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7" name="テキスト ボックス 826"/>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労働費について，住民一人当たり</a:t>
          </a:r>
          <a:r>
            <a:rPr kumimoji="1" lang="en-US" altLang="ja-JP" sz="1300">
              <a:solidFill>
                <a:sysClr val="windowText" lastClr="000000"/>
              </a:solidFill>
              <a:latin typeface="ＭＳ Ｐゴシック"/>
            </a:rPr>
            <a:t>1,675</a:t>
          </a:r>
          <a:r>
            <a:rPr kumimoji="1" lang="ja-JP" altLang="en-US" sz="1300">
              <a:solidFill>
                <a:sysClr val="windowText" lastClr="000000"/>
              </a:solidFill>
              <a:latin typeface="ＭＳ Ｐゴシック"/>
            </a:rPr>
            <a:t>円と類似団体内で最も高くなっているのは，新潟勤労者総合福祉センター（新潟テルサ）の管理運営費や，新潟県労働金庫への貸付金があるためである。</a:t>
          </a:r>
        </a:p>
        <a:p>
          <a:r>
            <a:rPr kumimoji="1" lang="ja-JP" altLang="en-US" sz="1300">
              <a:solidFill>
                <a:sysClr val="windowText" lastClr="000000"/>
              </a:solidFill>
              <a:latin typeface="ＭＳ Ｐゴシック"/>
            </a:rPr>
            <a:t>　農林水産業費について，住民一人当たり</a:t>
          </a:r>
          <a:r>
            <a:rPr kumimoji="1" lang="en-US" altLang="ja-JP" sz="1300">
              <a:solidFill>
                <a:sysClr val="windowText" lastClr="000000"/>
              </a:solidFill>
              <a:latin typeface="ＭＳ Ｐゴシック"/>
            </a:rPr>
            <a:t>9,767</a:t>
          </a:r>
          <a:r>
            <a:rPr kumimoji="1" lang="ja-JP" altLang="en-US" sz="1300">
              <a:solidFill>
                <a:sysClr val="windowText" lastClr="000000"/>
              </a:solidFill>
              <a:latin typeface="ＭＳ Ｐゴシック"/>
            </a:rPr>
            <a:t>円と類似団体内で最も高い状況である。これは，類似団体平均の</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倍の経営耕地面積（住民一人当たり）を有し，田園型政令市を目指した各種施策を取り組んでいるためである。</a:t>
          </a:r>
        </a:p>
        <a:p>
          <a:r>
            <a:rPr kumimoji="1" lang="ja-JP" altLang="en-US" sz="1300">
              <a:solidFill>
                <a:sysClr val="windowText" lastClr="000000"/>
              </a:solidFill>
              <a:latin typeface="ＭＳ Ｐゴシック"/>
            </a:rPr>
            <a:t>　土木費について，住民一人当たり</a:t>
          </a:r>
          <a:r>
            <a:rPr kumimoji="1" lang="en-US" altLang="ja-JP" sz="1300">
              <a:solidFill>
                <a:sysClr val="windowText" lastClr="000000"/>
              </a:solidFill>
              <a:latin typeface="ＭＳ Ｐゴシック"/>
            </a:rPr>
            <a:t>87,511</a:t>
          </a:r>
          <a:r>
            <a:rPr kumimoji="1" lang="ja-JP" altLang="en-US" sz="1300">
              <a:solidFill>
                <a:sysClr val="windowText" lastClr="000000"/>
              </a:solidFill>
              <a:latin typeface="ＭＳ Ｐゴシック"/>
            </a:rPr>
            <a:t>円と類似団体の中で</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番目に高い状況となっているのは，新潟駅付近連続立体交差事業や新潟中央環状道路整備事業などの大規模事業を推進していることや冬期の除雪対策にかかる費用があるためである。</a:t>
          </a:r>
        </a:p>
        <a:p>
          <a:r>
            <a:rPr kumimoji="1" lang="ja-JP" altLang="en-US" sz="1300">
              <a:solidFill>
                <a:sysClr val="windowText" lastClr="000000"/>
              </a:solidFill>
              <a:latin typeface="ＭＳ Ｐゴシック"/>
            </a:rPr>
            <a:t>　消防費について，住民一人当たり</a:t>
          </a:r>
          <a:r>
            <a:rPr kumimoji="1" lang="en-US" altLang="ja-JP" sz="1300">
              <a:solidFill>
                <a:sysClr val="windowText" lastClr="000000"/>
              </a:solidFill>
              <a:latin typeface="ＭＳ Ｐゴシック"/>
            </a:rPr>
            <a:t>17,780</a:t>
          </a:r>
          <a:r>
            <a:rPr kumimoji="1" lang="ja-JP" altLang="en-US" sz="1300">
              <a:solidFill>
                <a:sysClr val="windowText" lastClr="000000"/>
              </a:solidFill>
              <a:latin typeface="ＭＳ Ｐゴシック"/>
            </a:rPr>
            <a:t>円と類似団体の平均と比べて高い状況となっているのは，</a:t>
          </a:r>
          <a:r>
            <a:rPr kumimoji="1" lang="en-US" altLang="ja-JP" sz="1300">
              <a:solidFill>
                <a:sysClr val="windowText" lastClr="000000"/>
              </a:solidFill>
              <a:latin typeface="ＭＳ Ｐゴシック"/>
            </a:rPr>
            <a:t>H25</a:t>
          </a:r>
          <a:r>
            <a:rPr kumimoji="1" lang="ja-JP" altLang="en-US" sz="1300">
              <a:solidFill>
                <a:sysClr val="windowText" lastClr="000000"/>
              </a:solidFill>
              <a:latin typeface="ＭＳ Ｐゴシック"/>
            </a:rPr>
            <a:t>から</a:t>
          </a:r>
          <a:r>
            <a:rPr kumimoji="1" lang="en-US" altLang="ja-JP" sz="1300">
              <a:solidFill>
                <a:sysClr val="windowText" lastClr="000000"/>
              </a:solidFill>
              <a:latin typeface="ＭＳ Ｐゴシック"/>
            </a:rPr>
            <a:t>H27</a:t>
          </a:r>
          <a:r>
            <a:rPr kumimoji="1" lang="ja-JP" altLang="en-US" sz="1300">
              <a:solidFill>
                <a:sysClr val="windowText" lastClr="000000"/>
              </a:solidFill>
              <a:latin typeface="ＭＳ Ｐゴシック"/>
            </a:rPr>
            <a:t>にかけて中央消防庁舎の移転新築事業（</a:t>
          </a:r>
          <a:r>
            <a:rPr kumimoji="1" lang="en-US" altLang="ja-JP" sz="1300">
              <a:solidFill>
                <a:sysClr val="windowText" lastClr="000000"/>
              </a:solidFill>
              <a:latin typeface="ＭＳ Ｐゴシック"/>
            </a:rPr>
            <a:t>57</a:t>
          </a:r>
          <a:r>
            <a:rPr kumimoji="1" lang="ja-JP" altLang="en-US" sz="1300">
              <a:solidFill>
                <a:sysClr val="windowText" lastClr="000000"/>
              </a:solidFill>
              <a:latin typeface="ＭＳ Ｐゴシック"/>
            </a:rPr>
            <a:t>億円）を執行したことによるものであり，</a:t>
          </a:r>
          <a:r>
            <a:rPr kumimoji="1" lang="en-US" altLang="ja-JP" sz="1300">
              <a:solidFill>
                <a:sysClr val="windowText" lastClr="000000"/>
              </a:solidFill>
              <a:latin typeface="ＭＳ Ｐゴシック"/>
            </a:rPr>
            <a:t>H28</a:t>
          </a:r>
          <a:r>
            <a:rPr kumimoji="1" lang="ja-JP" altLang="en-US" sz="1300">
              <a:solidFill>
                <a:sysClr val="windowText" lastClr="000000"/>
              </a:solidFill>
              <a:latin typeface="ＭＳ Ｐゴシック"/>
            </a:rPr>
            <a:t>以降は減少する見込みである。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教育費について，</a:t>
          </a:r>
          <a:r>
            <a:rPr kumimoji="1" lang="en-US" altLang="ja-JP" sz="1300">
              <a:solidFill>
                <a:sysClr val="windowText" lastClr="000000"/>
              </a:solidFill>
              <a:latin typeface="ＭＳ Ｐゴシック"/>
            </a:rPr>
            <a:t>H23</a:t>
          </a:r>
          <a:r>
            <a:rPr kumimoji="1" lang="ja-JP" altLang="en-US" sz="1300">
              <a:solidFill>
                <a:sysClr val="windowText" lastClr="000000"/>
              </a:solidFill>
              <a:latin typeface="ＭＳ Ｐゴシック"/>
            </a:rPr>
            <a:t>や</a:t>
          </a:r>
          <a:r>
            <a:rPr kumimoji="1" lang="en-US" altLang="ja-JP" sz="1300">
              <a:solidFill>
                <a:sysClr val="windowText" lastClr="000000"/>
              </a:solidFill>
              <a:latin typeface="ＭＳ Ｐゴシック"/>
            </a:rPr>
            <a:t>H24</a:t>
          </a:r>
          <a:r>
            <a:rPr kumimoji="1" lang="ja-JP" altLang="en-US" sz="1300">
              <a:solidFill>
                <a:sysClr val="windowText" lastClr="000000"/>
              </a:solidFill>
              <a:latin typeface="ＭＳ Ｐゴシック"/>
            </a:rPr>
            <a:t>と類似団体に比べて高くなっているのは，合併建設計画においてスポーツ施設の整備を行ったことにより増えていたものであったが，事業完了に伴い減ってきている。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標準財政規模については，基準財政収入額の増加が臨時財政対策債振替前基準財政需要額の増加を上回ったことにより普通交付税額及び臨時財政対策債の合算は減少したものの，標準税収入額の増加により，前年度と比べ増加した。</a:t>
          </a:r>
          <a:endParaRPr lang="en-US" altLang="ja-JP" sz="1100">
            <a:solidFill>
              <a:schemeClr val="dk1"/>
            </a:solidFill>
            <a:effectLst/>
            <a:latin typeface="+mn-lt"/>
            <a:ea typeface="+mn-ea"/>
            <a:cs typeface="+mn-cs"/>
          </a:endParaRPr>
        </a:p>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財政調整基金については，昨年度（</a:t>
          </a:r>
          <a:r>
            <a:rPr lang="en-US" altLang="ja-JP" sz="1100" b="0" i="0" baseline="0">
              <a:solidFill>
                <a:sysClr val="windowText" lastClr="000000"/>
              </a:solidFill>
              <a:effectLst/>
              <a:latin typeface="+mn-lt"/>
              <a:ea typeface="+mn-ea"/>
              <a:cs typeface="+mn-cs"/>
            </a:rPr>
            <a:t>50</a:t>
          </a:r>
          <a:r>
            <a:rPr lang="ja-JP" altLang="ja-JP" sz="1100" b="0" i="0" baseline="0">
              <a:solidFill>
                <a:sysClr val="windowText" lastClr="000000"/>
              </a:solidFill>
              <a:effectLst/>
              <a:latin typeface="+mn-lt"/>
              <a:ea typeface="+mn-ea"/>
              <a:cs typeface="+mn-cs"/>
            </a:rPr>
            <a:t>億円）に引き続き今年度</a:t>
          </a:r>
          <a:r>
            <a:rPr lang="en-US" altLang="ja-JP" sz="1100" b="0" i="0" baseline="0">
              <a:solidFill>
                <a:sysClr val="windowText" lastClr="000000"/>
              </a:solidFill>
              <a:effectLst/>
              <a:latin typeface="+mn-lt"/>
              <a:ea typeface="+mn-ea"/>
              <a:cs typeface="+mn-cs"/>
            </a:rPr>
            <a:t>40</a:t>
          </a:r>
          <a:r>
            <a:rPr lang="ja-JP" altLang="ja-JP" sz="1100" b="0" i="0" baseline="0">
              <a:solidFill>
                <a:sysClr val="windowText" lastClr="000000"/>
              </a:solidFill>
              <a:effectLst/>
              <a:latin typeface="+mn-lt"/>
              <a:ea typeface="+mn-ea"/>
              <a:cs typeface="+mn-cs"/>
            </a:rPr>
            <a:t>億円の取り崩しを行ったため残高が</a:t>
          </a:r>
          <a:r>
            <a:rPr lang="en-US" altLang="ja-JP" sz="1100" b="0" i="0" baseline="0">
              <a:solidFill>
                <a:sysClr val="windowText" lastClr="000000"/>
              </a:solidFill>
              <a:effectLst/>
              <a:latin typeface="+mn-lt"/>
              <a:ea typeface="+mn-ea"/>
              <a:cs typeface="+mn-cs"/>
            </a:rPr>
            <a:t>41.6</a:t>
          </a:r>
          <a:r>
            <a:rPr lang="ja-JP" altLang="ja-JP" sz="1100" b="0" i="0" baseline="0">
              <a:solidFill>
                <a:sysClr val="windowText" lastClr="000000"/>
              </a:solidFill>
              <a:effectLst/>
              <a:latin typeface="+mn-lt"/>
              <a:ea typeface="+mn-ea"/>
              <a:cs typeface="+mn-cs"/>
            </a:rPr>
            <a:t>％減少した。また，実質収支額については，前年度と比べて歳入の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に対して歳出の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の方が上回っ</a:t>
          </a:r>
          <a:r>
            <a:rPr lang="ja-JP" altLang="en-US" sz="1100" b="0" i="0" baseline="0">
              <a:solidFill>
                <a:sysClr val="windowText" lastClr="000000"/>
              </a:solidFill>
              <a:effectLst/>
              <a:latin typeface="+mn-lt"/>
              <a:ea typeface="+mn-ea"/>
              <a:cs typeface="+mn-cs"/>
            </a:rPr>
            <a:t>たことから</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0.07</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良化</a:t>
          </a:r>
          <a:r>
            <a:rPr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実質単年度収支は，基金</a:t>
          </a:r>
          <a:r>
            <a:rPr lang="ja-JP" altLang="en-US" sz="1100" b="0" i="0" baseline="0">
              <a:solidFill>
                <a:sysClr val="windowText" lastClr="000000"/>
              </a:solidFill>
              <a:effectLst/>
              <a:latin typeface="+mn-lt"/>
              <a:ea typeface="+mn-ea"/>
              <a:cs typeface="+mn-cs"/>
            </a:rPr>
            <a:t>の取り崩しが昨年度に比べて減少</a:t>
          </a:r>
          <a:r>
            <a:rPr lang="ja-JP" altLang="ja-JP" sz="1100" b="0" i="0" baseline="0">
              <a:solidFill>
                <a:sysClr val="windowText" lastClr="000000"/>
              </a:solidFill>
              <a:effectLst/>
              <a:latin typeface="+mn-lt"/>
              <a:ea typeface="+mn-ea"/>
              <a:cs typeface="+mn-cs"/>
            </a:rPr>
            <a:t>した</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数値</a:t>
          </a:r>
          <a:r>
            <a:rPr lang="ja-JP" altLang="en-US" sz="1100" b="0" i="0" baseline="0">
              <a:solidFill>
                <a:sysClr val="windowText" lastClr="000000"/>
              </a:solidFill>
              <a:effectLst/>
              <a:latin typeface="+mn-lt"/>
              <a:ea typeface="+mn-ea"/>
              <a:cs typeface="+mn-cs"/>
            </a:rPr>
            <a:t>は良化</a:t>
          </a:r>
          <a:r>
            <a:rPr lang="ja-JP" altLang="ja-JP" sz="1100" b="0" i="0" baseline="0">
              <a:solidFill>
                <a:sysClr val="windowText" lastClr="000000"/>
              </a:solidFill>
              <a:effectLst/>
              <a:latin typeface="+mn-lt"/>
              <a:ea typeface="+mn-ea"/>
              <a:cs typeface="+mn-cs"/>
            </a:rPr>
            <a:t>して</a:t>
          </a:r>
          <a:r>
            <a:rPr lang="ja-JP" altLang="en-US" sz="1100" b="0" i="0" baseline="0">
              <a:solidFill>
                <a:sysClr val="windowText" lastClr="000000"/>
              </a:solidFill>
              <a:effectLst/>
              <a:latin typeface="+mn-lt"/>
              <a:ea typeface="+mn-ea"/>
              <a:cs typeface="+mn-cs"/>
            </a:rPr>
            <a:t>いるものの</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H24</a:t>
          </a:r>
          <a:r>
            <a:rPr lang="ja-JP" altLang="ja-JP"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年連続での赤字となっている。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今後も予想される社会保障関係経費の増加への対応が必要であり，引き続き積極的な行財政運営に努め，基金の取り崩しに配慮した財政運営を行っていく。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ysClr val="windowText" lastClr="000000"/>
              </a:solidFill>
              <a:effectLst/>
              <a:latin typeface="+mn-lt"/>
              <a:ea typeface="+mn-ea"/>
              <a:cs typeface="+mn-cs"/>
            </a:rPr>
            <a:t>　新潟市において，平成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年度決算以降，連結実質赤字は生じていない。</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　ただし，国民健康保険事業会計において，近年において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実質収支比率が赤字となっていないものの，平成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年度と平成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には一般医療費の増加，前期の高齢者交付金の減などにより生じた収支不足で赤字となったこともあるので，今後も保険給付の増加が見込まれるなど厳しい財政状況が予想されることから，不能欠損額や収入未済額の削減などを図るなど，今できる健全な財政運営に努め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a:t>
          </a:r>
          <a:r>
            <a:rPr lang="ja-JP" altLang="ja-JP" sz="1100" b="0" i="0" baseline="0">
              <a:solidFill>
                <a:schemeClr val="dk1"/>
              </a:solidFill>
              <a:effectLst/>
              <a:latin typeface="+mn-lt"/>
              <a:ea typeface="+mn-ea"/>
              <a:cs typeface="+mn-cs"/>
            </a:rPr>
            <a:t>黒字額の大きい病院事業会計をはじめとした公営企業会計においても，今後も厳しい経営環境が予想される中，より一層の経営努力が必要となる</a:t>
          </a:r>
          <a:r>
            <a:rPr lang="ja-JP" altLang="en-US" sz="1100" b="0" i="0" baseline="0">
              <a:solidFill>
                <a:schemeClr val="dk1"/>
              </a:solidFill>
              <a:effectLst/>
              <a:latin typeface="+mn-lt"/>
              <a:ea typeface="+mn-ea"/>
              <a:cs typeface="+mn-cs"/>
            </a:rPr>
            <a:t>。</a:t>
          </a:r>
          <a:r>
            <a:rPr lang="ja-JP" altLang="en-US" sz="1100" b="0" i="0" baseline="0">
              <a:solidFill>
                <a:sysClr val="windowText" lastClr="000000"/>
              </a:solidFill>
              <a:effectLst/>
              <a:latin typeface="+mn-lt"/>
              <a:ea typeface="+mn-ea"/>
              <a:cs typeface="+mn-cs"/>
            </a:rPr>
            <a:t>特に，水道事業会計や下水道事業会計において，老朽化施設の更新を適切な時期に実施する必要があるが，人口減少などによる事業収益のさらなる減少により，財源確保が厳しくなるものと見込まれることから，徹底した経費削減とともに，将来世代に過度な負担を残さないよう，企業債残高の増高を抑制しながら，安定的な事業運営に必要な資金を確保する必要がある。</a:t>
          </a:r>
          <a:endParaRPr lang="en-US" altLang="ja-JP" sz="1100" b="0" i="0" baseline="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合併建設計画に伴う合併特例債などの発行により，元利償還金が増加していることから，</a:t>
          </a:r>
          <a:r>
            <a:rPr kumimoji="1" lang="ja-JP" altLang="ja-JP" sz="1100">
              <a:solidFill>
                <a:schemeClr val="dk1"/>
              </a:solidFill>
              <a:effectLst/>
              <a:latin typeface="+mn-lt"/>
              <a:ea typeface="+mn-ea"/>
              <a:cs typeface="+mn-cs"/>
            </a:rPr>
            <a:t>今後は財政予測計画に基づき市債残高を縮減し</a:t>
          </a:r>
          <a:r>
            <a:rPr lang="ja-JP" altLang="ja-JP" sz="1100" b="0" i="0" baseline="0">
              <a:solidFill>
                <a:schemeClr val="dk1"/>
              </a:solidFill>
              <a:effectLst/>
              <a:latin typeface="+mn-lt"/>
              <a:ea typeface="+mn-ea"/>
              <a:cs typeface="+mn-cs"/>
            </a:rPr>
            <a:t>，公債費の上昇を抑えるよう努める。</a:t>
          </a:r>
          <a:endParaRPr lang="ja-JP" altLang="ja-JP" sz="1400">
            <a:effectLst/>
          </a:endParaRPr>
        </a:p>
        <a:p>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左表における</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元利償還金に数値の誤りが判明したが，表内数値は訂正せずに，下記に元利償還金および実質公債費比率の分子の訂正後数値を示す。</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　　</a:t>
          </a:r>
          <a:endParaRPr lang="ja-JP" altLang="ja-JP" sz="1400">
            <a:effectLst/>
          </a:endParaRPr>
        </a:p>
        <a:p>
          <a:r>
            <a:rPr kumimoji="1" lang="ja-JP" altLang="ja-JP" sz="1100" b="0" i="0" baseline="0">
              <a:solidFill>
                <a:schemeClr val="dk1"/>
              </a:solidFill>
              <a:effectLst/>
              <a:latin typeface="+mn-lt"/>
              <a:ea typeface="+mn-ea"/>
              <a:cs typeface="+mn-cs"/>
            </a:rPr>
            <a:t>元利償還金　　　　　　　　　　</a:t>
          </a:r>
          <a:r>
            <a:rPr kumimoji="1" lang="en-US" altLang="ja-JP" sz="1100" b="0" i="0" baseline="0">
              <a:solidFill>
                <a:schemeClr val="dk1"/>
              </a:solidFill>
              <a:effectLst/>
              <a:latin typeface="+mn-lt"/>
              <a:ea typeface="+mn-ea"/>
              <a:cs typeface="+mn-cs"/>
            </a:rPr>
            <a:t>35,811</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35,875</a:t>
          </a:r>
          <a:endParaRPr lang="ja-JP" altLang="ja-JP" sz="1400">
            <a:effectLst/>
          </a:endParaRPr>
        </a:p>
        <a:p>
          <a:r>
            <a:rPr kumimoji="1" lang="ja-JP" altLang="ja-JP" sz="1100" b="0" i="0" baseline="0">
              <a:solidFill>
                <a:schemeClr val="dk1"/>
              </a:solidFill>
              <a:effectLst/>
              <a:latin typeface="+mn-lt"/>
              <a:ea typeface="+mn-ea"/>
              <a:cs typeface="+mn-cs"/>
            </a:rPr>
            <a:t>実質公債費比率の分子　　 </a:t>
          </a:r>
          <a:r>
            <a:rPr kumimoji="1" lang="en-US" altLang="ja-JP" sz="1100" b="0" i="0" baseline="0">
              <a:solidFill>
                <a:schemeClr val="dk1"/>
              </a:solidFill>
              <a:effectLst/>
              <a:latin typeface="+mn-lt"/>
              <a:ea typeface="+mn-ea"/>
              <a:cs typeface="+mn-cs"/>
            </a:rPr>
            <a:t> 16,258</a:t>
          </a: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17,942</a:t>
          </a:r>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新潟県新潟市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　将来負担額においては，福祉施設の建設補助に対する債務負担行為に基づく支出予定額や職員数の削減に伴う退職手当負担見込額が減少しているものの，一般会計等に係る地方債の現在高が年々増加しているため，前年度と比べて増加し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充当可能財源等については，充当可能基金</a:t>
          </a:r>
          <a:r>
            <a:rPr lang="ja-JP" altLang="en-US" sz="1100">
              <a:solidFill>
                <a:sysClr val="windowText" lastClr="000000"/>
              </a:solidFill>
              <a:effectLst/>
              <a:latin typeface="+mn-lt"/>
              <a:ea typeface="+mn-ea"/>
              <a:cs typeface="+mn-cs"/>
            </a:rPr>
            <a:t>は満期一括償還分の積立分の増加，</a:t>
          </a:r>
          <a:r>
            <a:rPr lang="ja-JP" altLang="ja-JP" sz="1100">
              <a:solidFill>
                <a:sysClr val="windowText" lastClr="000000"/>
              </a:solidFill>
              <a:effectLst/>
              <a:latin typeface="+mn-lt"/>
              <a:ea typeface="+mn-ea"/>
              <a:cs typeface="+mn-cs"/>
            </a:rPr>
            <a:t>充当可能特定歳入は</a:t>
          </a:r>
          <a:r>
            <a:rPr lang="ja-JP" altLang="en-US" sz="1100">
              <a:solidFill>
                <a:sysClr val="windowText" lastClr="000000"/>
              </a:solidFill>
              <a:effectLst/>
              <a:latin typeface="+mn-lt"/>
              <a:ea typeface="+mn-ea"/>
              <a:cs typeface="+mn-cs"/>
            </a:rPr>
            <a:t>都市計画税収の増加，</a:t>
          </a:r>
          <a:r>
            <a:rPr lang="ja-JP" altLang="ja-JP" sz="1100">
              <a:solidFill>
                <a:sysClr val="windowText" lastClr="000000"/>
              </a:solidFill>
              <a:effectLst/>
              <a:latin typeface="+mn-lt"/>
              <a:ea typeface="+mn-ea"/>
              <a:cs typeface="+mn-cs"/>
            </a:rPr>
            <a:t>基準財政需要額参入見込額</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臨時財政対策債償還費などの公債費等が増加したため，前年度と比べて増加している。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将来負担額及び充当可能財源等はいずれも前年と比べ増加しているが，主に一般会計等に係る地方債の現在高の増加により将来負担比率の分子は前年度に比べ増加している。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802,936
797,985
726.45
361,444,437
359,330,813
1,081,204
193,591,744
558,579,686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129539</xdr:colOff>
      <xdr:row>9</xdr:row>
      <xdr:rowOff>130175</xdr:rowOff>
    </xdr:to>
    <xdr:sp macro="" textlink="">
      <xdr:nvSpPr>
        <xdr:cNvPr id="19" name="正方形/長方形 18"/>
        <xdr:cNvSpPr/>
      </xdr:nvSpPr>
      <xdr:spPr>
        <a:xfrm>
          <a:off x="6257924" y="1708785"/>
          <a:ext cx="331279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年度まで合併建設計画により施設整備を進めてきたことから、有形固定資産の減価償却率は低い傾向にある。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一方、多くの市町村が合併した経緯もあり、合併建設計画では道路や下水道などの都市インフラをはじめ、文化施設、スポーツ施設の整備、学校の改築などを中心に整備を進め、庁舎は既存の施設を活用したことから老朽化が進んでいるため、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年に策定した「新潟市財産推進計画」の方針に基づき、施設の長寿命化を進めつつ、施設の最適化（施設の有効活用）を進めていく。</a:t>
          </a:r>
          <a:endParaRPr lang="ja-JP" altLang="ja-JP">
            <a:effectLst/>
          </a:endParaRPr>
        </a:p>
        <a:p>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48260</xdr:rowOff>
    </xdr:to>
    <xdr:cxnSp macro="">
      <xdr:nvCxnSpPr>
        <xdr:cNvPr id="64" name="直線コネクタ 63"/>
        <xdr:cNvCxnSpPr/>
      </xdr:nvCxnSpPr>
      <xdr:spPr>
        <a:xfrm flipV="1">
          <a:off x="4760595" y="474768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65" name="有形固定資産減価償却率最小値テキスト"/>
        <xdr:cNvSpPr txBox="1"/>
      </xdr:nvSpPr>
      <xdr:spPr>
        <a:xfrm>
          <a:off x="48133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66" name="直線コネクタ 65"/>
        <xdr:cNvCxnSpPr/>
      </xdr:nvCxnSpPr>
      <xdr:spPr>
        <a:xfrm>
          <a:off x="4673600" y="587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46584</xdr:rowOff>
    </xdr:from>
    <xdr:ext cx="405111" cy="259045"/>
    <xdr:sp macro="" textlink="">
      <xdr:nvSpPr>
        <xdr:cNvPr id="69" name="有形固定資産減価償却率平均値テキスト"/>
        <xdr:cNvSpPr txBox="1"/>
      </xdr:nvSpPr>
      <xdr:spPr>
        <a:xfrm>
          <a:off x="4813300" y="5361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23707</xdr:rowOff>
    </xdr:from>
    <xdr:to>
      <xdr:col>3</xdr:col>
      <xdr:colOff>1222375</xdr:colOff>
      <xdr:row>32</xdr:row>
      <xdr:rowOff>125307</xdr:rowOff>
    </xdr:to>
    <xdr:sp macro="" textlink="">
      <xdr:nvSpPr>
        <xdr:cNvPr id="70" name="フローチャート : 判断 69"/>
        <xdr:cNvSpPr/>
      </xdr:nvSpPr>
      <xdr:spPr>
        <a:xfrm>
          <a:off x="4711700" y="551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125730</xdr:rowOff>
    </xdr:from>
    <xdr:to>
      <xdr:col>3</xdr:col>
      <xdr:colOff>1222375</xdr:colOff>
      <xdr:row>34</xdr:row>
      <xdr:rowOff>55880</xdr:rowOff>
    </xdr:to>
    <xdr:sp macro="" textlink="">
      <xdr:nvSpPr>
        <xdr:cNvPr id="76" name="円/楕円 75"/>
        <xdr:cNvSpPr/>
      </xdr:nvSpPr>
      <xdr:spPr>
        <a:xfrm>
          <a:off x="47117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40657</xdr:rowOff>
    </xdr:from>
    <xdr:ext cx="405111" cy="259045"/>
    <xdr:sp macro="" textlink="">
      <xdr:nvSpPr>
        <xdr:cNvPr id="77" name="有形固定資産減価償却率該当値テキスト"/>
        <xdr:cNvSpPr txBox="1"/>
      </xdr:nvSpPr>
      <xdr:spPr>
        <a:xfrm>
          <a:off x="48133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80" name="正方形/長方形 79"/>
        <xdr:cNvSpPr/>
      </xdr:nvSpPr>
      <xdr:spPr>
        <a:xfrm>
          <a:off x="13860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[ 51.1</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に比べ年数が長いのは、将来負担額が多く、また税収などの業務収入に対して、物件費や人件費が高い傾向にあるためである。債務償還可能年数を減らすためには、業務活動収支を改善する必要がある。</a:t>
          </a:r>
          <a:endParaRPr lang="ja-JP" altLang="ja-JP">
            <a:effectLst/>
          </a:endParaRPr>
        </a:p>
        <a:p>
          <a:pPr eaLnBrk="1" fontAlgn="auto" latinLnBrk="0" hangingPunct="1"/>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年度においては、消費税交付金の増加などにより前年に比べて業務活動収入が良化したものの、厳しい財政状況であるため、引き続き歳入確保や歳出削減に努める必要がある。</a:t>
          </a:r>
          <a:endParaRPr lang="ja-JP" altLang="ja-JP">
            <a:effectLst/>
          </a:endParaRPr>
        </a:p>
      </xdr:txBody>
    </xdr:sp>
    <xdr:clientData/>
  </xdr:twoCellAnchor>
  <xdr:oneCellAnchor>
    <xdr:from>
      <xdr:col>8</xdr:col>
      <xdr:colOff>768350</xdr:colOff>
      <xdr:row>23</xdr:row>
      <xdr:rowOff>38100</xdr:rowOff>
    </xdr:from>
    <xdr:ext cx="349839" cy="225703"/>
    <xdr:sp macro="" textlink="">
      <xdr:nvSpPr>
        <xdr:cNvPr id="89" name="テキスト ボックス 88"/>
        <xdr:cNvSpPr txBox="1"/>
      </xdr:nvSpPr>
      <xdr:spPr>
        <a:xfrm>
          <a:off x="11264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0" name="直線コネクタ 89"/>
        <xdr:cNvCxnSpPr/>
      </xdr:nvCxnSpPr>
      <xdr:spPr>
        <a:xfrm>
          <a:off x="11303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36</xdr:row>
      <xdr:rowOff>64949</xdr:rowOff>
    </xdr:from>
    <xdr:ext cx="359393" cy="225703"/>
    <xdr:sp macro="" textlink="">
      <xdr:nvSpPr>
        <xdr:cNvPr id="91" name="テキスト ボックス 90"/>
        <xdr:cNvSpPr txBox="1"/>
      </xdr:nvSpPr>
      <xdr:spPr>
        <a:xfrm>
          <a:off x="10880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92" name="直線コネクタ 91"/>
        <xdr:cNvCxnSpPr/>
      </xdr:nvCxnSpPr>
      <xdr:spPr>
        <a:xfrm>
          <a:off x="11303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93" name="テキスト ボックス 92"/>
        <xdr:cNvSpPr txBox="1"/>
      </xdr:nvSpPr>
      <xdr:spPr>
        <a:xfrm>
          <a:off x="10880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51.1</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94" name="直線コネクタ 93"/>
        <xdr:cNvCxnSpPr/>
      </xdr:nvCxnSpPr>
      <xdr:spPr>
        <a:xfrm>
          <a:off x="11303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95" name="テキスト ボックス 94"/>
        <xdr:cNvSpPr txBox="1"/>
      </xdr:nvSpPr>
      <xdr:spPr>
        <a:xfrm>
          <a:off x="10880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51.2</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96" name="債務償還可能年数グラフ枠"/>
        <xdr:cNvSpPr/>
      </xdr:nvSpPr>
      <xdr:spPr>
        <a:xfrm>
          <a:off x="11303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97" name="テキスト ボックス 96"/>
        <xdr:cNvSpPr txBox="1"/>
      </xdr:nvSpPr>
      <xdr:spPr>
        <a:xfrm>
          <a:off x="14617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98" name="テキスト ボックス 97"/>
        <xdr:cNvSpPr txBox="1"/>
      </xdr:nvSpPr>
      <xdr:spPr>
        <a:xfrm>
          <a:off x="13906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99" name="テキスト ボックス 98"/>
        <xdr:cNvSpPr txBox="1"/>
      </xdr:nvSpPr>
      <xdr:spPr>
        <a:xfrm>
          <a:off x="13144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00" name="テキスト ボックス 99"/>
        <xdr:cNvSpPr txBox="1"/>
      </xdr:nvSpPr>
      <xdr:spPr>
        <a:xfrm>
          <a:off x="12382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01" name="テキスト ボックス 100"/>
        <xdr:cNvSpPr txBox="1"/>
      </xdr:nvSpPr>
      <xdr:spPr>
        <a:xfrm>
          <a:off x="11620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30</xdr:row>
      <xdr:rowOff>57150</xdr:rowOff>
    </xdr:from>
    <xdr:to>
      <xdr:col>10</xdr:col>
      <xdr:colOff>1235075</xdr:colOff>
      <xdr:row>30</xdr:row>
      <xdr:rowOff>158750</xdr:rowOff>
    </xdr:to>
    <xdr:sp macro="" textlink="">
      <xdr:nvSpPr>
        <xdr:cNvPr id="102" name="円/楕円 101"/>
        <xdr:cNvSpPr/>
      </xdr:nvSpPr>
      <xdr:spPr>
        <a:xfrm>
          <a:off x="14744700" y="52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29</xdr:row>
      <xdr:rowOff>130827</xdr:rowOff>
    </xdr:from>
    <xdr:ext cx="405111" cy="259045"/>
    <xdr:sp macro="" textlink="">
      <xdr:nvSpPr>
        <xdr:cNvPr id="103" name="債務償還可能年数該当値テキスト"/>
        <xdr:cNvSpPr txBox="1"/>
      </xdr:nvSpPr>
      <xdr:spPr>
        <a:xfrm>
          <a:off x="14846300"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04" name="正方形/長方形 10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5" name="正方形/長方形 10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6" name="テキスト ボックス 105"/>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7" name="テキスト ボックス 106"/>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8" name="テキスト ボックス 10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9" name="テキスト ボックス 10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802,936
797,985
726.45
361,444,437
359,330,813
1,081,204
193,591,744
558,579,686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159476</xdr:rowOff>
    </xdr:from>
    <xdr:to>
      <xdr:col>6</xdr:col>
      <xdr:colOff>510540</xdr:colOff>
      <xdr:row>41</xdr:row>
      <xdr:rowOff>61504</xdr:rowOff>
    </xdr:to>
    <xdr:cxnSp macro="">
      <xdr:nvCxnSpPr>
        <xdr:cNvPr id="59" name="直線コネクタ 58"/>
        <xdr:cNvCxnSpPr/>
      </xdr:nvCxnSpPr>
      <xdr:spPr>
        <a:xfrm flipV="1">
          <a:off x="4634865" y="58173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65331</xdr:rowOff>
    </xdr:from>
    <xdr:ext cx="405111" cy="259045"/>
    <xdr:sp macro="" textlink="">
      <xdr:nvSpPr>
        <xdr:cNvPr id="60" name="【道路】&#10;有形固定資産減価償却率最小値テキスト"/>
        <xdr:cNvSpPr txBox="1"/>
      </xdr:nvSpPr>
      <xdr:spPr>
        <a:xfrm>
          <a:off x="4724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a:t>
          </a:r>
          <a:endParaRPr kumimoji="1" lang="ja-JP" altLang="en-US" sz="1000" b="1">
            <a:latin typeface="ＭＳ Ｐゴシック"/>
          </a:endParaRPr>
        </a:p>
      </xdr:txBody>
    </xdr:sp>
    <xdr:clientData/>
  </xdr:oneCellAnchor>
  <xdr:twoCellAnchor>
    <xdr:from>
      <xdr:col>6</xdr:col>
      <xdr:colOff>422275</xdr:colOff>
      <xdr:row>41</xdr:row>
      <xdr:rowOff>61504</xdr:rowOff>
    </xdr:from>
    <xdr:to>
      <xdr:col>6</xdr:col>
      <xdr:colOff>600075</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106153</xdr:rowOff>
    </xdr:from>
    <xdr:ext cx="405111" cy="259045"/>
    <xdr:sp macro="" textlink="">
      <xdr:nvSpPr>
        <xdr:cNvPr id="62" name="【道路】&#10;有形固定資産減価償却率最大値テキスト"/>
        <xdr:cNvSpPr txBox="1"/>
      </xdr:nvSpPr>
      <xdr:spPr>
        <a:xfrm>
          <a:off x="4724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33</xdr:row>
      <xdr:rowOff>159476</xdr:rowOff>
    </xdr:from>
    <xdr:to>
      <xdr:col>6</xdr:col>
      <xdr:colOff>600075</xdr:colOff>
      <xdr:row>33</xdr:row>
      <xdr:rowOff>159476</xdr:rowOff>
    </xdr:to>
    <xdr:cxnSp macro="">
      <xdr:nvCxnSpPr>
        <xdr:cNvPr id="63" name="直線コネクタ 62"/>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9088</xdr:rowOff>
    </xdr:from>
    <xdr:ext cx="405111" cy="259045"/>
    <xdr:sp macro="" textlink="">
      <xdr:nvSpPr>
        <xdr:cNvPr id="64" name="【道路】&#10;有形固定資産減価償却率平均値テキスト"/>
        <xdr:cNvSpPr txBox="1"/>
      </xdr:nvSpPr>
      <xdr:spPr>
        <a:xfrm>
          <a:off x="47244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10704</xdr:rowOff>
    </xdr:from>
    <xdr:to>
      <xdr:col>6</xdr:col>
      <xdr:colOff>561975</xdr:colOff>
      <xdr:row>41</xdr:row>
      <xdr:rowOff>112304</xdr:rowOff>
    </xdr:to>
    <xdr:sp macro="" textlink="">
      <xdr:nvSpPr>
        <xdr:cNvPr id="71" name="円/楕円 70"/>
        <xdr:cNvSpPr/>
      </xdr:nvSpPr>
      <xdr:spPr>
        <a:xfrm>
          <a:off x="4584700" y="70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97081</xdr:rowOff>
    </xdr:from>
    <xdr:ext cx="405111" cy="259045"/>
    <xdr:sp macro="" textlink="">
      <xdr:nvSpPr>
        <xdr:cNvPr id="72" name="【道路】&#10;有形固定資産減価償却率該当値テキスト"/>
        <xdr:cNvSpPr txBox="1"/>
      </xdr:nvSpPr>
      <xdr:spPr>
        <a:xfrm>
          <a:off x="4724400" y="695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121729</xdr:rowOff>
    </xdr:from>
    <xdr:to>
      <xdr:col>15</xdr:col>
      <xdr:colOff>180340</xdr:colOff>
      <xdr:row>40</xdr:row>
      <xdr:rowOff>126492</xdr:rowOff>
    </xdr:to>
    <xdr:cxnSp macro="">
      <xdr:nvCxnSpPr>
        <xdr:cNvPr id="96" name="直線コネクタ 95"/>
        <xdr:cNvCxnSpPr/>
      </xdr:nvCxnSpPr>
      <xdr:spPr>
        <a:xfrm flipV="1">
          <a:off x="10476865" y="5779579"/>
          <a:ext cx="0" cy="120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130319</xdr:rowOff>
    </xdr:from>
    <xdr:ext cx="469744" cy="259045"/>
    <xdr:sp macro="" textlink="">
      <xdr:nvSpPr>
        <xdr:cNvPr id="97" name="【道路】&#10;一人当たり延長最小値テキスト"/>
        <xdr:cNvSpPr txBox="1"/>
      </xdr:nvSpPr>
      <xdr:spPr>
        <a:xfrm>
          <a:off x="10566400" y="69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a:t>
          </a:r>
          <a:endParaRPr kumimoji="1" lang="ja-JP" altLang="en-US" sz="1000" b="1">
            <a:latin typeface="ＭＳ Ｐゴシック"/>
          </a:endParaRPr>
        </a:p>
      </xdr:txBody>
    </xdr:sp>
    <xdr:clientData/>
  </xdr:oneCellAnchor>
  <xdr:twoCellAnchor>
    <xdr:from>
      <xdr:col>15</xdr:col>
      <xdr:colOff>92075</xdr:colOff>
      <xdr:row>40</xdr:row>
      <xdr:rowOff>126492</xdr:rowOff>
    </xdr:from>
    <xdr:to>
      <xdr:col>15</xdr:col>
      <xdr:colOff>269875</xdr:colOff>
      <xdr:row>40</xdr:row>
      <xdr:rowOff>126492</xdr:rowOff>
    </xdr:to>
    <xdr:cxnSp macro="">
      <xdr:nvCxnSpPr>
        <xdr:cNvPr id="98" name="直線コネクタ 97"/>
        <xdr:cNvCxnSpPr/>
      </xdr:nvCxnSpPr>
      <xdr:spPr>
        <a:xfrm>
          <a:off x="10388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68406</xdr:rowOff>
    </xdr:from>
    <xdr:ext cx="469744" cy="259045"/>
    <xdr:sp macro="" textlink="">
      <xdr:nvSpPr>
        <xdr:cNvPr id="99" name="【道路】&#10;一人当たり延長最大値テキスト"/>
        <xdr:cNvSpPr txBox="1"/>
      </xdr:nvSpPr>
      <xdr:spPr>
        <a:xfrm>
          <a:off x="10566400" y="5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7.661</a:t>
          </a:r>
          <a:endParaRPr kumimoji="1" lang="ja-JP" altLang="en-US" sz="1000" b="1">
            <a:latin typeface="ＭＳ Ｐゴシック"/>
          </a:endParaRPr>
        </a:p>
      </xdr:txBody>
    </xdr:sp>
    <xdr:clientData/>
  </xdr:oneCellAnchor>
  <xdr:twoCellAnchor>
    <xdr:from>
      <xdr:col>15</xdr:col>
      <xdr:colOff>92075</xdr:colOff>
      <xdr:row>33</xdr:row>
      <xdr:rowOff>121729</xdr:rowOff>
    </xdr:from>
    <xdr:to>
      <xdr:col>15</xdr:col>
      <xdr:colOff>269875</xdr:colOff>
      <xdr:row>33</xdr:row>
      <xdr:rowOff>121729</xdr:rowOff>
    </xdr:to>
    <xdr:cxnSp macro="">
      <xdr:nvCxnSpPr>
        <xdr:cNvPr id="100" name="直線コネクタ 99"/>
        <xdr:cNvCxnSpPr/>
      </xdr:nvCxnSpPr>
      <xdr:spPr>
        <a:xfrm>
          <a:off x="10388600" y="577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143273</xdr:rowOff>
    </xdr:from>
    <xdr:ext cx="469744" cy="259045"/>
    <xdr:sp macro="" textlink="">
      <xdr:nvSpPr>
        <xdr:cNvPr id="101" name="【道路】&#10;一人当たり延長平均値テキスト"/>
        <xdr:cNvSpPr txBox="1"/>
      </xdr:nvSpPr>
      <xdr:spPr>
        <a:xfrm>
          <a:off x="105664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102" name="フローチャート : 判断 101"/>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70929</xdr:rowOff>
    </xdr:from>
    <xdr:to>
      <xdr:col>15</xdr:col>
      <xdr:colOff>231775</xdr:colOff>
      <xdr:row>34</xdr:row>
      <xdr:rowOff>1079</xdr:rowOff>
    </xdr:to>
    <xdr:sp macro="" textlink="">
      <xdr:nvSpPr>
        <xdr:cNvPr id="108" name="円/楕円 107"/>
        <xdr:cNvSpPr/>
      </xdr:nvSpPr>
      <xdr:spPr>
        <a:xfrm>
          <a:off x="10426700" y="5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23956</xdr:rowOff>
    </xdr:from>
    <xdr:ext cx="469744" cy="259045"/>
    <xdr:sp macro="" textlink="">
      <xdr:nvSpPr>
        <xdr:cNvPr id="109" name="【道路】&#10;一人当たり延長該当値テキスト"/>
        <xdr:cNvSpPr txBox="1"/>
      </xdr:nvSpPr>
      <xdr:spPr>
        <a:xfrm>
          <a:off x="10566400" y="568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62</xdr:row>
      <xdr:rowOff>167640</xdr:rowOff>
    </xdr:to>
    <xdr:cxnSp macro="">
      <xdr:nvCxnSpPr>
        <xdr:cNvPr id="134" name="直線コネクタ 133"/>
        <xdr:cNvCxnSpPr/>
      </xdr:nvCxnSpPr>
      <xdr:spPr>
        <a:xfrm flipV="1">
          <a:off x="4634865" y="96316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xdr:rowOff>
    </xdr:from>
    <xdr:ext cx="405111" cy="259045"/>
    <xdr:sp macro="" textlink="">
      <xdr:nvSpPr>
        <xdr:cNvPr id="135" name="【橋りょう・トンネル】&#10;有形固定資産減価償却率最小値テキスト"/>
        <xdr:cNvSpPr txBox="1"/>
      </xdr:nvSpPr>
      <xdr:spPr>
        <a:xfrm>
          <a:off x="4724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62</xdr:row>
      <xdr:rowOff>167640</xdr:rowOff>
    </xdr:from>
    <xdr:to>
      <xdr:col>6</xdr:col>
      <xdr:colOff>600075</xdr:colOff>
      <xdr:row>62</xdr:row>
      <xdr:rowOff>167640</xdr:rowOff>
    </xdr:to>
    <xdr:cxnSp macro="">
      <xdr:nvCxnSpPr>
        <xdr:cNvPr id="136" name="直線コネクタ 135"/>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37" name="【橋りょう・トンネ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38" name="直線コネクタ 137"/>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128287</xdr:rowOff>
    </xdr:from>
    <xdr:ext cx="405111" cy="259045"/>
    <xdr:sp macro="" textlink="">
      <xdr:nvSpPr>
        <xdr:cNvPr id="139" name="【橋りょう・トンネル】&#10;有形固定資産減価償却率平均値テキスト"/>
        <xdr:cNvSpPr txBox="1"/>
      </xdr:nvSpPr>
      <xdr:spPr>
        <a:xfrm>
          <a:off x="47244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0" name="フローチャート : 判断 13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17780</xdr:rowOff>
    </xdr:from>
    <xdr:to>
      <xdr:col>6</xdr:col>
      <xdr:colOff>561975</xdr:colOff>
      <xdr:row>60</xdr:row>
      <xdr:rowOff>119380</xdr:rowOff>
    </xdr:to>
    <xdr:sp macro="" textlink="">
      <xdr:nvSpPr>
        <xdr:cNvPr id="146" name="円/楕円 145"/>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167657</xdr:rowOff>
    </xdr:from>
    <xdr:ext cx="405111" cy="259045"/>
    <xdr:sp macro="" textlink="">
      <xdr:nvSpPr>
        <xdr:cNvPr id="147" name="【橋りょう・トンネル】&#10;有形固定資産減価償却率該当値テキスト"/>
        <xdr:cNvSpPr txBox="1"/>
      </xdr:nvSpPr>
      <xdr:spPr>
        <a:xfrm>
          <a:off x="47244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37157</xdr:rowOff>
    </xdr:from>
    <xdr:to>
      <xdr:col>15</xdr:col>
      <xdr:colOff>180340</xdr:colOff>
      <xdr:row>62</xdr:row>
      <xdr:rowOff>50160</xdr:rowOff>
    </xdr:to>
    <xdr:cxnSp macro="">
      <xdr:nvCxnSpPr>
        <xdr:cNvPr id="169" name="直線コネクタ 168"/>
        <xdr:cNvCxnSpPr/>
      </xdr:nvCxnSpPr>
      <xdr:spPr>
        <a:xfrm flipV="1">
          <a:off x="10476865" y="9638357"/>
          <a:ext cx="0" cy="10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53987</xdr:rowOff>
    </xdr:from>
    <xdr:ext cx="534377" cy="259045"/>
    <xdr:sp macro="" textlink="">
      <xdr:nvSpPr>
        <xdr:cNvPr id="170" name="【橋りょう・トンネル】&#10;一人当たり有形固定資産（償却資産）額最小値テキスト"/>
        <xdr:cNvSpPr txBox="1"/>
      </xdr:nvSpPr>
      <xdr:spPr>
        <a:xfrm>
          <a:off x="10566400" y="10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64,029</a:t>
          </a:r>
          <a:endParaRPr kumimoji="1" lang="ja-JP" altLang="en-US" sz="1000" b="1">
            <a:latin typeface="ＭＳ Ｐゴシック"/>
          </a:endParaRPr>
        </a:p>
      </xdr:txBody>
    </xdr:sp>
    <xdr:clientData/>
  </xdr:oneCellAnchor>
  <xdr:twoCellAnchor>
    <xdr:from>
      <xdr:col>15</xdr:col>
      <xdr:colOff>92075</xdr:colOff>
      <xdr:row>62</xdr:row>
      <xdr:rowOff>50160</xdr:rowOff>
    </xdr:from>
    <xdr:to>
      <xdr:col>15</xdr:col>
      <xdr:colOff>269875</xdr:colOff>
      <xdr:row>62</xdr:row>
      <xdr:rowOff>50160</xdr:rowOff>
    </xdr:to>
    <xdr:cxnSp macro="">
      <xdr:nvCxnSpPr>
        <xdr:cNvPr id="171" name="直線コネクタ 170"/>
        <xdr:cNvCxnSpPr/>
      </xdr:nvCxnSpPr>
      <xdr:spPr>
        <a:xfrm>
          <a:off x="10388600" y="1068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155284</xdr:rowOff>
    </xdr:from>
    <xdr:ext cx="599010" cy="259045"/>
    <xdr:sp macro="" textlink="">
      <xdr:nvSpPr>
        <xdr:cNvPr id="172" name="【橋りょう・トンネル】&#10;一人当たり有形固定資産（償却資産）額最大値テキスト"/>
        <xdr:cNvSpPr txBox="1"/>
      </xdr:nvSpPr>
      <xdr:spPr>
        <a:xfrm>
          <a:off x="10566400" y="9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291,873</a:t>
          </a:r>
          <a:endParaRPr kumimoji="1" lang="ja-JP" altLang="en-US" sz="1000" b="1">
            <a:latin typeface="ＭＳ Ｐゴシック"/>
          </a:endParaRPr>
        </a:p>
      </xdr:txBody>
    </xdr:sp>
    <xdr:clientData/>
  </xdr:oneCellAnchor>
  <xdr:twoCellAnchor>
    <xdr:from>
      <xdr:col>15</xdr:col>
      <xdr:colOff>92075</xdr:colOff>
      <xdr:row>56</xdr:row>
      <xdr:rowOff>37157</xdr:rowOff>
    </xdr:from>
    <xdr:to>
      <xdr:col>15</xdr:col>
      <xdr:colOff>269875</xdr:colOff>
      <xdr:row>56</xdr:row>
      <xdr:rowOff>37157</xdr:rowOff>
    </xdr:to>
    <xdr:cxnSp macro="">
      <xdr:nvCxnSpPr>
        <xdr:cNvPr id="173" name="直線コネクタ 172"/>
        <xdr:cNvCxnSpPr/>
      </xdr:nvCxnSpPr>
      <xdr:spPr>
        <a:xfrm>
          <a:off x="10388600" y="963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46394</xdr:rowOff>
    </xdr:from>
    <xdr:ext cx="599010" cy="259045"/>
    <xdr:sp macro="" textlink="">
      <xdr:nvSpPr>
        <xdr:cNvPr id="174" name="【橋りょう・トンネル】&#10;一人当たり有形固定資産（償却資産）額平均値テキスト"/>
        <xdr:cNvSpPr txBox="1"/>
      </xdr:nvSpPr>
      <xdr:spPr>
        <a:xfrm>
          <a:off x="10566400" y="1016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161,523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67967</xdr:rowOff>
    </xdr:from>
    <xdr:to>
      <xdr:col>15</xdr:col>
      <xdr:colOff>231775</xdr:colOff>
      <xdr:row>59</xdr:row>
      <xdr:rowOff>169567</xdr:rowOff>
    </xdr:to>
    <xdr:sp macro="" textlink="">
      <xdr:nvSpPr>
        <xdr:cNvPr id="175" name="フローチャート : 判断 174"/>
        <xdr:cNvSpPr/>
      </xdr:nvSpPr>
      <xdr:spPr>
        <a:xfrm>
          <a:off x="10426700" y="1018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49455</xdr:rowOff>
    </xdr:from>
    <xdr:to>
      <xdr:col>15</xdr:col>
      <xdr:colOff>231775</xdr:colOff>
      <xdr:row>59</xdr:row>
      <xdr:rowOff>151055</xdr:rowOff>
    </xdr:to>
    <xdr:sp macro="" textlink="">
      <xdr:nvSpPr>
        <xdr:cNvPr id="181" name="円/楕円 180"/>
        <xdr:cNvSpPr/>
      </xdr:nvSpPr>
      <xdr:spPr>
        <a:xfrm>
          <a:off x="10426700" y="101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72332</xdr:rowOff>
    </xdr:from>
    <xdr:ext cx="599010" cy="259045"/>
    <xdr:sp macro="" textlink="">
      <xdr:nvSpPr>
        <xdr:cNvPr id="182" name="【橋りょう・トンネル】&#10;一人当たり有形固定資産（償却資産）額該当値テキスト"/>
        <xdr:cNvSpPr txBox="1"/>
      </xdr:nvSpPr>
      <xdr:spPr>
        <a:xfrm>
          <a:off x="10566400" y="1001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160020</xdr:rowOff>
    </xdr:from>
    <xdr:to>
      <xdr:col>6</xdr:col>
      <xdr:colOff>510540</xdr:colOff>
      <xdr:row>86</xdr:row>
      <xdr:rowOff>152400</xdr:rowOff>
    </xdr:to>
    <xdr:cxnSp macro="">
      <xdr:nvCxnSpPr>
        <xdr:cNvPr id="207" name="直線コネクタ 206"/>
        <xdr:cNvCxnSpPr/>
      </xdr:nvCxnSpPr>
      <xdr:spPr>
        <a:xfrm flipV="1">
          <a:off x="4634865" y="13533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156227</xdr:rowOff>
    </xdr:from>
    <xdr:ext cx="405111" cy="259045"/>
    <xdr:sp macro="" textlink="">
      <xdr:nvSpPr>
        <xdr:cNvPr id="208" name="【公営住宅】&#10;有形固定資産減価償却率最小値テキスト"/>
        <xdr:cNvSpPr txBox="1"/>
      </xdr:nvSpPr>
      <xdr:spPr>
        <a:xfrm>
          <a:off x="4724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86</xdr:row>
      <xdr:rowOff>152400</xdr:rowOff>
    </xdr:from>
    <xdr:to>
      <xdr:col>6</xdr:col>
      <xdr:colOff>600075</xdr:colOff>
      <xdr:row>86</xdr:row>
      <xdr:rowOff>152400</xdr:rowOff>
    </xdr:to>
    <xdr:cxnSp macro="">
      <xdr:nvCxnSpPr>
        <xdr:cNvPr id="209" name="直線コネクタ 208"/>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106697</xdr:rowOff>
    </xdr:from>
    <xdr:ext cx="405111" cy="259045"/>
    <xdr:sp macro="" textlink="">
      <xdr:nvSpPr>
        <xdr:cNvPr id="210" name="【公営住宅】&#10;有形固定資産減価償却率最大値テキスト"/>
        <xdr:cNvSpPr txBox="1"/>
      </xdr:nvSpPr>
      <xdr:spPr>
        <a:xfrm>
          <a:off x="47244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6</xdr:col>
      <xdr:colOff>422275</xdr:colOff>
      <xdr:row>78</xdr:row>
      <xdr:rowOff>160020</xdr:rowOff>
    </xdr:from>
    <xdr:to>
      <xdr:col>6</xdr:col>
      <xdr:colOff>600075</xdr:colOff>
      <xdr:row>78</xdr:row>
      <xdr:rowOff>160020</xdr:rowOff>
    </xdr:to>
    <xdr:cxnSp macro="">
      <xdr:nvCxnSpPr>
        <xdr:cNvPr id="211" name="直線コネクタ 21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2" name="【公営住宅】&#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21589</xdr:rowOff>
    </xdr:from>
    <xdr:to>
      <xdr:col>6</xdr:col>
      <xdr:colOff>561975</xdr:colOff>
      <xdr:row>81</xdr:row>
      <xdr:rowOff>123189</xdr:rowOff>
    </xdr:to>
    <xdr:sp macro="" textlink="">
      <xdr:nvSpPr>
        <xdr:cNvPr id="219" name="円/楕円 218"/>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44466</xdr:rowOff>
    </xdr:from>
    <xdr:ext cx="405111" cy="259045"/>
    <xdr:sp macro="" textlink="">
      <xdr:nvSpPr>
        <xdr:cNvPr id="220" name="【公営住宅】&#10;有形固定資産減価償却率該当値テキスト"/>
        <xdr:cNvSpPr txBox="1"/>
      </xdr:nvSpPr>
      <xdr:spPr>
        <a:xfrm>
          <a:off x="47244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23470</xdr:rowOff>
    </xdr:from>
    <xdr:to>
      <xdr:col>15</xdr:col>
      <xdr:colOff>180340</xdr:colOff>
      <xdr:row>85</xdr:row>
      <xdr:rowOff>8382</xdr:rowOff>
    </xdr:to>
    <xdr:cxnSp macro="">
      <xdr:nvCxnSpPr>
        <xdr:cNvPr id="242" name="直線コネクタ 241"/>
        <xdr:cNvCxnSpPr/>
      </xdr:nvCxnSpPr>
      <xdr:spPr>
        <a:xfrm flipV="1">
          <a:off x="10476865" y="13568020"/>
          <a:ext cx="0" cy="101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12209</xdr:rowOff>
    </xdr:from>
    <xdr:ext cx="469744" cy="259045"/>
    <xdr:sp macro="" textlink="">
      <xdr:nvSpPr>
        <xdr:cNvPr id="243" name="【公営住宅】&#10;一人当たり面積最小値テキスト"/>
        <xdr:cNvSpPr txBox="1"/>
      </xdr:nvSpPr>
      <xdr:spPr>
        <a:xfrm>
          <a:off x="105664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0.440</a:t>
          </a:r>
          <a:endParaRPr kumimoji="1" lang="ja-JP" altLang="en-US" sz="1000" b="1">
            <a:latin typeface="ＭＳ Ｐゴシック"/>
          </a:endParaRPr>
        </a:p>
      </xdr:txBody>
    </xdr:sp>
    <xdr:clientData/>
  </xdr:oneCellAnchor>
  <xdr:twoCellAnchor>
    <xdr:from>
      <xdr:col>15</xdr:col>
      <xdr:colOff>92075</xdr:colOff>
      <xdr:row>85</xdr:row>
      <xdr:rowOff>8382</xdr:rowOff>
    </xdr:from>
    <xdr:to>
      <xdr:col>15</xdr:col>
      <xdr:colOff>269875</xdr:colOff>
      <xdr:row>85</xdr:row>
      <xdr:rowOff>8382</xdr:rowOff>
    </xdr:to>
    <xdr:cxnSp macro="">
      <xdr:nvCxnSpPr>
        <xdr:cNvPr id="244" name="直線コネクタ 243"/>
        <xdr:cNvCxnSpPr/>
      </xdr:nvCxnSpPr>
      <xdr:spPr>
        <a:xfrm>
          <a:off x="10388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141597</xdr:rowOff>
    </xdr:from>
    <xdr:ext cx="469744" cy="259045"/>
    <xdr:sp macro="" textlink="">
      <xdr:nvSpPr>
        <xdr:cNvPr id="245" name="【公営住宅】&#10;一人当たり面積最大値テキスト"/>
        <xdr:cNvSpPr txBox="1"/>
      </xdr:nvSpPr>
      <xdr:spPr>
        <a:xfrm>
          <a:off x="10566400" y="133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2.657</a:t>
          </a:r>
          <a:endParaRPr kumimoji="1" lang="ja-JP" altLang="en-US" sz="1000" b="1">
            <a:latin typeface="ＭＳ Ｐゴシック"/>
          </a:endParaRPr>
        </a:p>
      </xdr:txBody>
    </xdr:sp>
    <xdr:clientData/>
  </xdr:oneCellAnchor>
  <xdr:twoCellAnchor>
    <xdr:from>
      <xdr:col>15</xdr:col>
      <xdr:colOff>92075</xdr:colOff>
      <xdr:row>79</xdr:row>
      <xdr:rowOff>23470</xdr:rowOff>
    </xdr:from>
    <xdr:to>
      <xdr:col>15</xdr:col>
      <xdr:colOff>269875</xdr:colOff>
      <xdr:row>79</xdr:row>
      <xdr:rowOff>23470</xdr:rowOff>
    </xdr:to>
    <xdr:cxnSp macro="">
      <xdr:nvCxnSpPr>
        <xdr:cNvPr id="246" name="直線コネクタ 245"/>
        <xdr:cNvCxnSpPr/>
      </xdr:nvCxnSpPr>
      <xdr:spPr>
        <a:xfrm>
          <a:off x="10388600" y="135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38067</xdr:rowOff>
    </xdr:from>
    <xdr:ext cx="469744" cy="259045"/>
    <xdr:sp macro="" textlink="">
      <xdr:nvSpPr>
        <xdr:cNvPr id="247" name="【公営住宅】&#10;一人当たり面積平均値テキスト"/>
        <xdr:cNvSpPr txBox="1"/>
      </xdr:nvSpPr>
      <xdr:spPr>
        <a:xfrm>
          <a:off x="10566400" y="1392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15190</xdr:rowOff>
    </xdr:from>
    <xdr:to>
      <xdr:col>15</xdr:col>
      <xdr:colOff>231775</xdr:colOff>
      <xdr:row>82</xdr:row>
      <xdr:rowOff>116790</xdr:rowOff>
    </xdr:to>
    <xdr:sp macro="" textlink="">
      <xdr:nvSpPr>
        <xdr:cNvPr id="248" name="フローチャート : 判断 247"/>
        <xdr:cNvSpPr/>
      </xdr:nvSpPr>
      <xdr:spPr>
        <a:xfrm>
          <a:off x="10426700" y="140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129032</xdr:rowOff>
    </xdr:from>
    <xdr:to>
      <xdr:col>15</xdr:col>
      <xdr:colOff>231775</xdr:colOff>
      <xdr:row>85</xdr:row>
      <xdr:rowOff>59182</xdr:rowOff>
    </xdr:to>
    <xdr:sp macro="" textlink="">
      <xdr:nvSpPr>
        <xdr:cNvPr id="254" name="円/楕円 253"/>
        <xdr:cNvSpPr/>
      </xdr:nvSpPr>
      <xdr:spPr>
        <a:xfrm>
          <a:off x="10426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43959</xdr:rowOff>
    </xdr:from>
    <xdr:ext cx="469744" cy="259045"/>
    <xdr:sp macro="" textlink="">
      <xdr:nvSpPr>
        <xdr:cNvPr id="255" name="【公営住宅】&#10;一人当たり面積該当値テキスト"/>
        <xdr:cNvSpPr txBox="1"/>
      </xdr:nvSpPr>
      <xdr:spPr>
        <a:xfrm>
          <a:off x="10566400"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6" name="テキスト ボックス 26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7" name="直線コネクタ 26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8" name="テキスト ボックス 267"/>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9" name="直線コネクタ 26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0" name="テキスト ボックス 26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1" name="直線コネクタ 27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2" name="テキスト ボックス 27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3" name="直線コネクタ 27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4" name="テキスト ボックス 27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5" name="直線コネクタ 2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6" name="テキスト ボックス 27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7"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87630</xdr:rowOff>
    </xdr:from>
    <xdr:to>
      <xdr:col>6</xdr:col>
      <xdr:colOff>510540</xdr:colOff>
      <xdr:row>109</xdr:row>
      <xdr:rowOff>19050</xdr:rowOff>
    </xdr:to>
    <xdr:cxnSp macro="">
      <xdr:nvCxnSpPr>
        <xdr:cNvPr id="278" name="直線コネクタ 277"/>
        <xdr:cNvCxnSpPr/>
      </xdr:nvCxnSpPr>
      <xdr:spPr>
        <a:xfrm flipV="1">
          <a:off x="4634865" y="174040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22877</xdr:rowOff>
    </xdr:from>
    <xdr:ext cx="405111" cy="259045"/>
    <xdr:sp macro="" textlink="">
      <xdr:nvSpPr>
        <xdr:cNvPr id="279" name="【港湾・漁港】&#10;有形固定資産減価償却率最小値テキスト"/>
        <xdr:cNvSpPr txBox="1"/>
      </xdr:nvSpPr>
      <xdr:spPr>
        <a:xfrm>
          <a:off x="47244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280" name="直線コネクタ 279"/>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34307</xdr:rowOff>
    </xdr:from>
    <xdr:ext cx="405111" cy="259045"/>
    <xdr:sp macro="" textlink="">
      <xdr:nvSpPr>
        <xdr:cNvPr id="281" name="【港湾・漁港】&#10;有形固定資産減価償却率最大値テキスト"/>
        <xdr:cNvSpPr txBox="1"/>
      </xdr:nvSpPr>
      <xdr:spPr>
        <a:xfrm>
          <a:off x="4724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6</xdr:col>
      <xdr:colOff>422275</xdr:colOff>
      <xdr:row>101</xdr:row>
      <xdr:rowOff>87630</xdr:rowOff>
    </xdr:from>
    <xdr:to>
      <xdr:col>6</xdr:col>
      <xdr:colOff>600075</xdr:colOff>
      <xdr:row>101</xdr:row>
      <xdr:rowOff>87630</xdr:rowOff>
    </xdr:to>
    <xdr:cxnSp macro="">
      <xdr:nvCxnSpPr>
        <xdr:cNvPr id="282" name="直線コネクタ 281"/>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20845</xdr:rowOff>
    </xdr:from>
    <xdr:ext cx="405111" cy="259045"/>
    <xdr:sp macro="" textlink="">
      <xdr:nvSpPr>
        <xdr:cNvPr id="283" name="【港湾・漁港】&#10;有形固定資産減価償却率平均値テキスト"/>
        <xdr:cNvSpPr txBox="1"/>
      </xdr:nvSpPr>
      <xdr:spPr>
        <a:xfrm>
          <a:off x="4724400" y="173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169418</xdr:rowOff>
    </xdr:from>
    <xdr:to>
      <xdr:col>6</xdr:col>
      <xdr:colOff>561975</xdr:colOff>
      <xdr:row>102</xdr:row>
      <xdr:rowOff>99568</xdr:rowOff>
    </xdr:to>
    <xdr:sp macro="" textlink="">
      <xdr:nvSpPr>
        <xdr:cNvPr id="284" name="フローチャート : 判断 283"/>
        <xdr:cNvSpPr/>
      </xdr:nvSpPr>
      <xdr:spPr>
        <a:xfrm>
          <a:off x="45847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139700</xdr:rowOff>
    </xdr:from>
    <xdr:to>
      <xdr:col>6</xdr:col>
      <xdr:colOff>561975</xdr:colOff>
      <xdr:row>109</xdr:row>
      <xdr:rowOff>69850</xdr:rowOff>
    </xdr:to>
    <xdr:sp macro="" textlink="">
      <xdr:nvSpPr>
        <xdr:cNvPr id="290" name="円/楕円 289"/>
        <xdr:cNvSpPr/>
      </xdr:nvSpPr>
      <xdr:spPr>
        <a:xfrm>
          <a:off x="4584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54627</xdr:rowOff>
    </xdr:from>
    <xdr:ext cx="405111" cy="259045"/>
    <xdr:sp macro="" textlink="">
      <xdr:nvSpPr>
        <xdr:cNvPr id="291" name="【港湾・漁港】&#10;有形固定資産減価償却率該当値テキスト"/>
        <xdr:cNvSpPr txBox="1"/>
      </xdr:nvSpPr>
      <xdr:spPr>
        <a:xfrm>
          <a:off x="47244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2" name="正方形/長方形 291"/>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9" name="正方形/長方形 298"/>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0" name="テキスト ボックス 2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1" name="直線コネクタ 3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2" name="直線コネクタ 30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03" name="テキスト ボックス 30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4" name="直線コネクタ 30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162577</xdr:rowOff>
    </xdr:from>
    <xdr:ext cx="531299" cy="259045"/>
    <xdr:sp macro="" textlink="">
      <xdr:nvSpPr>
        <xdr:cNvPr id="305" name="テキスト ボックス 304"/>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06" name="直線コネクタ 30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07" name="テキスト ボックス 30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08" name="直線コネクタ 30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09" name="テキスト ボックス 30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1" name="テキスト ボックス 3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2"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156274</xdr:rowOff>
    </xdr:from>
    <xdr:to>
      <xdr:col>15</xdr:col>
      <xdr:colOff>180340</xdr:colOff>
      <xdr:row>108</xdr:row>
      <xdr:rowOff>62145</xdr:rowOff>
    </xdr:to>
    <xdr:cxnSp macro="">
      <xdr:nvCxnSpPr>
        <xdr:cNvPr id="313" name="直線コネクタ 312"/>
        <xdr:cNvCxnSpPr/>
      </xdr:nvCxnSpPr>
      <xdr:spPr>
        <a:xfrm flipV="1">
          <a:off x="10476865" y="17129824"/>
          <a:ext cx="0" cy="144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65972</xdr:rowOff>
    </xdr:from>
    <xdr:ext cx="469744" cy="259045"/>
    <xdr:sp macro="" textlink="">
      <xdr:nvSpPr>
        <xdr:cNvPr id="314" name="【港湾・漁港】&#10;一人当たり有形固定資産（償却資産）額最小値テキスト"/>
        <xdr:cNvSpPr txBox="1"/>
      </xdr:nvSpPr>
      <xdr:spPr>
        <a:xfrm>
          <a:off x="10566400" y="185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a:t>
          </a:r>
          <a:endParaRPr kumimoji="1" lang="ja-JP" altLang="en-US" sz="1000" b="1">
            <a:latin typeface="ＭＳ Ｐゴシック"/>
          </a:endParaRPr>
        </a:p>
      </xdr:txBody>
    </xdr:sp>
    <xdr:clientData/>
  </xdr:oneCellAnchor>
  <xdr:twoCellAnchor>
    <xdr:from>
      <xdr:col>15</xdr:col>
      <xdr:colOff>92075</xdr:colOff>
      <xdr:row>108</xdr:row>
      <xdr:rowOff>62145</xdr:rowOff>
    </xdr:from>
    <xdr:to>
      <xdr:col>15</xdr:col>
      <xdr:colOff>269875</xdr:colOff>
      <xdr:row>108</xdr:row>
      <xdr:rowOff>62145</xdr:rowOff>
    </xdr:to>
    <xdr:cxnSp macro="">
      <xdr:nvCxnSpPr>
        <xdr:cNvPr id="315" name="直線コネクタ 314"/>
        <xdr:cNvCxnSpPr/>
      </xdr:nvCxnSpPr>
      <xdr:spPr>
        <a:xfrm>
          <a:off x="10388600" y="185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102951</xdr:rowOff>
    </xdr:from>
    <xdr:ext cx="599010" cy="259045"/>
    <xdr:sp macro="" textlink="">
      <xdr:nvSpPr>
        <xdr:cNvPr id="316" name="【港湾・漁港】&#10;一人当たり有形固定資産（償却資産）額最大値テキスト"/>
        <xdr:cNvSpPr txBox="1"/>
      </xdr:nvSpPr>
      <xdr:spPr>
        <a:xfrm>
          <a:off x="10566400" y="169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159,993</a:t>
          </a:r>
          <a:endParaRPr kumimoji="1" lang="ja-JP" altLang="en-US" sz="1000" b="1">
            <a:latin typeface="ＭＳ Ｐゴシック"/>
          </a:endParaRPr>
        </a:p>
      </xdr:txBody>
    </xdr:sp>
    <xdr:clientData/>
  </xdr:oneCellAnchor>
  <xdr:twoCellAnchor>
    <xdr:from>
      <xdr:col>15</xdr:col>
      <xdr:colOff>92075</xdr:colOff>
      <xdr:row>99</xdr:row>
      <xdr:rowOff>156274</xdr:rowOff>
    </xdr:from>
    <xdr:to>
      <xdr:col>15</xdr:col>
      <xdr:colOff>269875</xdr:colOff>
      <xdr:row>99</xdr:row>
      <xdr:rowOff>156274</xdr:rowOff>
    </xdr:to>
    <xdr:cxnSp macro="">
      <xdr:nvCxnSpPr>
        <xdr:cNvPr id="317" name="直線コネクタ 316"/>
        <xdr:cNvCxnSpPr/>
      </xdr:nvCxnSpPr>
      <xdr:spPr>
        <a:xfrm>
          <a:off x="10388600" y="1712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123120</xdr:rowOff>
    </xdr:from>
    <xdr:ext cx="534377" cy="259045"/>
    <xdr:sp macro="" textlink="">
      <xdr:nvSpPr>
        <xdr:cNvPr id="318" name="【港湾・漁港】&#10;一人当たり有形固定資産（償却資産）額平均値テキスト"/>
        <xdr:cNvSpPr txBox="1"/>
      </xdr:nvSpPr>
      <xdr:spPr>
        <a:xfrm>
          <a:off x="10566400" y="17611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85,565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100243</xdr:rowOff>
    </xdr:from>
    <xdr:to>
      <xdr:col>15</xdr:col>
      <xdr:colOff>231775</xdr:colOff>
      <xdr:row>104</xdr:row>
      <xdr:rowOff>30393</xdr:rowOff>
    </xdr:to>
    <xdr:sp macro="" textlink="">
      <xdr:nvSpPr>
        <xdr:cNvPr id="319" name="フローチャート : 判断 318"/>
        <xdr:cNvSpPr/>
      </xdr:nvSpPr>
      <xdr:spPr>
        <a:xfrm>
          <a:off x="10426700" y="1775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74347</xdr:rowOff>
    </xdr:from>
    <xdr:to>
      <xdr:col>15</xdr:col>
      <xdr:colOff>231775</xdr:colOff>
      <xdr:row>108</xdr:row>
      <xdr:rowOff>4497</xdr:rowOff>
    </xdr:to>
    <xdr:sp macro="" textlink="">
      <xdr:nvSpPr>
        <xdr:cNvPr id="325" name="円/楕円 324"/>
        <xdr:cNvSpPr/>
      </xdr:nvSpPr>
      <xdr:spPr>
        <a:xfrm>
          <a:off x="10426700" y="184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160724</xdr:rowOff>
    </xdr:from>
    <xdr:ext cx="534377" cy="259045"/>
    <xdr:sp macro="" textlink="">
      <xdr:nvSpPr>
        <xdr:cNvPr id="326" name="【港湾・漁港】&#10;一人当たり有形固定資産（償却資産）額該当値テキスト"/>
        <xdr:cNvSpPr txBox="1"/>
      </xdr:nvSpPr>
      <xdr:spPr>
        <a:xfrm>
          <a:off x="10566400" y="1833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7" name="正方形/長方形 32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4" name="正方形/長方形 33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42</xdr:row>
      <xdr:rowOff>68580</xdr:rowOff>
    </xdr:to>
    <xdr:cxnSp macro="">
      <xdr:nvCxnSpPr>
        <xdr:cNvPr id="351" name="直線コネクタ 350"/>
        <xdr:cNvCxnSpPr/>
      </xdr:nvCxnSpPr>
      <xdr:spPr>
        <a:xfrm flipV="1">
          <a:off x="16318864" y="597027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72407</xdr:rowOff>
    </xdr:from>
    <xdr:ext cx="405111" cy="259045"/>
    <xdr:sp macro="" textlink="">
      <xdr:nvSpPr>
        <xdr:cNvPr id="352" name="【認定こども園・幼稚園・保育所】&#10;有形固定資産減価償却率最小値テキスト"/>
        <xdr:cNvSpPr txBox="1"/>
      </xdr:nvSpPr>
      <xdr:spPr>
        <a:xfrm>
          <a:off x="16408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23</xdr:col>
      <xdr:colOff>428625</xdr:colOff>
      <xdr:row>42</xdr:row>
      <xdr:rowOff>68580</xdr:rowOff>
    </xdr:from>
    <xdr:to>
      <xdr:col>23</xdr:col>
      <xdr:colOff>606425</xdr:colOff>
      <xdr:row>42</xdr:row>
      <xdr:rowOff>68580</xdr:rowOff>
    </xdr:to>
    <xdr:cxnSp macro="">
      <xdr:nvCxnSpPr>
        <xdr:cNvPr id="353" name="直線コネクタ 352"/>
        <xdr:cNvCxnSpPr/>
      </xdr:nvCxnSpPr>
      <xdr:spPr>
        <a:xfrm>
          <a:off x="16230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54"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55" name="直線コネクタ 354"/>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17797</xdr:rowOff>
    </xdr:from>
    <xdr:ext cx="405111" cy="259045"/>
    <xdr:sp macro="" textlink="">
      <xdr:nvSpPr>
        <xdr:cNvPr id="356" name="【認定こども園・幼稚園・保育所】&#10;有形固定資産減価償却率平均値テキスト"/>
        <xdr:cNvSpPr txBox="1"/>
      </xdr:nvSpPr>
      <xdr:spPr>
        <a:xfrm>
          <a:off x="164084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57" name="フローチャート : 判断 356"/>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63" name="円/楕円 362"/>
        <xdr:cNvSpPr/>
      </xdr:nvSpPr>
      <xdr:spPr>
        <a:xfrm>
          <a:off x="16268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17</xdr:rowOff>
    </xdr:from>
    <xdr:ext cx="405111" cy="259045"/>
    <xdr:sp macro="" textlink="">
      <xdr:nvSpPr>
        <xdr:cNvPr id="364" name="【認定こども園・幼稚園・保育所】&#10;有形固定資産減価償却率該当値テキスト"/>
        <xdr:cNvSpPr txBox="1"/>
      </xdr:nvSpPr>
      <xdr:spPr>
        <a:xfrm>
          <a:off x="16408400"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5" name="正方形/長方形 36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6" name="正方形/長方形 36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7" name="正方形/長方形 36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8" name="正方形/長方形 36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9" name="正方形/長方形 36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0" name="正方形/長方形 36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1" name="正方形/長方形 37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2" name="正方形/長方形 37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3" name="テキスト ボックス 37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4" name="直線コネクタ 37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5" name="テキスト ボックス 37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42</xdr:row>
      <xdr:rowOff>38100</xdr:rowOff>
    </xdr:to>
    <xdr:cxnSp macro="">
      <xdr:nvCxnSpPr>
        <xdr:cNvPr id="389" name="直線コネクタ 388"/>
        <xdr:cNvCxnSpPr/>
      </xdr:nvCxnSpPr>
      <xdr:spPr>
        <a:xfrm flipV="1">
          <a:off x="22160864"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90"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91" name="直線コネクタ 390"/>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92"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93" name="直線コネクタ 392"/>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80027</xdr:rowOff>
    </xdr:from>
    <xdr:ext cx="469744" cy="259045"/>
    <xdr:sp macro="" textlink="">
      <xdr:nvSpPr>
        <xdr:cNvPr id="394" name="【認定こども園・幼稚園・保育所】&#10;一人当たり面積平均値テキスト"/>
        <xdr:cNvSpPr txBox="1"/>
      </xdr:nvSpPr>
      <xdr:spPr>
        <a:xfrm>
          <a:off x="222504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95" name="フローチャート : 判断 394"/>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63500</xdr:rowOff>
    </xdr:from>
    <xdr:to>
      <xdr:col>32</xdr:col>
      <xdr:colOff>238125</xdr:colOff>
      <xdr:row>33</xdr:row>
      <xdr:rowOff>165100</xdr:rowOff>
    </xdr:to>
    <xdr:sp macro="" textlink="">
      <xdr:nvSpPr>
        <xdr:cNvPr id="401" name="円/楕円 400"/>
        <xdr:cNvSpPr/>
      </xdr:nvSpPr>
      <xdr:spPr>
        <a:xfrm>
          <a:off x="22110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16527</xdr:rowOff>
    </xdr:from>
    <xdr:ext cx="469744" cy="259045"/>
    <xdr:sp macro="" textlink="">
      <xdr:nvSpPr>
        <xdr:cNvPr id="402" name="【認定こども園・幼稚園・保育所】&#10;一人当たり面積該当値テキスト"/>
        <xdr:cNvSpPr txBox="1"/>
      </xdr:nvSpPr>
      <xdr:spPr>
        <a:xfrm>
          <a:off x="22250400"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3" name="正方形/長方形 40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0" name="正方形/長方形 40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14" name="直線コネクタ 41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15" name="テキスト ボックス 41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18" name="直線コネクタ 417"/>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19" name="テキスト ボックス 418"/>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2"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131445</xdr:rowOff>
    </xdr:from>
    <xdr:to>
      <xdr:col>23</xdr:col>
      <xdr:colOff>516889</xdr:colOff>
      <xdr:row>63</xdr:row>
      <xdr:rowOff>17145</xdr:rowOff>
    </xdr:to>
    <xdr:cxnSp macro="">
      <xdr:nvCxnSpPr>
        <xdr:cNvPr id="423" name="直線コネクタ 422"/>
        <xdr:cNvCxnSpPr/>
      </xdr:nvCxnSpPr>
      <xdr:spPr>
        <a:xfrm flipV="1">
          <a:off x="16318864" y="956119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20972</xdr:rowOff>
    </xdr:from>
    <xdr:ext cx="405111" cy="259045"/>
    <xdr:sp macro="" textlink="">
      <xdr:nvSpPr>
        <xdr:cNvPr id="424" name="【学校施設】&#10;有形固定資産減価償却率最小値テキスト"/>
        <xdr:cNvSpPr txBox="1"/>
      </xdr:nvSpPr>
      <xdr:spPr>
        <a:xfrm>
          <a:off x="164084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425" name="直線コネクタ 424"/>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78122</xdr:rowOff>
    </xdr:from>
    <xdr:ext cx="405111" cy="259045"/>
    <xdr:sp macro="" textlink="">
      <xdr:nvSpPr>
        <xdr:cNvPr id="426" name="【学校施設】&#10;有形固定資産減価償却率最大値テキスト"/>
        <xdr:cNvSpPr txBox="1"/>
      </xdr:nvSpPr>
      <xdr:spPr>
        <a:xfrm>
          <a:off x="164084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23</xdr:col>
      <xdr:colOff>428625</xdr:colOff>
      <xdr:row>55</xdr:row>
      <xdr:rowOff>131445</xdr:rowOff>
    </xdr:from>
    <xdr:to>
      <xdr:col>23</xdr:col>
      <xdr:colOff>606425</xdr:colOff>
      <xdr:row>55</xdr:row>
      <xdr:rowOff>131445</xdr:rowOff>
    </xdr:to>
    <xdr:cxnSp macro="">
      <xdr:nvCxnSpPr>
        <xdr:cNvPr id="427" name="直線コネクタ 426"/>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428" name="【学校施設】&#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429" name="フローチャート : 判断 428"/>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xdr:rowOff>
    </xdr:from>
    <xdr:to>
      <xdr:col>23</xdr:col>
      <xdr:colOff>568325</xdr:colOff>
      <xdr:row>59</xdr:row>
      <xdr:rowOff>113665</xdr:rowOff>
    </xdr:to>
    <xdr:sp macro="" textlink="">
      <xdr:nvSpPr>
        <xdr:cNvPr id="435" name="円/楕円 434"/>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34942</xdr:rowOff>
    </xdr:from>
    <xdr:ext cx="405111" cy="259045"/>
    <xdr:sp macro="" textlink="">
      <xdr:nvSpPr>
        <xdr:cNvPr id="436" name="【学校施設】&#10;有形固定資産減価償却率該当値テキスト"/>
        <xdr:cNvSpPr txBox="1"/>
      </xdr:nvSpPr>
      <xdr:spPr>
        <a:xfrm>
          <a:off x="164084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37" name="正方形/長方形 43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44" name="正方形/長方形 44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48" name="直線コネクタ 447"/>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49" name="テキスト ボックス 448"/>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50" name="直線コネクタ 44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51" name="テキスト ボックス 45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52" name="直線コネクタ 451"/>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53" name="テキスト ボックス 452"/>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4" name="直線コネクタ 4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5" name="テキスト ボックス 4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56" name="直線コネクタ 455"/>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57" name="テキスト ボックス 456"/>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58" name="直線コネクタ 45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59" name="テキスト ボックス 45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60" name="直線コネクタ 459"/>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61" name="テキスト ボックス 460"/>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140018</xdr:rowOff>
    </xdr:from>
    <xdr:to>
      <xdr:col>32</xdr:col>
      <xdr:colOff>186689</xdr:colOff>
      <xdr:row>63</xdr:row>
      <xdr:rowOff>160020</xdr:rowOff>
    </xdr:to>
    <xdr:cxnSp macro="">
      <xdr:nvCxnSpPr>
        <xdr:cNvPr id="465" name="直線コネクタ 464"/>
        <xdr:cNvCxnSpPr/>
      </xdr:nvCxnSpPr>
      <xdr:spPr>
        <a:xfrm flipV="1">
          <a:off x="22160864" y="9569768"/>
          <a:ext cx="0" cy="139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163847</xdr:rowOff>
    </xdr:from>
    <xdr:ext cx="469744" cy="259045"/>
    <xdr:sp macro="" textlink="">
      <xdr:nvSpPr>
        <xdr:cNvPr id="466" name="【学校施設】&#10;一人当たり面積最小値テキスト"/>
        <xdr:cNvSpPr txBox="1"/>
      </xdr:nvSpPr>
      <xdr:spPr>
        <a:xfrm>
          <a:off x="222504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63</xdr:row>
      <xdr:rowOff>160020</xdr:rowOff>
    </xdr:from>
    <xdr:to>
      <xdr:col>32</xdr:col>
      <xdr:colOff>276225</xdr:colOff>
      <xdr:row>63</xdr:row>
      <xdr:rowOff>160020</xdr:rowOff>
    </xdr:to>
    <xdr:cxnSp macro="">
      <xdr:nvCxnSpPr>
        <xdr:cNvPr id="467" name="直線コネクタ 46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86695</xdr:rowOff>
    </xdr:from>
    <xdr:ext cx="469744" cy="259045"/>
    <xdr:sp macro="" textlink="">
      <xdr:nvSpPr>
        <xdr:cNvPr id="468" name="【学校施設】&#10;一人当たり面積最大値テキスト"/>
        <xdr:cNvSpPr txBox="1"/>
      </xdr:nvSpPr>
      <xdr:spPr>
        <a:xfrm>
          <a:off x="22250400"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a:t>
          </a:r>
          <a:endParaRPr kumimoji="1" lang="ja-JP" altLang="en-US" sz="1000" b="1">
            <a:latin typeface="ＭＳ Ｐゴシック"/>
          </a:endParaRPr>
        </a:p>
      </xdr:txBody>
    </xdr:sp>
    <xdr:clientData/>
  </xdr:oneCellAnchor>
  <xdr:twoCellAnchor>
    <xdr:from>
      <xdr:col>32</xdr:col>
      <xdr:colOff>98425</xdr:colOff>
      <xdr:row>55</xdr:row>
      <xdr:rowOff>140018</xdr:rowOff>
    </xdr:from>
    <xdr:to>
      <xdr:col>32</xdr:col>
      <xdr:colOff>276225</xdr:colOff>
      <xdr:row>55</xdr:row>
      <xdr:rowOff>140018</xdr:rowOff>
    </xdr:to>
    <xdr:cxnSp macro="">
      <xdr:nvCxnSpPr>
        <xdr:cNvPr id="469" name="直線コネクタ 468"/>
        <xdr:cNvCxnSpPr/>
      </xdr:nvCxnSpPr>
      <xdr:spPr>
        <a:xfrm>
          <a:off x="22072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116222</xdr:rowOff>
    </xdr:from>
    <xdr:ext cx="469744" cy="259045"/>
    <xdr:sp macro="" textlink="">
      <xdr:nvSpPr>
        <xdr:cNvPr id="470" name="【学校施設】&#10;一人当たり面積平均値テキスト"/>
        <xdr:cNvSpPr txBox="1"/>
      </xdr:nvSpPr>
      <xdr:spPr>
        <a:xfrm>
          <a:off x="22250400" y="1023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137795</xdr:rowOff>
    </xdr:from>
    <xdr:to>
      <xdr:col>32</xdr:col>
      <xdr:colOff>238125</xdr:colOff>
      <xdr:row>60</xdr:row>
      <xdr:rowOff>67945</xdr:rowOff>
    </xdr:to>
    <xdr:sp macro="" textlink="">
      <xdr:nvSpPr>
        <xdr:cNvPr id="471" name="フローチャート : 判断 470"/>
        <xdr:cNvSpPr/>
      </xdr:nvSpPr>
      <xdr:spPr>
        <a:xfrm>
          <a:off x="22110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89218</xdr:rowOff>
    </xdr:from>
    <xdr:to>
      <xdr:col>32</xdr:col>
      <xdr:colOff>238125</xdr:colOff>
      <xdr:row>56</xdr:row>
      <xdr:rowOff>19368</xdr:rowOff>
    </xdr:to>
    <xdr:sp macro="" textlink="">
      <xdr:nvSpPr>
        <xdr:cNvPr id="477" name="円/楕円 476"/>
        <xdr:cNvSpPr/>
      </xdr:nvSpPr>
      <xdr:spPr>
        <a:xfrm>
          <a:off x="22110700" y="95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42245</xdr:rowOff>
    </xdr:from>
    <xdr:ext cx="469744" cy="259045"/>
    <xdr:sp macro="" textlink="">
      <xdr:nvSpPr>
        <xdr:cNvPr id="478" name="【学校施設】&#10;一人当たり面積該当値テキスト"/>
        <xdr:cNvSpPr txBox="1"/>
      </xdr:nvSpPr>
      <xdr:spPr>
        <a:xfrm>
          <a:off x="22250400" y="947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9" name="テキスト ボックス 4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0" name="直線コネクタ 4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1" name="テキスト ボックス 4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2" name="直線コネクタ 4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3" name="テキスト ボックス 4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4" name="直線コネクタ 4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5" name="テキスト ボックス 4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6" name="直線コネクタ 4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7" name="テキスト ボックス 49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99" name="テキスト ボックス 49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131826</xdr:rowOff>
    </xdr:from>
    <xdr:to>
      <xdr:col>23</xdr:col>
      <xdr:colOff>516889</xdr:colOff>
      <xdr:row>86</xdr:row>
      <xdr:rowOff>70104</xdr:rowOff>
    </xdr:to>
    <xdr:cxnSp macro="">
      <xdr:nvCxnSpPr>
        <xdr:cNvPr id="501" name="直線コネクタ 500"/>
        <xdr:cNvCxnSpPr/>
      </xdr:nvCxnSpPr>
      <xdr:spPr>
        <a:xfrm flipV="1">
          <a:off x="16318864" y="1367637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73931</xdr:rowOff>
    </xdr:from>
    <xdr:ext cx="405111" cy="259045"/>
    <xdr:sp macro="" textlink="">
      <xdr:nvSpPr>
        <xdr:cNvPr id="502" name="【児童館】&#10;有形固定資産減価償却率最小値テキスト"/>
        <xdr:cNvSpPr txBox="1"/>
      </xdr:nvSpPr>
      <xdr:spPr>
        <a:xfrm>
          <a:off x="16408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86</xdr:row>
      <xdr:rowOff>70104</xdr:rowOff>
    </xdr:from>
    <xdr:to>
      <xdr:col>23</xdr:col>
      <xdr:colOff>606425</xdr:colOff>
      <xdr:row>86</xdr:row>
      <xdr:rowOff>70104</xdr:rowOff>
    </xdr:to>
    <xdr:cxnSp macro="">
      <xdr:nvCxnSpPr>
        <xdr:cNvPr id="503" name="直線コネクタ 502"/>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78503</xdr:rowOff>
    </xdr:from>
    <xdr:ext cx="405111" cy="259045"/>
    <xdr:sp macro="" textlink="">
      <xdr:nvSpPr>
        <xdr:cNvPr id="504" name="【児童館】&#10;有形固定資産減価償却率最大値テキスト"/>
        <xdr:cNvSpPr txBox="1"/>
      </xdr:nvSpPr>
      <xdr:spPr>
        <a:xfrm>
          <a:off x="16408400"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428625</xdr:colOff>
      <xdr:row>79</xdr:row>
      <xdr:rowOff>131826</xdr:rowOff>
    </xdr:from>
    <xdr:to>
      <xdr:col>23</xdr:col>
      <xdr:colOff>606425</xdr:colOff>
      <xdr:row>79</xdr:row>
      <xdr:rowOff>131826</xdr:rowOff>
    </xdr:to>
    <xdr:cxnSp macro="">
      <xdr:nvCxnSpPr>
        <xdr:cNvPr id="505" name="直線コネクタ 504"/>
        <xdr:cNvCxnSpPr/>
      </xdr:nvCxnSpPr>
      <xdr:spPr>
        <a:xfrm>
          <a:off x="16230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158766</xdr:rowOff>
    </xdr:from>
    <xdr:ext cx="405111" cy="259045"/>
    <xdr:sp macro="" textlink="">
      <xdr:nvSpPr>
        <xdr:cNvPr id="506" name="【児童館】&#10;有形固定資産減価償却率平均値テキスト"/>
        <xdr:cNvSpPr txBox="1"/>
      </xdr:nvSpPr>
      <xdr:spPr>
        <a:xfrm>
          <a:off x="164084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135889</xdr:rowOff>
    </xdr:from>
    <xdr:to>
      <xdr:col>23</xdr:col>
      <xdr:colOff>568325</xdr:colOff>
      <xdr:row>82</xdr:row>
      <xdr:rowOff>66039</xdr:rowOff>
    </xdr:to>
    <xdr:sp macro="" textlink="">
      <xdr:nvSpPr>
        <xdr:cNvPr id="507" name="フローチャート : 判断 506"/>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86</xdr:row>
      <xdr:rowOff>19304</xdr:rowOff>
    </xdr:from>
    <xdr:to>
      <xdr:col>23</xdr:col>
      <xdr:colOff>568325</xdr:colOff>
      <xdr:row>86</xdr:row>
      <xdr:rowOff>120904</xdr:rowOff>
    </xdr:to>
    <xdr:sp macro="" textlink="">
      <xdr:nvSpPr>
        <xdr:cNvPr id="513" name="円/楕円 512"/>
        <xdr:cNvSpPr/>
      </xdr:nvSpPr>
      <xdr:spPr>
        <a:xfrm>
          <a:off x="162687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105681</xdr:rowOff>
    </xdr:from>
    <xdr:ext cx="405111" cy="259045"/>
    <xdr:sp macro="" textlink="">
      <xdr:nvSpPr>
        <xdr:cNvPr id="514" name="【児童館】&#10;有形固定資産減価償却率該当値テキスト"/>
        <xdr:cNvSpPr txBox="1"/>
      </xdr:nvSpPr>
      <xdr:spPr>
        <a:xfrm>
          <a:off x="16408400" y="1467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5" name="正方形/長方形 51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6" name="正方形/長方形 5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7" name="正方形/長方形 5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8" name="正方形/長方形 5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9" name="正方形/長方形 5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0" name="正方形/長方形 5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1" name="正方形/長方形 5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2" name="正方形/長方形 52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3" name="テキスト ボックス 5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4" name="直線コネクタ 5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5" name="テキスト ボックス 52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26" name="直線コネクタ 52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27" name="テキスト ボックス 52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30" name="直線コネクタ 52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31" name="テキスト ボックス 53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34"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152400</xdr:rowOff>
    </xdr:to>
    <xdr:cxnSp macro="">
      <xdr:nvCxnSpPr>
        <xdr:cNvPr id="535" name="直線コネクタ 534"/>
        <xdr:cNvCxnSpPr/>
      </xdr:nvCxnSpPr>
      <xdr:spPr>
        <a:xfrm flipV="1">
          <a:off x="22160864" y="1341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156227</xdr:rowOff>
    </xdr:from>
    <xdr:ext cx="469744" cy="259045"/>
    <xdr:sp macro="" textlink="">
      <xdr:nvSpPr>
        <xdr:cNvPr id="536" name="【児童館】&#10;一人当たり面積最小値テキスト"/>
        <xdr:cNvSpPr txBox="1"/>
      </xdr:nvSpPr>
      <xdr:spPr>
        <a:xfrm>
          <a:off x="22250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85</xdr:row>
      <xdr:rowOff>152400</xdr:rowOff>
    </xdr:from>
    <xdr:to>
      <xdr:col>32</xdr:col>
      <xdr:colOff>276225</xdr:colOff>
      <xdr:row>85</xdr:row>
      <xdr:rowOff>152400</xdr:rowOff>
    </xdr:to>
    <xdr:cxnSp macro="">
      <xdr:nvCxnSpPr>
        <xdr:cNvPr id="537" name="直線コネクタ 536"/>
        <xdr:cNvCxnSpPr/>
      </xdr:nvCxnSpPr>
      <xdr:spPr>
        <a:xfrm>
          <a:off x="22072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38"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39" name="直線コネクタ 5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67327</xdr:rowOff>
    </xdr:from>
    <xdr:ext cx="469744" cy="259045"/>
    <xdr:sp macro="" textlink="">
      <xdr:nvSpPr>
        <xdr:cNvPr id="540" name="【児童館】&#10;一人当たり面積平均値テキスト"/>
        <xdr:cNvSpPr txBox="1"/>
      </xdr:nvSpPr>
      <xdr:spPr>
        <a:xfrm>
          <a:off x="22250400" y="1395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44450</xdr:rowOff>
    </xdr:from>
    <xdr:to>
      <xdr:col>32</xdr:col>
      <xdr:colOff>238125</xdr:colOff>
      <xdr:row>82</xdr:row>
      <xdr:rowOff>146050</xdr:rowOff>
    </xdr:to>
    <xdr:sp macro="" textlink="">
      <xdr:nvSpPr>
        <xdr:cNvPr id="541" name="フローチャート : 判断 540"/>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101600</xdr:rowOff>
    </xdr:from>
    <xdr:to>
      <xdr:col>32</xdr:col>
      <xdr:colOff>238125</xdr:colOff>
      <xdr:row>86</xdr:row>
      <xdr:rowOff>31750</xdr:rowOff>
    </xdr:to>
    <xdr:sp macro="" textlink="">
      <xdr:nvSpPr>
        <xdr:cNvPr id="547" name="円/楕円 546"/>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16527</xdr:rowOff>
    </xdr:from>
    <xdr:ext cx="469744" cy="259045"/>
    <xdr:sp macro="" textlink="">
      <xdr:nvSpPr>
        <xdr:cNvPr id="548" name="【児童館】&#10;一人当たり面積該当値テキスト"/>
        <xdr:cNvSpPr txBox="1"/>
      </xdr:nvSpPr>
      <xdr:spPr>
        <a:xfrm>
          <a:off x="222504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49" name="正方形/長方形 54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56" name="正方形/長方形 555"/>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9" name="テキスト ボックス 55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60" name="直線コネクタ 55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61" name="テキスト ボックス 56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2" name="直線コネクタ 56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3" name="テキスト ボックス 56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4" name="直線コネクタ 56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5" name="テキスト ボックス 56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6" name="直線コネクタ 56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7" name="テキスト ボックス 56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8" name="直線コネクタ 56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9" name="テキスト ボックス 56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0" name="直線コネクタ 5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1" name="テキスト ボックス 5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2"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152400</xdr:rowOff>
    </xdr:to>
    <xdr:cxnSp macro="">
      <xdr:nvCxnSpPr>
        <xdr:cNvPr id="573" name="直線コネクタ 572"/>
        <xdr:cNvCxnSpPr/>
      </xdr:nvCxnSpPr>
      <xdr:spPr>
        <a:xfrm flipV="1">
          <a:off x="16318864" y="1722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156227</xdr:rowOff>
    </xdr:from>
    <xdr:ext cx="405111" cy="259045"/>
    <xdr:sp macro="" textlink="">
      <xdr:nvSpPr>
        <xdr:cNvPr id="574" name="【公民館】&#10;有形固定資産減価償却率最小値テキスト"/>
        <xdr:cNvSpPr txBox="1"/>
      </xdr:nvSpPr>
      <xdr:spPr>
        <a:xfrm>
          <a:off x="164084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23</xdr:col>
      <xdr:colOff>428625</xdr:colOff>
      <xdr:row>107</xdr:row>
      <xdr:rowOff>152400</xdr:rowOff>
    </xdr:from>
    <xdr:to>
      <xdr:col>23</xdr:col>
      <xdr:colOff>606425</xdr:colOff>
      <xdr:row>107</xdr:row>
      <xdr:rowOff>152400</xdr:rowOff>
    </xdr:to>
    <xdr:cxnSp macro="">
      <xdr:nvCxnSpPr>
        <xdr:cNvPr id="575" name="直線コネクタ 574"/>
        <xdr:cNvCxnSpPr/>
      </xdr:nvCxnSpPr>
      <xdr:spPr>
        <a:xfrm>
          <a:off x="16230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76" name="【公民館】&#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77" name="直線コネクタ 57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99077</xdr:rowOff>
    </xdr:from>
    <xdr:ext cx="405111" cy="259045"/>
    <xdr:sp macro="" textlink="">
      <xdr:nvSpPr>
        <xdr:cNvPr id="578" name="【公民館】&#10;有形固定資産減価償却率平均値テキスト"/>
        <xdr:cNvSpPr txBox="1"/>
      </xdr:nvSpPr>
      <xdr:spPr>
        <a:xfrm>
          <a:off x="16408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120650</xdr:rowOff>
    </xdr:from>
    <xdr:to>
      <xdr:col>23</xdr:col>
      <xdr:colOff>568325</xdr:colOff>
      <xdr:row>105</xdr:row>
      <xdr:rowOff>50800</xdr:rowOff>
    </xdr:to>
    <xdr:sp macro="" textlink="">
      <xdr:nvSpPr>
        <xdr:cNvPr id="579" name="フローチャート : 判断 578"/>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25400</xdr:rowOff>
    </xdr:from>
    <xdr:to>
      <xdr:col>23</xdr:col>
      <xdr:colOff>568325</xdr:colOff>
      <xdr:row>100</xdr:row>
      <xdr:rowOff>127000</xdr:rowOff>
    </xdr:to>
    <xdr:sp macro="" textlink="">
      <xdr:nvSpPr>
        <xdr:cNvPr id="585" name="円/楕円 584"/>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149877</xdr:rowOff>
    </xdr:from>
    <xdr:ext cx="405111" cy="259045"/>
    <xdr:sp macro="" textlink="">
      <xdr:nvSpPr>
        <xdr:cNvPr id="586" name="【公民館】&#10;有形固定資産減価償却率該当値テキスト"/>
        <xdr:cNvSpPr txBox="1"/>
      </xdr:nvSpPr>
      <xdr:spPr>
        <a:xfrm>
          <a:off x="164084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87" name="正方形/長方形 58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94" name="正方形/長方形 593"/>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5" name="テキスト ボックス 5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6" name="直線コネクタ 5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7" name="直線コネクタ 5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8" name="テキスト ボックス 5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9" name="直線コネクタ 5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0" name="テキスト ボックス 5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1" name="直線コネクタ 6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2" name="テキスト ボックス 6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3" name="直線コネクタ 6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4" name="テキスト ボックス 6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5" name="直線コネクタ 6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6" name="テキスト ボックス 6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7" name="直線コネクタ 6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8" name="テキスト ボックス 6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09"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108</xdr:row>
      <xdr:rowOff>57150</xdr:rowOff>
    </xdr:to>
    <xdr:cxnSp macro="">
      <xdr:nvCxnSpPr>
        <xdr:cNvPr id="610" name="直線コネクタ 609"/>
        <xdr:cNvCxnSpPr/>
      </xdr:nvCxnSpPr>
      <xdr:spPr>
        <a:xfrm flipV="1">
          <a:off x="22160864"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611"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612" name="直線コネクタ 611"/>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613"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614" name="直線コネクタ 61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80027</xdr:rowOff>
    </xdr:from>
    <xdr:ext cx="469744" cy="259045"/>
    <xdr:sp macro="" textlink="">
      <xdr:nvSpPr>
        <xdr:cNvPr id="615" name="【公民館】&#10;一人当たり面積平均値テキスト"/>
        <xdr:cNvSpPr txBox="1"/>
      </xdr:nvSpPr>
      <xdr:spPr>
        <a:xfrm>
          <a:off x="2225040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101600</xdr:rowOff>
    </xdr:from>
    <xdr:to>
      <xdr:col>32</xdr:col>
      <xdr:colOff>238125</xdr:colOff>
      <xdr:row>104</xdr:row>
      <xdr:rowOff>31750</xdr:rowOff>
    </xdr:to>
    <xdr:sp macro="" textlink="">
      <xdr:nvSpPr>
        <xdr:cNvPr id="616" name="フローチャート : 判断 615"/>
        <xdr:cNvSpPr/>
      </xdr:nvSpPr>
      <xdr:spPr>
        <a:xfrm>
          <a:off x="22110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63500</xdr:rowOff>
    </xdr:from>
    <xdr:to>
      <xdr:col>32</xdr:col>
      <xdr:colOff>238125</xdr:colOff>
      <xdr:row>102</xdr:row>
      <xdr:rowOff>165100</xdr:rowOff>
    </xdr:to>
    <xdr:sp macro="" textlink="">
      <xdr:nvSpPr>
        <xdr:cNvPr id="622" name="円/楕円 621"/>
        <xdr:cNvSpPr/>
      </xdr:nvSpPr>
      <xdr:spPr>
        <a:xfrm>
          <a:off x="22110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86377</xdr:rowOff>
    </xdr:from>
    <xdr:ext cx="469744" cy="259045"/>
    <xdr:sp macro="" textlink="">
      <xdr:nvSpPr>
        <xdr:cNvPr id="623" name="【公民館】&#10;一人当たり面積該当値テキスト"/>
        <xdr:cNvSpPr txBox="1"/>
      </xdr:nvSpPr>
      <xdr:spPr>
        <a:xfrm>
          <a:off x="22250400"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24" name="正方形/長方形 62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26" name="テキスト ボックス 62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新潟市は市民一人当たりの公共施設の保有面積（公営住宅を除く）は政令市最大であることから、各施設の面積は類似団体に比べて高い状況である。</a:t>
          </a:r>
          <a:r>
            <a:rPr lang="ja-JP" altLang="ja-JP" sz="1300">
              <a:solidFill>
                <a:schemeClr val="dk1"/>
              </a:solidFill>
              <a:effectLst/>
              <a:latin typeface="+mn-lt"/>
              <a:ea typeface="+mn-ea"/>
              <a:cs typeface="+mn-cs"/>
            </a:rPr>
            <a:t>また、平成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年度まで合併建設計画により施設整備を進めてきたことから、有形固定資産の減価償却率は低い傾向にある。</a:t>
          </a:r>
          <a:endParaRPr lang="ja-JP" altLang="ja-JP" sz="1300">
            <a:effectLst/>
          </a:endParaRPr>
        </a:p>
        <a:p>
          <a:r>
            <a:rPr lang="ja-JP" altLang="ja-JP" sz="1300">
              <a:solidFill>
                <a:schemeClr val="dk1"/>
              </a:solidFill>
              <a:effectLst/>
              <a:latin typeface="+mn-lt"/>
              <a:ea typeface="+mn-ea"/>
              <a:cs typeface="+mn-cs"/>
            </a:rPr>
            <a:t>道路については一人当たり実延長が政令市</a:t>
          </a:r>
          <a:r>
            <a:rPr lang="en-US" altLang="ja-JP" sz="1300">
              <a:solidFill>
                <a:schemeClr val="dk1"/>
              </a:solidFill>
              <a:effectLst/>
              <a:latin typeface="+mn-lt"/>
              <a:ea typeface="+mn-ea"/>
              <a:cs typeface="+mn-cs"/>
            </a:rPr>
            <a:t>3</a:t>
          </a:r>
          <a:r>
            <a:rPr lang="ja-JP" altLang="ja-JP" sz="1300">
              <a:solidFill>
                <a:schemeClr val="dk1"/>
              </a:solidFill>
              <a:effectLst/>
              <a:latin typeface="+mn-lt"/>
              <a:ea typeface="+mn-ea"/>
              <a:cs typeface="+mn-cs"/>
            </a:rPr>
            <a:t>位であることなどから類似団体の中でも高いものとなっている。</a:t>
          </a:r>
          <a:endParaRPr lang="ja-JP" altLang="ja-JP" sz="1300">
            <a:effectLst/>
          </a:endParaRPr>
        </a:p>
        <a:p>
          <a:r>
            <a:rPr kumimoji="1" lang="ja-JP" altLang="ja-JP" sz="1300">
              <a:solidFill>
                <a:schemeClr val="dk1"/>
              </a:solidFill>
              <a:effectLst/>
              <a:latin typeface="+mn-lt"/>
              <a:ea typeface="+mn-ea"/>
              <a:cs typeface="+mn-cs"/>
            </a:rPr>
            <a:t>橋りょうは市内に</a:t>
          </a:r>
          <a:r>
            <a:rPr kumimoji="1" lang="en-US" altLang="ja-JP" sz="1300">
              <a:solidFill>
                <a:schemeClr val="dk1"/>
              </a:solidFill>
              <a:effectLst/>
              <a:latin typeface="+mn-lt"/>
              <a:ea typeface="+mn-ea"/>
              <a:cs typeface="+mn-cs"/>
            </a:rPr>
            <a:t>4,000</a:t>
          </a:r>
          <a:r>
            <a:rPr kumimoji="1" lang="ja-JP" altLang="ja-JP" sz="1300">
              <a:solidFill>
                <a:schemeClr val="dk1"/>
              </a:solidFill>
              <a:effectLst/>
              <a:latin typeface="+mn-lt"/>
              <a:ea typeface="+mn-ea"/>
              <a:cs typeface="+mn-cs"/>
            </a:rPr>
            <a:t>橋を超える数があり、高度経済成長期の始まりを境に集中的に整備してきたことから、今後、建設後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年を超えるものが増大するため、橋りょうのアセットマネジメントによる計画的な維持管理を進めている。</a:t>
          </a:r>
          <a:endParaRPr lang="ja-JP" altLang="ja-JP" sz="1300">
            <a:effectLst/>
          </a:endParaRPr>
        </a:p>
        <a:p>
          <a:r>
            <a:rPr kumimoji="1" lang="ja-JP" altLang="ja-JP" sz="1300">
              <a:solidFill>
                <a:schemeClr val="dk1"/>
              </a:solidFill>
              <a:effectLst/>
              <a:latin typeface="+mn-lt"/>
              <a:ea typeface="+mn-ea"/>
              <a:cs typeface="+mn-cs"/>
            </a:rPr>
            <a:t>新潟市の公共施設の総床面積の半分近くを学校が占めており、施設当たりの規模も大きいことから施設の維持修繕・更新などに多額の費用を要する。学校の老朽化や統廃合による更新時期などに合わせて、市民の利便性の向上や効率的な管理・利活用につながる多機能化・複合化の検討が必要となる。</a:t>
          </a:r>
          <a:endParaRPr lang="ja-JP" altLang="ja-JP" sz="1300">
            <a:effectLst/>
          </a:endParaRPr>
        </a:p>
        <a:p>
          <a:r>
            <a:rPr kumimoji="1" lang="ja-JP" altLang="ja-JP" sz="1300">
              <a:solidFill>
                <a:schemeClr val="dk1"/>
              </a:solidFill>
              <a:effectLst/>
              <a:latin typeface="+mn-lt"/>
              <a:ea typeface="+mn-ea"/>
              <a:cs typeface="+mn-cs"/>
            </a:rPr>
            <a:t>新潟市は</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歳の人口一人当たりの保育所数が類似団体で最も多いことから、他都市に比べて面積も高くなっている。今後は、老朽化した施設、利用需要に対して面積が狭い施設、児童数の増加や減少が著しい施設について、統廃合を含めた検討をして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新潟県新潟市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802,936
797,985
726.45
361,444,437
359,330,813
1,081,204
193,591,744
558,579,686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138.9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457199</xdr:colOff>
      <xdr:row>13</xdr:row>
      <xdr:rowOff>120650</xdr:rowOff>
    </xdr:to>
    <xdr:sp macro="" textlink="">
      <xdr:nvSpPr>
        <xdr:cNvPr id="17" name="正方形/長方形 16"/>
        <xdr:cNvSpPr/>
      </xdr:nvSpPr>
      <xdr:spPr>
        <a:xfrm>
          <a:off x="6487794" y="1676400"/>
          <a:ext cx="323532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26670</xdr:rowOff>
    </xdr:from>
    <xdr:to>
      <xdr:col>6</xdr:col>
      <xdr:colOff>510540</xdr:colOff>
      <xdr:row>41</xdr:row>
      <xdr:rowOff>11430</xdr:rowOff>
    </xdr:to>
    <xdr:cxnSp macro="">
      <xdr:nvCxnSpPr>
        <xdr:cNvPr id="57" name="直線コネクタ 56"/>
        <xdr:cNvCxnSpPr/>
      </xdr:nvCxnSpPr>
      <xdr:spPr>
        <a:xfrm flipV="1">
          <a:off x="4634865" y="56845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15257</xdr:rowOff>
    </xdr:from>
    <xdr:ext cx="405111" cy="259045"/>
    <xdr:sp macro="" textlink="">
      <xdr:nvSpPr>
        <xdr:cNvPr id="58" name="【図書館】&#10;有形固定資産減価償却率最小値テキスト"/>
        <xdr:cNvSpPr txBox="1"/>
      </xdr:nvSpPr>
      <xdr:spPr>
        <a:xfrm>
          <a:off x="4724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422275</xdr:colOff>
      <xdr:row>41</xdr:row>
      <xdr:rowOff>11430</xdr:rowOff>
    </xdr:from>
    <xdr:to>
      <xdr:col>6</xdr:col>
      <xdr:colOff>600075</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144797</xdr:rowOff>
    </xdr:from>
    <xdr:ext cx="405111" cy="259045"/>
    <xdr:sp macro="" textlink="">
      <xdr:nvSpPr>
        <xdr:cNvPr id="60" name="【図書館】&#10;有形固定資産減価償却率最大値テキスト"/>
        <xdr:cNvSpPr txBox="1"/>
      </xdr:nvSpPr>
      <xdr:spPr>
        <a:xfrm>
          <a:off x="47244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33</xdr:row>
      <xdr:rowOff>26670</xdr:rowOff>
    </xdr:from>
    <xdr:to>
      <xdr:col>6</xdr:col>
      <xdr:colOff>600075</xdr:colOff>
      <xdr:row>33</xdr:row>
      <xdr:rowOff>26670</xdr:rowOff>
    </xdr:to>
    <xdr:cxnSp macro="">
      <xdr:nvCxnSpPr>
        <xdr:cNvPr id="61" name="直線コネクタ 60"/>
        <xdr:cNvCxnSpPr/>
      </xdr:nvCxnSpPr>
      <xdr:spPr>
        <a:xfrm>
          <a:off x="4546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124477</xdr:rowOff>
    </xdr:from>
    <xdr:ext cx="405111" cy="259045"/>
    <xdr:sp macro="" textlink="">
      <xdr:nvSpPr>
        <xdr:cNvPr id="62" name="【図書館】&#10;有形固定資産減価償却率平均値テキスト"/>
        <xdr:cNvSpPr txBox="1"/>
      </xdr:nvSpPr>
      <xdr:spPr>
        <a:xfrm>
          <a:off x="47244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63" name="フローチャート :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132080</xdr:rowOff>
    </xdr:from>
    <xdr:to>
      <xdr:col>6</xdr:col>
      <xdr:colOff>561975</xdr:colOff>
      <xdr:row>41</xdr:row>
      <xdr:rowOff>62230</xdr:rowOff>
    </xdr:to>
    <xdr:sp macro="" textlink="">
      <xdr:nvSpPr>
        <xdr:cNvPr id="69" name="円/楕円 68"/>
        <xdr:cNvSpPr/>
      </xdr:nvSpPr>
      <xdr:spPr>
        <a:xfrm>
          <a:off x="4584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47007</xdr:rowOff>
    </xdr:from>
    <xdr:ext cx="405111" cy="259045"/>
    <xdr:sp macro="" textlink="">
      <xdr:nvSpPr>
        <xdr:cNvPr id="70" name="【図書館】&#10;有形固定資産減価償却率該当値テキスト"/>
        <xdr:cNvSpPr txBox="1"/>
      </xdr:nvSpPr>
      <xdr:spPr>
        <a:xfrm>
          <a:off x="4724400"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7" name="テキスト ボックス 8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19050</xdr:rowOff>
    </xdr:to>
    <xdr:cxnSp macro="">
      <xdr:nvCxnSpPr>
        <xdr:cNvPr id="91" name="直線コネクタ 90"/>
        <xdr:cNvCxnSpPr/>
      </xdr:nvCxnSpPr>
      <xdr:spPr>
        <a:xfrm flipV="1">
          <a:off x="10476865" y="579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2"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3" name="直線コネクタ 9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4"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5" name="直線コネクタ 9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96"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97" name="フローチャート : 判断 9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82550</xdr:rowOff>
    </xdr:from>
    <xdr:to>
      <xdr:col>15</xdr:col>
      <xdr:colOff>231775</xdr:colOff>
      <xdr:row>34</xdr:row>
      <xdr:rowOff>12700</xdr:rowOff>
    </xdr:to>
    <xdr:sp macro="" textlink="">
      <xdr:nvSpPr>
        <xdr:cNvPr id="103" name="円/楕円 102"/>
        <xdr:cNvSpPr/>
      </xdr:nvSpPr>
      <xdr:spPr>
        <a:xfrm>
          <a:off x="10426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35577</xdr:rowOff>
    </xdr:from>
    <xdr:ext cx="469744" cy="259045"/>
    <xdr:sp macro="" textlink="">
      <xdr:nvSpPr>
        <xdr:cNvPr id="104" name="【図書館】&#10;一人当たり面積該当値テキスト"/>
        <xdr:cNvSpPr txBox="1"/>
      </xdr:nvSpPr>
      <xdr:spPr>
        <a:xfrm>
          <a:off x="10566400"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6" name="直線コネクタ 11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7" name="テキスト ボックス 11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8" name="直線コネクタ 11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9" name="テキスト ボックス 11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0" name="直線コネクタ 11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1" name="テキスト ボックス 12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2" name="直線コネクタ 12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3" name="テキスト ボックス 12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93726</xdr:rowOff>
    </xdr:from>
    <xdr:to>
      <xdr:col>6</xdr:col>
      <xdr:colOff>510540</xdr:colOff>
      <xdr:row>63</xdr:row>
      <xdr:rowOff>125730</xdr:rowOff>
    </xdr:to>
    <xdr:cxnSp macro="">
      <xdr:nvCxnSpPr>
        <xdr:cNvPr id="127" name="直線コネクタ 126"/>
        <xdr:cNvCxnSpPr/>
      </xdr:nvCxnSpPr>
      <xdr:spPr>
        <a:xfrm flipV="1">
          <a:off x="4634865" y="98663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129557</xdr:rowOff>
    </xdr:from>
    <xdr:ext cx="405111" cy="259045"/>
    <xdr:sp macro="" textlink="">
      <xdr:nvSpPr>
        <xdr:cNvPr id="128" name="【体育館・プール】&#10;有形固定資産減価償却率最小値テキスト"/>
        <xdr:cNvSpPr txBox="1"/>
      </xdr:nvSpPr>
      <xdr:spPr>
        <a:xfrm>
          <a:off x="4724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125730</xdr:rowOff>
    </xdr:from>
    <xdr:to>
      <xdr:col>6</xdr:col>
      <xdr:colOff>600075</xdr:colOff>
      <xdr:row>63</xdr:row>
      <xdr:rowOff>125730</xdr:rowOff>
    </xdr:to>
    <xdr:cxnSp macro="">
      <xdr:nvCxnSpPr>
        <xdr:cNvPr id="129" name="直線コネクタ 128"/>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40403</xdr:rowOff>
    </xdr:from>
    <xdr:ext cx="405111" cy="259045"/>
    <xdr:sp macro="" textlink="">
      <xdr:nvSpPr>
        <xdr:cNvPr id="130" name="【体育館・プール】&#10;有形固定資産減価償却率最大値テキスト"/>
        <xdr:cNvSpPr txBox="1"/>
      </xdr:nvSpPr>
      <xdr:spPr>
        <a:xfrm>
          <a:off x="47244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57</xdr:row>
      <xdr:rowOff>93726</xdr:rowOff>
    </xdr:from>
    <xdr:to>
      <xdr:col>6</xdr:col>
      <xdr:colOff>600075</xdr:colOff>
      <xdr:row>57</xdr:row>
      <xdr:rowOff>93726</xdr:rowOff>
    </xdr:to>
    <xdr:cxnSp macro="">
      <xdr:nvCxnSpPr>
        <xdr:cNvPr id="131" name="直線コネクタ 130"/>
        <xdr:cNvCxnSpPr/>
      </xdr:nvCxnSpPr>
      <xdr:spPr>
        <a:xfrm>
          <a:off x="4546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153941</xdr:rowOff>
    </xdr:from>
    <xdr:ext cx="405111" cy="259045"/>
    <xdr:sp macro="" textlink="">
      <xdr:nvSpPr>
        <xdr:cNvPr id="132" name="【体育館・プール】&#10;有形固定資産減価償却率平均値テキスト"/>
        <xdr:cNvSpPr txBox="1"/>
      </xdr:nvSpPr>
      <xdr:spPr>
        <a:xfrm>
          <a:off x="4724400" y="1061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4064</xdr:rowOff>
    </xdr:from>
    <xdr:to>
      <xdr:col>6</xdr:col>
      <xdr:colOff>561975</xdr:colOff>
      <xdr:row>62</xdr:row>
      <xdr:rowOff>105664</xdr:rowOff>
    </xdr:to>
    <xdr:sp macro="" textlink="">
      <xdr:nvSpPr>
        <xdr:cNvPr id="133" name="フローチャート : 判断 132"/>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42926</xdr:rowOff>
    </xdr:from>
    <xdr:to>
      <xdr:col>6</xdr:col>
      <xdr:colOff>561975</xdr:colOff>
      <xdr:row>61</xdr:row>
      <xdr:rowOff>144526</xdr:rowOff>
    </xdr:to>
    <xdr:sp macro="" textlink="">
      <xdr:nvSpPr>
        <xdr:cNvPr id="139" name="円/楕円 138"/>
        <xdr:cNvSpPr/>
      </xdr:nvSpPr>
      <xdr:spPr>
        <a:xfrm>
          <a:off x="4584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65803</xdr:rowOff>
    </xdr:from>
    <xdr:ext cx="405111" cy="259045"/>
    <xdr:sp macro="" textlink="">
      <xdr:nvSpPr>
        <xdr:cNvPr id="140" name="【体育館・プール】&#10;有形固定資産減価償却率該当値テキスト"/>
        <xdr:cNvSpPr txBox="1"/>
      </xdr:nvSpPr>
      <xdr:spPr>
        <a:xfrm>
          <a:off x="4724400" y="103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1" name="テキスト ボックス 15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3" name="テキスト ボックス 15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5" name="テキスト ボックス 15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57" name="テキスト ボックス 15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59" name="テキスト ボックス 15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1" name="テキスト ボックス 16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3" name="テキスト ボックス 16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149678</xdr:rowOff>
    </xdr:from>
    <xdr:to>
      <xdr:col>15</xdr:col>
      <xdr:colOff>180340</xdr:colOff>
      <xdr:row>64</xdr:row>
      <xdr:rowOff>43543</xdr:rowOff>
    </xdr:to>
    <xdr:cxnSp macro="">
      <xdr:nvCxnSpPr>
        <xdr:cNvPr id="167" name="直線コネクタ 166"/>
        <xdr:cNvCxnSpPr/>
      </xdr:nvCxnSpPr>
      <xdr:spPr>
        <a:xfrm flipV="1">
          <a:off x="10476865" y="95794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68"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69" name="直線コネクタ 168"/>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96355</xdr:rowOff>
    </xdr:from>
    <xdr:ext cx="469744" cy="259045"/>
    <xdr:sp macro="" textlink="">
      <xdr:nvSpPr>
        <xdr:cNvPr id="170" name="【体育館・プール】&#10;一人当たり面積最大値テキスト"/>
        <xdr:cNvSpPr txBox="1"/>
      </xdr:nvSpPr>
      <xdr:spPr>
        <a:xfrm>
          <a:off x="1056640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15</xdr:col>
      <xdr:colOff>92075</xdr:colOff>
      <xdr:row>55</xdr:row>
      <xdr:rowOff>149678</xdr:rowOff>
    </xdr:from>
    <xdr:to>
      <xdr:col>15</xdr:col>
      <xdr:colOff>269875</xdr:colOff>
      <xdr:row>55</xdr:row>
      <xdr:rowOff>149678</xdr:rowOff>
    </xdr:to>
    <xdr:cxnSp macro="">
      <xdr:nvCxnSpPr>
        <xdr:cNvPr id="171" name="直線コネクタ 170"/>
        <xdr:cNvCxnSpPr/>
      </xdr:nvCxnSpPr>
      <xdr:spPr>
        <a:xfrm>
          <a:off x="10388600" y="957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156227</xdr:rowOff>
    </xdr:from>
    <xdr:ext cx="469744" cy="259045"/>
    <xdr:sp macro="" textlink="">
      <xdr:nvSpPr>
        <xdr:cNvPr id="172" name="【体育館・プール】&#10;一人当たり面積平均値テキスト"/>
        <xdr:cNvSpPr txBox="1"/>
      </xdr:nvSpPr>
      <xdr:spPr>
        <a:xfrm>
          <a:off x="105664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73" name="フローチャート : 判断 172"/>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98878</xdr:rowOff>
    </xdr:from>
    <xdr:to>
      <xdr:col>15</xdr:col>
      <xdr:colOff>231775</xdr:colOff>
      <xdr:row>56</xdr:row>
      <xdr:rowOff>29028</xdr:rowOff>
    </xdr:to>
    <xdr:sp macro="" textlink="">
      <xdr:nvSpPr>
        <xdr:cNvPr id="179" name="円/楕円 178"/>
        <xdr:cNvSpPr/>
      </xdr:nvSpPr>
      <xdr:spPr>
        <a:xfrm>
          <a:off x="10426700" y="9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51905</xdr:rowOff>
    </xdr:from>
    <xdr:ext cx="469744" cy="259045"/>
    <xdr:sp macro="" textlink="">
      <xdr:nvSpPr>
        <xdr:cNvPr id="180" name="【体育館・プール】&#10;一人当たり面積該当値テキスト"/>
        <xdr:cNvSpPr txBox="1"/>
      </xdr:nvSpPr>
      <xdr:spPr>
        <a:xfrm>
          <a:off x="10566400" y="94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86106</xdr:rowOff>
    </xdr:from>
    <xdr:to>
      <xdr:col>6</xdr:col>
      <xdr:colOff>510540</xdr:colOff>
      <xdr:row>86</xdr:row>
      <xdr:rowOff>92963</xdr:rowOff>
    </xdr:to>
    <xdr:cxnSp macro="">
      <xdr:nvCxnSpPr>
        <xdr:cNvPr id="203" name="直線コネクタ 202"/>
        <xdr:cNvCxnSpPr/>
      </xdr:nvCxnSpPr>
      <xdr:spPr>
        <a:xfrm flipV="1">
          <a:off x="4634865" y="136306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4" name="【福祉施設】&#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5" name="直線コネクタ 20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32783</xdr:rowOff>
    </xdr:from>
    <xdr:ext cx="405111" cy="259045"/>
    <xdr:sp macro="" textlink="">
      <xdr:nvSpPr>
        <xdr:cNvPr id="206" name="【福祉施設】&#10;有形固定資産減価償却率最大値テキスト"/>
        <xdr:cNvSpPr txBox="1"/>
      </xdr:nvSpPr>
      <xdr:spPr>
        <a:xfrm>
          <a:off x="4724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79</xdr:row>
      <xdr:rowOff>86106</xdr:rowOff>
    </xdr:from>
    <xdr:to>
      <xdr:col>6</xdr:col>
      <xdr:colOff>600075</xdr:colOff>
      <xdr:row>79</xdr:row>
      <xdr:rowOff>86106</xdr:rowOff>
    </xdr:to>
    <xdr:cxnSp macro="">
      <xdr:nvCxnSpPr>
        <xdr:cNvPr id="207" name="直線コネクタ 206"/>
        <xdr:cNvCxnSpPr/>
      </xdr:nvCxnSpPr>
      <xdr:spPr>
        <a:xfrm>
          <a:off x="4546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52595</xdr:rowOff>
    </xdr:from>
    <xdr:ext cx="405111" cy="259045"/>
    <xdr:sp macro="" textlink="">
      <xdr:nvSpPr>
        <xdr:cNvPr id="208" name="【福祉施設】&#10;有形固定資産減価償却率平均値テキスト"/>
        <xdr:cNvSpPr txBox="1"/>
      </xdr:nvSpPr>
      <xdr:spPr>
        <a:xfrm>
          <a:off x="4724400" y="1411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74168</xdr:rowOff>
    </xdr:from>
    <xdr:to>
      <xdr:col>6</xdr:col>
      <xdr:colOff>561975</xdr:colOff>
      <xdr:row>83</xdr:row>
      <xdr:rowOff>4318</xdr:rowOff>
    </xdr:to>
    <xdr:sp macro="" textlink="">
      <xdr:nvSpPr>
        <xdr:cNvPr id="209" name="フローチャート : 判断 208"/>
        <xdr:cNvSpPr/>
      </xdr:nvSpPr>
      <xdr:spPr>
        <a:xfrm>
          <a:off x="45847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165608</xdr:rowOff>
    </xdr:from>
    <xdr:to>
      <xdr:col>6</xdr:col>
      <xdr:colOff>561975</xdr:colOff>
      <xdr:row>81</xdr:row>
      <xdr:rowOff>95758</xdr:rowOff>
    </xdr:to>
    <xdr:sp macro="" textlink="">
      <xdr:nvSpPr>
        <xdr:cNvPr id="215" name="円/楕円 214"/>
        <xdr:cNvSpPr/>
      </xdr:nvSpPr>
      <xdr:spPr>
        <a:xfrm>
          <a:off x="45847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17035</xdr:rowOff>
    </xdr:from>
    <xdr:ext cx="405111" cy="259045"/>
    <xdr:sp macro="" textlink="">
      <xdr:nvSpPr>
        <xdr:cNvPr id="216" name="【福祉施設】&#10;有形固定資産減価償却率該当値テキスト"/>
        <xdr:cNvSpPr txBox="1"/>
      </xdr:nvSpPr>
      <xdr:spPr>
        <a:xfrm>
          <a:off x="4724400" y="1373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3811</xdr:rowOff>
    </xdr:from>
    <xdr:to>
      <xdr:col>15</xdr:col>
      <xdr:colOff>180340</xdr:colOff>
      <xdr:row>85</xdr:row>
      <xdr:rowOff>26670</xdr:rowOff>
    </xdr:to>
    <xdr:cxnSp macro="">
      <xdr:nvCxnSpPr>
        <xdr:cNvPr id="239" name="直線コネクタ 238"/>
        <xdr:cNvCxnSpPr/>
      </xdr:nvCxnSpPr>
      <xdr:spPr>
        <a:xfrm flipV="1">
          <a:off x="10476865" y="1354836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30497</xdr:rowOff>
    </xdr:from>
    <xdr:ext cx="469744" cy="259045"/>
    <xdr:sp macro="" textlink="">
      <xdr:nvSpPr>
        <xdr:cNvPr id="240" name="【福祉施設】&#10;一人当たり面積最小値テキスト"/>
        <xdr:cNvSpPr txBox="1"/>
      </xdr:nvSpPr>
      <xdr:spPr>
        <a:xfrm>
          <a:off x="10566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85</xdr:row>
      <xdr:rowOff>26670</xdr:rowOff>
    </xdr:from>
    <xdr:to>
      <xdr:col>15</xdr:col>
      <xdr:colOff>269875</xdr:colOff>
      <xdr:row>85</xdr:row>
      <xdr:rowOff>26670</xdr:rowOff>
    </xdr:to>
    <xdr:cxnSp macro="">
      <xdr:nvCxnSpPr>
        <xdr:cNvPr id="241" name="直線コネクタ 240"/>
        <xdr:cNvCxnSpPr/>
      </xdr:nvCxnSpPr>
      <xdr:spPr>
        <a:xfrm>
          <a:off x="10388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121938</xdr:rowOff>
    </xdr:from>
    <xdr:ext cx="469744" cy="259045"/>
    <xdr:sp macro="" textlink="">
      <xdr:nvSpPr>
        <xdr:cNvPr id="242" name="【福祉施設】&#10;一人当たり面積最大値テキスト"/>
        <xdr:cNvSpPr txBox="1"/>
      </xdr:nvSpPr>
      <xdr:spPr>
        <a:xfrm>
          <a:off x="10566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15</xdr:col>
      <xdr:colOff>92075</xdr:colOff>
      <xdr:row>79</xdr:row>
      <xdr:rowOff>3811</xdr:rowOff>
    </xdr:from>
    <xdr:to>
      <xdr:col>15</xdr:col>
      <xdr:colOff>269875</xdr:colOff>
      <xdr:row>79</xdr:row>
      <xdr:rowOff>3811</xdr:rowOff>
    </xdr:to>
    <xdr:cxnSp macro="">
      <xdr:nvCxnSpPr>
        <xdr:cNvPr id="243" name="直線コネクタ 242"/>
        <xdr:cNvCxnSpPr/>
      </xdr:nvCxnSpPr>
      <xdr:spPr>
        <a:xfrm>
          <a:off x="10388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148607</xdr:rowOff>
    </xdr:from>
    <xdr:ext cx="469744" cy="259045"/>
    <xdr:sp macro="" textlink="">
      <xdr:nvSpPr>
        <xdr:cNvPr id="244" name="【福祉施設】&#10;一人当たり面積平均値テキスト"/>
        <xdr:cNvSpPr txBox="1"/>
      </xdr:nvSpPr>
      <xdr:spPr>
        <a:xfrm>
          <a:off x="10566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45" name="フローチャート : 判断 244"/>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80</xdr:row>
      <xdr:rowOff>147320</xdr:rowOff>
    </xdr:from>
    <xdr:to>
      <xdr:col>15</xdr:col>
      <xdr:colOff>231775</xdr:colOff>
      <xdr:row>81</xdr:row>
      <xdr:rowOff>77470</xdr:rowOff>
    </xdr:to>
    <xdr:sp macro="" textlink="">
      <xdr:nvSpPr>
        <xdr:cNvPr id="251" name="円/楕円 250"/>
        <xdr:cNvSpPr/>
      </xdr:nvSpPr>
      <xdr:spPr>
        <a:xfrm>
          <a:off x="10426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170197</xdr:rowOff>
    </xdr:from>
    <xdr:ext cx="469744" cy="259045"/>
    <xdr:sp macro="" textlink="">
      <xdr:nvSpPr>
        <xdr:cNvPr id="252" name="【福祉施設】&#10;一人当たり面積該当値テキスト"/>
        <xdr:cNvSpPr txBox="1"/>
      </xdr:nvSpPr>
      <xdr:spPr>
        <a:xfrm>
          <a:off x="10566400"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3" name="正方形/長方形 25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5" name="テキスト ボックス 26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5" name="テキスト ボックス 27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61505</xdr:rowOff>
    </xdr:from>
    <xdr:to>
      <xdr:col>6</xdr:col>
      <xdr:colOff>510540</xdr:colOff>
      <xdr:row>108</xdr:row>
      <xdr:rowOff>115388</xdr:rowOff>
    </xdr:to>
    <xdr:cxnSp macro="">
      <xdr:nvCxnSpPr>
        <xdr:cNvPr id="279" name="直線コネクタ 278"/>
        <xdr:cNvCxnSpPr/>
      </xdr:nvCxnSpPr>
      <xdr:spPr>
        <a:xfrm flipV="1">
          <a:off x="4634865" y="17035055"/>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119215</xdr:rowOff>
    </xdr:from>
    <xdr:ext cx="405111" cy="259045"/>
    <xdr:sp macro="" textlink="">
      <xdr:nvSpPr>
        <xdr:cNvPr id="280" name="【市民会館】&#10;有形固定資産減価償却率最小値テキスト"/>
        <xdr:cNvSpPr txBox="1"/>
      </xdr:nvSpPr>
      <xdr:spPr>
        <a:xfrm>
          <a:off x="47244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422275</xdr:colOff>
      <xdr:row>108</xdr:row>
      <xdr:rowOff>115388</xdr:rowOff>
    </xdr:from>
    <xdr:to>
      <xdr:col>6</xdr:col>
      <xdr:colOff>600075</xdr:colOff>
      <xdr:row>108</xdr:row>
      <xdr:rowOff>115388</xdr:rowOff>
    </xdr:to>
    <xdr:cxnSp macro="">
      <xdr:nvCxnSpPr>
        <xdr:cNvPr id="281" name="直線コネクタ 280"/>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8182</xdr:rowOff>
    </xdr:from>
    <xdr:ext cx="405111" cy="259045"/>
    <xdr:sp macro="" textlink="">
      <xdr:nvSpPr>
        <xdr:cNvPr id="282" name="【市民会館】&#10;有形固定資産減価償却率最大値テキスト"/>
        <xdr:cNvSpPr txBox="1"/>
      </xdr:nvSpPr>
      <xdr:spPr>
        <a:xfrm>
          <a:off x="4724400" y="1681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6</xdr:col>
      <xdr:colOff>422275</xdr:colOff>
      <xdr:row>99</xdr:row>
      <xdr:rowOff>61505</xdr:rowOff>
    </xdr:from>
    <xdr:to>
      <xdr:col>6</xdr:col>
      <xdr:colOff>600075</xdr:colOff>
      <xdr:row>99</xdr:row>
      <xdr:rowOff>61505</xdr:rowOff>
    </xdr:to>
    <xdr:cxnSp macro="">
      <xdr:nvCxnSpPr>
        <xdr:cNvPr id="283" name="直線コネクタ 282"/>
        <xdr:cNvCxnSpPr/>
      </xdr:nvCxnSpPr>
      <xdr:spPr>
        <a:xfrm>
          <a:off x="4546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87465</xdr:rowOff>
    </xdr:from>
    <xdr:ext cx="405111" cy="259045"/>
    <xdr:sp macro="" textlink="">
      <xdr:nvSpPr>
        <xdr:cNvPr id="284" name="【市民会館】&#10;有形固定資産減価償却率平均値テキスト"/>
        <xdr:cNvSpPr txBox="1"/>
      </xdr:nvSpPr>
      <xdr:spPr>
        <a:xfrm>
          <a:off x="4724400" y="1740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64588</xdr:rowOff>
    </xdr:from>
    <xdr:to>
      <xdr:col>6</xdr:col>
      <xdr:colOff>561975</xdr:colOff>
      <xdr:row>102</xdr:row>
      <xdr:rowOff>166188</xdr:rowOff>
    </xdr:to>
    <xdr:sp macro="" textlink="">
      <xdr:nvSpPr>
        <xdr:cNvPr id="285" name="フローチャート : 判断 284"/>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20501</xdr:rowOff>
    </xdr:from>
    <xdr:to>
      <xdr:col>6</xdr:col>
      <xdr:colOff>561975</xdr:colOff>
      <xdr:row>103</xdr:row>
      <xdr:rowOff>122101</xdr:rowOff>
    </xdr:to>
    <xdr:sp macro="" textlink="">
      <xdr:nvSpPr>
        <xdr:cNvPr id="291" name="円/楕円 290"/>
        <xdr:cNvSpPr/>
      </xdr:nvSpPr>
      <xdr:spPr>
        <a:xfrm>
          <a:off x="4584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170378</xdr:rowOff>
    </xdr:from>
    <xdr:ext cx="405111" cy="259045"/>
    <xdr:sp macro="" textlink="">
      <xdr:nvSpPr>
        <xdr:cNvPr id="292" name="【市民会館】&#10;有形固定資産減価償却率該当値テキスト"/>
        <xdr:cNvSpPr txBox="1"/>
      </xdr:nvSpPr>
      <xdr:spPr>
        <a:xfrm>
          <a:off x="4724400"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5" name="テキスト ボックス 30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7" name="テキスト ボックス 30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9" name="テキスト ボックス 30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1" name="テキスト ボックス 31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3" name="テキスト ボックス 31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5" name="テキスト ボックス 31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76200</xdr:rowOff>
    </xdr:to>
    <xdr:cxnSp macro="">
      <xdr:nvCxnSpPr>
        <xdr:cNvPr id="319" name="直線コネクタ 318"/>
        <xdr:cNvCxnSpPr/>
      </xdr:nvCxnSpPr>
      <xdr:spPr>
        <a:xfrm flipV="1">
          <a:off x="10476865" y="1715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0"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1" name="直線コネクタ 32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2"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3" name="直線コネクタ 322"/>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28320</xdr:rowOff>
    </xdr:from>
    <xdr:ext cx="469744" cy="259045"/>
    <xdr:sp macro="" textlink="">
      <xdr:nvSpPr>
        <xdr:cNvPr id="324" name="【市民会館】&#10;一人当たり面積平均値テキスト"/>
        <xdr:cNvSpPr txBox="1"/>
      </xdr:nvSpPr>
      <xdr:spPr>
        <a:xfrm>
          <a:off x="105664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49893</xdr:rowOff>
    </xdr:from>
    <xdr:to>
      <xdr:col>15</xdr:col>
      <xdr:colOff>231775</xdr:colOff>
      <xdr:row>105</xdr:row>
      <xdr:rowOff>151493</xdr:rowOff>
    </xdr:to>
    <xdr:sp macro="" textlink="">
      <xdr:nvSpPr>
        <xdr:cNvPr id="325" name="フローチャート : 判断 324"/>
        <xdr:cNvSpPr/>
      </xdr:nvSpPr>
      <xdr:spPr>
        <a:xfrm>
          <a:off x="10426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102</xdr:row>
      <xdr:rowOff>63500</xdr:rowOff>
    </xdr:from>
    <xdr:to>
      <xdr:col>15</xdr:col>
      <xdr:colOff>231775</xdr:colOff>
      <xdr:row>102</xdr:row>
      <xdr:rowOff>165100</xdr:rowOff>
    </xdr:to>
    <xdr:sp macro="" textlink="">
      <xdr:nvSpPr>
        <xdr:cNvPr id="331" name="円/楕円 330"/>
        <xdr:cNvSpPr/>
      </xdr:nvSpPr>
      <xdr:spPr>
        <a:xfrm>
          <a:off x="10426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86377</xdr:rowOff>
    </xdr:from>
    <xdr:ext cx="469744" cy="259045"/>
    <xdr:sp macro="" textlink="">
      <xdr:nvSpPr>
        <xdr:cNvPr id="332" name="【市民会館】&#10;一人当たり面積該当値テキスト"/>
        <xdr:cNvSpPr txBox="1"/>
      </xdr:nvSpPr>
      <xdr:spPr>
        <a:xfrm>
          <a:off x="10566400"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5" name="テキスト ボックス 3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5" name="テキスト ボックス 3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94162</xdr:rowOff>
    </xdr:to>
    <xdr:cxnSp macro="">
      <xdr:nvCxnSpPr>
        <xdr:cNvPr id="359" name="直線コネクタ 358"/>
        <xdr:cNvCxnSpPr/>
      </xdr:nvCxnSpPr>
      <xdr:spPr>
        <a:xfrm flipV="1">
          <a:off x="16318864" y="572262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97989</xdr:rowOff>
    </xdr:from>
    <xdr:ext cx="405111" cy="259045"/>
    <xdr:sp macro="" textlink="">
      <xdr:nvSpPr>
        <xdr:cNvPr id="360" name="【一般廃棄物処理施設】&#10;有形固定資産減価償却率最小値テキスト"/>
        <xdr:cNvSpPr txBox="1"/>
      </xdr:nvSpPr>
      <xdr:spPr>
        <a:xfrm>
          <a:off x="16408400"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428625</xdr:colOff>
      <xdr:row>41</xdr:row>
      <xdr:rowOff>94162</xdr:rowOff>
    </xdr:from>
    <xdr:to>
      <xdr:col>23</xdr:col>
      <xdr:colOff>606425</xdr:colOff>
      <xdr:row>41</xdr:row>
      <xdr:rowOff>94162</xdr:rowOff>
    </xdr:to>
    <xdr:cxnSp macro="">
      <xdr:nvCxnSpPr>
        <xdr:cNvPr id="361" name="直線コネクタ 360"/>
        <xdr:cNvCxnSpPr/>
      </xdr:nvCxnSpPr>
      <xdr:spPr>
        <a:xfrm>
          <a:off x="16230600" y="712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2"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3" name="直線コネクタ 3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139717</xdr:rowOff>
    </xdr:from>
    <xdr:ext cx="405111" cy="259045"/>
    <xdr:sp macro="" textlink="">
      <xdr:nvSpPr>
        <xdr:cNvPr id="364" name="【一般廃棄物処理施設】&#10;有形固定資産減価償却率平均値テキスト"/>
        <xdr:cNvSpPr txBox="1"/>
      </xdr:nvSpPr>
      <xdr:spPr>
        <a:xfrm>
          <a:off x="16408400" y="5797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365" name="フローチャート : 判断 364"/>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131536</xdr:rowOff>
    </xdr:from>
    <xdr:to>
      <xdr:col>23</xdr:col>
      <xdr:colOff>568325</xdr:colOff>
      <xdr:row>36</xdr:row>
      <xdr:rowOff>61686</xdr:rowOff>
    </xdr:to>
    <xdr:sp macro="" textlink="">
      <xdr:nvSpPr>
        <xdr:cNvPr id="371" name="円/楕円 370"/>
        <xdr:cNvSpPr/>
      </xdr:nvSpPr>
      <xdr:spPr>
        <a:xfrm>
          <a:off x="16268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109963</xdr:rowOff>
    </xdr:from>
    <xdr:ext cx="405111" cy="259045"/>
    <xdr:sp macro="" textlink="">
      <xdr:nvSpPr>
        <xdr:cNvPr id="372" name="【一般廃棄物処理施設】&#10;有形固定資産減価償却率該当値テキスト"/>
        <xdr:cNvSpPr txBox="1"/>
      </xdr:nvSpPr>
      <xdr:spPr>
        <a:xfrm>
          <a:off x="16408400" y="611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3" name="テキスト ボックス 38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5" name="テキスト ボックス 38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7" name="テキスト ボックス 3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9" name="テキスト ボックス 3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1" name="テキスト ボックス 3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3" name="テキスト ボックス 39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5" name="テキスト ボックス 39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7" name="テキスト ボックス 39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20977</xdr:rowOff>
    </xdr:from>
    <xdr:to>
      <xdr:col>32</xdr:col>
      <xdr:colOff>186689</xdr:colOff>
      <xdr:row>41</xdr:row>
      <xdr:rowOff>52229</xdr:rowOff>
    </xdr:to>
    <xdr:cxnSp macro="">
      <xdr:nvCxnSpPr>
        <xdr:cNvPr id="399" name="直線コネクタ 398"/>
        <xdr:cNvCxnSpPr/>
      </xdr:nvCxnSpPr>
      <xdr:spPr>
        <a:xfrm flipV="1">
          <a:off x="22160864" y="5678827"/>
          <a:ext cx="0" cy="140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56056</xdr:rowOff>
    </xdr:from>
    <xdr:ext cx="534377" cy="259045"/>
    <xdr:sp macro="" textlink="">
      <xdr:nvSpPr>
        <xdr:cNvPr id="400" name="【一般廃棄物処理施設】&#10;一人当たり有形固定資産（償却資産）額最小値テキスト"/>
        <xdr:cNvSpPr txBox="1"/>
      </xdr:nvSpPr>
      <xdr:spPr>
        <a:xfrm>
          <a:off x="22250400" y="7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36,484</a:t>
          </a:r>
          <a:endParaRPr kumimoji="1" lang="ja-JP" altLang="en-US" sz="1000" b="1">
            <a:latin typeface="ＭＳ Ｐゴシック"/>
          </a:endParaRPr>
        </a:p>
      </xdr:txBody>
    </xdr:sp>
    <xdr:clientData/>
  </xdr:oneCellAnchor>
  <xdr:twoCellAnchor>
    <xdr:from>
      <xdr:col>32</xdr:col>
      <xdr:colOff>98425</xdr:colOff>
      <xdr:row>41</xdr:row>
      <xdr:rowOff>52229</xdr:rowOff>
    </xdr:from>
    <xdr:to>
      <xdr:col>32</xdr:col>
      <xdr:colOff>276225</xdr:colOff>
      <xdr:row>41</xdr:row>
      <xdr:rowOff>52229</xdr:rowOff>
    </xdr:to>
    <xdr:cxnSp macro="">
      <xdr:nvCxnSpPr>
        <xdr:cNvPr id="401" name="直線コネクタ 400"/>
        <xdr:cNvCxnSpPr/>
      </xdr:nvCxnSpPr>
      <xdr:spPr>
        <a:xfrm>
          <a:off x="22072600" y="70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139104</xdr:rowOff>
    </xdr:from>
    <xdr:ext cx="534377" cy="259045"/>
    <xdr:sp macro="" textlink="">
      <xdr:nvSpPr>
        <xdr:cNvPr id="402" name="【一般廃棄物処理施設】&#10;一人当たり有形固定資産（償却資産）額最大値テキスト"/>
        <xdr:cNvSpPr txBox="1"/>
      </xdr:nvSpPr>
      <xdr:spPr>
        <a:xfrm>
          <a:off x="22250400" y="5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79,441</a:t>
          </a:r>
          <a:endParaRPr kumimoji="1" lang="ja-JP" altLang="en-US" sz="1000" b="1">
            <a:latin typeface="ＭＳ Ｐゴシック"/>
          </a:endParaRPr>
        </a:p>
      </xdr:txBody>
    </xdr:sp>
    <xdr:clientData/>
  </xdr:oneCellAnchor>
  <xdr:twoCellAnchor>
    <xdr:from>
      <xdr:col>32</xdr:col>
      <xdr:colOff>98425</xdr:colOff>
      <xdr:row>33</xdr:row>
      <xdr:rowOff>20977</xdr:rowOff>
    </xdr:from>
    <xdr:to>
      <xdr:col>32</xdr:col>
      <xdr:colOff>276225</xdr:colOff>
      <xdr:row>33</xdr:row>
      <xdr:rowOff>20977</xdr:rowOff>
    </xdr:to>
    <xdr:cxnSp macro="">
      <xdr:nvCxnSpPr>
        <xdr:cNvPr id="403" name="直線コネクタ 402"/>
        <xdr:cNvCxnSpPr/>
      </xdr:nvCxnSpPr>
      <xdr:spPr>
        <a:xfrm>
          <a:off x="22072600" y="567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131386</xdr:rowOff>
    </xdr:from>
    <xdr:ext cx="534377" cy="259045"/>
    <xdr:sp macro="" textlink="">
      <xdr:nvSpPr>
        <xdr:cNvPr id="404" name="【一般廃棄物処理施設】&#10;一人当たり有形固定資産（償却資産）額平均値テキスト"/>
        <xdr:cNvSpPr txBox="1"/>
      </xdr:nvSpPr>
      <xdr:spPr>
        <a:xfrm>
          <a:off x="22250400" y="613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63,344</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152959</xdr:rowOff>
    </xdr:from>
    <xdr:to>
      <xdr:col>32</xdr:col>
      <xdr:colOff>238125</xdr:colOff>
      <xdr:row>36</xdr:row>
      <xdr:rowOff>83109</xdr:rowOff>
    </xdr:to>
    <xdr:sp macro="" textlink="">
      <xdr:nvSpPr>
        <xdr:cNvPr id="405" name="フローチャート : 判断 404"/>
        <xdr:cNvSpPr/>
      </xdr:nvSpPr>
      <xdr:spPr>
        <a:xfrm>
          <a:off x="22110700" y="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154624</xdr:rowOff>
    </xdr:from>
    <xdr:to>
      <xdr:col>32</xdr:col>
      <xdr:colOff>238125</xdr:colOff>
      <xdr:row>34</xdr:row>
      <xdr:rowOff>84774</xdr:rowOff>
    </xdr:to>
    <xdr:sp macro="" textlink="">
      <xdr:nvSpPr>
        <xdr:cNvPr id="411" name="円/楕円 410"/>
        <xdr:cNvSpPr/>
      </xdr:nvSpPr>
      <xdr:spPr>
        <a:xfrm>
          <a:off x="22110700" y="58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6051</xdr:rowOff>
    </xdr:from>
    <xdr:ext cx="534377" cy="259045"/>
    <xdr:sp macro="" textlink="">
      <xdr:nvSpPr>
        <xdr:cNvPr id="412" name="【一般廃棄物処理施設】&#10;一人当たり有形固定資産（償却資産）額該当値テキスト"/>
        <xdr:cNvSpPr txBox="1"/>
      </xdr:nvSpPr>
      <xdr:spPr>
        <a:xfrm>
          <a:off x="22250400" y="566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73,793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62</xdr:row>
      <xdr:rowOff>167640</xdr:rowOff>
    </xdr:to>
    <xdr:cxnSp macro="">
      <xdr:nvCxnSpPr>
        <xdr:cNvPr id="437" name="直線コネクタ 436"/>
        <xdr:cNvCxnSpPr/>
      </xdr:nvCxnSpPr>
      <xdr:spPr>
        <a:xfrm flipV="1">
          <a:off x="16318864" y="94792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17</xdr:rowOff>
    </xdr:from>
    <xdr:ext cx="405111" cy="259045"/>
    <xdr:sp macro="" textlink="">
      <xdr:nvSpPr>
        <xdr:cNvPr id="438" name="【保健センター・保健所】&#10;有形固定資産減価償却率最小値テキスト"/>
        <xdr:cNvSpPr txBox="1"/>
      </xdr:nvSpPr>
      <xdr:spPr>
        <a:xfrm>
          <a:off x="16408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62</xdr:row>
      <xdr:rowOff>167640</xdr:rowOff>
    </xdr:from>
    <xdr:to>
      <xdr:col>23</xdr:col>
      <xdr:colOff>606425</xdr:colOff>
      <xdr:row>62</xdr:row>
      <xdr:rowOff>167640</xdr:rowOff>
    </xdr:to>
    <xdr:cxnSp macro="">
      <xdr:nvCxnSpPr>
        <xdr:cNvPr id="439" name="直線コネクタ 4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440"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441" name="直線コネクタ 44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123207</xdr:rowOff>
    </xdr:from>
    <xdr:ext cx="405111" cy="259045"/>
    <xdr:sp macro="" textlink="">
      <xdr:nvSpPr>
        <xdr:cNvPr id="442" name="【保健センター・保健所】&#10;有形固定資産減価償却率平均値テキスト"/>
        <xdr:cNvSpPr txBox="1"/>
      </xdr:nvSpPr>
      <xdr:spPr>
        <a:xfrm>
          <a:off x="16408400" y="9381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43" name="フローチャート : 判断 442"/>
        <xdr:cNvSpPr/>
      </xdr:nvSpPr>
      <xdr:spPr>
        <a:xfrm>
          <a:off x="162687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49" name="円/楕円 448"/>
        <xdr:cNvSpPr/>
      </xdr:nvSpPr>
      <xdr:spPr>
        <a:xfrm>
          <a:off x="16268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160037</xdr:rowOff>
    </xdr:from>
    <xdr:ext cx="405111" cy="259045"/>
    <xdr:sp macro="" textlink="">
      <xdr:nvSpPr>
        <xdr:cNvPr id="450" name="【保健センター・保健所】&#10;有形固定資産減価償却率該当値テキスト"/>
        <xdr:cNvSpPr txBox="1"/>
      </xdr:nvSpPr>
      <xdr:spPr>
        <a:xfrm>
          <a:off x="16408400"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34290</xdr:rowOff>
    </xdr:to>
    <xdr:cxnSp macro="">
      <xdr:nvCxnSpPr>
        <xdr:cNvPr id="472" name="直線コネクタ 471"/>
        <xdr:cNvCxnSpPr/>
      </xdr:nvCxnSpPr>
      <xdr:spPr>
        <a:xfrm flipV="1">
          <a:off x="22160864" y="94640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73"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74" name="直線コネクタ 47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7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76" name="直線コネクタ 4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77"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78" name="フローチャート : 判断 477"/>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154940</xdr:rowOff>
    </xdr:from>
    <xdr:to>
      <xdr:col>32</xdr:col>
      <xdr:colOff>238125</xdr:colOff>
      <xdr:row>55</xdr:row>
      <xdr:rowOff>85090</xdr:rowOff>
    </xdr:to>
    <xdr:sp macro="" textlink="">
      <xdr:nvSpPr>
        <xdr:cNvPr id="484" name="円/楕円 483"/>
        <xdr:cNvSpPr/>
      </xdr:nvSpPr>
      <xdr:spPr>
        <a:xfrm>
          <a:off x="22110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107967</xdr:rowOff>
    </xdr:from>
    <xdr:ext cx="469744" cy="259045"/>
    <xdr:sp macro="" textlink="">
      <xdr:nvSpPr>
        <xdr:cNvPr id="485" name="【保健センター・保健所】&#10;一人当たり面積該当値テキスト"/>
        <xdr:cNvSpPr txBox="1"/>
      </xdr:nvSpPr>
      <xdr:spPr>
        <a:xfrm>
          <a:off x="222504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136398</xdr:rowOff>
    </xdr:from>
    <xdr:to>
      <xdr:col>23</xdr:col>
      <xdr:colOff>516889</xdr:colOff>
      <xdr:row>85</xdr:row>
      <xdr:rowOff>76963</xdr:rowOff>
    </xdr:to>
    <xdr:cxnSp macro="">
      <xdr:nvCxnSpPr>
        <xdr:cNvPr id="508" name="直線コネクタ 507"/>
        <xdr:cNvCxnSpPr/>
      </xdr:nvCxnSpPr>
      <xdr:spPr>
        <a:xfrm flipV="1">
          <a:off x="16318864" y="13680948"/>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80790</xdr:rowOff>
    </xdr:from>
    <xdr:ext cx="405111" cy="259045"/>
    <xdr:sp macro="" textlink="">
      <xdr:nvSpPr>
        <xdr:cNvPr id="509" name="【消防施設】&#10;有形固定資産減価償却率最小値テキスト"/>
        <xdr:cNvSpPr txBox="1"/>
      </xdr:nvSpPr>
      <xdr:spPr>
        <a:xfrm>
          <a:off x="164084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85</xdr:row>
      <xdr:rowOff>76963</xdr:rowOff>
    </xdr:from>
    <xdr:to>
      <xdr:col>23</xdr:col>
      <xdr:colOff>606425</xdr:colOff>
      <xdr:row>85</xdr:row>
      <xdr:rowOff>76963</xdr:rowOff>
    </xdr:to>
    <xdr:cxnSp macro="">
      <xdr:nvCxnSpPr>
        <xdr:cNvPr id="510" name="直線コネクタ 509"/>
        <xdr:cNvCxnSpPr/>
      </xdr:nvCxnSpPr>
      <xdr:spPr>
        <a:xfrm>
          <a:off x="16230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83075</xdr:rowOff>
    </xdr:from>
    <xdr:ext cx="405111" cy="259045"/>
    <xdr:sp macro="" textlink="">
      <xdr:nvSpPr>
        <xdr:cNvPr id="511" name="【消防施設】&#10;有形固定資産減価償却率最大値テキスト"/>
        <xdr:cNvSpPr txBox="1"/>
      </xdr:nvSpPr>
      <xdr:spPr>
        <a:xfrm>
          <a:off x="164084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79</xdr:row>
      <xdr:rowOff>136398</xdr:rowOff>
    </xdr:from>
    <xdr:to>
      <xdr:col>23</xdr:col>
      <xdr:colOff>606425</xdr:colOff>
      <xdr:row>79</xdr:row>
      <xdr:rowOff>136398</xdr:rowOff>
    </xdr:to>
    <xdr:cxnSp macro="">
      <xdr:nvCxnSpPr>
        <xdr:cNvPr id="512" name="直線コネクタ 511"/>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30751</xdr:rowOff>
    </xdr:from>
    <xdr:ext cx="405111" cy="259045"/>
    <xdr:sp macro="" textlink="">
      <xdr:nvSpPr>
        <xdr:cNvPr id="513" name="【消防施設】&#10;有形固定資産減価償却率平均値テキスト"/>
        <xdr:cNvSpPr txBox="1"/>
      </xdr:nvSpPr>
      <xdr:spPr>
        <a:xfrm>
          <a:off x="16408400" y="1408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4" name="フローチャート : 判断 513"/>
        <xdr:cNvSpPr/>
      </xdr:nvSpPr>
      <xdr:spPr>
        <a:xfrm>
          <a:off x="16268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84</xdr:row>
      <xdr:rowOff>156463</xdr:rowOff>
    </xdr:from>
    <xdr:to>
      <xdr:col>23</xdr:col>
      <xdr:colOff>568325</xdr:colOff>
      <xdr:row>85</xdr:row>
      <xdr:rowOff>86613</xdr:rowOff>
    </xdr:to>
    <xdr:sp macro="" textlink="">
      <xdr:nvSpPr>
        <xdr:cNvPr id="520" name="円/楕円 519"/>
        <xdr:cNvSpPr/>
      </xdr:nvSpPr>
      <xdr:spPr>
        <a:xfrm>
          <a:off x="16268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71390</xdr:rowOff>
    </xdr:from>
    <xdr:ext cx="405111" cy="259045"/>
    <xdr:sp macro="" textlink="">
      <xdr:nvSpPr>
        <xdr:cNvPr id="521" name="【消防施設】&#10;有形固定資産減価償却率該当値テキスト"/>
        <xdr:cNvSpPr txBox="1"/>
      </xdr:nvSpPr>
      <xdr:spPr>
        <a:xfrm>
          <a:off x="16408400" y="1447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118111</xdr:rowOff>
    </xdr:to>
    <xdr:cxnSp macro="">
      <xdr:nvCxnSpPr>
        <xdr:cNvPr id="544" name="直線コネクタ 543"/>
        <xdr:cNvCxnSpPr/>
      </xdr:nvCxnSpPr>
      <xdr:spPr>
        <a:xfrm flipV="1">
          <a:off x="22160864"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5"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6" name="直線コネクタ 54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7" name="【消防施設】&#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8" name="直線コネクタ 54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91457</xdr:rowOff>
    </xdr:from>
    <xdr:ext cx="469744" cy="259045"/>
    <xdr:sp macro="" textlink="">
      <xdr:nvSpPr>
        <xdr:cNvPr id="549" name="【消防施設】&#10;一人当たり面積平均値テキスト"/>
        <xdr:cNvSpPr txBox="1"/>
      </xdr:nvSpPr>
      <xdr:spPr>
        <a:xfrm>
          <a:off x="22250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550" name="フローチャート : 判断 54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67311</xdr:rowOff>
    </xdr:from>
    <xdr:to>
      <xdr:col>32</xdr:col>
      <xdr:colOff>238125</xdr:colOff>
      <xdr:row>77</xdr:row>
      <xdr:rowOff>168911</xdr:rowOff>
    </xdr:to>
    <xdr:sp macro="" textlink="">
      <xdr:nvSpPr>
        <xdr:cNvPr id="556" name="円/楕円 555"/>
        <xdr:cNvSpPr/>
      </xdr:nvSpPr>
      <xdr:spPr>
        <a:xfrm>
          <a:off x="22110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20338</xdr:rowOff>
    </xdr:from>
    <xdr:ext cx="469744" cy="259045"/>
    <xdr:sp macro="" textlink="">
      <xdr:nvSpPr>
        <xdr:cNvPr id="557" name="【消防施設】&#10;一人当たり面積該当値テキスト"/>
        <xdr:cNvSpPr txBox="1"/>
      </xdr:nvSpPr>
      <xdr:spPr>
        <a:xfrm>
          <a:off x="222504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8" name="正方形/長方形 55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5" name="正方形/長方形 5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6" name="テキスト ボックス 5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165354</xdr:rowOff>
    </xdr:from>
    <xdr:to>
      <xdr:col>23</xdr:col>
      <xdr:colOff>516889</xdr:colOff>
      <xdr:row>108</xdr:row>
      <xdr:rowOff>89915</xdr:rowOff>
    </xdr:to>
    <xdr:cxnSp macro="">
      <xdr:nvCxnSpPr>
        <xdr:cNvPr id="580" name="直線コネクタ 579"/>
        <xdr:cNvCxnSpPr/>
      </xdr:nvCxnSpPr>
      <xdr:spPr>
        <a:xfrm flipV="1">
          <a:off x="16318864" y="1713890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93742</xdr:rowOff>
    </xdr:from>
    <xdr:ext cx="405111" cy="259045"/>
    <xdr:sp macro="" textlink="">
      <xdr:nvSpPr>
        <xdr:cNvPr id="581" name="【庁舎】&#10;有形固定資産減価償却率最小値テキスト"/>
        <xdr:cNvSpPr txBox="1"/>
      </xdr:nvSpPr>
      <xdr:spPr>
        <a:xfrm>
          <a:off x="164084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108</xdr:row>
      <xdr:rowOff>89915</xdr:rowOff>
    </xdr:from>
    <xdr:to>
      <xdr:col>23</xdr:col>
      <xdr:colOff>606425</xdr:colOff>
      <xdr:row>108</xdr:row>
      <xdr:rowOff>89915</xdr:rowOff>
    </xdr:to>
    <xdr:cxnSp macro="">
      <xdr:nvCxnSpPr>
        <xdr:cNvPr id="582" name="直線コネクタ 581"/>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112031</xdr:rowOff>
    </xdr:from>
    <xdr:ext cx="405111" cy="259045"/>
    <xdr:sp macro="" textlink="">
      <xdr:nvSpPr>
        <xdr:cNvPr id="583" name="【庁舎】&#10;有形固定資産減価償却率最大値テキスト"/>
        <xdr:cNvSpPr txBox="1"/>
      </xdr:nvSpPr>
      <xdr:spPr>
        <a:xfrm>
          <a:off x="164084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23</xdr:col>
      <xdr:colOff>428625</xdr:colOff>
      <xdr:row>99</xdr:row>
      <xdr:rowOff>165354</xdr:rowOff>
    </xdr:from>
    <xdr:to>
      <xdr:col>23</xdr:col>
      <xdr:colOff>606425</xdr:colOff>
      <xdr:row>99</xdr:row>
      <xdr:rowOff>165354</xdr:rowOff>
    </xdr:to>
    <xdr:cxnSp macro="">
      <xdr:nvCxnSpPr>
        <xdr:cNvPr id="584" name="直線コネクタ 583"/>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168419</xdr:rowOff>
    </xdr:from>
    <xdr:ext cx="405111" cy="259045"/>
    <xdr:sp macro="" textlink="">
      <xdr:nvSpPr>
        <xdr:cNvPr id="585" name="【庁舎】&#10;有形固定資産減価償却率平均値テキスト"/>
        <xdr:cNvSpPr txBox="1"/>
      </xdr:nvSpPr>
      <xdr:spPr>
        <a:xfrm>
          <a:off x="16408400" y="1799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18542</xdr:rowOff>
    </xdr:from>
    <xdr:to>
      <xdr:col>23</xdr:col>
      <xdr:colOff>568325</xdr:colOff>
      <xdr:row>105</xdr:row>
      <xdr:rowOff>120142</xdr:rowOff>
    </xdr:to>
    <xdr:sp macro="" textlink="">
      <xdr:nvSpPr>
        <xdr:cNvPr id="586" name="フローチャート : 判断 585"/>
        <xdr:cNvSpPr/>
      </xdr:nvSpPr>
      <xdr:spPr>
        <a:xfrm>
          <a:off x="16268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114554</xdr:rowOff>
    </xdr:from>
    <xdr:to>
      <xdr:col>23</xdr:col>
      <xdr:colOff>568325</xdr:colOff>
      <xdr:row>100</xdr:row>
      <xdr:rowOff>44704</xdr:rowOff>
    </xdr:to>
    <xdr:sp macro="" textlink="">
      <xdr:nvSpPr>
        <xdr:cNvPr id="592" name="円/楕円 591"/>
        <xdr:cNvSpPr/>
      </xdr:nvSpPr>
      <xdr:spPr>
        <a:xfrm>
          <a:off x="162687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67581</xdr:rowOff>
    </xdr:from>
    <xdr:ext cx="405111" cy="259045"/>
    <xdr:sp macro="" textlink="">
      <xdr:nvSpPr>
        <xdr:cNvPr id="593" name="【庁舎】&#10;有形固定資産減価償却率該当値テキスト"/>
        <xdr:cNvSpPr txBox="1"/>
      </xdr:nvSpPr>
      <xdr:spPr>
        <a:xfrm>
          <a:off x="16408400" y="17041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4" name="正方形/長方形 5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1" name="正方形/長方形 6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35379</xdr:rowOff>
    </xdr:from>
    <xdr:to>
      <xdr:col>32</xdr:col>
      <xdr:colOff>186689</xdr:colOff>
      <xdr:row>108</xdr:row>
      <xdr:rowOff>43543</xdr:rowOff>
    </xdr:to>
    <xdr:cxnSp macro="">
      <xdr:nvCxnSpPr>
        <xdr:cNvPr id="620" name="直線コネクタ 619"/>
        <xdr:cNvCxnSpPr/>
      </xdr:nvCxnSpPr>
      <xdr:spPr>
        <a:xfrm flipV="1">
          <a:off x="22160864" y="170089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2" name="直線コネクタ 62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153506</xdr:rowOff>
    </xdr:from>
    <xdr:ext cx="469744" cy="259045"/>
    <xdr:sp macro="" textlink="">
      <xdr:nvSpPr>
        <xdr:cNvPr id="623" name="【庁舎】&#10;一人当たり面積最大値テキスト"/>
        <xdr:cNvSpPr txBox="1"/>
      </xdr:nvSpPr>
      <xdr:spPr>
        <a:xfrm>
          <a:off x="22250400"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99</xdr:row>
      <xdr:rowOff>35379</xdr:rowOff>
    </xdr:from>
    <xdr:to>
      <xdr:col>32</xdr:col>
      <xdr:colOff>276225</xdr:colOff>
      <xdr:row>99</xdr:row>
      <xdr:rowOff>35379</xdr:rowOff>
    </xdr:to>
    <xdr:cxnSp macro="">
      <xdr:nvCxnSpPr>
        <xdr:cNvPr id="624" name="直線コネクタ 623"/>
        <xdr:cNvCxnSpPr/>
      </xdr:nvCxnSpPr>
      <xdr:spPr>
        <a:xfrm>
          <a:off x="22072600" y="170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142620</xdr:rowOff>
    </xdr:from>
    <xdr:ext cx="469744" cy="259045"/>
    <xdr:sp macro="" textlink="">
      <xdr:nvSpPr>
        <xdr:cNvPr id="625" name="【庁舎】&#10;一人当たり面積平均値テキスト"/>
        <xdr:cNvSpPr txBox="1"/>
      </xdr:nvSpPr>
      <xdr:spPr>
        <a:xfrm>
          <a:off x="22250400" y="1780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626" name="フローチャート : 判断 625"/>
        <xdr:cNvSpPr/>
      </xdr:nvSpPr>
      <xdr:spPr>
        <a:xfrm>
          <a:off x="22110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156029</xdr:rowOff>
    </xdr:from>
    <xdr:to>
      <xdr:col>32</xdr:col>
      <xdr:colOff>238125</xdr:colOff>
      <xdr:row>99</xdr:row>
      <xdr:rowOff>86179</xdr:rowOff>
    </xdr:to>
    <xdr:sp macro="" textlink="">
      <xdr:nvSpPr>
        <xdr:cNvPr id="632" name="円/楕円 631"/>
        <xdr:cNvSpPr/>
      </xdr:nvSpPr>
      <xdr:spPr>
        <a:xfrm>
          <a:off x="22110700" y="169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109056</xdr:rowOff>
    </xdr:from>
    <xdr:ext cx="469744" cy="259045"/>
    <xdr:sp macro="" textlink="">
      <xdr:nvSpPr>
        <xdr:cNvPr id="633" name="【庁舎】&#10;一人当たり面積該当値テキスト"/>
        <xdr:cNvSpPr txBox="1"/>
      </xdr:nvSpPr>
      <xdr:spPr>
        <a:xfrm>
          <a:off x="22250400" y="169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新潟市は市民一人当たりの公共施設の保有面積（公営住宅を除く）は政令市最大であることから、各施設の面積は類似団体に比べて高い状況である。また、平成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年度まで合併建設計画により施設整備を進めてきたことから、有形固定資産の減価償却率は低い傾向にある。</a:t>
          </a:r>
          <a:endParaRPr lang="ja-JP" altLang="ja-JP" sz="1300">
            <a:effectLst/>
          </a:endParaRPr>
        </a:p>
        <a:p>
          <a:r>
            <a:rPr kumimoji="1" lang="ja-JP" altLang="ja-JP" sz="1300">
              <a:solidFill>
                <a:schemeClr val="dk1"/>
              </a:solidFill>
              <a:effectLst/>
              <a:latin typeface="+mn-lt"/>
              <a:ea typeface="+mn-ea"/>
              <a:cs typeface="+mn-cs"/>
            </a:rPr>
            <a:t>消防施設は、</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にかけて中央消防庁舎の移転新築事業（</a:t>
          </a:r>
          <a:r>
            <a:rPr kumimoji="1" lang="en-US" altLang="ja-JP" sz="1300">
              <a:solidFill>
                <a:schemeClr val="dk1"/>
              </a:solidFill>
              <a:effectLst/>
              <a:latin typeface="+mn-lt"/>
              <a:ea typeface="+mn-ea"/>
              <a:cs typeface="+mn-cs"/>
            </a:rPr>
            <a:t>57</a:t>
          </a:r>
          <a:r>
            <a:rPr kumimoji="1" lang="ja-JP" altLang="ja-JP" sz="1300">
              <a:solidFill>
                <a:schemeClr val="dk1"/>
              </a:solidFill>
              <a:effectLst/>
              <a:latin typeface="+mn-lt"/>
              <a:ea typeface="+mn-ea"/>
              <a:cs typeface="+mn-cs"/>
            </a:rPr>
            <a:t>億円）を実施したこともあり、有形固定資産減価償却率は低くなっている。</a:t>
          </a:r>
          <a:endParaRPr lang="ja-JP" altLang="ja-JP" sz="1300">
            <a:effectLst/>
          </a:endParaRPr>
        </a:p>
        <a:p>
          <a:r>
            <a:rPr kumimoji="1" lang="ja-JP" altLang="ja-JP" sz="1300">
              <a:solidFill>
                <a:schemeClr val="dk1"/>
              </a:solidFill>
              <a:effectLst/>
              <a:latin typeface="+mn-lt"/>
              <a:ea typeface="+mn-ea"/>
              <a:cs typeface="+mn-cs"/>
            </a:rPr>
            <a:t>体育館やプールなどのスポーツ施設について、合併建設計画により整備したスポーツ施設もあるが、昭和</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年の新潟国体を契機に整備された体育施設を中心に老朽化が進んでいるため、減価償却率は平均よりやや高い。市民一人当たりの施設数は類似団体内でも最多となっていることから、維持管理費もかかるため、今後の施設配置や整備のあり方については、利用状況等を勘案し、地域でのバランスにを配慮しつつ施設の集約から全体的な総量削減について検討する必要がある。</a:t>
          </a:r>
          <a:endParaRPr lang="ja-JP" altLang="ja-JP" sz="1300">
            <a:effectLst/>
          </a:endParaRPr>
        </a:p>
        <a:p>
          <a:r>
            <a:rPr kumimoji="1" lang="ja-JP" altLang="ja-JP" sz="1300">
              <a:solidFill>
                <a:schemeClr val="dk1"/>
              </a:solidFill>
              <a:effectLst/>
              <a:latin typeface="+mn-lt"/>
              <a:ea typeface="+mn-ea"/>
              <a:cs typeface="+mn-cs"/>
            </a:rPr>
            <a:t>一方、多くの市町村が合併した経緯もあり、合併建設計画では道路や下水道などの都市インフラをはじめ、文化施設、スポーツ施設の整備、学校の改築などを中心に整備を進め、庁舎は既存の施設を活用したことから老朽化が進んでいるため、庁舎の有形固定資産減価償却率は高くなっている。</a:t>
          </a:r>
          <a:endParaRPr lang="ja-JP" altLang="ja-JP" sz="1300">
            <a:effectLst/>
          </a:endParaRPr>
        </a:p>
        <a:p>
          <a:r>
            <a:rPr kumimoji="1" lang="ja-JP" altLang="ja-JP" sz="1300">
              <a:solidFill>
                <a:schemeClr val="dk1"/>
              </a:solidFill>
              <a:effectLst/>
              <a:latin typeface="+mn-lt"/>
              <a:ea typeface="+mn-ea"/>
              <a:cs typeface="+mn-cs"/>
            </a:rPr>
            <a:t>今後、これらの施設を現状の規模で維持することは困難な状況であるため、平成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年に策定した「新潟市財産推進計画」の方針に基づき、施設の長寿命化を進めつつ、施設の最適化（施設の有効活用）を進めていく。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361444437</v>
      </c>
      <c r="BO4" s="379"/>
      <c r="BP4" s="379"/>
      <c r="BQ4" s="379"/>
      <c r="BR4" s="379"/>
      <c r="BS4" s="379"/>
      <c r="BT4" s="379"/>
      <c r="BU4" s="380"/>
      <c r="BV4" s="378">
        <v>374931172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0.6</v>
      </c>
      <c r="CU4" s="385"/>
      <c r="CV4" s="385"/>
      <c r="CW4" s="385"/>
      <c r="CX4" s="385"/>
      <c r="CY4" s="385"/>
      <c r="CZ4" s="385"/>
      <c r="DA4" s="386"/>
      <c r="DB4" s="384">
        <v>0.5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359330813</v>
      </c>
      <c r="BO5" s="416"/>
      <c r="BP5" s="416"/>
      <c r="BQ5" s="416"/>
      <c r="BR5" s="416"/>
      <c r="BS5" s="416"/>
      <c r="BT5" s="416"/>
      <c r="BU5" s="417"/>
      <c r="BV5" s="415">
        <v>372053285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v>
      </c>
      <c r="CU5" s="413"/>
      <c r="CV5" s="413"/>
      <c r="CW5" s="413"/>
      <c r="CX5" s="413"/>
      <c r="CY5" s="413"/>
      <c r="CZ5" s="413"/>
      <c r="DA5" s="414"/>
      <c r="DB5" s="412">
        <v>94.6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2113624</v>
      </c>
      <c r="BO6" s="416"/>
      <c r="BP6" s="416"/>
      <c r="BQ6" s="416"/>
      <c r="BR6" s="416"/>
      <c r="BS6" s="416"/>
      <c r="BT6" s="416"/>
      <c r="BU6" s="417"/>
      <c r="BV6" s="415">
        <v>2877887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105.7</v>
      </c>
      <c r="CU6" s="453"/>
      <c r="CV6" s="453"/>
      <c r="CW6" s="453"/>
      <c r="CX6" s="453"/>
      <c r="CY6" s="453"/>
      <c r="CZ6" s="453"/>
      <c r="DA6" s="454"/>
      <c r="DB6" s="452">
        <v>107.4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1032420</v>
      </c>
      <c r="BO7" s="416"/>
      <c r="BP7" s="416"/>
      <c r="BQ7" s="416"/>
      <c r="BR7" s="416"/>
      <c r="BS7" s="416"/>
      <c r="BT7" s="416"/>
      <c r="BU7" s="417"/>
      <c r="BV7" s="415">
        <v>1944741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193591744</v>
      </c>
      <c r="CU7" s="416"/>
      <c r="CV7" s="416"/>
      <c r="CW7" s="416"/>
      <c r="CX7" s="416"/>
      <c r="CY7" s="416"/>
      <c r="CZ7" s="416"/>
      <c r="DA7" s="417"/>
      <c r="DB7" s="415">
        <v>192015335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1081204</v>
      </c>
      <c r="BO8" s="416"/>
      <c r="BP8" s="416"/>
      <c r="BQ8" s="416"/>
      <c r="BR8" s="416"/>
      <c r="BS8" s="416"/>
      <c r="BT8" s="416"/>
      <c r="BU8" s="417"/>
      <c r="BV8" s="415">
        <v>933146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0.75</v>
      </c>
      <c r="CU8" s="456"/>
      <c r="CV8" s="456"/>
      <c r="CW8" s="456"/>
      <c r="CX8" s="456"/>
      <c r="CY8" s="456"/>
      <c r="CZ8" s="456"/>
      <c r="DA8" s="457"/>
      <c r="DB8" s="455">
        <v>0.74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810157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148058</v>
      </c>
      <c r="BO9" s="416"/>
      <c r="BP9" s="416"/>
      <c r="BQ9" s="416"/>
      <c r="BR9" s="416"/>
      <c r="BS9" s="416"/>
      <c r="BT9" s="416"/>
      <c r="BU9" s="417"/>
      <c r="BV9" s="415">
        <v>-1069934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18.399999999999999</v>
      </c>
      <c r="CU9" s="413"/>
      <c r="CV9" s="413"/>
      <c r="CW9" s="413"/>
      <c r="CX9" s="413"/>
      <c r="CY9" s="413"/>
      <c r="CZ9" s="413"/>
      <c r="DA9" s="414"/>
      <c r="DB9" s="412">
        <v>17.600000000000001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811901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5261</v>
      </c>
      <c r="BO10" s="416"/>
      <c r="BP10" s="416"/>
      <c r="BQ10" s="416"/>
      <c r="BR10" s="416"/>
      <c r="BS10" s="416"/>
      <c r="BT10" s="416"/>
      <c r="BU10" s="417"/>
      <c r="BV10" s="415">
        <v>6143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802936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4000000</v>
      </c>
      <c r="BO12" s="416"/>
      <c r="BP12" s="416"/>
      <c r="BQ12" s="416"/>
      <c r="BR12" s="416"/>
      <c r="BS12" s="416"/>
      <c r="BT12" s="416"/>
      <c r="BU12" s="417"/>
      <c r="BV12" s="415">
        <v>5000000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797985</v>
      </c>
      <c r="S13" s="497"/>
      <c r="T13" s="497"/>
      <c r="U13" s="497"/>
      <c r="V13" s="498"/>
      <c r="W13" s="431" t="s">
        <v>120</v>
      </c>
      <c r="X13" s="432"/>
      <c r="Y13" s="432"/>
      <c r="Z13" s="432"/>
      <c r="AA13" s="432"/>
      <c r="AB13" s="422"/>
      <c r="AC13" s="466">
        <v>13846</v>
      </c>
      <c r="AD13" s="467"/>
      <c r="AE13" s="467"/>
      <c r="AF13" s="467"/>
      <c r="AG13" s="506"/>
      <c r="AH13" s="466">
        <v>18695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-3846681</v>
      </c>
      <c r="BO13" s="416"/>
      <c r="BP13" s="416"/>
      <c r="BQ13" s="416"/>
      <c r="BR13" s="416"/>
      <c r="BS13" s="416"/>
      <c r="BT13" s="416"/>
      <c r="BU13" s="417"/>
      <c r="BV13" s="415">
        <v>-6063791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804413</v>
      </c>
      <c r="S14" s="497"/>
      <c r="T14" s="497"/>
      <c r="U14" s="497"/>
      <c r="V14" s="498"/>
      <c r="W14" s="405"/>
      <c r="X14" s="406"/>
      <c r="Y14" s="406"/>
      <c r="Z14" s="406"/>
      <c r="AA14" s="406"/>
      <c r="AB14" s="395"/>
      <c r="AC14" s="499">
        <v>3.7</v>
      </c>
      <c r="AD14" s="500"/>
      <c r="AE14" s="500"/>
      <c r="AF14" s="500"/>
      <c r="AG14" s="501"/>
      <c r="AH14" s="499">
        <v>4.7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138.9</v>
      </c>
      <c r="CU14" s="511"/>
      <c r="CV14" s="511"/>
      <c r="CW14" s="511"/>
      <c r="CX14" s="511"/>
      <c r="CY14" s="511"/>
      <c r="CZ14" s="511"/>
      <c r="DA14" s="512"/>
      <c r="DB14" s="510">
        <v>135.1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799728</v>
      </c>
      <c r="S15" s="497"/>
      <c r="T15" s="497"/>
      <c r="U15" s="497"/>
      <c r="V15" s="498"/>
      <c r="W15" s="431" t="s">
        <v>127</v>
      </c>
      <c r="X15" s="432"/>
      <c r="Y15" s="432"/>
      <c r="Z15" s="432"/>
      <c r="AA15" s="432"/>
      <c r="AB15" s="422"/>
      <c r="AC15" s="466">
        <v>82451</v>
      </c>
      <c r="AD15" s="467"/>
      <c r="AE15" s="467"/>
      <c r="AF15" s="467"/>
      <c r="AG15" s="506"/>
      <c r="AH15" s="466">
        <v>92421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104370543</v>
      </c>
      <c r="BO15" s="379"/>
      <c r="BP15" s="379"/>
      <c r="BQ15" s="379"/>
      <c r="BR15" s="379"/>
      <c r="BS15" s="379"/>
      <c r="BT15" s="379"/>
      <c r="BU15" s="380"/>
      <c r="BV15" s="378">
        <v>101196456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22.2</v>
      </c>
      <c r="AD16" s="500"/>
      <c r="AE16" s="500"/>
      <c r="AF16" s="500"/>
      <c r="AG16" s="501"/>
      <c r="AH16" s="499">
        <v>23.1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139940529</v>
      </c>
      <c r="BO16" s="416"/>
      <c r="BP16" s="416"/>
      <c r="BQ16" s="416"/>
      <c r="BR16" s="416"/>
      <c r="BS16" s="416"/>
      <c r="BT16" s="416"/>
      <c r="BU16" s="417"/>
      <c r="BV16" s="415">
        <v>135763708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275014</v>
      </c>
      <c r="AD17" s="467"/>
      <c r="AE17" s="467"/>
      <c r="AF17" s="467"/>
      <c r="AG17" s="506"/>
      <c r="AH17" s="466">
        <v>283044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133689648</v>
      </c>
      <c r="BO17" s="416"/>
      <c r="BP17" s="416"/>
      <c r="BQ17" s="416"/>
      <c r="BR17" s="416"/>
      <c r="BS17" s="416"/>
      <c r="BT17" s="416"/>
      <c r="BU17" s="417"/>
      <c r="BV17" s="415">
        <v>130757119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726.45</v>
      </c>
      <c r="M18" s="528"/>
      <c r="N18" s="528"/>
      <c r="O18" s="528"/>
      <c r="P18" s="528"/>
      <c r="Q18" s="528"/>
      <c r="R18" s="529"/>
      <c r="S18" s="529"/>
      <c r="T18" s="529"/>
      <c r="U18" s="529"/>
      <c r="V18" s="530"/>
      <c r="W18" s="433"/>
      <c r="X18" s="434"/>
      <c r="Y18" s="434"/>
      <c r="Z18" s="434"/>
      <c r="AA18" s="434"/>
      <c r="AB18" s="425"/>
      <c r="AC18" s="531">
        <v>74.099999999999994</v>
      </c>
      <c r="AD18" s="532"/>
      <c r="AE18" s="532"/>
      <c r="AF18" s="532"/>
      <c r="AG18" s="533"/>
      <c r="AH18" s="531">
        <v>70.8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187712769</v>
      </c>
      <c r="BO18" s="416"/>
      <c r="BP18" s="416"/>
      <c r="BQ18" s="416"/>
      <c r="BR18" s="416"/>
      <c r="BS18" s="416"/>
      <c r="BT18" s="416"/>
      <c r="BU18" s="417"/>
      <c r="BV18" s="415">
        <v>185782377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1115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221909051</v>
      </c>
      <c r="BO19" s="416"/>
      <c r="BP19" s="416"/>
      <c r="BQ19" s="416"/>
      <c r="BR19" s="416"/>
      <c r="BS19" s="416"/>
      <c r="BT19" s="416"/>
      <c r="BU19" s="417"/>
      <c r="BV19" s="415">
        <v>226479543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321511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558579686</v>
      </c>
      <c r="BO23" s="416"/>
      <c r="BP23" s="416"/>
      <c r="BQ23" s="416"/>
      <c r="BR23" s="416"/>
      <c r="BS23" s="416"/>
      <c r="BT23" s="416"/>
      <c r="BU23" s="417"/>
      <c r="BV23" s="415">
        <v>539664468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11087</v>
      </c>
      <c r="R24" s="467"/>
      <c r="S24" s="467"/>
      <c r="T24" s="467"/>
      <c r="U24" s="467"/>
      <c r="V24" s="506"/>
      <c r="W24" s="561"/>
      <c r="X24" s="549"/>
      <c r="Y24" s="550"/>
      <c r="Z24" s="465" t="s">
        <v>150</v>
      </c>
      <c r="AA24" s="445"/>
      <c r="AB24" s="445"/>
      <c r="AC24" s="445"/>
      <c r="AD24" s="445"/>
      <c r="AE24" s="445"/>
      <c r="AF24" s="445"/>
      <c r="AG24" s="446"/>
      <c r="AH24" s="466">
        <v>5364</v>
      </c>
      <c r="AI24" s="467"/>
      <c r="AJ24" s="467"/>
      <c r="AK24" s="467"/>
      <c r="AL24" s="506"/>
      <c r="AM24" s="466">
        <v>17154072</v>
      </c>
      <c r="AN24" s="467"/>
      <c r="AO24" s="467"/>
      <c r="AP24" s="467"/>
      <c r="AQ24" s="467"/>
      <c r="AR24" s="506"/>
      <c r="AS24" s="466">
        <v>3198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156425270</v>
      </c>
      <c r="BO24" s="416"/>
      <c r="BP24" s="416"/>
      <c r="BQ24" s="416"/>
      <c r="BR24" s="416"/>
      <c r="BS24" s="416"/>
      <c r="BT24" s="416"/>
      <c r="BU24" s="417"/>
      <c r="BV24" s="415">
        <v>163461522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3</v>
      </c>
      <c r="M25" s="467"/>
      <c r="N25" s="467"/>
      <c r="O25" s="467"/>
      <c r="P25" s="506"/>
      <c r="Q25" s="466">
        <v>8949</v>
      </c>
      <c r="R25" s="467"/>
      <c r="S25" s="467"/>
      <c r="T25" s="467"/>
      <c r="U25" s="467"/>
      <c r="V25" s="506"/>
      <c r="W25" s="561"/>
      <c r="X25" s="549"/>
      <c r="Y25" s="550"/>
      <c r="Z25" s="465" t="s">
        <v>153</v>
      </c>
      <c r="AA25" s="445"/>
      <c r="AB25" s="445"/>
      <c r="AC25" s="445"/>
      <c r="AD25" s="445"/>
      <c r="AE25" s="445"/>
      <c r="AF25" s="445"/>
      <c r="AG25" s="446"/>
      <c r="AH25" s="466">
        <v>915</v>
      </c>
      <c r="AI25" s="467"/>
      <c r="AJ25" s="467"/>
      <c r="AK25" s="467"/>
      <c r="AL25" s="506"/>
      <c r="AM25" s="466">
        <v>2969175</v>
      </c>
      <c r="AN25" s="467"/>
      <c r="AO25" s="467"/>
      <c r="AP25" s="467"/>
      <c r="AQ25" s="467"/>
      <c r="AR25" s="506"/>
      <c r="AS25" s="466">
        <v>3245</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66014825</v>
      </c>
      <c r="BO25" s="379"/>
      <c r="BP25" s="379"/>
      <c r="BQ25" s="379"/>
      <c r="BR25" s="379"/>
      <c r="BS25" s="379"/>
      <c r="BT25" s="379"/>
      <c r="BU25" s="380"/>
      <c r="BV25" s="378">
        <v>45079798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8170</v>
      </c>
      <c r="R26" s="467"/>
      <c r="S26" s="467"/>
      <c r="T26" s="467"/>
      <c r="U26" s="467"/>
      <c r="V26" s="506"/>
      <c r="W26" s="561"/>
      <c r="X26" s="549"/>
      <c r="Y26" s="550"/>
      <c r="Z26" s="465" t="s">
        <v>156</v>
      </c>
      <c r="AA26" s="571"/>
      <c r="AB26" s="571"/>
      <c r="AC26" s="571"/>
      <c r="AD26" s="571"/>
      <c r="AE26" s="571"/>
      <c r="AF26" s="571"/>
      <c r="AG26" s="572"/>
      <c r="AH26" s="466">
        <v>580</v>
      </c>
      <c r="AI26" s="467"/>
      <c r="AJ26" s="467"/>
      <c r="AK26" s="467"/>
      <c r="AL26" s="506"/>
      <c r="AM26" s="466">
        <v>1918640</v>
      </c>
      <c r="AN26" s="467"/>
      <c r="AO26" s="467"/>
      <c r="AP26" s="467"/>
      <c r="AQ26" s="467"/>
      <c r="AR26" s="506"/>
      <c r="AS26" s="466">
        <v>3308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v>1491599</v>
      </c>
      <c r="BO26" s="416"/>
      <c r="BP26" s="416"/>
      <c r="BQ26" s="416"/>
      <c r="BR26" s="416"/>
      <c r="BS26" s="416"/>
      <c r="BT26" s="416"/>
      <c r="BU26" s="417"/>
      <c r="BV26" s="415">
        <v>1484612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7810</v>
      </c>
      <c r="R27" s="467"/>
      <c r="S27" s="467"/>
      <c r="T27" s="467"/>
      <c r="U27" s="467"/>
      <c r="V27" s="506"/>
      <c r="W27" s="561"/>
      <c r="X27" s="549"/>
      <c r="Y27" s="550"/>
      <c r="Z27" s="465" t="s">
        <v>159</v>
      </c>
      <c r="AA27" s="445"/>
      <c r="AB27" s="445"/>
      <c r="AC27" s="445"/>
      <c r="AD27" s="445"/>
      <c r="AE27" s="445"/>
      <c r="AF27" s="445"/>
      <c r="AG27" s="446"/>
      <c r="AH27" s="466">
        <v>216</v>
      </c>
      <c r="AI27" s="467"/>
      <c r="AJ27" s="467"/>
      <c r="AK27" s="467"/>
      <c r="AL27" s="506"/>
      <c r="AM27" s="466">
        <v>871537</v>
      </c>
      <c r="AN27" s="467"/>
      <c r="AO27" s="467"/>
      <c r="AP27" s="467"/>
      <c r="AQ27" s="467"/>
      <c r="AR27" s="506"/>
      <c r="AS27" s="466">
        <v>4035</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7650000</v>
      </c>
      <c r="BO27" s="585"/>
      <c r="BP27" s="585"/>
      <c r="BQ27" s="585"/>
      <c r="BR27" s="585"/>
      <c r="BS27" s="585"/>
      <c r="BT27" s="585"/>
      <c r="BU27" s="586"/>
      <c r="BV27" s="584">
        <v>7650000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7030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5609701</v>
      </c>
      <c r="BO28" s="379"/>
      <c r="BP28" s="379"/>
      <c r="BQ28" s="379"/>
      <c r="BR28" s="379"/>
      <c r="BS28" s="379"/>
      <c r="BT28" s="379"/>
      <c r="BU28" s="380"/>
      <c r="BV28" s="378">
        <v>9604440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49</v>
      </c>
      <c r="M29" s="467"/>
      <c r="N29" s="467"/>
      <c r="O29" s="467"/>
      <c r="P29" s="506"/>
      <c r="Q29" s="466">
        <v>6550</v>
      </c>
      <c r="R29" s="467"/>
      <c r="S29" s="467"/>
      <c r="T29" s="467"/>
      <c r="U29" s="467"/>
      <c r="V29" s="506"/>
      <c r="W29" s="562"/>
      <c r="X29" s="563"/>
      <c r="Y29" s="564"/>
      <c r="Z29" s="465" t="s">
        <v>166</v>
      </c>
      <c r="AA29" s="445"/>
      <c r="AB29" s="445"/>
      <c r="AC29" s="445"/>
      <c r="AD29" s="445"/>
      <c r="AE29" s="445"/>
      <c r="AF29" s="445"/>
      <c r="AG29" s="446"/>
      <c r="AH29" s="466">
        <v>5580</v>
      </c>
      <c r="AI29" s="467"/>
      <c r="AJ29" s="467"/>
      <c r="AK29" s="467"/>
      <c r="AL29" s="506"/>
      <c r="AM29" s="466">
        <v>18025609</v>
      </c>
      <c r="AN29" s="467"/>
      <c r="AO29" s="467"/>
      <c r="AP29" s="467"/>
      <c r="AQ29" s="467"/>
      <c r="AR29" s="506"/>
      <c r="AS29" s="466">
        <v>3230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1014402</v>
      </c>
      <c r="BO29" s="416"/>
      <c r="BP29" s="416"/>
      <c r="BQ29" s="416"/>
      <c r="BR29" s="416"/>
      <c r="BS29" s="416"/>
      <c r="BT29" s="416"/>
      <c r="BU29" s="417"/>
      <c r="BV29" s="415">
        <v>2009441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3771447</v>
      </c>
      <c r="BO30" s="585"/>
      <c r="BP30" s="585"/>
      <c r="BQ30" s="585"/>
      <c r="BR30" s="585"/>
      <c r="BS30" s="585"/>
      <c r="BT30" s="585"/>
      <c r="BU30" s="586"/>
      <c r="BV30" s="584">
        <v>4853265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中央卸売市場事業会計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さくら福祉保健事務組合（一般会計分）</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公益財団法人新潟市国際交流協会</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公債管理事業会計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介護保険事業会計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と畜場事業会計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さくら福祉保健事務組合（病院分）</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公益財団法人新潟市芸術文化振興財団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母子父子寡婦福祉資金貸付事業会計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後期高齢者医療事業会計</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IF('各会計、関係団体の財政状況及び健全化判断比率'!B33="","",'各会計、関係団体の財政状況及び健全化判断比率'!B33)</f>
        <v>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下越障害福祉事務組合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公益財団法人會津八一記念館</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土地取得事業会計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新潟県中東福祉事務組合</v>
      </c>
      <c r="BZ37" s="597"/>
      <c r="CA37" s="597"/>
      <c r="CB37" s="597"/>
      <c r="CC37" s="597"/>
      <c r="CD37" s="597"/>
      <c r="CE37" s="597"/>
      <c r="CF37" s="597"/>
      <c r="CG37" s="597"/>
      <c r="CH37" s="597"/>
      <c r="CI37" s="597"/>
      <c r="CJ37" s="597"/>
      <c r="CK37" s="597"/>
      <c r="CL37" s="597"/>
      <c r="CM37" s="597"/>
      <c r="CN37" s="165"/>
      <c r="CO37" s="596">
        <f t="shared" si="3"/>
        <v>26</v>
      </c>
      <c r="CP37" s="596"/>
      <c r="CQ37" s="597" t="str">
        <f>IF('各会計、関係団体の財政状況及び健全化判断比率'!BS10="","",'各会計、関係団体の財政状況及び健全化判断比率'!BS10)</f>
        <v>公益財団法人新潟市産業振興財団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西蒲原福祉事務組合（一般・急患分）</v>
      </c>
      <c r="BZ38" s="597"/>
      <c r="CA38" s="597"/>
      <c r="CB38" s="597"/>
      <c r="CC38" s="597"/>
      <c r="CD38" s="597"/>
      <c r="CE38" s="597"/>
      <c r="CF38" s="597"/>
      <c r="CG38" s="597"/>
      <c r="CH38" s="597"/>
      <c r="CI38" s="597"/>
      <c r="CJ38" s="597"/>
      <c r="CK38" s="597"/>
      <c r="CL38" s="597"/>
      <c r="CM38" s="597"/>
      <c r="CN38" s="165"/>
      <c r="CO38" s="596">
        <f t="shared" si="3"/>
        <v>27</v>
      </c>
      <c r="CP38" s="596"/>
      <c r="CQ38" s="597" t="str">
        <f>IF('各会計、関係団体の財政状況及び健全化判断比率'!BS11="","",'各会計、関係団体の財政状況及び健全化判断比率'!BS11)</f>
        <v>公益財団法人新潟観光コンベンション協会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三条・燕・西蒲・南蒲広域養護老人ホーム施設組合</v>
      </c>
      <c r="BZ39" s="597"/>
      <c r="CA39" s="597"/>
      <c r="CB39" s="597"/>
      <c r="CC39" s="597"/>
      <c r="CD39" s="597"/>
      <c r="CE39" s="597"/>
      <c r="CF39" s="597"/>
      <c r="CG39" s="597"/>
      <c r="CH39" s="597"/>
      <c r="CI39" s="597"/>
      <c r="CJ39" s="597"/>
      <c r="CK39" s="597"/>
      <c r="CL39" s="597"/>
      <c r="CM39" s="597"/>
      <c r="CN39" s="165"/>
      <c r="CO39" s="596">
        <f t="shared" si="3"/>
        <v>28</v>
      </c>
      <c r="CP39" s="596"/>
      <c r="CQ39" s="597" t="str">
        <f>IF('各会計、関係団体の財政状況及び健全化判断比率'!BS12="","",'各会計、関係団体の財政状況及び健全化判断比率'!BS12)</f>
        <v>公益財団法人新潟市勤労者福祉サービスセンター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豊栄郷清掃施設処理組合</v>
      </c>
      <c r="BZ40" s="597"/>
      <c r="CA40" s="597"/>
      <c r="CB40" s="597"/>
      <c r="CC40" s="597"/>
      <c r="CD40" s="597"/>
      <c r="CE40" s="597"/>
      <c r="CF40" s="597"/>
      <c r="CG40" s="597"/>
      <c r="CH40" s="597"/>
      <c r="CI40" s="597"/>
      <c r="CJ40" s="597"/>
      <c r="CK40" s="597"/>
      <c r="CL40" s="597"/>
      <c r="CM40" s="597"/>
      <c r="CN40" s="165"/>
      <c r="CO40" s="596">
        <f t="shared" si="3"/>
        <v>29</v>
      </c>
      <c r="CP40" s="596"/>
      <c r="CQ40" s="597" t="str">
        <f>IF('各会計、関係団体の財政状況及び健全化判断比率'!BS13="","",'各会計、関係団体の財政状況及び健全化判断比率'!BS13)</f>
        <v>公益財団法人新潟ミートプラント</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阿賀北広域組合</v>
      </c>
      <c r="BZ41" s="597"/>
      <c r="CA41" s="597"/>
      <c r="CB41" s="597"/>
      <c r="CC41" s="597"/>
      <c r="CD41" s="597"/>
      <c r="CE41" s="597"/>
      <c r="CF41" s="597"/>
      <c r="CG41" s="597"/>
      <c r="CH41" s="597"/>
      <c r="CI41" s="597"/>
      <c r="CJ41" s="597"/>
      <c r="CK41" s="597"/>
      <c r="CL41" s="597"/>
      <c r="CM41" s="597"/>
      <c r="CN41" s="165"/>
      <c r="CO41" s="596">
        <f t="shared" si="3"/>
        <v>30</v>
      </c>
      <c r="CP41" s="596"/>
      <c r="CQ41" s="597" t="str">
        <f>IF('各会計、関係団体の財政状況及び健全化判断比率'!BS14="","",'各会計、関係団体の財政状況及び健全化判断比率'!BS14)</f>
        <v>公益財団法人新潟市体育協会</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新潟県後期高齢者医療広域連合（一般会計）</v>
      </c>
      <c r="BZ42" s="597"/>
      <c r="CA42" s="597"/>
      <c r="CB42" s="597"/>
      <c r="CC42" s="597"/>
      <c r="CD42" s="597"/>
      <c r="CE42" s="597"/>
      <c r="CF42" s="597"/>
      <c r="CG42" s="597"/>
      <c r="CH42" s="597"/>
      <c r="CI42" s="597"/>
      <c r="CJ42" s="597"/>
      <c r="CK42" s="597"/>
      <c r="CL42" s="597"/>
      <c r="CM42" s="597"/>
      <c r="CN42" s="165"/>
      <c r="CO42" s="596">
        <f t="shared" si="3"/>
        <v>31</v>
      </c>
      <c r="CP42" s="596"/>
      <c r="CQ42" s="597" t="str">
        <f>IF('各会計、関係団体の財政状況及び健全化判断比率'!BS15="","",'各会計、関係団体の財政状況及び健全化判断比率'!BS15)</f>
        <v>財団法人新潟水道サービス</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新潟県後期高齢者医療広域連合（後期高齢会計）</v>
      </c>
      <c r="BZ43" s="597"/>
      <c r="CA43" s="597"/>
      <c r="CB43" s="597"/>
      <c r="CC43" s="597"/>
      <c r="CD43" s="597"/>
      <c r="CE43" s="597"/>
      <c r="CF43" s="597"/>
      <c r="CG43" s="597"/>
      <c r="CH43" s="597"/>
      <c r="CI43" s="597"/>
      <c r="CJ43" s="597"/>
      <c r="CK43" s="597"/>
      <c r="CL43" s="597"/>
      <c r="CM43" s="597"/>
      <c r="CN43" s="165"/>
      <c r="CO43" s="596">
        <f t="shared" si="3"/>
        <v>32</v>
      </c>
      <c r="CP43" s="596"/>
      <c r="CQ43" s="597" t="str">
        <f>IF('各会計、関係団体の財政状況及び健全化判断比率'!BS16="","",'各会計、関係団体の財政状況及び健全化判断比率'!BS16)</f>
        <v>株式会社新潟市環境事業公社</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120133473</v>
      </c>
      <c r="S5" s="613"/>
      <c r="T5" s="613"/>
      <c r="U5" s="613"/>
      <c r="V5" s="613"/>
      <c r="W5" s="613"/>
      <c r="X5" s="613"/>
      <c r="Y5" s="614"/>
      <c r="Z5" s="615">
        <v>33.200000000000003</v>
      </c>
      <c r="AA5" s="615"/>
      <c r="AB5" s="615"/>
      <c r="AC5" s="615"/>
      <c r="AD5" s="616">
        <v>112321735</v>
      </c>
      <c r="AE5" s="616"/>
      <c r="AF5" s="616"/>
      <c r="AG5" s="616"/>
      <c r="AH5" s="616"/>
      <c r="AI5" s="616"/>
      <c r="AJ5" s="616"/>
      <c r="AK5" s="616"/>
      <c r="AL5" s="617">
        <v>63.3</v>
      </c>
      <c r="AM5" s="618"/>
      <c r="AN5" s="618"/>
      <c r="AO5" s="619"/>
      <c r="AP5" s="609" t="s">
        <v>205</v>
      </c>
      <c r="AQ5" s="610"/>
      <c r="AR5" s="610"/>
      <c r="AS5" s="610"/>
      <c r="AT5" s="610"/>
      <c r="AU5" s="610"/>
      <c r="AV5" s="610"/>
      <c r="AW5" s="610"/>
      <c r="AX5" s="610"/>
      <c r="AY5" s="610"/>
      <c r="AZ5" s="610"/>
      <c r="BA5" s="610"/>
      <c r="BB5" s="610"/>
      <c r="BC5" s="610"/>
      <c r="BD5" s="610"/>
      <c r="BE5" s="610"/>
      <c r="BF5" s="611"/>
      <c r="BG5" s="623">
        <v>107753166</v>
      </c>
      <c r="BH5" s="624"/>
      <c r="BI5" s="624"/>
      <c r="BJ5" s="624"/>
      <c r="BK5" s="624"/>
      <c r="BL5" s="624"/>
      <c r="BM5" s="624"/>
      <c r="BN5" s="625"/>
      <c r="BO5" s="626">
        <v>89.7</v>
      </c>
      <c r="BP5" s="626"/>
      <c r="BQ5" s="626"/>
      <c r="BR5" s="626"/>
      <c r="BS5" s="627">
        <v>1369062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3399754</v>
      </c>
      <c r="S6" s="624"/>
      <c r="T6" s="624"/>
      <c r="U6" s="624"/>
      <c r="V6" s="624"/>
      <c r="W6" s="624"/>
      <c r="X6" s="624"/>
      <c r="Y6" s="625"/>
      <c r="Z6" s="626">
        <v>0.9</v>
      </c>
      <c r="AA6" s="626"/>
      <c r="AB6" s="626"/>
      <c r="AC6" s="626"/>
      <c r="AD6" s="627">
        <v>3399754</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107753166</v>
      </c>
      <c r="BH6" s="624"/>
      <c r="BI6" s="624"/>
      <c r="BJ6" s="624"/>
      <c r="BK6" s="624"/>
      <c r="BL6" s="624"/>
      <c r="BM6" s="624"/>
      <c r="BN6" s="625"/>
      <c r="BO6" s="626">
        <v>89.7</v>
      </c>
      <c r="BP6" s="626"/>
      <c r="BQ6" s="626"/>
      <c r="BR6" s="626"/>
      <c r="BS6" s="627">
        <v>1369062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1145123</v>
      </c>
      <c r="CS6" s="624"/>
      <c r="CT6" s="624"/>
      <c r="CU6" s="624"/>
      <c r="CV6" s="624"/>
      <c r="CW6" s="624"/>
      <c r="CX6" s="624"/>
      <c r="CY6" s="625"/>
      <c r="CZ6" s="626">
        <v>0.3</v>
      </c>
      <c r="DA6" s="626"/>
      <c r="DB6" s="626"/>
      <c r="DC6" s="626"/>
      <c r="DD6" s="632" t="s">
        <v>212</v>
      </c>
      <c r="DE6" s="624"/>
      <c r="DF6" s="624"/>
      <c r="DG6" s="624"/>
      <c r="DH6" s="624"/>
      <c r="DI6" s="624"/>
      <c r="DJ6" s="624"/>
      <c r="DK6" s="624"/>
      <c r="DL6" s="624"/>
      <c r="DM6" s="624"/>
      <c r="DN6" s="624"/>
      <c r="DO6" s="624"/>
      <c r="DP6" s="625"/>
      <c r="DQ6" s="632">
        <v>1145086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192154</v>
      </c>
      <c r="S7" s="624"/>
      <c r="T7" s="624"/>
      <c r="U7" s="624"/>
      <c r="V7" s="624"/>
      <c r="W7" s="624"/>
      <c r="X7" s="624"/>
      <c r="Y7" s="625"/>
      <c r="Z7" s="626">
        <v>0.1</v>
      </c>
      <c r="AA7" s="626"/>
      <c r="AB7" s="626"/>
      <c r="AC7" s="626"/>
      <c r="AD7" s="627">
        <v>192154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52223897</v>
      </c>
      <c r="BH7" s="624"/>
      <c r="BI7" s="624"/>
      <c r="BJ7" s="624"/>
      <c r="BK7" s="624"/>
      <c r="BL7" s="624"/>
      <c r="BM7" s="624"/>
      <c r="BN7" s="625"/>
      <c r="BO7" s="626">
        <v>43.5</v>
      </c>
      <c r="BP7" s="626"/>
      <c r="BQ7" s="626"/>
      <c r="BR7" s="626"/>
      <c r="BS7" s="627">
        <v>1369062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24564491</v>
      </c>
      <c r="CS7" s="624"/>
      <c r="CT7" s="624"/>
      <c r="CU7" s="624"/>
      <c r="CV7" s="624"/>
      <c r="CW7" s="624"/>
      <c r="CX7" s="624"/>
      <c r="CY7" s="625"/>
      <c r="CZ7" s="626">
        <v>6.8</v>
      </c>
      <c r="DA7" s="626"/>
      <c r="DB7" s="626"/>
      <c r="DC7" s="626"/>
      <c r="DD7" s="632">
        <v>1251874</v>
      </c>
      <c r="DE7" s="624"/>
      <c r="DF7" s="624"/>
      <c r="DG7" s="624"/>
      <c r="DH7" s="624"/>
      <c r="DI7" s="624"/>
      <c r="DJ7" s="624"/>
      <c r="DK7" s="624"/>
      <c r="DL7" s="624"/>
      <c r="DM7" s="624"/>
      <c r="DN7" s="624"/>
      <c r="DO7" s="624"/>
      <c r="DP7" s="625"/>
      <c r="DQ7" s="632">
        <v>19050741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549265</v>
      </c>
      <c r="S8" s="624"/>
      <c r="T8" s="624"/>
      <c r="U8" s="624"/>
      <c r="V8" s="624"/>
      <c r="W8" s="624"/>
      <c r="X8" s="624"/>
      <c r="Y8" s="625"/>
      <c r="Z8" s="626">
        <v>0.2</v>
      </c>
      <c r="AA8" s="626"/>
      <c r="AB8" s="626"/>
      <c r="AC8" s="626"/>
      <c r="AD8" s="627">
        <v>549265</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1370932</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115914728</v>
      </c>
      <c r="CS8" s="624"/>
      <c r="CT8" s="624"/>
      <c r="CU8" s="624"/>
      <c r="CV8" s="624"/>
      <c r="CW8" s="624"/>
      <c r="CX8" s="624"/>
      <c r="CY8" s="625"/>
      <c r="CZ8" s="626">
        <v>32.299999999999997</v>
      </c>
      <c r="DA8" s="626"/>
      <c r="DB8" s="626"/>
      <c r="DC8" s="626"/>
      <c r="DD8" s="632">
        <v>2931445</v>
      </c>
      <c r="DE8" s="624"/>
      <c r="DF8" s="624"/>
      <c r="DG8" s="624"/>
      <c r="DH8" s="624"/>
      <c r="DI8" s="624"/>
      <c r="DJ8" s="624"/>
      <c r="DK8" s="624"/>
      <c r="DL8" s="624"/>
      <c r="DM8" s="624"/>
      <c r="DN8" s="624"/>
      <c r="DO8" s="624"/>
      <c r="DP8" s="625"/>
      <c r="DQ8" s="632">
        <v>60355513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480228</v>
      </c>
      <c r="S9" s="624"/>
      <c r="T9" s="624"/>
      <c r="U9" s="624"/>
      <c r="V9" s="624"/>
      <c r="W9" s="624"/>
      <c r="X9" s="624"/>
      <c r="Y9" s="625"/>
      <c r="Z9" s="626">
        <v>0.1</v>
      </c>
      <c r="AA9" s="626"/>
      <c r="AB9" s="626"/>
      <c r="AC9" s="626"/>
      <c r="AD9" s="627">
        <v>480228</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38803918</v>
      </c>
      <c r="BH9" s="624"/>
      <c r="BI9" s="624"/>
      <c r="BJ9" s="624"/>
      <c r="BK9" s="624"/>
      <c r="BL9" s="624"/>
      <c r="BM9" s="624"/>
      <c r="BN9" s="625"/>
      <c r="BO9" s="626">
        <v>32.299999999999997</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30097220</v>
      </c>
      <c r="CS9" s="624"/>
      <c r="CT9" s="624"/>
      <c r="CU9" s="624"/>
      <c r="CV9" s="624"/>
      <c r="CW9" s="624"/>
      <c r="CX9" s="624"/>
      <c r="CY9" s="625"/>
      <c r="CZ9" s="626">
        <v>8.4</v>
      </c>
      <c r="DA9" s="626"/>
      <c r="DB9" s="626"/>
      <c r="DC9" s="626"/>
      <c r="DD9" s="632">
        <v>3723725</v>
      </c>
      <c r="DE9" s="624"/>
      <c r="DF9" s="624"/>
      <c r="DG9" s="624"/>
      <c r="DH9" s="624"/>
      <c r="DI9" s="624"/>
      <c r="DJ9" s="624"/>
      <c r="DK9" s="624"/>
      <c r="DL9" s="624"/>
      <c r="DM9" s="624"/>
      <c r="DN9" s="624"/>
      <c r="DO9" s="624"/>
      <c r="DP9" s="625"/>
      <c r="DQ9" s="632">
        <v>22930907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15224179</v>
      </c>
      <c r="S10" s="624"/>
      <c r="T10" s="624"/>
      <c r="U10" s="624"/>
      <c r="V10" s="624"/>
      <c r="W10" s="624"/>
      <c r="X10" s="624"/>
      <c r="Y10" s="625"/>
      <c r="Z10" s="626">
        <v>4.2</v>
      </c>
      <c r="AA10" s="626"/>
      <c r="AB10" s="626"/>
      <c r="AC10" s="626"/>
      <c r="AD10" s="627">
        <v>15224179</v>
      </c>
      <c r="AE10" s="627"/>
      <c r="AF10" s="627"/>
      <c r="AG10" s="627"/>
      <c r="AH10" s="627"/>
      <c r="AI10" s="627"/>
      <c r="AJ10" s="627"/>
      <c r="AK10" s="627"/>
      <c r="AL10" s="628">
        <v>8.6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2650889</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1344649</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654582</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23537</v>
      </c>
      <c r="S11" s="624"/>
      <c r="T11" s="624"/>
      <c r="U11" s="624"/>
      <c r="V11" s="624"/>
      <c r="W11" s="624"/>
      <c r="X11" s="624"/>
      <c r="Y11" s="625"/>
      <c r="Z11" s="626">
        <v>0</v>
      </c>
      <c r="AA11" s="626"/>
      <c r="AB11" s="626"/>
      <c r="AC11" s="626"/>
      <c r="AD11" s="627">
        <v>23537</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9398158</v>
      </c>
      <c r="BH11" s="624"/>
      <c r="BI11" s="624"/>
      <c r="BJ11" s="624"/>
      <c r="BK11" s="624"/>
      <c r="BL11" s="624"/>
      <c r="BM11" s="624"/>
      <c r="BN11" s="625"/>
      <c r="BO11" s="626">
        <v>7.8</v>
      </c>
      <c r="BP11" s="626"/>
      <c r="BQ11" s="626"/>
      <c r="BR11" s="626"/>
      <c r="BS11" s="632">
        <v>1369062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7842300</v>
      </c>
      <c r="CS11" s="624"/>
      <c r="CT11" s="624"/>
      <c r="CU11" s="624"/>
      <c r="CV11" s="624"/>
      <c r="CW11" s="624"/>
      <c r="CX11" s="624"/>
      <c r="CY11" s="625"/>
      <c r="CZ11" s="626">
        <v>2.2000000000000002</v>
      </c>
      <c r="DA11" s="626"/>
      <c r="DB11" s="626"/>
      <c r="DC11" s="626"/>
      <c r="DD11" s="632">
        <v>1285651</v>
      </c>
      <c r="DE11" s="624"/>
      <c r="DF11" s="624"/>
      <c r="DG11" s="624"/>
      <c r="DH11" s="624"/>
      <c r="DI11" s="624"/>
      <c r="DJ11" s="624"/>
      <c r="DK11" s="624"/>
      <c r="DL11" s="624"/>
      <c r="DM11" s="624"/>
      <c r="DN11" s="624"/>
      <c r="DO11" s="624"/>
      <c r="DP11" s="625"/>
      <c r="DQ11" s="632">
        <v>4739368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48137515</v>
      </c>
      <c r="BH12" s="624"/>
      <c r="BI12" s="624"/>
      <c r="BJ12" s="624"/>
      <c r="BK12" s="624"/>
      <c r="BL12" s="624"/>
      <c r="BM12" s="624"/>
      <c r="BN12" s="625"/>
      <c r="BO12" s="626">
        <v>40.1</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16064280</v>
      </c>
      <c r="CS12" s="624"/>
      <c r="CT12" s="624"/>
      <c r="CU12" s="624"/>
      <c r="CV12" s="624"/>
      <c r="CW12" s="624"/>
      <c r="CX12" s="624"/>
      <c r="CY12" s="625"/>
      <c r="CZ12" s="626">
        <v>4.5</v>
      </c>
      <c r="DA12" s="626"/>
      <c r="DB12" s="626"/>
      <c r="DC12" s="626"/>
      <c r="DD12" s="632">
        <v>760067</v>
      </c>
      <c r="DE12" s="624"/>
      <c r="DF12" s="624"/>
      <c r="DG12" s="624"/>
      <c r="DH12" s="624"/>
      <c r="DI12" s="624"/>
      <c r="DJ12" s="624"/>
      <c r="DK12" s="624"/>
      <c r="DL12" s="624"/>
      <c r="DM12" s="624"/>
      <c r="DN12" s="624"/>
      <c r="DO12" s="624"/>
      <c r="DP12" s="625"/>
      <c r="DQ12" s="632">
        <v>4098795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541407</v>
      </c>
      <c r="S13" s="624"/>
      <c r="T13" s="624"/>
      <c r="U13" s="624"/>
      <c r="V13" s="624"/>
      <c r="W13" s="624"/>
      <c r="X13" s="624"/>
      <c r="Y13" s="625"/>
      <c r="Z13" s="626">
        <v>0.1</v>
      </c>
      <c r="AA13" s="626"/>
      <c r="AB13" s="626"/>
      <c r="AC13" s="626"/>
      <c r="AD13" s="627">
        <v>541407</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47912393</v>
      </c>
      <c r="BH13" s="624"/>
      <c r="BI13" s="624"/>
      <c r="BJ13" s="624"/>
      <c r="BK13" s="624"/>
      <c r="BL13" s="624"/>
      <c r="BM13" s="624"/>
      <c r="BN13" s="625"/>
      <c r="BO13" s="626">
        <v>39.9</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70265336</v>
      </c>
      <c r="CS13" s="624"/>
      <c r="CT13" s="624"/>
      <c r="CU13" s="624"/>
      <c r="CV13" s="624"/>
      <c r="CW13" s="624"/>
      <c r="CX13" s="624"/>
      <c r="CY13" s="625"/>
      <c r="CZ13" s="626">
        <v>19.600000000000001</v>
      </c>
      <c r="DA13" s="626"/>
      <c r="DB13" s="626"/>
      <c r="DC13" s="626"/>
      <c r="DD13" s="632">
        <v>32041469</v>
      </c>
      <c r="DE13" s="624"/>
      <c r="DF13" s="624"/>
      <c r="DG13" s="624"/>
      <c r="DH13" s="624"/>
      <c r="DI13" s="624"/>
      <c r="DJ13" s="624"/>
      <c r="DK13" s="624"/>
      <c r="DL13" s="624"/>
      <c r="DM13" s="624"/>
      <c r="DN13" s="624"/>
      <c r="DO13" s="624"/>
      <c r="DP13" s="625"/>
      <c r="DQ13" s="632">
        <v>30413689</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v>5216126</v>
      </c>
      <c r="S14" s="624"/>
      <c r="T14" s="624"/>
      <c r="U14" s="624"/>
      <c r="V14" s="624"/>
      <c r="W14" s="624"/>
      <c r="X14" s="624"/>
      <c r="Y14" s="625"/>
      <c r="Z14" s="626">
        <v>1.4</v>
      </c>
      <c r="AA14" s="626"/>
      <c r="AB14" s="626"/>
      <c r="AC14" s="626"/>
      <c r="AD14" s="627">
        <v>5216126</v>
      </c>
      <c r="AE14" s="627"/>
      <c r="AF14" s="627"/>
      <c r="AG14" s="627"/>
      <c r="AH14" s="627"/>
      <c r="AI14" s="627"/>
      <c r="AJ14" s="627"/>
      <c r="AK14" s="627"/>
      <c r="AL14" s="628">
        <v>2.9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1543624</v>
      </c>
      <c r="BH14" s="624"/>
      <c r="BI14" s="624"/>
      <c r="BJ14" s="624"/>
      <c r="BK14" s="624"/>
      <c r="BL14" s="624"/>
      <c r="BM14" s="624"/>
      <c r="BN14" s="625"/>
      <c r="BO14" s="626">
        <v>1.3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14275899</v>
      </c>
      <c r="CS14" s="624"/>
      <c r="CT14" s="624"/>
      <c r="CU14" s="624"/>
      <c r="CV14" s="624"/>
      <c r="CW14" s="624"/>
      <c r="CX14" s="624"/>
      <c r="CY14" s="625"/>
      <c r="CZ14" s="626">
        <v>4</v>
      </c>
      <c r="DA14" s="626"/>
      <c r="DB14" s="626"/>
      <c r="DC14" s="626"/>
      <c r="DD14" s="632">
        <v>5108503</v>
      </c>
      <c r="DE14" s="624"/>
      <c r="DF14" s="624"/>
      <c r="DG14" s="624"/>
      <c r="DH14" s="624"/>
      <c r="DI14" s="624"/>
      <c r="DJ14" s="624"/>
      <c r="DK14" s="624"/>
      <c r="DL14" s="624"/>
      <c r="DM14" s="624"/>
      <c r="DN14" s="624"/>
      <c r="DO14" s="624"/>
      <c r="DP14" s="625"/>
      <c r="DQ14" s="632">
        <v>10026494</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451814</v>
      </c>
      <c r="S15" s="624"/>
      <c r="T15" s="624"/>
      <c r="U15" s="624"/>
      <c r="V15" s="624"/>
      <c r="W15" s="624"/>
      <c r="X15" s="624"/>
      <c r="Y15" s="625"/>
      <c r="Z15" s="626">
        <v>0.1</v>
      </c>
      <c r="AA15" s="626"/>
      <c r="AB15" s="626"/>
      <c r="AC15" s="626"/>
      <c r="AD15" s="627">
        <v>451814</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5700314</v>
      </c>
      <c r="BH15" s="624"/>
      <c r="BI15" s="624"/>
      <c r="BJ15" s="624"/>
      <c r="BK15" s="624"/>
      <c r="BL15" s="624"/>
      <c r="BM15" s="624"/>
      <c r="BN15" s="625"/>
      <c r="BO15" s="626">
        <v>4.7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35990190</v>
      </c>
      <c r="CS15" s="624"/>
      <c r="CT15" s="624"/>
      <c r="CU15" s="624"/>
      <c r="CV15" s="624"/>
      <c r="CW15" s="624"/>
      <c r="CX15" s="624"/>
      <c r="CY15" s="625"/>
      <c r="CZ15" s="626">
        <v>10</v>
      </c>
      <c r="DA15" s="626"/>
      <c r="DB15" s="626"/>
      <c r="DC15" s="626"/>
      <c r="DD15" s="632">
        <v>8792450</v>
      </c>
      <c r="DE15" s="624"/>
      <c r="DF15" s="624"/>
      <c r="DG15" s="624"/>
      <c r="DH15" s="624"/>
      <c r="DI15" s="624"/>
      <c r="DJ15" s="624"/>
      <c r="DK15" s="624"/>
      <c r="DL15" s="624"/>
      <c r="DM15" s="624"/>
      <c r="DN15" s="624"/>
      <c r="DO15" s="624"/>
      <c r="DP15" s="625"/>
      <c r="DQ15" s="632">
        <v>25318009</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41234674</v>
      </c>
      <c r="S16" s="624"/>
      <c r="T16" s="624"/>
      <c r="U16" s="624"/>
      <c r="V16" s="624"/>
      <c r="W16" s="624"/>
      <c r="X16" s="624"/>
      <c r="Y16" s="625"/>
      <c r="Z16" s="626">
        <v>11.4</v>
      </c>
      <c r="AA16" s="626"/>
      <c r="AB16" s="626"/>
      <c r="AC16" s="626"/>
      <c r="AD16" s="627">
        <v>37799134</v>
      </c>
      <c r="AE16" s="627"/>
      <c r="AF16" s="627"/>
      <c r="AG16" s="627"/>
      <c r="AH16" s="627"/>
      <c r="AI16" s="627"/>
      <c r="AJ16" s="627"/>
      <c r="AK16" s="627"/>
      <c r="AL16" s="628">
        <v>21.3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147816</v>
      </c>
      <c r="BH16" s="624"/>
      <c r="BI16" s="624"/>
      <c r="BJ16" s="624"/>
      <c r="BK16" s="624"/>
      <c r="BL16" s="624"/>
      <c r="BM16" s="624"/>
      <c r="BN16" s="625"/>
      <c r="BO16" s="626">
        <v>0.1</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37799134</v>
      </c>
      <c r="S17" s="624"/>
      <c r="T17" s="624"/>
      <c r="U17" s="624"/>
      <c r="V17" s="624"/>
      <c r="W17" s="624"/>
      <c r="X17" s="624"/>
      <c r="Y17" s="625"/>
      <c r="Z17" s="626">
        <v>10.5</v>
      </c>
      <c r="AA17" s="626"/>
      <c r="AB17" s="626"/>
      <c r="AC17" s="626"/>
      <c r="AD17" s="627">
        <v>37799134</v>
      </c>
      <c r="AE17" s="627"/>
      <c r="AF17" s="627"/>
      <c r="AG17" s="627"/>
      <c r="AH17" s="627"/>
      <c r="AI17" s="627"/>
      <c r="AJ17" s="627"/>
      <c r="AK17" s="627"/>
      <c r="AL17" s="628">
        <v>21.3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41798833</v>
      </c>
      <c r="CS17" s="624"/>
      <c r="CT17" s="624"/>
      <c r="CU17" s="624"/>
      <c r="CV17" s="624"/>
      <c r="CW17" s="624"/>
      <c r="CX17" s="624"/>
      <c r="CY17" s="625"/>
      <c r="CZ17" s="626">
        <v>11.6</v>
      </c>
      <c r="DA17" s="626"/>
      <c r="DB17" s="626"/>
      <c r="DC17" s="626"/>
      <c r="DD17" s="632" t="s">
        <v>108</v>
      </c>
      <c r="DE17" s="624"/>
      <c r="DF17" s="624"/>
      <c r="DG17" s="624"/>
      <c r="DH17" s="624"/>
      <c r="DI17" s="624"/>
      <c r="DJ17" s="624"/>
      <c r="DK17" s="624"/>
      <c r="DL17" s="624"/>
      <c r="DM17" s="624"/>
      <c r="DN17" s="624"/>
      <c r="DO17" s="624"/>
      <c r="DP17" s="625"/>
      <c r="DQ17" s="632">
        <v>41034479</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3435540</v>
      </c>
      <c r="S18" s="624"/>
      <c r="T18" s="624"/>
      <c r="U18" s="624"/>
      <c r="V18" s="624"/>
      <c r="W18" s="624"/>
      <c r="X18" s="624"/>
      <c r="Y18" s="625"/>
      <c r="Z18" s="626">
        <v>1</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27764</v>
      </c>
      <c r="CS18" s="624"/>
      <c r="CT18" s="624"/>
      <c r="CU18" s="624"/>
      <c r="CV18" s="624"/>
      <c r="CW18" s="624"/>
      <c r="CX18" s="624"/>
      <c r="CY18" s="625"/>
      <c r="CZ18" s="626">
        <v>0</v>
      </c>
      <c r="DA18" s="626"/>
      <c r="DB18" s="626"/>
      <c r="DC18" s="626"/>
      <c r="DD18" s="632">
        <v>27764</v>
      </c>
      <c r="DE18" s="624"/>
      <c r="DF18" s="624"/>
      <c r="DG18" s="624"/>
      <c r="DH18" s="624"/>
      <c r="DI18" s="624"/>
      <c r="DJ18" s="624"/>
      <c r="DK18" s="624"/>
      <c r="DL18" s="624"/>
      <c r="DM18" s="624"/>
      <c r="DN18" s="624"/>
      <c r="DO18" s="624"/>
      <c r="DP18" s="625"/>
      <c r="DQ18" s="632">
        <v>27764</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12380307</v>
      </c>
      <c r="BH19" s="624"/>
      <c r="BI19" s="624"/>
      <c r="BJ19" s="624"/>
      <c r="BK19" s="624"/>
      <c r="BL19" s="624"/>
      <c r="BM19" s="624"/>
      <c r="BN19" s="625"/>
      <c r="BO19" s="626">
        <v>10.3</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187446611</v>
      </c>
      <c r="S20" s="624"/>
      <c r="T20" s="624"/>
      <c r="U20" s="624"/>
      <c r="V20" s="624"/>
      <c r="W20" s="624"/>
      <c r="X20" s="624"/>
      <c r="Y20" s="625"/>
      <c r="Z20" s="626">
        <v>51.9</v>
      </c>
      <c r="AA20" s="626"/>
      <c r="AB20" s="626"/>
      <c r="AC20" s="626"/>
      <c r="AD20" s="627">
        <v>176199333</v>
      </c>
      <c r="AE20" s="627"/>
      <c r="AF20" s="627"/>
      <c r="AG20" s="627"/>
      <c r="AH20" s="627"/>
      <c r="AI20" s="627"/>
      <c r="AJ20" s="627"/>
      <c r="AK20" s="627"/>
      <c r="AL20" s="628">
        <v>99.3</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12380307</v>
      </c>
      <c r="BH20" s="624"/>
      <c r="BI20" s="624"/>
      <c r="BJ20" s="624"/>
      <c r="BK20" s="624"/>
      <c r="BL20" s="624"/>
      <c r="BM20" s="624"/>
      <c r="BN20" s="625"/>
      <c r="BO20" s="626">
        <v>10.3</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359330813</v>
      </c>
      <c r="CS20" s="624"/>
      <c r="CT20" s="624"/>
      <c r="CU20" s="624"/>
      <c r="CV20" s="624"/>
      <c r="CW20" s="624"/>
      <c r="CX20" s="624"/>
      <c r="CY20" s="625"/>
      <c r="CZ20" s="626">
        <v>100</v>
      </c>
      <c r="DA20" s="626"/>
      <c r="DB20" s="626"/>
      <c r="DC20" s="626"/>
      <c r="DD20" s="632">
        <v>55922948</v>
      </c>
      <c r="DE20" s="624"/>
      <c r="DF20" s="624"/>
      <c r="DG20" s="624"/>
      <c r="DH20" s="624"/>
      <c r="DI20" s="624"/>
      <c r="DJ20" s="624"/>
      <c r="DK20" s="624"/>
      <c r="DL20" s="624"/>
      <c r="DM20" s="624"/>
      <c r="DN20" s="624"/>
      <c r="DO20" s="624"/>
      <c r="DP20" s="625"/>
      <c r="DQ20" s="632">
        <v>219795427</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296698</v>
      </c>
      <c r="S21" s="624"/>
      <c r="T21" s="624"/>
      <c r="U21" s="624"/>
      <c r="V21" s="624"/>
      <c r="W21" s="624"/>
      <c r="X21" s="624"/>
      <c r="Y21" s="625"/>
      <c r="Z21" s="626">
        <v>0.1</v>
      </c>
      <c r="AA21" s="626"/>
      <c r="AB21" s="626"/>
      <c r="AC21" s="626"/>
      <c r="AD21" s="627">
        <v>296698</v>
      </c>
      <c r="AE21" s="627"/>
      <c r="AF21" s="627"/>
      <c r="AG21" s="627"/>
      <c r="AH21" s="627"/>
      <c r="AI21" s="627"/>
      <c r="AJ21" s="627"/>
      <c r="AK21" s="627"/>
      <c r="AL21" s="628">
        <v>0.2</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24762</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3473158</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v>4543807</v>
      </c>
      <c r="BH22" s="624"/>
      <c r="BI22" s="624"/>
      <c r="BJ22" s="624"/>
      <c r="BK22" s="624"/>
      <c r="BL22" s="624"/>
      <c r="BM22" s="624"/>
      <c r="BN22" s="625"/>
      <c r="BO22" s="626">
        <v>3.8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6339988</v>
      </c>
      <c r="S23" s="624"/>
      <c r="T23" s="624"/>
      <c r="U23" s="624"/>
      <c r="V23" s="624"/>
      <c r="W23" s="624"/>
      <c r="X23" s="624"/>
      <c r="Y23" s="625"/>
      <c r="Z23" s="626">
        <v>1.8</v>
      </c>
      <c r="AA23" s="626"/>
      <c r="AB23" s="626"/>
      <c r="AC23" s="626"/>
      <c r="AD23" s="627">
        <v>780818</v>
      </c>
      <c r="AE23" s="627"/>
      <c r="AF23" s="627"/>
      <c r="AG23" s="627"/>
      <c r="AH23" s="627"/>
      <c r="AI23" s="627"/>
      <c r="AJ23" s="627"/>
      <c r="AK23" s="627"/>
      <c r="AL23" s="628">
        <v>0.4</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7811738</v>
      </c>
      <c r="BH23" s="624"/>
      <c r="BI23" s="624"/>
      <c r="BJ23" s="624"/>
      <c r="BK23" s="624"/>
      <c r="BL23" s="624"/>
      <c r="BM23" s="624"/>
      <c r="BN23" s="625"/>
      <c r="BO23" s="626">
        <v>6.5</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2715367</v>
      </c>
      <c r="S24" s="624"/>
      <c r="T24" s="624"/>
      <c r="U24" s="624"/>
      <c r="V24" s="624"/>
      <c r="W24" s="624"/>
      <c r="X24" s="624"/>
      <c r="Y24" s="625"/>
      <c r="Z24" s="626">
        <v>0.8</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165177841</v>
      </c>
      <c r="CS24" s="613"/>
      <c r="CT24" s="613"/>
      <c r="CU24" s="613"/>
      <c r="CV24" s="613"/>
      <c r="CW24" s="613"/>
      <c r="CX24" s="613"/>
      <c r="CY24" s="614"/>
      <c r="CZ24" s="650">
        <v>46</v>
      </c>
      <c r="DA24" s="651"/>
      <c r="DB24" s="651"/>
      <c r="DC24" s="652"/>
      <c r="DD24" s="649">
        <v>113577612</v>
      </c>
      <c r="DE24" s="613"/>
      <c r="DF24" s="613"/>
      <c r="DG24" s="613"/>
      <c r="DH24" s="613"/>
      <c r="DI24" s="613"/>
      <c r="DJ24" s="613"/>
      <c r="DK24" s="614"/>
      <c r="DL24" s="649">
        <v>110078461</v>
      </c>
      <c r="DM24" s="613"/>
      <c r="DN24" s="613"/>
      <c r="DO24" s="613"/>
      <c r="DP24" s="613"/>
      <c r="DQ24" s="613"/>
      <c r="DR24" s="613"/>
      <c r="DS24" s="613"/>
      <c r="DT24" s="613"/>
      <c r="DU24" s="613"/>
      <c r="DV24" s="614"/>
      <c r="DW24" s="617">
        <v>55.1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54983393</v>
      </c>
      <c r="S25" s="624"/>
      <c r="T25" s="624"/>
      <c r="U25" s="624"/>
      <c r="V25" s="624"/>
      <c r="W25" s="624"/>
      <c r="X25" s="624"/>
      <c r="Y25" s="625"/>
      <c r="Z25" s="626">
        <v>15.2</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51172958</v>
      </c>
      <c r="CS25" s="655"/>
      <c r="CT25" s="655"/>
      <c r="CU25" s="655"/>
      <c r="CV25" s="655"/>
      <c r="CW25" s="655"/>
      <c r="CX25" s="655"/>
      <c r="CY25" s="656"/>
      <c r="CZ25" s="657">
        <v>14.2</v>
      </c>
      <c r="DA25" s="658"/>
      <c r="DB25" s="658"/>
      <c r="DC25" s="659"/>
      <c r="DD25" s="632">
        <v>45220932</v>
      </c>
      <c r="DE25" s="655"/>
      <c r="DF25" s="655"/>
      <c r="DG25" s="655"/>
      <c r="DH25" s="655"/>
      <c r="DI25" s="655"/>
      <c r="DJ25" s="655"/>
      <c r="DK25" s="656"/>
      <c r="DL25" s="632">
        <v>44150107</v>
      </c>
      <c r="DM25" s="655"/>
      <c r="DN25" s="655"/>
      <c r="DO25" s="655"/>
      <c r="DP25" s="655"/>
      <c r="DQ25" s="655"/>
      <c r="DR25" s="655"/>
      <c r="DS25" s="655"/>
      <c r="DT25" s="655"/>
      <c r="DU25" s="655"/>
      <c r="DV25" s="656"/>
      <c r="DW25" s="628">
        <v>22.1</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9049</v>
      </c>
      <c r="S26" s="624"/>
      <c r="T26" s="624"/>
      <c r="U26" s="624"/>
      <c r="V26" s="624"/>
      <c r="W26" s="624"/>
      <c r="X26" s="624"/>
      <c r="Y26" s="625"/>
      <c r="Z26" s="626">
        <v>0</v>
      </c>
      <c r="AA26" s="626"/>
      <c r="AB26" s="626"/>
      <c r="AC26" s="626"/>
      <c r="AD26" s="627">
        <v>9049</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35048029</v>
      </c>
      <c r="CS26" s="624"/>
      <c r="CT26" s="624"/>
      <c r="CU26" s="624"/>
      <c r="CV26" s="624"/>
      <c r="CW26" s="624"/>
      <c r="CX26" s="624"/>
      <c r="CY26" s="625"/>
      <c r="CZ26" s="657">
        <v>9.8000000000000007</v>
      </c>
      <c r="DA26" s="658"/>
      <c r="DB26" s="658"/>
      <c r="DC26" s="659"/>
      <c r="DD26" s="632">
        <v>32238578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15723900</v>
      </c>
      <c r="S27" s="624"/>
      <c r="T27" s="624"/>
      <c r="U27" s="624"/>
      <c r="V27" s="624"/>
      <c r="W27" s="624"/>
      <c r="X27" s="624"/>
      <c r="Y27" s="625"/>
      <c r="Z27" s="626">
        <v>4.4000000000000004</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120133473</v>
      </c>
      <c r="BH27" s="624"/>
      <c r="BI27" s="624"/>
      <c r="BJ27" s="624"/>
      <c r="BK27" s="624"/>
      <c r="BL27" s="624"/>
      <c r="BM27" s="624"/>
      <c r="BN27" s="625"/>
      <c r="BO27" s="626">
        <v>100</v>
      </c>
      <c r="BP27" s="626"/>
      <c r="BQ27" s="626"/>
      <c r="BR27" s="626"/>
      <c r="BS27" s="632">
        <v>1369062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72324472</v>
      </c>
      <c r="CS27" s="655"/>
      <c r="CT27" s="655"/>
      <c r="CU27" s="655"/>
      <c r="CV27" s="655"/>
      <c r="CW27" s="655"/>
      <c r="CX27" s="655"/>
      <c r="CY27" s="656"/>
      <c r="CZ27" s="657">
        <v>20.100000000000001</v>
      </c>
      <c r="DA27" s="658"/>
      <c r="DB27" s="658"/>
      <c r="DC27" s="659"/>
      <c r="DD27" s="632">
        <v>27440623</v>
      </c>
      <c r="DE27" s="655"/>
      <c r="DF27" s="655"/>
      <c r="DG27" s="655"/>
      <c r="DH27" s="655"/>
      <c r="DI27" s="655"/>
      <c r="DJ27" s="655"/>
      <c r="DK27" s="656"/>
      <c r="DL27" s="632">
        <v>25012297</v>
      </c>
      <c r="DM27" s="655"/>
      <c r="DN27" s="655"/>
      <c r="DO27" s="655"/>
      <c r="DP27" s="655"/>
      <c r="DQ27" s="655"/>
      <c r="DR27" s="655"/>
      <c r="DS27" s="655"/>
      <c r="DT27" s="655"/>
      <c r="DU27" s="655"/>
      <c r="DV27" s="656"/>
      <c r="DW27" s="628">
        <v>12.5</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767432</v>
      </c>
      <c r="S28" s="624"/>
      <c r="T28" s="624"/>
      <c r="U28" s="624"/>
      <c r="V28" s="624"/>
      <c r="W28" s="624"/>
      <c r="X28" s="624"/>
      <c r="Y28" s="625"/>
      <c r="Z28" s="626">
        <v>0.2</v>
      </c>
      <c r="AA28" s="626"/>
      <c r="AB28" s="626"/>
      <c r="AC28" s="626"/>
      <c r="AD28" s="627">
        <v>240261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41680411</v>
      </c>
      <c r="CS28" s="624"/>
      <c r="CT28" s="624"/>
      <c r="CU28" s="624"/>
      <c r="CV28" s="624"/>
      <c r="CW28" s="624"/>
      <c r="CX28" s="624"/>
      <c r="CY28" s="625"/>
      <c r="CZ28" s="657">
        <v>11.6</v>
      </c>
      <c r="DA28" s="658"/>
      <c r="DB28" s="658"/>
      <c r="DC28" s="659"/>
      <c r="DD28" s="632">
        <v>40916057</v>
      </c>
      <c r="DE28" s="624"/>
      <c r="DF28" s="624"/>
      <c r="DG28" s="624"/>
      <c r="DH28" s="624"/>
      <c r="DI28" s="624"/>
      <c r="DJ28" s="624"/>
      <c r="DK28" s="625"/>
      <c r="DL28" s="632">
        <v>40916057</v>
      </c>
      <c r="DM28" s="624"/>
      <c r="DN28" s="624"/>
      <c r="DO28" s="624"/>
      <c r="DP28" s="624"/>
      <c r="DQ28" s="624"/>
      <c r="DR28" s="624"/>
      <c r="DS28" s="624"/>
      <c r="DT28" s="624"/>
      <c r="DU28" s="624"/>
      <c r="DV28" s="625"/>
      <c r="DW28" s="628">
        <v>20.5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408583</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41680411</v>
      </c>
      <c r="CS29" s="655"/>
      <c r="CT29" s="655"/>
      <c r="CU29" s="655"/>
      <c r="CV29" s="655"/>
      <c r="CW29" s="655"/>
      <c r="CX29" s="655"/>
      <c r="CY29" s="656"/>
      <c r="CZ29" s="657">
        <v>11.6</v>
      </c>
      <c r="DA29" s="658"/>
      <c r="DB29" s="658"/>
      <c r="DC29" s="659"/>
      <c r="DD29" s="632">
        <v>40916057</v>
      </c>
      <c r="DE29" s="655"/>
      <c r="DF29" s="655"/>
      <c r="DG29" s="655"/>
      <c r="DH29" s="655"/>
      <c r="DI29" s="655"/>
      <c r="DJ29" s="655"/>
      <c r="DK29" s="656"/>
      <c r="DL29" s="632">
        <v>40916057</v>
      </c>
      <c r="DM29" s="655"/>
      <c r="DN29" s="655"/>
      <c r="DO29" s="655"/>
      <c r="DP29" s="655"/>
      <c r="DQ29" s="655"/>
      <c r="DR29" s="655"/>
      <c r="DS29" s="655"/>
      <c r="DT29" s="655"/>
      <c r="DU29" s="655"/>
      <c r="DV29" s="656"/>
      <c r="DW29" s="628">
        <v>20.5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6095974</v>
      </c>
      <c r="S30" s="624"/>
      <c r="T30" s="624"/>
      <c r="U30" s="624"/>
      <c r="V30" s="624"/>
      <c r="W30" s="624"/>
      <c r="X30" s="624"/>
      <c r="Y30" s="625"/>
      <c r="Z30" s="626">
        <v>1.7</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96.7</v>
      </c>
      <c r="BN30" s="682"/>
      <c r="BO30" s="682"/>
      <c r="BP30" s="682"/>
      <c r="BQ30" s="683"/>
      <c r="BR30" s="681">
        <v>99.1</v>
      </c>
      <c r="BS30" s="682"/>
      <c r="BT30" s="682"/>
      <c r="BU30" s="682"/>
      <c r="BV30" s="682"/>
      <c r="BW30" s="682"/>
      <c r="BX30" s="618">
        <v>96.4</v>
      </c>
      <c r="BY30" s="682"/>
      <c r="BZ30" s="682"/>
      <c r="CA30" s="682"/>
      <c r="CB30" s="683"/>
      <c r="CD30" s="686"/>
      <c r="CE30" s="687"/>
      <c r="CF30" s="637" t="s">
        <v>289</v>
      </c>
      <c r="CG30" s="638"/>
      <c r="CH30" s="638"/>
      <c r="CI30" s="638"/>
      <c r="CJ30" s="638"/>
      <c r="CK30" s="638"/>
      <c r="CL30" s="638"/>
      <c r="CM30" s="638"/>
      <c r="CN30" s="638"/>
      <c r="CO30" s="638"/>
      <c r="CP30" s="638"/>
      <c r="CQ30" s="639"/>
      <c r="CR30" s="623">
        <v>35941082</v>
      </c>
      <c r="CS30" s="624"/>
      <c r="CT30" s="624"/>
      <c r="CU30" s="624"/>
      <c r="CV30" s="624"/>
      <c r="CW30" s="624"/>
      <c r="CX30" s="624"/>
      <c r="CY30" s="625"/>
      <c r="CZ30" s="657">
        <v>10</v>
      </c>
      <c r="DA30" s="658"/>
      <c r="DB30" s="658"/>
      <c r="DC30" s="659"/>
      <c r="DD30" s="632">
        <v>35176728</v>
      </c>
      <c r="DE30" s="624"/>
      <c r="DF30" s="624"/>
      <c r="DG30" s="624"/>
      <c r="DH30" s="624"/>
      <c r="DI30" s="624"/>
      <c r="DJ30" s="624"/>
      <c r="DK30" s="625"/>
      <c r="DL30" s="632">
        <v>35176728</v>
      </c>
      <c r="DM30" s="624"/>
      <c r="DN30" s="624"/>
      <c r="DO30" s="624"/>
      <c r="DP30" s="624"/>
      <c r="DQ30" s="624"/>
      <c r="DR30" s="624"/>
      <c r="DS30" s="624"/>
      <c r="DT30" s="624"/>
      <c r="DU30" s="624"/>
      <c r="DV30" s="625"/>
      <c r="DW30" s="628">
        <v>17.600000000000001</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2877887</v>
      </c>
      <c r="S31" s="624"/>
      <c r="T31" s="624"/>
      <c r="U31" s="624"/>
      <c r="V31" s="624"/>
      <c r="W31" s="624"/>
      <c r="X31" s="624"/>
      <c r="Y31" s="625"/>
      <c r="Z31" s="626">
        <v>0.8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99.3</v>
      </c>
      <c r="BH31" s="655"/>
      <c r="BI31" s="655"/>
      <c r="BJ31" s="655"/>
      <c r="BK31" s="655"/>
      <c r="BL31" s="655"/>
      <c r="BM31" s="629">
        <v>96.9</v>
      </c>
      <c r="BN31" s="679"/>
      <c r="BO31" s="679"/>
      <c r="BP31" s="679"/>
      <c r="BQ31" s="680"/>
      <c r="BR31" s="678">
        <v>99.3</v>
      </c>
      <c r="BS31" s="655"/>
      <c r="BT31" s="655"/>
      <c r="BU31" s="655"/>
      <c r="BV31" s="655"/>
      <c r="BW31" s="655"/>
      <c r="BX31" s="629">
        <v>96.7</v>
      </c>
      <c r="BY31" s="679"/>
      <c r="BZ31" s="679"/>
      <c r="CA31" s="679"/>
      <c r="CB31" s="680"/>
      <c r="CD31" s="686"/>
      <c r="CE31" s="687"/>
      <c r="CF31" s="637" t="s">
        <v>293</v>
      </c>
      <c r="CG31" s="638"/>
      <c r="CH31" s="638"/>
      <c r="CI31" s="638"/>
      <c r="CJ31" s="638"/>
      <c r="CK31" s="638"/>
      <c r="CL31" s="638"/>
      <c r="CM31" s="638"/>
      <c r="CN31" s="638"/>
      <c r="CO31" s="638"/>
      <c r="CP31" s="638"/>
      <c r="CQ31" s="639"/>
      <c r="CR31" s="623">
        <v>5739329</v>
      </c>
      <c r="CS31" s="655"/>
      <c r="CT31" s="655"/>
      <c r="CU31" s="655"/>
      <c r="CV31" s="655"/>
      <c r="CW31" s="655"/>
      <c r="CX31" s="655"/>
      <c r="CY31" s="656"/>
      <c r="CZ31" s="657">
        <v>1.6</v>
      </c>
      <c r="DA31" s="658"/>
      <c r="DB31" s="658"/>
      <c r="DC31" s="659"/>
      <c r="DD31" s="632">
        <v>5739329</v>
      </c>
      <c r="DE31" s="655"/>
      <c r="DF31" s="655"/>
      <c r="DG31" s="655"/>
      <c r="DH31" s="655"/>
      <c r="DI31" s="655"/>
      <c r="DJ31" s="655"/>
      <c r="DK31" s="656"/>
      <c r="DL31" s="632">
        <v>5739329</v>
      </c>
      <c r="DM31" s="655"/>
      <c r="DN31" s="655"/>
      <c r="DO31" s="655"/>
      <c r="DP31" s="655"/>
      <c r="DQ31" s="655"/>
      <c r="DR31" s="655"/>
      <c r="DS31" s="655"/>
      <c r="DT31" s="655"/>
      <c r="DU31" s="655"/>
      <c r="DV31" s="656"/>
      <c r="DW31" s="628">
        <v>2.9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25450097</v>
      </c>
      <c r="S32" s="624"/>
      <c r="T32" s="624"/>
      <c r="U32" s="624"/>
      <c r="V32" s="624"/>
      <c r="W32" s="624"/>
      <c r="X32" s="624"/>
      <c r="Y32" s="625"/>
      <c r="Z32" s="626">
        <v>7</v>
      </c>
      <c r="AA32" s="626"/>
      <c r="AB32" s="626"/>
      <c r="AC32" s="626"/>
      <c r="AD32" s="627" t="s">
        <v>108</v>
      </c>
      <c r="AE32" s="627"/>
      <c r="AF32" s="627"/>
      <c r="AG32" s="627"/>
      <c r="AH32" s="627"/>
      <c r="AI32" s="627"/>
      <c r="AJ32" s="627"/>
      <c r="AK32" s="627"/>
      <c r="AL32" s="628" t="s">
        <v>108</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v>
      </c>
      <c r="BH32" s="691"/>
      <c r="BI32" s="691"/>
      <c r="BJ32" s="691"/>
      <c r="BK32" s="691"/>
      <c r="BL32" s="691"/>
      <c r="BM32" s="692">
        <v>95.9</v>
      </c>
      <c r="BN32" s="691"/>
      <c r="BO32" s="691"/>
      <c r="BP32" s="691"/>
      <c r="BQ32" s="693"/>
      <c r="BR32" s="690">
        <v>98.9</v>
      </c>
      <c r="BS32" s="691"/>
      <c r="BT32" s="691"/>
      <c r="BU32" s="691"/>
      <c r="BV32" s="691"/>
      <c r="BW32" s="691"/>
      <c r="BX32" s="692">
        <v>95.5</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54856300</v>
      </c>
      <c r="S33" s="624"/>
      <c r="T33" s="624"/>
      <c r="U33" s="624"/>
      <c r="V33" s="624"/>
      <c r="W33" s="624"/>
      <c r="X33" s="624"/>
      <c r="Y33" s="625"/>
      <c r="Z33" s="626">
        <v>15.2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138230024</v>
      </c>
      <c r="CS33" s="655"/>
      <c r="CT33" s="655"/>
      <c r="CU33" s="655"/>
      <c r="CV33" s="655"/>
      <c r="CW33" s="655"/>
      <c r="CX33" s="655"/>
      <c r="CY33" s="656"/>
      <c r="CZ33" s="657">
        <v>38.5</v>
      </c>
      <c r="DA33" s="658"/>
      <c r="DB33" s="658"/>
      <c r="DC33" s="659"/>
      <c r="DD33" s="632">
        <v>99306656</v>
      </c>
      <c r="DE33" s="655"/>
      <c r="DF33" s="655"/>
      <c r="DG33" s="655"/>
      <c r="DH33" s="655"/>
      <c r="DI33" s="655"/>
      <c r="DJ33" s="655"/>
      <c r="DK33" s="656"/>
      <c r="DL33" s="632">
        <v>77634308</v>
      </c>
      <c r="DM33" s="655"/>
      <c r="DN33" s="655"/>
      <c r="DO33" s="655"/>
      <c r="DP33" s="655"/>
      <c r="DQ33" s="655"/>
      <c r="DR33" s="655"/>
      <c r="DS33" s="655"/>
      <c r="DT33" s="655"/>
      <c r="DU33" s="655"/>
      <c r="DV33" s="656"/>
      <c r="DW33" s="628">
        <v>38.9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47347007</v>
      </c>
      <c r="CS34" s="624"/>
      <c r="CT34" s="624"/>
      <c r="CU34" s="624"/>
      <c r="CV34" s="624"/>
      <c r="CW34" s="624"/>
      <c r="CX34" s="624"/>
      <c r="CY34" s="625"/>
      <c r="CZ34" s="657">
        <v>13.2</v>
      </c>
      <c r="DA34" s="658"/>
      <c r="DB34" s="658"/>
      <c r="DC34" s="659"/>
      <c r="DD34" s="632">
        <v>38227627</v>
      </c>
      <c r="DE34" s="624"/>
      <c r="DF34" s="624"/>
      <c r="DG34" s="624"/>
      <c r="DH34" s="624"/>
      <c r="DI34" s="624"/>
      <c r="DJ34" s="624"/>
      <c r="DK34" s="625"/>
      <c r="DL34" s="632">
        <v>27447826</v>
      </c>
      <c r="DM34" s="624"/>
      <c r="DN34" s="624"/>
      <c r="DO34" s="624"/>
      <c r="DP34" s="624"/>
      <c r="DQ34" s="624"/>
      <c r="DR34" s="624"/>
      <c r="DS34" s="624"/>
      <c r="DT34" s="624"/>
      <c r="DU34" s="624"/>
      <c r="DV34" s="625"/>
      <c r="DW34" s="628">
        <v>13.7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22102900</v>
      </c>
      <c r="S35" s="624"/>
      <c r="T35" s="624"/>
      <c r="U35" s="624"/>
      <c r="V35" s="624"/>
      <c r="W35" s="624"/>
      <c r="X35" s="624"/>
      <c r="Y35" s="625"/>
      <c r="Z35" s="626">
        <v>6.1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44773696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389085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7718600</v>
      </c>
      <c r="CS35" s="655"/>
      <c r="CT35" s="655"/>
      <c r="CU35" s="655"/>
      <c r="CV35" s="655"/>
      <c r="CW35" s="655"/>
      <c r="CX35" s="655"/>
      <c r="CY35" s="656"/>
      <c r="CZ35" s="657">
        <v>2.1</v>
      </c>
      <c r="DA35" s="658"/>
      <c r="DB35" s="658"/>
      <c r="DC35" s="659"/>
      <c r="DD35" s="632">
        <v>7361426</v>
      </c>
      <c r="DE35" s="655"/>
      <c r="DF35" s="655"/>
      <c r="DG35" s="655"/>
      <c r="DH35" s="655"/>
      <c r="DI35" s="655"/>
      <c r="DJ35" s="655"/>
      <c r="DK35" s="656"/>
      <c r="DL35" s="632">
        <v>6121363</v>
      </c>
      <c r="DM35" s="655"/>
      <c r="DN35" s="655"/>
      <c r="DO35" s="655"/>
      <c r="DP35" s="655"/>
      <c r="DQ35" s="655"/>
      <c r="DR35" s="655"/>
      <c r="DS35" s="655"/>
      <c r="DT35" s="655"/>
      <c r="DU35" s="655"/>
      <c r="DV35" s="656"/>
      <c r="DW35" s="628">
        <v>3.1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361444437</v>
      </c>
      <c r="S36" s="696"/>
      <c r="T36" s="696"/>
      <c r="U36" s="696"/>
      <c r="V36" s="696"/>
      <c r="W36" s="696"/>
      <c r="X36" s="696"/>
      <c r="Y36" s="697"/>
      <c r="Z36" s="698">
        <v>100</v>
      </c>
      <c r="AA36" s="698"/>
      <c r="AB36" s="698"/>
      <c r="AC36" s="698"/>
      <c r="AD36" s="699">
        <v>177526159</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14961637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-1475666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34856732</v>
      </c>
      <c r="CS36" s="624"/>
      <c r="CT36" s="624"/>
      <c r="CU36" s="624"/>
      <c r="CV36" s="624"/>
      <c r="CW36" s="624"/>
      <c r="CX36" s="624"/>
      <c r="CY36" s="625"/>
      <c r="CZ36" s="657">
        <v>9.6999999999999993</v>
      </c>
      <c r="DA36" s="658"/>
      <c r="DB36" s="658"/>
      <c r="DC36" s="659"/>
      <c r="DD36" s="632">
        <v>31619286</v>
      </c>
      <c r="DE36" s="624"/>
      <c r="DF36" s="624"/>
      <c r="DG36" s="624"/>
      <c r="DH36" s="624"/>
      <c r="DI36" s="624"/>
      <c r="DJ36" s="624"/>
      <c r="DK36" s="625"/>
      <c r="DL36" s="632">
        <v>24024553</v>
      </c>
      <c r="DM36" s="624"/>
      <c r="DN36" s="624"/>
      <c r="DO36" s="624"/>
      <c r="DP36" s="624"/>
      <c r="DQ36" s="624"/>
      <c r="DR36" s="624"/>
      <c r="DS36" s="624"/>
      <c r="DT36" s="624"/>
      <c r="DU36" s="624"/>
      <c r="DV36" s="625"/>
      <c r="DW36" s="628">
        <v>12</v>
      </c>
      <c r="DX36" s="653"/>
      <c r="DY36" s="653"/>
      <c r="DZ36" s="653"/>
      <c r="EA36" s="653"/>
      <c r="EB36" s="653"/>
      <c r="EC36" s="654"/>
    </row>
    <row r="37" spans="2:133" ht="11.25" customHeight="1">
      <c r="AQ37" s="702" t="s">
        <v>311</v>
      </c>
      <c r="AR37" s="703"/>
      <c r="AS37" s="703"/>
      <c r="AT37" s="703"/>
      <c r="AU37" s="703"/>
      <c r="AV37" s="703"/>
      <c r="AW37" s="703"/>
      <c r="AX37" s="703"/>
      <c r="AY37" s="704"/>
      <c r="AZ37" s="623">
        <v>3123031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110132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1246419</v>
      </c>
      <c r="CS37" s="655"/>
      <c r="CT37" s="655"/>
      <c r="CU37" s="655"/>
      <c r="CV37" s="655"/>
      <c r="CW37" s="655"/>
      <c r="CX37" s="655"/>
      <c r="CY37" s="656"/>
      <c r="CZ37" s="657">
        <v>0.3</v>
      </c>
      <c r="DA37" s="658"/>
      <c r="DB37" s="658"/>
      <c r="DC37" s="659"/>
      <c r="DD37" s="632">
        <v>1021664</v>
      </c>
      <c r="DE37" s="655"/>
      <c r="DF37" s="655"/>
      <c r="DG37" s="655"/>
      <c r="DH37" s="655"/>
      <c r="DI37" s="655"/>
      <c r="DJ37" s="655"/>
      <c r="DK37" s="656"/>
      <c r="DL37" s="632">
        <v>992661</v>
      </c>
      <c r="DM37" s="655"/>
      <c r="DN37" s="655"/>
      <c r="DO37" s="655"/>
      <c r="DP37" s="655"/>
      <c r="DQ37" s="655"/>
      <c r="DR37" s="655"/>
      <c r="DS37" s="655"/>
      <c r="DT37" s="655"/>
      <c r="DU37" s="655"/>
      <c r="DV37" s="656"/>
      <c r="DW37" s="628">
        <v>0.5</v>
      </c>
      <c r="DX37" s="653"/>
      <c r="DY37" s="653"/>
      <c r="DZ37" s="653"/>
      <c r="EA37" s="653"/>
      <c r="EB37" s="653"/>
      <c r="EC37" s="654"/>
    </row>
    <row r="38" spans="2:133" ht="11.25" customHeight="1">
      <c r="AQ38" s="702" t="s">
        <v>314</v>
      </c>
      <c r="AR38" s="703"/>
      <c r="AS38" s="703"/>
      <c r="AT38" s="703"/>
      <c r="AU38" s="703"/>
      <c r="AV38" s="703"/>
      <c r="AW38" s="703"/>
      <c r="AX38" s="703"/>
      <c r="AY38" s="704"/>
      <c r="AZ38" s="623">
        <v>509726</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181408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26179302</v>
      </c>
      <c r="CS38" s="624"/>
      <c r="CT38" s="624"/>
      <c r="CU38" s="624"/>
      <c r="CV38" s="624"/>
      <c r="CW38" s="624"/>
      <c r="CX38" s="624"/>
      <c r="CY38" s="625"/>
      <c r="CZ38" s="657">
        <v>7.3</v>
      </c>
      <c r="DA38" s="658"/>
      <c r="DB38" s="658"/>
      <c r="DC38" s="659"/>
      <c r="DD38" s="632">
        <v>22041082</v>
      </c>
      <c r="DE38" s="624"/>
      <c r="DF38" s="624"/>
      <c r="DG38" s="624"/>
      <c r="DH38" s="624"/>
      <c r="DI38" s="624"/>
      <c r="DJ38" s="624"/>
      <c r="DK38" s="625"/>
      <c r="DL38" s="632">
        <v>20040566</v>
      </c>
      <c r="DM38" s="624"/>
      <c r="DN38" s="624"/>
      <c r="DO38" s="624"/>
      <c r="DP38" s="624"/>
      <c r="DQ38" s="624"/>
      <c r="DR38" s="624"/>
      <c r="DS38" s="624"/>
      <c r="DT38" s="624"/>
      <c r="DU38" s="624"/>
      <c r="DV38" s="625"/>
      <c r="DW38" s="628">
        <v>10</v>
      </c>
      <c r="DX38" s="653"/>
      <c r="DY38" s="653"/>
      <c r="DZ38" s="653"/>
      <c r="EA38" s="653"/>
      <c r="EB38" s="653"/>
      <c r="EC38" s="654"/>
    </row>
    <row r="39" spans="2:133" ht="11.25" customHeight="1">
      <c r="AQ39" s="702" t="s">
        <v>317</v>
      </c>
      <c r="AR39" s="703"/>
      <c r="AS39" s="703"/>
      <c r="AT39" s="703"/>
      <c r="AU39" s="703"/>
      <c r="AV39" s="703"/>
      <c r="AW39" s="703"/>
      <c r="AX39" s="703"/>
      <c r="AY39" s="704"/>
      <c r="AZ39" s="623">
        <v>474368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24130</v>
      </c>
      <c r="CS39" s="655"/>
      <c r="CT39" s="655"/>
      <c r="CU39" s="655"/>
      <c r="CV39" s="655"/>
      <c r="CW39" s="655"/>
      <c r="CX39" s="655"/>
      <c r="CY39" s="656"/>
      <c r="CZ39" s="657">
        <v>0</v>
      </c>
      <c r="DA39" s="658"/>
      <c r="DB39" s="658"/>
      <c r="DC39" s="659"/>
      <c r="DD39" s="632">
        <v>1779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6869633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22104253</v>
      </c>
      <c r="CS40" s="624"/>
      <c r="CT40" s="624"/>
      <c r="CU40" s="624"/>
      <c r="CV40" s="624"/>
      <c r="CW40" s="624"/>
      <c r="CX40" s="624"/>
      <c r="CY40" s="625"/>
      <c r="CZ40" s="657">
        <v>6.2</v>
      </c>
      <c r="DA40" s="658"/>
      <c r="DB40" s="658"/>
      <c r="DC40" s="659"/>
      <c r="DD40" s="632">
        <v>55456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18835301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302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55922948</v>
      </c>
      <c r="CS42" s="624"/>
      <c r="CT42" s="624"/>
      <c r="CU42" s="624"/>
      <c r="CV42" s="624"/>
      <c r="CW42" s="624"/>
      <c r="CX42" s="624"/>
      <c r="CY42" s="625"/>
      <c r="CZ42" s="657">
        <v>15.6</v>
      </c>
      <c r="DA42" s="706"/>
      <c r="DB42" s="706"/>
      <c r="DC42" s="707"/>
      <c r="DD42" s="632">
        <v>6911159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858623</v>
      </c>
      <c r="CS43" s="655"/>
      <c r="CT43" s="655"/>
      <c r="CU43" s="655"/>
      <c r="CV43" s="655"/>
      <c r="CW43" s="655"/>
      <c r="CX43" s="655"/>
      <c r="CY43" s="656"/>
      <c r="CZ43" s="657">
        <v>0.2</v>
      </c>
      <c r="DA43" s="658"/>
      <c r="DB43" s="658"/>
      <c r="DC43" s="659"/>
      <c r="DD43" s="632">
        <v>858562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55922948</v>
      </c>
      <c r="CS44" s="624"/>
      <c r="CT44" s="624"/>
      <c r="CU44" s="624"/>
      <c r="CV44" s="624"/>
      <c r="CW44" s="624"/>
      <c r="CX44" s="624"/>
      <c r="CY44" s="625"/>
      <c r="CZ44" s="657">
        <v>15.6</v>
      </c>
      <c r="DA44" s="706"/>
      <c r="DB44" s="706"/>
      <c r="DC44" s="707"/>
      <c r="DD44" s="632">
        <v>6911159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30485132</v>
      </c>
      <c r="CS45" s="655"/>
      <c r="CT45" s="655"/>
      <c r="CU45" s="655"/>
      <c r="CV45" s="655"/>
      <c r="CW45" s="655"/>
      <c r="CX45" s="655"/>
      <c r="CY45" s="656"/>
      <c r="CZ45" s="657">
        <v>8.5</v>
      </c>
      <c r="DA45" s="658"/>
      <c r="DB45" s="658"/>
      <c r="DC45" s="659"/>
      <c r="DD45" s="632">
        <v>618938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23352029</v>
      </c>
      <c r="CS46" s="624"/>
      <c r="CT46" s="624"/>
      <c r="CU46" s="624"/>
      <c r="CV46" s="624"/>
      <c r="CW46" s="624"/>
      <c r="CX46" s="624"/>
      <c r="CY46" s="625"/>
      <c r="CZ46" s="657">
        <v>6.5</v>
      </c>
      <c r="DA46" s="706"/>
      <c r="DB46" s="706"/>
      <c r="DC46" s="707"/>
      <c r="DD46" s="632">
        <v>6067642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118</v>
      </c>
      <c r="CS47" s="655"/>
      <c r="CT47" s="655"/>
      <c r="CU47" s="655"/>
      <c r="CV47" s="655"/>
      <c r="CW47" s="655"/>
      <c r="CX47" s="655"/>
      <c r="CY47" s="656"/>
      <c r="CZ47" s="657" t="s">
        <v>118</v>
      </c>
      <c r="DA47" s="658"/>
      <c r="DB47" s="658"/>
      <c r="DC47" s="659"/>
      <c r="DD47" s="632" t="s">
        <v>118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359330813</v>
      </c>
      <c r="CS49" s="691"/>
      <c r="CT49" s="691"/>
      <c r="CU49" s="691"/>
      <c r="CV49" s="691"/>
      <c r="CW49" s="691"/>
      <c r="CX49" s="691"/>
      <c r="CY49" s="718"/>
      <c r="CZ49" s="719">
        <v>100</v>
      </c>
      <c r="DA49" s="720"/>
      <c r="DB49" s="720"/>
      <c r="DC49" s="721"/>
      <c r="DD49" s="722">
        <v>219795427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6" t="s">
        <v>339</v>
      </c>
      <c r="DK2" s="767"/>
      <c r="DL2" s="767"/>
      <c r="DM2" s="767"/>
      <c r="DN2" s="767"/>
      <c r="DO2" s="768"/>
      <c r="DP2" s="200"/>
      <c r="DQ2" s="766" t="s">
        <v>340</v>
      </c>
      <c r="DR2" s="767"/>
      <c r="DS2" s="767"/>
      <c r="DT2" s="767"/>
      <c r="DU2" s="767"/>
      <c r="DV2" s="767"/>
      <c r="DW2" s="767"/>
      <c r="DX2" s="767"/>
      <c r="DY2" s="767"/>
      <c r="DZ2" s="76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9" t="s">
        <v>341</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60" t="s">
        <v>343</v>
      </c>
      <c r="B5" s="761"/>
      <c r="C5" s="761"/>
      <c r="D5" s="761"/>
      <c r="E5" s="761"/>
      <c r="F5" s="761"/>
      <c r="G5" s="761"/>
      <c r="H5" s="761"/>
      <c r="I5" s="761"/>
      <c r="J5" s="761"/>
      <c r="K5" s="761"/>
      <c r="L5" s="761"/>
      <c r="M5" s="761"/>
      <c r="N5" s="761"/>
      <c r="O5" s="761"/>
      <c r="P5" s="762"/>
      <c r="Q5" s="735" t="s">
        <v>344</v>
      </c>
      <c r="R5" s="736"/>
      <c r="S5" s="736"/>
      <c r="T5" s="736"/>
      <c r="U5" s="737"/>
      <c r="V5" s="735" t="s">
        <v>345</v>
      </c>
      <c r="W5" s="736"/>
      <c r="X5" s="736"/>
      <c r="Y5" s="736"/>
      <c r="Z5" s="737"/>
      <c r="AA5" s="735" t="s">
        <v>346</v>
      </c>
      <c r="AB5" s="736"/>
      <c r="AC5" s="736"/>
      <c r="AD5" s="736"/>
      <c r="AE5" s="736"/>
      <c r="AF5" s="770"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60" t="s">
        <v>351</v>
      </c>
      <c r="BR5" s="761"/>
      <c r="BS5" s="761"/>
      <c r="BT5" s="761"/>
      <c r="BU5" s="761"/>
      <c r="BV5" s="761"/>
      <c r="BW5" s="761"/>
      <c r="BX5" s="761"/>
      <c r="BY5" s="761"/>
      <c r="BZ5" s="761"/>
      <c r="CA5" s="761"/>
      <c r="CB5" s="761"/>
      <c r="CC5" s="761"/>
      <c r="CD5" s="761"/>
      <c r="CE5" s="761"/>
      <c r="CF5" s="761"/>
      <c r="CG5" s="762"/>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3"/>
      <c r="B6" s="764"/>
      <c r="C6" s="764"/>
      <c r="D6" s="764"/>
      <c r="E6" s="764"/>
      <c r="F6" s="764"/>
      <c r="G6" s="764"/>
      <c r="H6" s="764"/>
      <c r="I6" s="764"/>
      <c r="J6" s="764"/>
      <c r="K6" s="764"/>
      <c r="L6" s="764"/>
      <c r="M6" s="764"/>
      <c r="N6" s="764"/>
      <c r="O6" s="764"/>
      <c r="P6" s="765"/>
      <c r="Q6" s="738"/>
      <c r="R6" s="739"/>
      <c r="S6" s="739"/>
      <c r="T6" s="739"/>
      <c r="U6" s="740"/>
      <c r="V6" s="738"/>
      <c r="W6" s="739"/>
      <c r="X6" s="739"/>
      <c r="Y6" s="739"/>
      <c r="Z6" s="740"/>
      <c r="AA6" s="738"/>
      <c r="AB6" s="739"/>
      <c r="AC6" s="739"/>
      <c r="AD6" s="739"/>
      <c r="AE6" s="739"/>
      <c r="AF6" s="771"/>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3"/>
      <c r="BR6" s="764"/>
      <c r="BS6" s="764"/>
      <c r="BT6" s="764"/>
      <c r="BU6" s="764"/>
      <c r="BV6" s="764"/>
      <c r="BW6" s="764"/>
      <c r="BX6" s="764"/>
      <c r="BY6" s="764"/>
      <c r="BZ6" s="764"/>
      <c r="CA6" s="764"/>
      <c r="CB6" s="764"/>
      <c r="CC6" s="764"/>
      <c r="CD6" s="764"/>
      <c r="CE6" s="764"/>
      <c r="CF6" s="764"/>
      <c r="CG6" s="765"/>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360640</v>
      </c>
      <c r="R7" s="753"/>
      <c r="S7" s="753"/>
      <c r="T7" s="753"/>
      <c r="U7" s="754"/>
      <c r="V7" s="755">
        <v>358973</v>
      </c>
      <c r="W7" s="755"/>
      <c r="X7" s="755"/>
      <c r="Y7" s="755"/>
      <c r="Z7" s="755"/>
      <c r="AA7" s="755">
        <v>1667</v>
      </c>
      <c r="AB7" s="755"/>
      <c r="AC7" s="755"/>
      <c r="AD7" s="755"/>
      <c r="AE7" s="756"/>
      <c r="AF7" s="757">
        <v>635</v>
      </c>
      <c r="AG7" s="758"/>
      <c r="AH7" s="758"/>
      <c r="AI7" s="758"/>
      <c r="AJ7" s="759"/>
      <c r="AK7" s="794">
        <v>6097</v>
      </c>
      <c r="AL7" s="795"/>
      <c r="AM7" s="795"/>
      <c r="AN7" s="795"/>
      <c r="AO7" s="795"/>
      <c r="AP7" s="795">
        <v>573916</v>
      </c>
      <c r="AQ7" s="795"/>
      <c r="AR7" s="795"/>
      <c r="AS7" s="795"/>
      <c r="AT7" s="795"/>
      <c r="AU7" s="796"/>
      <c r="AV7" s="796"/>
      <c r="AW7" s="796"/>
      <c r="AX7" s="796"/>
      <c r="AY7" s="797"/>
      <c r="AZ7" s="203"/>
      <c r="BA7" s="203"/>
      <c r="BB7" s="203"/>
      <c r="BC7" s="203"/>
      <c r="BD7" s="203"/>
      <c r="BE7" s="204"/>
      <c r="BF7" s="204"/>
      <c r="BG7" s="204"/>
      <c r="BH7" s="204"/>
      <c r="BI7" s="204"/>
      <c r="BJ7" s="204"/>
      <c r="BK7" s="204"/>
      <c r="BL7" s="204"/>
      <c r="BM7" s="204"/>
      <c r="BN7" s="204"/>
      <c r="BO7" s="204"/>
      <c r="BP7" s="204"/>
      <c r="BQ7" s="210">
        <v>1</v>
      </c>
      <c r="BR7" s="211"/>
      <c r="BS7" s="798" t="s">
        <v>539</v>
      </c>
      <c r="BT7" s="799"/>
      <c r="BU7" s="799"/>
      <c r="BV7" s="799"/>
      <c r="BW7" s="799"/>
      <c r="BX7" s="799"/>
      <c r="BY7" s="799"/>
      <c r="BZ7" s="799"/>
      <c r="CA7" s="799"/>
      <c r="CB7" s="799"/>
      <c r="CC7" s="799"/>
      <c r="CD7" s="799"/>
      <c r="CE7" s="799"/>
      <c r="CF7" s="799"/>
      <c r="CG7" s="800"/>
      <c r="CH7" s="791">
        <v>-1</v>
      </c>
      <c r="CI7" s="792"/>
      <c r="CJ7" s="792"/>
      <c r="CK7" s="792"/>
      <c r="CL7" s="793"/>
      <c r="CM7" s="791">
        <v>1014</v>
      </c>
      <c r="CN7" s="792"/>
      <c r="CO7" s="792"/>
      <c r="CP7" s="792"/>
      <c r="CQ7" s="793"/>
      <c r="CR7" s="791">
        <v>1000</v>
      </c>
      <c r="CS7" s="792"/>
      <c r="CT7" s="792"/>
      <c r="CU7" s="792"/>
      <c r="CV7" s="793"/>
      <c r="CW7" s="791">
        <v>29</v>
      </c>
      <c r="CX7" s="792"/>
      <c r="CY7" s="792"/>
      <c r="CZ7" s="792"/>
      <c r="DA7" s="793"/>
      <c r="DB7" s="791" t="s">
        <v>568</v>
      </c>
      <c r="DC7" s="792"/>
      <c r="DD7" s="792"/>
      <c r="DE7" s="792"/>
      <c r="DF7" s="793"/>
      <c r="DG7" s="791" t="s">
        <v>568</v>
      </c>
      <c r="DH7" s="792"/>
      <c r="DI7" s="792"/>
      <c r="DJ7" s="792"/>
      <c r="DK7" s="793"/>
      <c r="DL7" s="791" t="s">
        <v>575</v>
      </c>
      <c r="DM7" s="792"/>
      <c r="DN7" s="792"/>
      <c r="DO7" s="792"/>
      <c r="DP7" s="793"/>
      <c r="DQ7" s="791" t="s">
        <v>568</v>
      </c>
      <c r="DR7" s="792"/>
      <c r="DS7" s="792"/>
      <c r="DT7" s="792"/>
      <c r="DU7" s="793"/>
      <c r="DV7" s="772"/>
      <c r="DW7" s="773"/>
      <c r="DX7" s="773"/>
      <c r="DY7" s="773"/>
      <c r="DZ7" s="774"/>
      <c r="EA7" s="205"/>
    </row>
    <row r="8" spans="1:131" s="206" customFormat="1" ht="26.25" customHeight="1">
      <c r="A8" s="212">
        <v>2</v>
      </c>
      <c r="B8" s="775" t="s">
        <v>361</v>
      </c>
      <c r="C8" s="776"/>
      <c r="D8" s="776"/>
      <c r="E8" s="776"/>
      <c r="F8" s="776"/>
      <c r="G8" s="776"/>
      <c r="H8" s="776"/>
      <c r="I8" s="776"/>
      <c r="J8" s="776"/>
      <c r="K8" s="776"/>
      <c r="L8" s="776"/>
      <c r="M8" s="776"/>
      <c r="N8" s="776"/>
      <c r="O8" s="776"/>
      <c r="P8" s="777"/>
      <c r="Q8" s="778">
        <v>46742</v>
      </c>
      <c r="R8" s="779"/>
      <c r="S8" s="779"/>
      <c r="T8" s="779"/>
      <c r="U8" s="779"/>
      <c r="V8" s="779">
        <v>46742</v>
      </c>
      <c r="W8" s="779"/>
      <c r="X8" s="779"/>
      <c r="Y8" s="779"/>
      <c r="Z8" s="779"/>
      <c r="AA8" s="779" t="s">
        <v>568</v>
      </c>
      <c r="AB8" s="779"/>
      <c r="AC8" s="779"/>
      <c r="AD8" s="779"/>
      <c r="AE8" s="780"/>
      <c r="AF8" s="781" t="s">
        <v>568</v>
      </c>
      <c r="AG8" s="782"/>
      <c r="AH8" s="782"/>
      <c r="AI8" s="782"/>
      <c r="AJ8" s="783"/>
      <c r="AK8" s="784">
        <v>41626</v>
      </c>
      <c r="AL8" s="785"/>
      <c r="AM8" s="785"/>
      <c r="AN8" s="785"/>
      <c r="AO8" s="785"/>
      <c r="AP8" s="785" t="s">
        <v>568</v>
      </c>
      <c r="AQ8" s="785"/>
      <c r="AR8" s="785"/>
      <c r="AS8" s="785"/>
      <c r="AT8" s="785"/>
      <c r="AU8" s="786"/>
      <c r="AV8" s="786"/>
      <c r="AW8" s="786"/>
      <c r="AX8" s="786"/>
      <c r="AY8" s="787"/>
      <c r="AZ8" s="203"/>
      <c r="BA8" s="203"/>
      <c r="BB8" s="203"/>
      <c r="BC8" s="203"/>
      <c r="BD8" s="203"/>
      <c r="BE8" s="204"/>
      <c r="BF8" s="204"/>
      <c r="BG8" s="204"/>
      <c r="BH8" s="204"/>
      <c r="BI8" s="204"/>
      <c r="BJ8" s="204"/>
      <c r="BK8" s="204"/>
      <c r="BL8" s="204"/>
      <c r="BM8" s="204"/>
      <c r="BN8" s="204"/>
      <c r="BO8" s="204"/>
      <c r="BP8" s="204"/>
      <c r="BQ8" s="213">
        <v>2</v>
      </c>
      <c r="BR8" s="214"/>
      <c r="BS8" s="788" t="s">
        <v>540</v>
      </c>
      <c r="BT8" s="789"/>
      <c r="BU8" s="789"/>
      <c r="BV8" s="789"/>
      <c r="BW8" s="789"/>
      <c r="BX8" s="789"/>
      <c r="BY8" s="789"/>
      <c r="BZ8" s="789"/>
      <c r="CA8" s="789"/>
      <c r="CB8" s="789"/>
      <c r="CC8" s="789"/>
      <c r="CD8" s="789"/>
      <c r="CE8" s="789"/>
      <c r="CF8" s="789"/>
      <c r="CG8" s="790"/>
      <c r="CH8" s="801">
        <v>10</v>
      </c>
      <c r="CI8" s="802"/>
      <c r="CJ8" s="802"/>
      <c r="CK8" s="802"/>
      <c r="CL8" s="803"/>
      <c r="CM8" s="801">
        <v>1064</v>
      </c>
      <c r="CN8" s="802"/>
      <c r="CO8" s="802"/>
      <c r="CP8" s="802"/>
      <c r="CQ8" s="803"/>
      <c r="CR8" s="801">
        <v>1000</v>
      </c>
      <c r="CS8" s="802"/>
      <c r="CT8" s="802"/>
      <c r="CU8" s="802"/>
      <c r="CV8" s="803"/>
      <c r="CW8" s="801">
        <v>242</v>
      </c>
      <c r="CX8" s="802"/>
      <c r="CY8" s="802"/>
      <c r="CZ8" s="802"/>
      <c r="DA8" s="803"/>
      <c r="DB8" s="801" t="s">
        <v>568</v>
      </c>
      <c r="DC8" s="802"/>
      <c r="DD8" s="802"/>
      <c r="DE8" s="802"/>
      <c r="DF8" s="803"/>
      <c r="DG8" s="801" t="s">
        <v>568</v>
      </c>
      <c r="DH8" s="802"/>
      <c r="DI8" s="802"/>
      <c r="DJ8" s="802"/>
      <c r="DK8" s="803"/>
      <c r="DL8" s="801" t="s">
        <v>568</v>
      </c>
      <c r="DM8" s="802"/>
      <c r="DN8" s="802"/>
      <c r="DO8" s="802"/>
      <c r="DP8" s="803"/>
      <c r="DQ8" s="801" t="s">
        <v>569</v>
      </c>
      <c r="DR8" s="802"/>
      <c r="DS8" s="802"/>
      <c r="DT8" s="802"/>
      <c r="DU8" s="803"/>
      <c r="DV8" s="804"/>
      <c r="DW8" s="805"/>
      <c r="DX8" s="805"/>
      <c r="DY8" s="805"/>
      <c r="DZ8" s="806"/>
      <c r="EA8" s="205"/>
    </row>
    <row r="9" spans="1:131" s="206" customFormat="1" ht="26.25" customHeight="1">
      <c r="A9" s="212">
        <v>3</v>
      </c>
      <c r="B9" s="775" t="s">
        <v>567</v>
      </c>
      <c r="C9" s="776"/>
      <c r="D9" s="776"/>
      <c r="E9" s="776"/>
      <c r="F9" s="776"/>
      <c r="G9" s="776"/>
      <c r="H9" s="776"/>
      <c r="I9" s="776"/>
      <c r="J9" s="776"/>
      <c r="K9" s="776"/>
      <c r="L9" s="776"/>
      <c r="M9" s="776"/>
      <c r="N9" s="776"/>
      <c r="O9" s="776"/>
      <c r="P9" s="777"/>
      <c r="Q9" s="778">
        <v>942</v>
      </c>
      <c r="R9" s="779"/>
      <c r="S9" s="779"/>
      <c r="T9" s="779"/>
      <c r="U9" s="779"/>
      <c r="V9" s="779">
        <v>497</v>
      </c>
      <c r="W9" s="779"/>
      <c r="X9" s="779"/>
      <c r="Y9" s="779"/>
      <c r="Z9" s="779"/>
      <c r="AA9" s="779">
        <v>445</v>
      </c>
      <c r="AB9" s="779"/>
      <c r="AC9" s="779"/>
      <c r="AD9" s="779"/>
      <c r="AE9" s="780"/>
      <c r="AF9" s="781">
        <v>445</v>
      </c>
      <c r="AG9" s="782"/>
      <c r="AH9" s="782"/>
      <c r="AI9" s="782"/>
      <c r="AJ9" s="783"/>
      <c r="AK9" s="784">
        <v>95</v>
      </c>
      <c r="AL9" s="785"/>
      <c r="AM9" s="785"/>
      <c r="AN9" s="785"/>
      <c r="AO9" s="785"/>
      <c r="AP9" s="785">
        <v>2919</v>
      </c>
      <c r="AQ9" s="785"/>
      <c r="AR9" s="785"/>
      <c r="AS9" s="785"/>
      <c r="AT9" s="785"/>
      <c r="AU9" s="786"/>
      <c r="AV9" s="786"/>
      <c r="AW9" s="786"/>
      <c r="AX9" s="786"/>
      <c r="AY9" s="787"/>
      <c r="AZ9" s="203"/>
      <c r="BA9" s="203"/>
      <c r="BB9" s="203"/>
      <c r="BC9" s="203"/>
      <c r="BD9" s="203"/>
      <c r="BE9" s="204"/>
      <c r="BF9" s="204"/>
      <c r="BG9" s="204"/>
      <c r="BH9" s="204"/>
      <c r="BI9" s="204"/>
      <c r="BJ9" s="204"/>
      <c r="BK9" s="204"/>
      <c r="BL9" s="204"/>
      <c r="BM9" s="204"/>
      <c r="BN9" s="204"/>
      <c r="BO9" s="204"/>
      <c r="BP9" s="204"/>
      <c r="BQ9" s="213">
        <v>3</v>
      </c>
      <c r="BR9" s="214"/>
      <c r="BS9" s="788" t="s">
        <v>541</v>
      </c>
      <c r="BT9" s="789"/>
      <c r="BU9" s="789"/>
      <c r="BV9" s="789"/>
      <c r="BW9" s="789"/>
      <c r="BX9" s="789"/>
      <c r="BY9" s="789"/>
      <c r="BZ9" s="789"/>
      <c r="CA9" s="789"/>
      <c r="CB9" s="789"/>
      <c r="CC9" s="789"/>
      <c r="CD9" s="789"/>
      <c r="CE9" s="789"/>
      <c r="CF9" s="789"/>
      <c r="CG9" s="790"/>
      <c r="CH9" s="801">
        <v>4</v>
      </c>
      <c r="CI9" s="802"/>
      <c r="CJ9" s="802"/>
      <c r="CK9" s="802"/>
      <c r="CL9" s="803"/>
      <c r="CM9" s="801">
        <v>242</v>
      </c>
      <c r="CN9" s="802"/>
      <c r="CO9" s="802"/>
      <c r="CP9" s="802"/>
      <c r="CQ9" s="803"/>
      <c r="CR9" s="801">
        <v>100</v>
      </c>
      <c r="CS9" s="802"/>
      <c r="CT9" s="802"/>
      <c r="CU9" s="802"/>
      <c r="CV9" s="803"/>
      <c r="CW9" s="801">
        <v>0</v>
      </c>
      <c r="CX9" s="802"/>
      <c r="CY9" s="802"/>
      <c r="CZ9" s="802"/>
      <c r="DA9" s="803"/>
      <c r="DB9" s="801" t="s">
        <v>568</v>
      </c>
      <c r="DC9" s="802"/>
      <c r="DD9" s="802"/>
      <c r="DE9" s="802"/>
      <c r="DF9" s="803"/>
      <c r="DG9" s="801" t="s">
        <v>568</v>
      </c>
      <c r="DH9" s="802"/>
      <c r="DI9" s="802"/>
      <c r="DJ9" s="802"/>
      <c r="DK9" s="803"/>
      <c r="DL9" s="801" t="s">
        <v>570</v>
      </c>
      <c r="DM9" s="802"/>
      <c r="DN9" s="802"/>
      <c r="DO9" s="802"/>
      <c r="DP9" s="803"/>
      <c r="DQ9" s="801" t="s">
        <v>568</v>
      </c>
      <c r="DR9" s="802"/>
      <c r="DS9" s="802"/>
      <c r="DT9" s="802"/>
      <c r="DU9" s="803"/>
      <c r="DV9" s="804"/>
      <c r="DW9" s="805"/>
      <c r="DX9" s="805"/>
      <c r="DY9" s="805"/>
      <c r="DZ9" s="806"/>
      <c r="EA9" s="205"/>
    </row>
    <row r="10" spans="1:131" s="206" customFormat="1" ht="26.25" customHeight="1">
      <c r="A10" s="212">
        <v>4</v>
      </c>
      <c r="B10" s="775" t="s">
        <v>362</v>
      </c>
      <c r="C10" s="776"/>
      <c r="D10" s="776"/>
      <c r="E10" s="776"/>
      <c r="F10" s="776"/>
      <c r="G10" s="776"/>
      <c r="H10" s="776"/>
      <c r="I10" s="776"/>
      <c r="J10" s="776"/>
      <c r="K10" s="776"/>
      <c r="L10" s="776"/>
      <c r="M10" s="776"/>
      <c r="N10" s="776"/>
      <c r="O10" s="776"/>
      <c r="P10" s="777"/>
      <c r="Q10" s="778">
        <v>3</v>
      </c>
      <c r="R10" s="779"/>
      <c r="S10" s="779"/>
      <c r="T10" s="779"/>
      <c r="U10" s="779"/>
      <c r="V10" s="779">
        <v>1</v>
      </c>
      <c r="W10" s="779"/>
      <c r="X10" s="779"/>
      <c r="Y10" s="779"/>
      <c r="Z10" s="779"/>
      <c r="AA10" s="779">
        <v>1</v>
      </c>
      <c r="AB10" s="779"/>
      <c r="AC10" s="779"/>
      <c r="AD10" s="779"/>
      <c r="AE10" s="780"/>
      <c r="AF10" s="781">
        <v>1</v>
      </c>
      <c r="AG10" s="782"/>
      <c r="AH10" s="782"/>
      <c r="AI10" s="782"/>
      <c r="AJ10" s="783"/>
      <c r="AK10" s="784" t="s">
        <v>568</v>
      </c>
      <c r="AL10" s="785"/>
      <c r="AM10" s="785"/>
      <c r="AN10" s="785"/>
      <c r="AO10" s="785"/>
      <c r="AP10" s="785" t="s">
        <v>569</v>
      </c>
      <c r="AQ10" s="785"/>
      <c r="AR10" s="785"/>
      <c r="AS10" s="785"/>
      <c r="AT10" s="785"/>
      <c r="AU10" s="786"/>
      <c r="AV10" s="786"/>
      <c r="AW10" s="786"/>
      <c r="AX10" s="786"/>
      <c r="AY10" s="787"/>
      <c r="AZ10" s="203"/>
      <c r="BA10" s="203"/>
      <c r="BB10" s="203"/>
      <c r="BC10" s="203"/>
      <c r="BD10" s="203"/>
      <c r="BE10" s="204"/>
      <c r="BF10" s="204"/>
      <c r="BG10" s="204"/>
      <c r="BH10" s="204"/>
      <c r="BI10" s="204"/>
      <c r="BJ10" s="204"/>
      <c r="BK10" s="204"/>
      <c r="BL10" s="204"/>
      <c r="BM10" s="204"/>
      <c r="BN10" s="204"/>
      <c r="BO10" s="204"/>
      <c r="BP10" s="204"/>
      <c r="BQ10" s="213">
        <v>4</v>
      </c>
      <c r="BR10" s="214"/>
      <c r="BS10" s="788" t="s">
        <v>542</v>
      </c>
      <c r="BT10" s="789"/>
      <c r="BU10" s="789"/>
      <c r="BV10" s="789"/>
      <c r="BW10" s="789"/>
      <c r="BX10" s="789"/>
      <c r="BY10" s="789"/>
      <c r="BZ10" s="789"/>
      <c r="CA10" s="789"/>
      <c r="CB10" s="789"/>
      <c r="CC10" s="789"/>
      <c r="CD10" s="789"/>
      <c r="CE10" s="789"/>
      <c r="CF10" s="789"/>
      <c r="CG10" s="790"/>
      <c r="CH10" s="801">
        <v>4</v>
      </c>
      <c r="CI10" s="802"/>
      <c r="CJ10" s="802"/>
      <c r="CK10" s="802"/>
      <c r="CL10" s="803"/>
      <c r="CM10" s="801">
        <v>844</v>
      </c>
      <c r="CN10" s="802"/>
      <c r="CO10" s="802"/>
      <c r="CP10" s="802"/>
      <c r="CQ10" s="803"/>
      <c r="CR10" s="801">
        <v>50</v>
      </c>
      <c r="CS10" s="802"/>
      <c r="CT10" s="802"/>
      <c r="CU10" s="802"/>
      <c r="CV10" s="803"/>
      <c r="CW10" s="801">
        <v>223</v>
      </c>
      <c r="CX10" s="802"/>
      <c r="CY10" s="802"/>
      <c r="CZ10" s="802"/>
      <c r="DA10" s="803"/>
      <c r="DB10" s="801">
        <v>94</v>
      </c>
      <c r="DC10" s="802"/>
      <c r="DD10" s="802"/>
      <c r="DE10" s="802"/>
      <c r="DF10" s="803"/>
      <c r="DG10" s="801" t="s">
        <v>569</v>
      </c>
      <c r="DH10" s="802"/>
      <c r="DI10" s="802"/>
      <c r="DJ10" s="802"/>
      <c r="DK10" s="803"/>
      <c r="DL10" s="801" t="s">
        <v>568</v>
      </c>
      <c r="DM10" s="802"/>
      <c r="DN10" s="802"/>
      <c r="DO10" s="802"/>
      <c r="DP10" s="803"/>
      <c r="DQ10" s="801" t="s">
        <v>568</v>
      </c>
      <c r="DR10" s="802"/>
      <c r="DS10" s="802"/>
      <c r="DT10" s="802"/>
      <c r="DU10" s="803"/>
      <c r="DV10" s="804"/>
      <c r="DW10" s="805"/>
      <c r="DX10" s="805"/>
      <c r="DY10" s="805"/>
      <c r="DZ10" s="806"/>
      <c r="EA10" s="205"/>
    </row>
    <row r="11" spans="1:131" s="206" customFormat="1" ht="26.25" customHeight="1">
      <c r="A11" s="212">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3"/>
      <c r="BA11" s="203"/>
      <c r="BB11" s="203"/>
      <c r="BC11" s="203"/>
      <c r="BD11" s="203"/>
      <c r="BE11" s="204"/>
      <c r="BF11" s="204"/>
      <c r="BG11" s="204"/>
      <c r="BH11" s="204"/>
      <c r="BI11" s="204"/>
      <c r="BJ11" s="204"/>
      <c r="BK11" s="204"/>
      <c r="BL11" s="204"/>
      <c r="BM11" s="204"/>
      <c r="BN11" s="204"/>
      <c r="BO11" s="204"/>
      <c r="BP11" s="204"/>
      <c r="BQ11" s="213">
        <v>5</v>
      </c>
      <c r="BR11" s="214"/>
      <c r="BS11" s="788" t="s">
        <v>543</v>
      </c>
      <c r="BT11" s="789"/>
      <c r="BU11" s="789"/>
      <c r="BV11" s="789"/>
      <c r="BW11" s="789"/>
      <c r="BX11" s="789"/>
      <c r="BY11" s="789"/>
      <c r="BZ11" s="789"/>
      <c r="CA11" s="789"/>
      <c r="CB11" s="789"/>
      <c r="CC11" s="789"/>
      <c r="CD11" s="789"/>
      <c r="CE11" s="789"/>
      <c r="CF11" s="789"/>
      <c r="CG11" s="790"/>
      <c r="CH11" s="801">
        <v>-4</v>
      </c>
      <c r="CI11" s="802"/>
      <c r="CJ11" s="802"/>
      <c r="CK11" s="802"/>
      <c r="CL11" s="803"/>
      <c r="CM11" s="801">
        <v>523</v>
      </c>
      <c r="CN11" s="802"/>
      <c r="CO11" s="802"/>
      <c r="CP11" s="802"/>
      <c r="CQ11" s="803"/>
      <c r="CR11" s="801">
        <v>301</v>
      </c>
      <c r="CS11" s="802"/>
      <c r="CT11" s="802"/>
      <c r="CU11" s="802"/>
      <c r="CV11" s="803"/>
      <c r="CW11" s="801">
        <v>226</v>
      </c>
      <c r="CX11" s="802"/>
      <c r="CY11" s="802"/>
      <c r="CZ11" s="802"/>
      <c r="DA11" s="803"/>
      <c r="DB11" s="801" t="s">
        <v>568</v>
      </c>
      <c r="DC11" s="802"/>
      <c r="DD11" s="802"/>
      <c r="DE11" s="802"/>
      <c r="DF11" s="803"/>
      <c r="DG11" s="801" t="s">
        <v>570</v>
      </c>
      <c r="DH11" s="802"/>
      <c r="DI11" s="802"/>
      <c r="DJ11" s="802"/>
      <c r="DK11" s="803"/>
      <c r="DL11" s="801" t="s">
        <v>568</v>
      </c>
      <c r="DM11" s="802"/>
      <c r="DN11" s="802"/>
      <c r="DO11" s="802"/>
      <c r="DP11" s="803"/>
      <c r="DQ11" s="807" t="s">
        <v>568</v>
      </c>
      <c r="DR11" s="802"/>
      <c r="DS11" s="802"/>
      <c r="DT11" s="802"/>
      <c r="DU11" s="803"/>
      <c r="DV11" s="804"/>
      <c r="DW11" s="805"/>
      <c r="DX11" s="805"/>
      <c r="DY11" s="805"/>
      <c r="DZ11" s="806"/>
      <c r="EA11" s="205"/>
    </row>
    <row r="12" spans="1:131" s="206" customFormat="1" ht="26.25" customHeight="1">
      <c r="A12" s="212">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3"/>
      <c r="BA12" s="203"/>
      <c r="BB12" s="203"/>
      <c r="BC12" s="203"/>
      <c r="BD12" s="203"/>
      <c r="BE12" s="204"/>
      <c r="BF12" s="204"/>
      <c r="BG12" s="204"/>
      <c r="BH12" s="204"/>
      <c r="BI12" s="204"/>
      <c r="BJ12" s="204"/>
      <c r="BK12" s="204"/>
      <c r="BL12" s="204"/>
      <c r="BM12" s="204"/>
      <c r="BN12" s="204"/>
      <c r="BO12" s="204"/>
      <c r="BP12" s="204"/>
      <c r="BQ12" s="213">
        <v>6</v>
      </c>
      <c r="BR12" s="214"/>
      <c r="BS12" s="788" t="s">
        <v>544</v>
      </c>
      <c r="BT12" s="789"/>
      <c r="BU12" s="789"/>
      <c r="BV12" s="789"/>
      <c r="BW12" s="789"/>
      <c r="BX12" s="789"/>
      <c r="BY12" s="789"/>
      <c r="BZ12" s="789"/>
      <c r="CA12" s="789"/>
      <c r="CB12" s="789"/>
      <c r="CC12" s="789"/>
      <c r="CD12" s="789"/>
      <c r="CE12" s="789"/>
      <c r="CF12" s="789"/>
      <c r="CG12" s="790"/>
      <c r="CH12" s="801">
        <v>5</v>
      </c>
      <c r="CI12" s="802"/>
      <c r="CJ12" s="802"/>
      <c r="CK12" s="802"/>
      <c r="CL12" s="803"/>
      <c r="CM12" s="801">
        <v>247</v>
      </c>
      <c r="CN12" s="802"/>
      <c r="CO12" s="802"/>
      <c r="CP12" s="802"/>
      <c r="CQ12" s="803"/>
      <c r="CR12" s="801">
        <v>100</v>
      </c>
      <c r="CS12" s="802"/>
      <c r="CT12" s="802"/>
      <c r="CU12" s="802"/>
      <c r="CV12" s="803"/>
      <c r="CW12" s="801">
        <v>18</v>
      </c>
      <c r="CX12" s="802"/>
      <c r="CY12" s="802"/>
      <c r="CZ12" s="802"/>
      <c r="DA12" s="803"/>
      <c r="DB12" s="801" t="s">
        <v>568</v>
      </c>
      <c r="DC12" s="802"/>
      <c r="DD12" s="802"/>
      <c r="DE12" s="802"/>
      <c r="DF12" s="803"/>
      <c r="DG12" s="801" t="s">
        <v>568</v>
      </c>
      <c r="DH12" s="802"/>
      <c r="DI12" s="802"/>
      <c r="DJ12" s="802"/>
      <c r="DK12" s="803"/>
      <c r="DL12" s="801" t="s">
        <v>568</v>
      </c>
      <c r="DM12" s="802"/>
      <c r="DN12" s="802"/>
      <c r="DO12" s="802"/>
      <c r="DP12" s="803"/>
      <c r="DQ12" s="801" t="s">
        <v>568</v>
      </c>
      <c r="DR12" s="802"/>
      <c r="DS12" s="802"/>
      <c r="DT12" s="802"/>
      <c r="DU12" s="803"/>
      <c r="DV12" s="804"/>
      <c r="DW12" s="805"/>
      <c r="DX12" s="805"/>
      <c r="DY12" s="805"/>
      <c r="DZ12" s="806"/>
      <c r="EA12" s="205"/>
    </row>
    <row r="13" spans="1:131" s="206" customFormat="1" ht="26.25" customHeight="1">
      <c r="A13" s="212">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3"/>
      <c r="BA13" s="203"/>
      <c r="BB13" s="203"/>
      <c r="BC13" s="203"/>
      <c r="BD13" s="203"/>
      <c r="BE13" s="204"/>
      <c r="BF13" s="204"/>
      <c r="BG13" s="204"/>
      <c r="BH13" s="204"/>
      <c r="BI13" s="204"/>
      <c r="BJ13" s="204"/>
      <c r="BK13" s="204"/>
      <c r="BL13" s="204"/>
      <c r="BM13" s="204"/>
      <c r="BN13" s="204"/>
      <c r="BO13" s="204"/>
      <c r="BP13" s="204"/>
      <c r="BQ13" s="213">
        <v>7</v>
      </c>
      <c r="BR13" s="214"/>
      <c r="BS13" s="788" t="s">
        <v>545</v>
      </c>
      <c r="BT13" s="789"/>
      <c r="BU13" s="789"/>
      <c r="BV13" s="789"/>
      <c r="BW13" s="789"/>
      <c r="BX13" s="789"/>
      <c r="BY13" s="789"/>
      <c r="BZ13" s="789"/>
      <c r="CA13" s="789"/>
      <c r="CB13" s="789"/>
      <c r="CC13" s="789"/>
      <c r="CD13" s="789"/>
      <c r="CE13" s="789"/>
      <c r="CF13" s="789"/>
      <c r="CG13" s="790"/>
      <c r="CH13" s="801">
        <v>-9</v>
      </c>
      <c r="CI13" s="802"/>
      <c r="CJ13" s="802"/>
      <c r="CK13" s="802"/>
      <c r="CL13" s="803"/>
      <c r="CM13" s="801">
        <v>141</v>
      </c>
      <c r="CN13" s="802"/>
      <c r="CO13" s="802"/>
      <c r="CP13" s="802"/>
      <c r="CQ13" s="803"/>
      <c r="CR13" s="801">
        <v>48</v>
      </c>
      <c r="CS13" s="802"/>
      <c r="CT13" s="802"/>
      <c r="CU13" s="802"/>
      <c r="CV13" s="803"/>
      <c r="CW13" s="801" t="s">
        <v>568</v>
      </c>
      <c r="CX13" s="802"/>
      <c r="CY13" s="802"/>
      <c r="CZ13" s="802"/>
      <c r="DA13" s="803"/>
      <c r="DB13" s="801" t="s">
        <v>574</v>
      </c>
      <c r="DC13" s="802"/>
      <c r="DD13" s="802"/>
      <c r="DE13" s="802"/>
      <c r="DF13" s="803"/>
      <c r="DG13" s="801" t="s">
        <v>568</v>
      </c>
      <c r="DH13" s="802"/>
      <c r="DI13" s="802"/>
      <c r="DJ13" s="802"/>
      <c r="DK13" s="803"/>
      <c r="DL13" s="801" t="s">
        <v>568</v>
      </c>
      <c r="DM13" s="802"/>
      <c r="DN13" s="802"/>
      <c r="DO13" s="802"/>
      <c r="DP13" s="803"/>
      <c r="DQ13" s="801" t="s">
        <v>576</v>
      </c>
      <c r="DR13" s="802"/>
      <c r="DS13" s="802"/>
      <c r="DT13" s="802"/>
      <c r="DU13" s="803"/>
      <c r="DV13" s="804"/>
      <c r="DW13" s="805"/>
      <c r="DX13" s="805"/>
      <c r="DY13" s="805"/>
      <c r="DZ13" s="806"/>
      <c r="EA13" s="205"/>
    </row>
    <row r="14" spans="1:131" s="206" customFormat="1" ht="26.25" customHeight="1">
      <c r="A14" s="212">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3"/>
      <c r="BA14" s="203"/>
      <c r="BB14" s="203"/>
      <c r="BC14" s="203"/>
      <c r="BD14" s="203"/>
      <c r="BE14" s="204"/>
      <c r="BF14" s="204"/>
      <c r="BG14" s="204"/>
      <c r="BH14" s="204"/>
      <c r="BI14" s="204"/>
      <c r="BJ14" s="204"/>
      <c r="BK14" s="204"/>
      <c r="BL14" s="204"/>
      <c r="BM14" s="204"/>
      <c r="BN14" s="204"/>
      <c r="BO14" s="204"/>
      <c r="BP14" s="204"/>
      <c r="BQ14" s="213">
        <v>8</v>
      </c>
      <c r="BR14" s="214"/>
      <c r="BS14" s="788" t="s">
        <v>546</v>
      </c>
      <c r="BT14" s="789"/>
      <c r="BU14" s="789"/>
      <c r="BV14" s="789"/>
      <c r="BW14" s="789"/>
      <c r="BX14" s="789"/>
      <c r="BY14" s="789"/>
      <c r="BZ14" s="789"/>
      <c r="CA14" s="789"/>
      <c r="CB14" s="789"/>
      <c r="CC14" s="789"/>
      <c r="CD14" s="789"/>
      <c r="CE14" s="789"/>
      <c r="CF14" s="789"/>
      <c r="CG14" s="790"/>
      <c r="CH14" s="801">
        <v>-2</v>
      </c>
      <c r="CI14" s="802"/>
      <c r="CJ14" s="802"/>
      <c r="CK14" s="802"/>
      <c r="CL14" s="803"/>
      <c r="CM14" s="801">
        <v>504</v>
      </c>
      <c r="CN14" s="802"/>
      <c r="CO14" s="802"/>
      <c r="CP14" s="802"/>
      <c r="CQ14" s="803"/>
      <c r="CR14" s="801">
        <v>501</v>
      </c>
      <c r="CS14" s="802"/>
      <c r="CT14" s="802"/>
      <c r="CU14" s="802"/>
      <c r="CV14" s="803"/>
      <c r="CW14" s="801">
        <v>19</v>
      </c>
      <c r="CX14" s="802"/>
      <c r="CY14" s="802"/>
      <c r="CZ14" s="802"/>
      <c r="DA14" s="803"/>
      <c r="DB14" s="801" t="s">
        <v>568</v>
      </c>
      <c r="DC14" s="802"/>
      <c r="DD14" s="802"/>
      <c r="DE14" s="802"/>
      <c r="DF14" s="803"/>
      <c r="DG14" s="801" t="s">
        <v>568</v>
      </c>
      <c r="DH14" s="802"/>
      <c r="DI14" s="802"/>
      <c r="DJ14" s="802"/>
      <c r="DK14" s="803"/>
      <c r="DL14" s="801" t="s">
        <v>569</v>
      </c>
      <c r="DM14" s="802"/>
      <c r="DN14" s="802"/>
      <c r="DO14" s="802"/>
      <c r="DP14" s="803"/>
      <c r="DQ14" s="801" t="s">
        <v>577</v>
      </c>
      <c r="DR14" s="802"/>
      <c r="DS14" s="802"/>
      <c r="DT14" s="802"/>
      <c r="DU14" s="803"/>
      <c r="DV14" s="804"/>
      <c r="DW14" s="805"/>
      <c r="DX14" s="805"/>
      <c r="DY14" s="805"/>
      <c r="DZ14" s="806"/>
      <c r="EA14" s="205"/>
    </row>
    <row r="15" spans="1:131" s="206" customFormat="1" ht="26.25" customHeight="1">
      <c r="A15" s="212">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3"/>
      <c r="BA15" s="203"/>
      <c r="BB15" s="203"/>
      <c r="BC15" s="203"/>
      <c r="BD15" s="203"/>
      <c r="BE15" s="204"/>
      <c r="BF15" s="204"/>
      <c r="BG15" s="204"/>
      <c r="BH15" s="204"/>
      <c r="BI15" s="204"/>
      <c r="BJ15" s="204"/>
      <c r="BK15" s="204"/>
      <c r="BL15" s="204"/>
      <c r="BM15" s="204"/>
      <c r="BN15" s="204"/>
      <c r="BO15" s="204"/>
      <c r="BP15" s="204"/>
      <c r="BQ15" s="213">
        <v>9</v>
      </c>
      <c r="BR15" s="214"/>
      <c r="BS15" s="788" t="s">
        <v>547</v>
      </c>
      <c r="BT15" s="789"/>
      <c r="BU15" s="789"/>
      <c r="BV15" s="789"/>
      <c r="BW15" s="789"/>
      <c r="BX15" s="789"/>
      <c r="BY15" s="789"/>
      <c r="BZ15" s="789"/>
      <c r="CA15" s="789"/>
      <c r="CB15" s="789"/>
      <c r="CC15" s="789"/>
      <c r="CD15" s="789"/>
      <c r="CE15" s="789"/>
      <c r="CF15" s="789"/>
      <c r="CG15" s="790"/>
      <c r="CH15" s="801">
        <v>-1</v>
      </c>
      <c r="CI15" s="802"/>
      <c r="CJ15" s="802"/>
      <c r="CK15" s="802"/>
      <c r="CL15" s="803"/>
      <c r="CM15" s="801">
        <v>29</v>
      </c>
      <c r="CN15" s="802"/>
      <c r="CO15" s="802"/>
      <c r="CP15" s="802"/>
      <c r="CQ15" s="803"/>
      <c r="CR15" s="801">
        <v>2</v>
      </c>
      <c r="CS15" s="802"/>
      <c r="CT15" s="802"/>
      <c r="CU15" s="802"/>
      <c r="CV15" s="803"/>
      <c r="CW15" s="801">
        <v>3</v>
      </c>
      <c r="CX15" s="802"/>
      <c r="CY15" s="802"/>
      <c r="CZ15" s="802"/>
      <c r="DA15" s="803"/>
      <c r="DB15" s="801" t="s">
        <v>568</v>
      </c>
      <c r="DC15" s="802"/>
      <c r="DD15" s="802"/>
      <c r="DE15" s="802"/>
      <c r="DF15" s="803"/>
      <c r="DG15" s="801" t="s">
        <v>568</v>
      </c>
      <c r="DH15" s="802"/>
      <c r="DI15" s="802"/>
      <c r="DJ15" s="802"/>
      <c r="DK15" s="803"/>
      <c r="DL15" s="807" t="s">
        <v>575</v>
      </c>
      <c r="DM15" s="802"/>
      <c r="DN15" s="802"/>
      <c r="DO15" s="802"/>
      <c r="DP15" s="803"/>
      <c r="DQ15" s="801" t="s">
        <v>568</v>
      </c>
      <c r="DR15" s="802"/>
      <c r="DS15" s="802"/>
      <c r="DT15" s="802"/>
      <c r="DU15" s="803"/>
      <c r="DV15" s="804"/>
      <c r="DW15" s="805"/>
      <c r="DX15" s="805"/>
      <c r="DY15" s="805"/>
      <c r="DZ15" s="806"/>
      <c r="EA15" s="205"/>
    </row>
    <row r="16" spans="1:131" s="206" customFormat="1" ht="26.25" customHeight="1">
      <c r="A16" s="212">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3"/>
      <c r="BA16" s="203"/>
      <c r="BB16" s="203"/>
      <c r="BC16" s="203"/>
      <c r="BD16" s="203"/>
      <c r="BE16" s="204"/>
      <c r="BF16" s="204"/>
      <c r="BG16" s="204"/>
      <c r="BH16" s="204"/>
      <c r="BI16" s="204"/>
      <c r="BJ16" s="204"/>
      <c r="BK16" s="204"/>
      <c r="BL16" s="204"/>
      <c r="BM16" s="204"/>
      <c r="BN16" s="204"/>
      <c r="BO16" s="204"/>
      <c r="BP16" s="204"/>
      <c r="BQ16" s="213">
        <v>10</v>
      </c>
      <c r="BR16" s="214"/>
      <c r="BS16" s="788" t="s">
        <v>548</v>
      </c>
      <c r="BT16" s="789"/>
      <c r="BU16" s="789"/>
      <c r="BV16" s="789"/>
      <c r="BW16" s="789"/>
      <c r="BX16" s="789"/>
      <c r="BY16" s="789"/>
      <c r="BZ16" s="789"/>
      <c r="CA16" s="789"/>
      <c r="CB16" s="789"/>
      <c r="CC16" s="789"/>
      <c r="CD16" s="789"/>
      <c r="CE16" s="789"/>
      <c r="CF16" s="789"/>
      <c r="CG16" s="790"/>
      <c r="CH16" s="801">
        <v>43</v>
      </c>
      <c r="CI16" s="802"/>
      <c r="CJ16" s="802"/>
      <c r="CK16" s="802"/>
      <c r="CL16" s="803"/>
      <c r="CM16" s="801">
        <v>1164</v>
      </c>
      <c r="CN16" s="802"/>
      <c r="CO16" s="802"/>
      <c r="CP16" s="802"/>
      <c r="CQ16" s="803"/>
      <c r="CR16" s="801">
        <v>17</v>
      </c>
      <c r="CS16" s="802"/>
      <c r="CT16" s="802"/>
      <c r="CU16" s="802"/>
      <c r="CV16" s="803"/>
      <c r="CW16" s="801" t="s">
        <v>568</v>
      </c>
      <c r="CX16" s="802"/>
      <c r="CY16" s="802"/>
      <c r="CZ16" s="802"/>
      <c r="DA16" s="803"/>
      <c r="DB16" s="801" t="s">
        <v>568</v>
      </c>
      <c r="DC16" s="802"/>
      <c r="DD16" s="802"/>
      <c r="DE16" s="802"/>
      <c r="DF16" s="803"/>
      <c r="DG16" s="801" t="s">
        <v>570</v>
      </c>
      <c r="DH16" s="802"/>
      <c r="DI16" s="802"/>
      <c r="DJ16" s="802"/>
      <c r="DK16" s="803"/>
      <c r="DL16" s="801" t="s">
        <v>568</v>
      </c>
      <c r="DM16" s="802"/>
      <c r="DN16" s="802"/>
      <c r="DO16" s="802"/>
      <c r="DP16" s="803"/>
      <c r="DQ16" s="801" t="s">
        <v>568</v>
      </c>
      <c r="DR16" s="802"/>
      <c r="DS16" s="802"/>
      <c r="DT16" s="802"/>
      <c r="DU16" s="803"/>
      <c r="DV16" s="804"/>
      <c r="DW16" s="805"/>
      <c r="DX16" s="805"/>
      <c r="DY16" s="805"/>
      <c r="DZ16" s="806"/>
      <c r="EA16" s="205"/>
    </row>
    <row r="17" spans="1:131" s="206" customFormat="1" ht="26.25" customHeight="1">
      <c r="A17" s="212">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3"/>
      <c r="BA17" s="203"/>
      <c r="BB17" s="203"/>
      <c r="BC17" s="203"/>
      <c r="BD17" s="203"/>
      <c r="BE17" s="204"/>
      <c r="BF17" s="204"/>
      <c r="BG17" s="204"/>
      <c r="BH17" s="204"/>
      <c r="BI17" s="204"/>
      <c r="BJ17" s="204"/>
      <c r="BK17" s="204"/>
      <c r="BL17" s="204"/>
      <c r="BM17" s="204"/>
      <c r="BN17" s="204"/>
      <c r="BO17" s="204"/>
      <c r="BP17" s="204"/>
      <c r="BQ17" s="213">
        <v>11</v>
      </c>
      <c r="BR17" s="214"/>
      <c r="BS17" s="788" t="s">
        <v>549</v>
      </c>
      <c r="BT17" s="789"/>
      <c r="BU17" s="789"/>
      <c r="BV17" s="789"/>
      <c r="BW17" s="789"/>
      <c r="BX17" s="789"/>
      <c r="BY17" s="789"/>
      <c r="BZ17" s="789"/>
      <c r="CA17" s="789"/>
      <c r="CB17" s="789"/>
      <c r="CC17" s="789"/>
      <c r="CD17" s="789"/>
      <c r="CE17" s="789"/>
      <c r="CF17" s="789"/>
      <c r="CG17" s="790"/>
      <c r="CH17" s="801">
        <v>3</v>
      </c>
      <c r="CI17" s="802"/>
      <c r="CJ17" s="802"/>
      <c r="CK17" s="802"/>
      <c r="CL17" s="803"/>
      <c r="CM17" s="801">
        <v>-179</v>
      </c>
      <c r="CN17" s="802"/>
      <c r="CO17" s="802"/>
      <c r="CP17" s="802"/>
      <c r="CQ17" s="803"/>
      <c r="CR17" s="801">
        <v>53</v>
      </c>
      <c r="CS17" s="802"/>
      <c r="CT17" s="802"/>
      <c r="CU17" s="802"/>
      <c r="CV17" s="803"/>
      <c r="CW17" s="801" t="s">
        <v>568</v>
      </c>
      <c r="CX17" s="802"/>
      <c r="CY17" s="802"/>
      <c r="CZ17" s="802"/>
      <c r="DA17" s="803"/>
      <c r="DB17" s="801">
        <v>900</v>
      </c>
      <c r="DC17" s="802"/>
      <c r="DD17" s="802"/>
      <c r="DE17" s="802"/>
      <c r="DF17" s="803"/>
      <c r="DG17" s="801" t="s">
        <v>569</v>
      </c>
      <c r="DH17" s="802"/>
      <c r="DI17" s="802"/>
      <c r="DJ17" s="802"/>
      <c r="DK17" s="803"/>
      <c r="DL17" s="801" t="s">
        <v>576</v>
      </c>
      <c r="DM17" s="802"/>
      <c r="DN17" s="802"/>
      <c r="DO17" s="802"/>
      <c r="DP17" s="803"/>
      <c r="DQ17" s="807" t="s">
        <v>575</v>
      </c>
      <c r="DR17" s="802"/>
      <c r="DS17" s="802"/>
      <c r="DT17" s="802"/>
      <c r="DU17" s="803"/>
      <c r="DV17" s="804"/>
      <c r="DW17" s="805"/>
      <c r="DX17" s="805"/>
      <c r="DY17" s="805"/>
      <c r="DZ17" s="806"/>
      <c r="EA17" s="205"/>
    </row>
    <row r="18" spans="1:131" s="206" customFormat="1" ht="26.25" customHeight="1">
      <c r="A18" s="212">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3"/>
      <c r="BA18" s="203"/>
      <c r="BB18" s="203"/>
      <c r="BC18" s="203"/>
      <c r="BD18" s="203"/>
      <c r="BE18" s="204"/>
      <c r="BF18" s="204"/>
      <c r="BG18" s="204"/>
      <c r="BH18" s="204"/>
      <c r="BI18" s="204"/>
      <c r="BJ18" s="204"/>
      <c r="BK18" s="204"/>
      <c r="BL18" s="204"/>
      <c r="BM18" s="204"/>
      <c r="BN18" s="204"/>
      <c r="BO18" s="204"/>
      <c r="BP18" s="204"/>
      <c r="BQ18" s="213">
        <v>12</v>
      </c>
      <c r="BR18" s="214"/>
      <c r="BS18" s="788" t="s">
        <v>550</v>
      </c>
      <c r="BT18" s="789"/>
      <c r="BU18" s="789"/>
      <c r="BV18" s="789"/>
      <c r="BW18" s="789"/>
      <c r="BX18" s="789"/>
      <c r="BY18" s="789"/>
      <c r="BZ18" s="789"/>
      <c r="CA18" s="789"/>
      <c r="CB18" s="789"/>
      <c r="CC18" s="789"/>
      <c r="CD18" s="789"/>
      <c r="CE18" s="789"/>
      <c r="CF18" s="789"/>
      <c r="CG18" s="790"/>
      <c r="CH18" s="801">
        <v>41</v>
      </c>
      <c r="CI18" s="802"/>
      <c r="CJ18" s="802"/>
      <c r="CK18" s="802"/>
      <c r="CL18" s="803"/>
      <c r="CM18" s="801">
        <v>2048</v>
      </c>
      <c r="CN18" s="802"/>
      <c r="CO18" s="802"/>
      <c r="CP18" s="802"/>
      <c r="CQ18" s="803"/>
      <c r="CR18" s="801">
        <v>30</v>
      </c>
      <c r="CS18" s="802"/>
      <c r="CT18" s="802"/>
      <c r="CU18" s="802"/>
      <c r="CV18" s="803"/>
      <c r="CW18" s="801" t="s">
        <v>568</v>
      </c>
      <c r="CX18" s="802"/>
      <c r="CY18" s="802"/>
      <c r="CZ18" s="802"/>
      <c r="DA18" s="803"/>
      <c r="DB18" s="801" t="s">
        <v>568</v>
      </c>
      <c r="DC18" s="802"/>
      <c r="DD18" s="802"/>
      <c r="DE18" s="802"/>
      <c r="DF18" s="803"/>
      <c r="DG18" s="801">
        <v>9653</v>
      </c>
      <c r="DH18" s="802"/>
      <c r="DI18" s="802"/>
      <c r="DJ18" s="802"/>
      <c r="DK18" s="803"/>
      <c r="DL18" s="801" t="s">
        <v>568</v>
      </c>
      <c r="DM18" s="802"/>
      <c r="DN18" s="802"/>
      <c r="DO18" s="802"/>
      <c r="DP18" s="803"/>
      <c r="DQ18" s="807" t="s">
        <v>575</v>
      </c>
      <c r="DR18" s="802"/>
      <c r="DS18" s="802"/>
      <c r="DT18" s="802"/>
      <c r="DU18" s="803"/>
      <c r="DV18" s="804"/>
      <c r="DW18" s="805"/>
      <c r="DX18" s="805"/>
      <c r="DY18" s="805"/>
      <c r="DZ18" s="806"/>
      <c r="EA18" s="205"/>
    </row>
    <row r="19" spans="1:131" s="206" customFormat="1" ht="26.25" customHeight="1">
      <c r="A19" s="212">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3"/>
      <c r="BA19" s="203"/>
      <c r="BB19" s="203"/>
      <c r="BC19" s="203"/>
      <c r="BD19" s="203"/>
      <c r="BE19" s="204"/>
      <c r="BF19" s="204"/>
      <c r="BG19" s="204"/>
      <c r="BH19" s="204"/>
      <c r="BI19" s="204"/>
      <c r="BJ19" s="204"/>
      <c r="BK19" s="204"/>
      <c r="BL19" s="204"/>
      <c r="BM19" s="204"/>
      <c r="BN19" s="204"/>
      <c r="BO19" s="204"/>
      <c r="BP19" s="204"/>
      <c r="BQ19" s="213">
        <v>13</v>
      </c>
      <c r="BR19" s="214"/>
      <c r="BS19" s="788" t="s">
        <v>551</v>
      </c>
      <c r="BT19" s="789"/>
      <c r="BU19" s="789"/>
      <c r="BV19" s="789"/>
      <c r="BW19" s="789"/>
      <c r="BX19" s="789"/>
      <c r="BY19" s="789"/>
      <c r="BZ19" s="789"/>
      <c r="CA19" s="789"/>
      <c r="CB19" s="789"/>
      <c r="CC19" s="789"/>
      <c r="CD19" s="789"/>
      <c r="CE19" s="789"/>
      <c r="CF19" s="789"/>
      <c r="CG19" s="790"/>
      <c r="CH19" s="801">
        <v>-5</v>
      </c>
      <c r="CI19" s="802"/>
      <c r="CJ19" s="802"/>
      <c r="CK19" s="802"/>
      <c r="CL19" s="803"/>
      <c r="CM19" s="801">
        <v>38</v>
      </c>
      <c r="CN19" s="802"/>
      <c r="CO19" s="802"/>
      <c r="CP19" s="802"/>
      <c r="CQ19" s="803"/>
      <c r="CR19" s="801">
        <v>39</v>
      </c>
      <c r="CS19" s="802"/>
      <c r="CT19" s="802"/>
      <c r="CU19" s="802"/>
      <c r="CV19" s="803"/>
      <c r="CW19" s="801" t="s">
        <v>568</v>
      </c>
      <c r="CX19" s="802"/>
      <c r="CY19" s="802"/>
      <c r="CZ19" s="802"/>
      <c r="DA19" s="803"/>
      <c r="DB19" s="801" t="s">
        <v>568</v>
      </c>
      <c r="DC19" s="802"/>
      <c r="DD19" s="802"/>
      <c r="DE19" s="802"/>
      <c r="DF19" s="803"/>
      <c r="DG19" s="801" t="s">
        <v>568</v>
      </c>
      <c r="DH19" s="802"/>
      <c r="DI19" s="802"/>
      <c r="DJ19" s="802"/>
      <c r="DK19" s="803"/>
      <c r="DL19" s="801" t="s">
        <v>568</v>
      </c>
      <c r="DM19" s="802"/>
      <c r="DN19" s="802"/>
      <c r="DO19" s="802"/>
      <c r="DP19" s="803"/>
      <c r="DQ19" s="801" t="s">
        <v>569</v>
      </c>
      <c r="DR19" s="802"/>
      <c r="DS19" s="802"/>
      <c r="DT19" s="802"/>
      <c r="DU19" s="803"/>
      <c r="DV19" s="804"/>
      <c r="DW19" s="805"/>
      <c r="DX19" s="805"/>
      <c r="DY19" s="805"/>
      <c r="DZ19" s="806"/>
      <c r="EA19" s="205"/>
    </row>
    <row r="20" spans="1:131" s="206" customFormat="1" ht="26.25" customHeight="1">
      <c r="A20" s="212">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3"/>
      <c r="BA20" s="203"/>
      <c r="BB20" s="203"/>
      <c r="BC20" s="203"/>
      <c r="BD20" s="203"/>
      <c r="BE20" s="204"/>
      <c r="BF20" s="204"/>
      <c r="BG20" s="204"/>
      <c r="BH20" s="204"/>
      <c r="BI20" s="204"/>
      <c r="BJ20" s="204"/>
      <c r="BK20" s="204"/>
      <c r="BL20" s="204"/>
      <c r="BM20" s="204"/>
      <c r="BN20" s="204"/>
      <c r="BO20" s="204"/>
      <c r="BP20" s="204"/>
      <c r="BQ20" s="213">
        <v>14</v>
      </c>
      <c r="BR20" s="214"/>
      <c r="BS20" s="788" t="s">
        <v>552</v>
      </c>
      <c r="BT20" s="789"/>
      <c r="BU20" s="789"/>
      <c r="BV20" s="789"/>
      <c r="BW20" s="789"/>
      <c r="BX20" s="789"/>
      <c r="BY20" s="789"/>
      <c r="BZ20" s="789"/>
      <c r="CA20" s="789"/>
      <c r="CB20" s="789"/>
      <c r="CC20" s="789"/>
      <c r="CD20" s="789"/>
      <c r="CE20" s="789"/>
      <c r="CF20" s="789"/>
      <c r="CG20" s="790"/>
      <c r="CH20" s="801">
        <v>1</v>
      </c>
      <c r="CI20" s="802"/>
      <c r="CJ20" s="802"/>
      <c r="CK20" s="802"/>
      <c r="CL20" s="803"/>
      <c r="CM20" s="801">
        <v>15</v>
      </c>
      <c r="CN20" s="802"/>
      <c r="CO20" s="802"/>
      <c r="CP20" s="802"/>
      <c r="CQ20" s="803"/>
      <c r="CR20" s="801">
        <v>6</v>
      </c>
      <c r="CS20" s="802"/>
      <c r="CT20" s="802"/>
      <c r="CU20" s="802"/>
      <c r="CV20" s="803"/>
      <c r="CW20" s="801">
        <v>2</v>
      </c>
      <c r="CX20" s="802"/>
      <c r="CY20" s="802"/>
      <c r="CZ20" s="802"/>
      <c r="DA20" s="803"/>
      <c r="DB20" s="801" t="s">
        <v>568</v>
      </c>
      <c r="DC20" s="802"/>
      <c r="DD20" s="802"/>
      <c r="DE20" s="802"/>
      <c r="DF20" s="803"/>
      <c r="DG20" s="801" t="s">
        <v>568</v>
      </c>
      <c r="DH20" s="802"/>
      <c r="DI20" s="802"/>
      <c r="DJ20" s="802"/>
      <c r="DK20" s="803"/>
      <c r="DL20" s="801" t="s">
        <v>568</v>
      </c>
      <c r="DM20" s="802"/>
      <c r="DN20" s="802"/>
      <c r="DO20" s="802"/>
      <c r="DP20" s="803"/>
      <c r="DQ20" s="801" t="s">
        <v>568</v>
      </c>
      <c r="DR20" s="802"/>
      <c r="DS20" s="802"/>
      <c r="DT20" s="802"/>
      <c r="DU20" s="803"/>
      <c r="DV20" s="804"/>
      <c r="DW20" s="805"/>
      <c r="DX20" s="805"/>
      <c r="DY20" s="805"/>
      <c r="DZ20" s="806"/>
      <c r="EA20" s="205"/>
    </row>
    <row r="21" spans="1:131" s="206" customFormat="1" ht="26.25" customHeight="1" thickBot="1">
      <c r="A21" s="212">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3"/>
      <c r="BA21" s="203"/>
      <c r="BB21" s="203"/>
      <c r="BC21" s="203"/>
      <c r="BD21" s="203"/>
      <c r="BE21" s="204"/>
      <c r="BF21" s="204"/>
      <c r="BG21" s="204"/>
      <c r="BH21" s="204"/>
      <c r="BI21" s="204"/>
      <c r="BJ21" s="204"/>
      <c r="BK21" s="204"/>
      <c r="BL21" s="204"/>
      <c r="BM21" s="204"/>
      <c r="BN21" s="204"/>
      <c r="BO21" s="204"/>
      <c r="BP21" s="204"/>
      <c r="BQ21" s="213">
        <v>15</v>
      </c>
      <c r="BR21" s="214"/>
      <c r="BS21" s="788" t="s">
        <v>553</v>
      </c>
      <c r="BT21" s="789"/>
      <c r="BU21" s="789"/>
      <c r="BV21" s="789"/>
      <c r="BW21" s="789"/>
      <c r="BX21" s="789"/>
      <c r="BY21" s="789"/>
      <c r="BZ21" s="789"/>
      <c r="CA21" s="789"/>
      <c r="CB21" s="789"/>
      <c r="CC21" s="789"/>
      <c r="CD21" s="789"/>
      <c r="CE21" s="789"/>
      <c r="CF21" s="789"/>
      <c r="CG21" s="790"/>
      <c r="CH21" s="801">
        <v>3</v>
      </c>
      <c r="CI21" s="802"/>
      <c r="CJ21" s="802"/>
      <c r="CK21" s="802"/>
      <c r="CL21" s="803"/>
      <c r="CM21" s="801">
        <v>48</v>
      </c>
      <c r="CN21" s="802"/>
      <c r="CO21" s="802"/>
      <c r="CP21" s="802"/>
      <c r="CQ21" s="803"/>
      <c r="CR21" s="801">
        <v>17</v>
      </c>
      <c r="CS21" s="802"/>
      <c r="CT21" s="802"/>
      <c r="CU21" s="802"/>
      <c r="CV21" s="803"/>
      <c r="CW21" s="801" t="s">
        <v>569</v>
      </c>
      <c r="CX21" s="802"/>
      <c r="CY21" s="802"/>
      <c r="CZ21" s="802"/>
      <c r="DA21" s="803"/>
      <c r="DB21" s="801" t="s">
        <v>572</v>
      </c>
      <c r="DC21" s="802"/>
      <c r="DD21" s="802"/>
      <c r="DE21" s="802"/>
      <c r="DF21" s="803"/>
      <c r="DG21" s="801" t="s">
        <v>568</v>
      </c>
      <c r="DH21" s="802"/>
      <c r="DI21" s="802"/>
      <c r="DJ21" s="802"/>
      <c r="DK21" s="803"/>
      <c r="DL21" s="801" t="s">
        <v>568</v>
      </c>
      <c r="DM21" s="802"/>
      <c r="DN21" s="802"/>
      <c r="DO21" s="802"/>
      <c r="DP21" s="803"/>
      <c r="DQ21" s="801" t="s">
        <v>569</v>
      </c>
      <c r="DR21" s="802"/>
      <c r="DS21" s="802"/>
      <c r="DT21" s="802"/>
      <c r="DU21" s="803"/>
      <c r="DV21" s="804"/>
      <c r="DW21" s="805"/>
      <c r="DX21" s="805"/>
      <c r="DY21" s="805"/>
      <c r="DZ21" s="806"/>
      <c r="EA21" s="205"/>
    </row>
    <row r="22" spans="1:131" s="206" customFormat="1" ht="26.25" customHeight="1">
      <c r="A22" s="212">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363</v>
      </c>
      <c r="BA22" s="827"/>
      <c r="BB22" s="827"/>
      <c r="BC22" s="827"/>
      <c r="BD22" s="828"/>
      <c r="BE22" s="204"/>
      <c r="BF22" s="204"/>
      <c r="BG22" s="204"/>
      <c r="BH22" s="204"/>
      <c r="BI22" s="204"/>
      <c r="BJ22" s="204"/>
      <c r="BK22" s="204"/>
      <c r="BL22" s="204"/>
      <c r="BM22" s="204"/>
      <c r="BN22" s="204"/>
      <c r="BO22" s="204"/>
      <c r="BP22" s="204"/>
      <c r="BQ22" s="213">
        <v>16</v>
      </c>
      <c r="BR22" s="214"/>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5"/>
    </row>
    <row r="23" spans="1:131" s="206" customFormat="1" ht="26.25" customHeight="1" thickBot="1">
      <c r="A23" s="215" t="s">
        <v>364</v>
      </c>
      <c r="B23" s="811" t="s">
        <v>365</v>
      </c>
      <c r="C23" s="812"/>
      <c r="D23" s="812"/>
      <c r="E23" s="812"/>
      <c r="F23" s="812"/>
      <c r="G23" s="812"/>
      <c r="H23" s="812"/>
      <c r="I23" s="812"/>
      <c r="J23" s="812"/>
      <c r="K23" s="812"/>
      <c r="L23" s="812"/>
      <c r="M23" s="812"/>
      <c r="N23" s="812"/>
      <c r="O23" s="812"/>
      <c r="P23" s="813"/>
      <c r="Q23" s="814">
        <v>361444</v>
      </c>
      <c r="R23" s="815"/>
      <c r="S23" s="815"/>
      <c r="T23" s="815"/>
      <c r="U23" s="815"/>
      <c r="V23" s="815">
        <v>359331</v>
      </c>
      <c r="W23" s="815"/>
      <c r="X23" s="815"/>
      <c r="Y23" s="815"/>
      <c r="Z23" s="815"/>
      <c r="AA23" s="815">
        <v>2114</v>
      </c>
      <c r="AB23" s="815"/>
      <c r="AC23" s="815"/>
      <c r="AD23" s="815"/>
      <c r="AE23" s="816"/>
      <c r="AF23" s="817">
        <v>1081</v>
      </c>
      <c r="AG23" s="815"/>
      <c r="AH23" s="815"/>
      <c r="AI23" s="815"/>
      <c r="AJ23" s="818"/>
      <c r="AK23" s="819"/>
      <c r="AL23" s="820"/>
      <c r="AM23" s="820"/>
      <c r="AN23" s="820"/>
      <c r="AO23" s="820"/>
      <c r="AP23" s="815">
        <v>576835</v>
      </c>
      <c r="AQ23" s="815"/>
      <c r="AR23" s="815"/>
      <c r="AS23" s="815"/>
      <c r="AT23" s="815"/>
      <c r="AU23" s="821"/>
      <c r="AV23" s="821"/>
      <c r="AW23" s="821"/>
      <c r="AX23" s="821"/>
      <c r="AY23" s="822"/>
      <c r="AZ23" s="830" t="s">
        <v>108</v>
      </c>
      <c r="BA23" s="831"/>
      <c r="BB23" s="831"/>
      <c r="BC23" s="831"/>
      <c r="BD23" s="832"/>
      <c r="BE23" s="204"/>
      <c r="BF23" s="204"/>
      <c r="BG23" s="204"/>
      <c r="BH23" s="204"/>
      <c r="BI23" s="204"/>
      <c r="BJ23" s="204"/>
      <c r="BK23" s="204"/>
      <c r="BL23" s="204"/>
      <c r="BM23" s="204"/>
      <c r="BN23" s="204"/>
      <c r="BO23" s="204"/>
      <c r="BP23" s="204"/>
      <c r="BQ23" s="213">
        <v>17</v>
      </c>
      <c r="BR23" s="214"/>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5"/>
    </row>
    <row r="24" spans="1:131" s="206" customFormat="1" ht="26.25" customHeight="1">
      <c r="A24" s="829" t="s">
        <v>366</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3"/>
      <c r="BA24" s="203"/>
      <c r="BB24" s="203"/>
      <c r="BC24" s="203"/>
      <c r="BD24" s="203"/>
      <c r="BE24" s="204"/>
      <c r="BF24" s="204"/>
      <c r="BG24" s="204"/>
      <c r="BH24" s="204"/>
      <c r="BI24" s="204"/>
      <c r="BJ24" s="204"/>
      <c r="BK24" s="204"/>
      <c r="BL24" s="204"/>
      <c r="BM24" s="204"/>
      <c r="BN24" s="204"/>
      <c r="BO24" s="204"/>
      <c r="BP24" s="204"/>
      <c r="BQ24" s="213">
        <v>18</v>
      </c>
      <c r="BR24" s="214"/>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5"/>
    </row>
    <row r="25" spans="1:131" s="198" customFormat="1" ht="26.25" customHeight="1" thickBot="1">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3"/>
      <c r="BK25" s="203"/>
      <c r="BL25" s="203"/>
      <c r="BM25" s="203"/>
      <c r="BN25" s="203"/>
      <c r="BO25" s="216"/>
      <c r="BP25" s="216"/>
      <c r="BQ25" s="213">
        <v>19</v>
      </c>
      <c r="BR25" s="214"/>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7"/>
    </row>
    <row r="26" spans="1:131" s="198" customFormat="1" ht="26.25" customHeight="1">
      <c r="A26" s="760" t="s">
        <v>343</v>
      </c>
      <c r="B26" s="761"/>
      <c r="C26" s="761"/>
      <c r="D26" s="761"/>
      <c r="E26" s="761"/>
      <c r="F26" s="761"/>
      <c r="G26" s="761"/>
      <c r="H26" s="761"/>
      <c r="I26" s="761"/>
      <c r="J26" s="761"/>
      <c r="K26" s="761"/>
      <c r="L26" s="761"/>
      <c r="M26" s="761"/>
      <c r="N26" s="761"/>
      <c r="O26" s="761"/>
      <c r="P26" s="762"/>
      <c r="Q26" s="735" t="s">
        <v>368</v>
      </c>
      <c r="R26" s="736"/>
      <c r="S26" s="736"/>
      <c r="T26" s="736"/>
      <c r="U26" s="737"/>
      <c r="V26" s="735" t="s">
        <v>369</v>
      </c>
      <c r="W26" s="736"/>
      <c r="X26" s="736"/>
      <c r="Y26" s="736"/>
      <c r="Z26" s="737"/>
      <c r="AA26" s="735" t="s">
        <v>370</v>
      </c>
      <c r="AB26" s="736"/>
      <c r="AC26" s="736"/>
      <c r="AD26" s="736"/>
      <c r="AE26" s="736"/>
      <c r="AF26" s="833" t="s">
        <v>371</v>
      </c>
      <c r="AG26" s="834"/>
      <c r="AH26" s="834"/>
      <c r="AI26" s="834"/>
      <c r="AJ26" s="835"/>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7"/>
    </row>
    <row r="27" spans="1:131" s="198" customFormat="1" ht="26.25" customHeight="1" thickBot="1">
      <c r="A27" s="763"/>
      <c r="B27" s="764"/>
      <c r="C27" s="764"/>
      <c r="D27" s="764"/>
      <c r="E27" s="764"/>
      <c r="F27" s="764"/>
      <c r="G27" s="764"/>
      <c r="H27" s="764"/>
      <c r="I27" s="764"/>
      <c r="J27" s="764"/>
      <c r="K27" s="764"/>
      <c r="L27" s="764"/>
      <c r="M27" s="764"/>
      <c r="N27" s="764"/>
      <c r="O27" s="764"/>
      <c r="P27" s="765"/>
      <c r="Q27" s="738"/>
      <c r="R27" s="739"/>
      <c r="S27" s="739"/>
      <c r="T27" s="739"/>
      <c r="U27" s="740"/>
      <c r="V27" s="738"/>
      <c r="W27" s="739"/>
      <c r="X27" s="739"/>
      <c r="Y27" s="739"/>
      <c r="Z27" s="740"/>
      <c r="AA27" s="738"/>
      <c r="AB27" s="739"/>
      <c r="AC27" s="739"/>
      <c r="AD27" s="739"/>
      <c r="AE27" s="739"/>
      <c r="AF27" s="836"/>
      <c r="AG27" s="837"/>
      <c r="AH27" s="837"/>
      <c r="AI27" s="837"/>
      <c r="AJ27" s="838"/>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3">
        <v>92480</v>
      </c>
      <c r="R28" s="844"/>
      <c r="S28" s="844"/>
      <c r="T28" s="844"/>
      <c r="U28" s="844"/>
      <c r="V28" s="844">
        <v>92091</v>
      </c>
      <c r="W28" s="844"/>
      <c r="X28" s="844"/>
      <c r="Y28" s="844"/>
      <c r="Z28" s="844"/>
      <c r="AA28" s="844">
        <v>389</v>
      </c>
      <c r="AB28" s="844"/>
      <c r="AC28" s="844"/>
      <c r="AD28" s="844"/>
      <c r="AE28" s="845"/>
      <c r="AF28" s="846">
        <v>389</v>
      </c>
      <c r="AG28" s="844"/>
      <c r="AH28" s="844"/>
      <c r="AI28" s="844"/>
      <c r="AJ28" s="847"/>
      <c r="AK28" s="848">
        <v>6870</v>
      </c>
      <c r="AL28" s="839"/>
      <c r="AM28" s="839"/>
      <c r="AN28" s="839"/>
      <c r="AO28" s="839"/>
      <c r="AP28" s="839" t="s">
        <v>568</v>
      </c>
      <c r="AQ28" s="839"/>
      <c r="AR28" s="839"/>
      <c r="AS28" s="839"/>
      <c r="AT28" s="839"/>
      <c r="AU28" s="839" t="s">
        <v>568</v>
      </c>
      <c r="AV28" s="839"/>
      <c r="AW28" s="839"/>
      <c r="AX28" s="839"/>
      <c r="AY28" s="839"/>
      <c r="AZ28" s="840"/>
      <c r="BA28" s="840"/>
      <c r="BB28" s="840"/>
      <c r="BC28" s="840"/>
      <c r="BD28" s="840"/>
      <c r="BE28" s="841"/>
      <c r="BF28" s="841"/>
      <c r="BG28" s="841"/>
      <c r="BH28" s="841"/>
      <c r="BI28" s="842"/>
      <c r="BJ28" s="203"/>
      <c r="BK28" s="203"/>
      <c r="BL28" s="203"/>
      <c r="BM28" s="203"/>
      <c r="BN28" s="203"/>
      <c r="BO28" s="216"/>
      <c r="BP28" s="216"/>
      <c r="BQ28" s="213">
        <v>22</v>
      </c>
      <c r="BR28" s="214"/>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7"/>
    </row>
    <row r="29" spans="1:131" s="198" customFormat="1" ht="26.25" customHeight="1">
      <c r="A29" s="217">
        <v>2</v>
      </c>
      <c r="B29" s="775" t="s">
        <v>377</v>
      </c>
      <c r="C29" s="776"/>
      <c r="D29" s="776"/>
      <c r="E29" s="776"/>
      <c r="F29" s="776"/>
      <c r="G29" s="776"/>
      <c r="H29" s="776"/>
      <c r="I29" s="776"/>
      <c r="J29" s="776"/>
      <c r="K29" s="776"/>
      <c r="L29" s="776"/>
      <c r="M29" s="776"/>
      <c r="N29" s="776"/>
      <c r="O29" s="776"/>
      <c r="P29" s="777"/>
      <c r="Q29" s="778">
        <v>71914</v>
      </c>
      <c r="R29" s="779"/>
      <c r="S29" s="779"/>
      <c r="T29" s="779"/>
      <c r="U29" s="779"/>
      <c r="V29" s="779">
        <v>70990</v>
      </c>
      <c r="W29" s="779"/>
      <c r="X29" s="779"/>
      <c r="Y29" s="779"/>
      <c r="Z29" s="779"/>
      <c r="AA29" s="779">
        <v>924</v>
      </c>
      <c r="AB29" s="779"/>
      <c r="AC29" s="779"/>
      <c r="AD29" s="779"/>
      <c r="AE29" s="780"/>
      <c r="AF29" s="781">
        <v>841</v>
      </c>
      <c r="AG29" s="782"/>
      <c r="AH29" s="782"/>
      <c r="AI29" s="782"/>
      <c r="AJ29" s="783"/>
      <c r="AK29" s="851">
        <v>10544</v>
      </c>
      <c r="AL29" s="852"/>
      <c r="AM29" s="852"/>
      <c r="AN29" s="852"/>
      <c r="AO29" s="852"/>
      <c r="AP29" s="852" t="s">
        <v>568</v>
      </c>
      <c r="AQ29" s="852"/>
      <c r="AR29" s="852"/>
      <c r="AS29" s="852"/>
      <c r="AT29" s="852"/>
      <c r="AU29" s="852" t="s">
        <v>568</v>
      </c>
      <c r="AV29" s="852"/>
      <c r="AW29" s="852"/>
      <c r="AX29" s="852"/>
      <c r="AY29" s="852"/>
      <c r="AZ29" s="853"/>
      <c r="BA29" s="853"/>
      <c r="BB29" s="853"/>
      <c r="BC29" s="853"/>
      <c r="BD29" s="853"/>
      <c r="BE29" s="849"/>
      <c r="BF29" s="849"/>
      <c r="BG29" s="849"/>
      <c r="BH29" s="849"/>
      <c r="BI29" s="850"/>
      <c r="BJ29" s="203"/>
      <c r="BK29" s="203"/>
      <c r="BL29" s="203"/>
      <c r="BM29" s="203"/>
      <c r="BN29" s="203"/>
      <c r="BO29" s="216"/>
      <c r="BP29" s="216"/>
      <c r="BQ29" s="213">
        <v>23</v>
      </c>
      <c r="BR29" s="214"/>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7"/>
    </row>
    <row r="30" spans="1:131" s="198" customFormat="1" ht="26.25" customHeight="1">
      <c r="A30" s="217">
        <v>3</v>
      </c>
      <c r="B30" s="775" t="s">
        <v>378</v>
      </c>
      <c r="C30" s="776"/>
      <c r="D30" s="776"/>
      <c r="E30" s="776"/>
      <c r="F30" s="776"/>
      <c r="G30" s="776"/>
      <c r="H30" s="776"/>
      <c r="I30" s="776"/>
      <c r="J30" s="776"/>
      <c r="K30" s="776"/>
      <c r="L30" s="776"/>
      <c r="M30" s="776"/>
      <c r="N30" s="776"/>
      <c r="O30" s="776"/>
      <c r="P30" s="777"/>
      <c r="Q30" s="778">
        <v>7299</v>
      </c>
      <c r="R30" s="779"/>
      <c r="S30" s="779"/>
      <c r="T30" s="779"/>
      <c r="U30" s="779"/>
      <c r="V30" s="779">
        <v>7279</v>
      </c>
      <c r="W30" s="779"/>
      <c r="X30" s="779"/>
      <c r="Y30" s="779"/>
      <c r="Z30" s="779"/>
      <c r="AA30" s="779">
        <v>20</v>
      </c>
      <c r="AB30" s="779"/>
      <c r="AC30" s="779"/>
      <c r="AD30" s="779"/>
      <c r="AE30" s="780"/>
      <c r="AF30" s="781">
        <v>20</v>
      </c>
      <c r="AG30" s="782"/>
      <c r="AH30" s="782"/>
      <c r="AI30" s="782"/>
      <c r="AJ30" s="783"/>
      <c r="AK30" s="851">
        <v>8196</v>
      </c>
      <c r="AL30" s="852"/>
      <c r="AM30" s="852"/>
      <c r="AN30" s="852"/>
      <c r="AO30" s="852"/>
      <c r="AP30" s="852" t="s">
        <v>569</v>
      </c>
      <c r="AQ30" s="852"/>
      <c r="AR30" s="852"/>
      <c r="AS30" s="852"/>
      <c r="AT30" s="852"/>
      <c r="AU30" s="852" t="s">
        <v>568</v>
      </c>
      <c r="AV30" s="852"/>
      <c r="AW30" s="852"/>
      <c r="AX30" s="852"/>
      <c r="AY30" s="852"/>
      <c r="AZ30" s="853"/>
      <c r="BA30" s="853"/>
      <c r="BB30" s="853"/>
      <c r="BC30" s="853"/>
      <c r="BD30" s="853"/>
      <c r="BE30" s="849"/>
      <c r="BF30" s="849"/>
      <c r="BG30" s="849"/>
      <c r="BH30" s="849"/>
      <c r="BI30" s="850"/>
      <c r="BJ30" s="203"/>
      <c r="BK30" s="203"/>
      <c r="BL30" s="203"/>
      <c r="BM30" s="203"/>
      <c r="BN30" s="203"/>
      <c r="BO30" s="216"/>
      <c r="BP30" s="216"/>
      <c r="BQ30" s="213">
        <v>24</v>
      </c>
      <c r="BR30" s="214"/>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7"/>
    </row>
    <row r="31" spans="1:131" s="198" customFormat="1" ht="26.25" customHeight="1">
      <c r="A31" s="217">
        <v>4</v>
      </c>
      <c r="B31" s="775" t="s">
        <v>379</v>
      </c>
      <c r="C31" s="776"/>
      <c r="D31" s="776"/>
      <c r="E31" s="776"/>
      <c r="F31" s="776"/>
      <c r="G31" s="776"/>
      <c r="H31" s="776"/>
      <c r="I31" s="776"/>
      <c r="J31" s="776"/>
      <c r="K31" s="776"/>
      <c r="L31" s="776"/>
      <c r="M31" s="776"/>
      <c r="N31" s="776"/>
      <c r="O31" s="776"/>
      <c r="P31" s="777"/>
      <c r="Q31" s="778">
        <v>10914</v>
      </c>
      <c r="R31" s="779"/>
      <c r="S31" s="779"/>
      <c r="T31" s="779"/>
      <c r="U31" s="779"/>
      <c r="V31" s="779">
        <v>4521</v>
      </c>
      <c r="W31" s="779"/>
      <c r="X31" s="779"/>
      <c r="Y31" s="779"/>
      <c r="Z31" s="779"/>
      <c r="AA31" s="779">
        <v>6393</v>
      </c>
      <c r="AB31" s="779"/>
      <c r="AC31" s="779"/>
      <c r="AD31" s="779"/>
      <c r="AE31" s="780"/>
      <c r="AF31" s="781">
        <v>6393</v>
      </c>
      <c r="AG31" s="782"/>
      <c r="AH31" s="782"/>
      <c r="AI31" s="782"/>
      <c r="AJ31" s="783"/>
      <c r="AK31" s="851">
        <v>510</v>
      </c>
      <c r="AL31" s="852"/>
      <c r="AM31" s="852"/>
      <c r="AN31" s="852"/>
      <c r="AO31" s="852"/>
      <c r="AP31" s="852">
        <v>44467</v>
      </c>
      <c r="AQ31" s="852"/>
      <c r="AR31" s="852"/>
      <c r="AS31" s="852"/>
      <c r="AT31" s="852"/>
      <c r="AU31" s="852">
        <v>667</v>
      </c>
      <c r="AV31" s="852"/>
      <c r="AW31" s="852"/>
      <c r="AX31" s="852"/>
      <c r="AY31" s="852"/>
      <c r="AZ31" s="853"/>
      <c r="BA31" s="853"/>
      <c r="BB31" s="853"/>
      <c r="BC31" s="853"/>
      <c r="BD31" s="853"/>
      <c r="BE31" s="849" t="s">
        <v>380</v>
      </c>
      <c r="BF31" s="849"/>
      <c r="BG31" s="849"/>
      <c r="BH31" s="849"/>
      <c r="BI31" s="850"/>
      <c r="BJ31" s="203"/>
      <c r="BK31" s="203"/>
      <c r="BL31" s="203"/>
      <c r="BM31" s="203"/>
      <c r="BN31" s="203"/>
      <c r="BO31" s="216"/>
      <c r="BP31" s="216"/>
      <c r="BQ31" s="213">
        <v>25</v>
      </c>
      <c r="BR31" s="214"/>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7"/>
    </row>
    <row r="32" spans="1:131" s="198" customFormat="1" ht="26.25" customHeight="1">
      <c r="A32" s="217">
        <v>5</v>
      </c>
      <c r="B32" s="775" t="s">
        <v>381</v>
      </c>
      <c r="C32" s="776"/>
      <c r="D32" s="776"/>
      <c r="E32" s="776"/>
      <c r="F32" s="776"/>
      <c r="G32" s="776"/>
      <c r="H32" s="776"/>
      <c r="I32" s="776"/>
      <c r="J32" s="776"/>
      <c r="K32" s="776"/>
      <c r="L32" s="776"/>
      <c r="M32" s="776"/>
      <c r="N32" s="776"/>
      <c r="O32" s="776"/>
      <c r="P32" s="777"/>
      <c r="Q32" s="778">
        <v>12990</v>
      </c>
      <c r="R32" s="779"/>
      <c r="S32" s="779"/>
      <c r="T32" s="779"/>
      <c r="U32" s="779"/>
      <c r="V32" s="779">
        <v>1827</v>
      </c>
      <c r="W32" s="779"/>
      <c r="X32" s="779"/>
      <c r="Y32" s="779"/>
      <c r="Z32" s="779"/>
      <c r="AA32" s="779">
        <v>11163</v>
      </c>
      <c r="AB32" s="779"/>
      <c r="AC32" s="779"/>
      <c r="AD32" s="779"/>
      <c r="AE32" s="780"/>
      <c r="AF32" s="781">
        <v>11163</v>
      </c>
      <c r="AG32" s="782"/>
      <c r="AH32" s="782"/>
      <c r="AI32" s="782"/>
      <c r="AJ32" s="783"/>
      <c r="AK32" s="851">
        <v>3123</v>
      </c>
      <c r="AL32" s="852"/>
      <c r="AM32" s="852"/>
      <c r="AN32" s="852"/>
      <c r="AO32" s="852"/>
      <c r="AP32" s="852">
        <v>26076</v>
      </c>
      <c r="AQ32" s="852"/>
      <c r="AR32" s="852"/>
      <c r="AS32" s="852"/>
      <c r="AT32" s="852"/>
      <c r="AU32" s="852">
        <v>15698</v>
      </c>
      <c r="AV32" s="852"/>
      <c r="AW32" s="852"/>
      <c r="AX32" s="852"/>
      <c r="AY32" s="852"/>
      <c r="AZ32" s="853"/>
      <c r="BA32" s="853"/>
      <c r="BB32" s="853"/>
      <c r="BC32" s="853"/>
      <c r="BD32" s="853"/>
      <c r="BE32" s="849" t="s">
        <v>380</v>
      </c>
      <c r="BF32" s="849"/>
      <c r="BG32" s="849"/>
      <c r="BH32" s="849"/>
      <c r="BI32" s="850"/>
      <c r="BJ32" s="203"/>
      <c r="BK32" s="203"/>
      <c r="BL32" s="203"/>
      <c r="BM32" s="203"/>
      <c r="BN32" s="203"/>
      <c r="BO32" s="216"/>
      <c r="BP32" s="216"/>
      <c r="BQ32" s="213">
        <v>26</v>
      </c>
      <c r="BR32" s="214"/>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7"/>
    </row>
    <row r="33" spans="1:131" s="198" customFormat="1" ht="26.25" customHeight="1">
      <c r="A33" s="217">
        <v>6</v>
      </c>
      <c r="B33" s="775" t="s">
        <v>382</v>
      </c>
      <c r="C33" s="776"/>
      <c r="D33" s="776"/>
      <c r="E33" s="776"/>
      <c r="F33" s="776"/>
      <c r="G33" s="776"/>
      <c r="H33" s="776"/>
      <c r="I33" s="776"/>
      <c r="J33" s="776"/>
      <c r="K33" s="776"/>
      <c r="L33" s="776"/>
      <c r="M33" s="776"/>
      <c r="N33" s="776"/>
      <c r="O33" s="776"/>
      <c r="P33" s="777"/>
      <c r="Q33" s="778">
        <v>6354</v>
      </c>
      <c r="R33" s="779"/>
      <c r="S33" s="779"/>
      <c r="T33" s="779"/>
      <c r="U33" s="779"/>
      <c r="V33" s="779">
        <v>5671</v>
      </c>
      <c r="W33" s="779"/>
      <c r="X33" s="779"/>
      <c r="Y33" s="779"/>
      <c r="Z33" s="779"/>
      <c r="AA33" s="779">
        <v>684</v>
      </c>
      <c r="AB33" s="779"/>
      <c r="AC33" s="779"/>
      <c r="AD33" s="779"/>
      <c r="AE33" s="780"/>
      <c r="AF33" s="781">
        <v>684</v>
      </c>
      <c r="AG33" s="782"/>
      <c r="AH33" s="782"/>
      <c r="AI33" s="782"/>
      <c r="AJ33" s="783"/>
      <c r="AK33" s="851">
        <v>14962</v>
      </c>
      <c r="AL33" s="852"/>
      <c r="AM33" s="852"/>
      <c r="AN33" s="852"/>
      <c r="AO33" s="852"/>
      <c r="AP33" s="852">
        <v>333059</v>
      </c>
      <c r="AQ33" s="852"/>
      <c r="AR33" s="852"/>
      <c r="AS33" s="852"/>
      <c r="AT33" s="852"/>
      <c r="AU33" s="852">
        <v>182516</v>
      </c>
      <c r="AV33" s="852"/>
      <c r="AW33" s="852"/>
      <c r="AX33" s="852"/>
      <c r="AY33" s="852"/>
      <c r="AZ33" s="853"/>
      <c r="BA33" s="853"/>
      <c r="BB33" s="853"/>
      <c r="BC33" s="853"/>
      <c r="BD33" s="853"/>
      <c r="BE33" s="849" t="s">
        <v>380</v>
      </c>
      <c r="BF33" s="849"/>
      <c r="BG33" s="849"/>
      <c r="BH33" s="849"/>
      <c r="BI33" s="850"/>
      <c r="BJ33" s="203"/>
      <c r="BK33" s="203"/>
      <c r="BL33" s="203"/>
      <c r="BM33" s="203"/>
      <c r="BN33" s="203"/>
      <c r="BO33" s="216"/>
      <c r="BP33" s="216"/>
      <c r="BQ33" s="213">
        <v>27</v>
      </c>
      <c r="BR33" s="214"/>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7"/>
    </row>
    <row r="34" spans="1:131" s="198" customFormat="1" ht="26.25" customHeight="1">
      <c r="A34" s="217">
        <v>7</v>
      </c>
      <c r="B34" s="775" t="s">
        <v>383</v>
      </c>
      <c r="C34" s="776"/>
      <c r="D34" s="776"/>
      <c r="E34" s="776"/>
      <c r="F34" s="776"/>
      <c r="G34" s="776"/>
      <c r="H34" s="776"/>
      <c r="I34" s="776"/>
      <c r="J34" s="776"/>
      <c r="K34" s="776"/>
      <c r="L34" s="776"/>
      <c r="M34" s="776"/>
      <c r="N34" s="776"/>
      <c r="O34" s="776"/>
      <c r="P34" s="777"/>
      <c r="Q34" s="778">
        <v>1354</v>
      </c>
      <c r="R34" s="779"/>
      <c r="S34" s="779"/>
      <c r="T34" s="779"/>
      <c r="U34" s="779"/>
      <c r="V34" s="779">
        <v>1354</v>
      </c>
      <c r="W34" s="779"/>
      <c r="X34" s="779"/>
      <c r="Y34" s="779"/>
      <c r="Z34" s="779"/>
      <c r="AA34" s="779">
        <v>0</v>
      </c>
      <c r="AB34" s="779"/>
      <c r="AC34" s="779"/>
      <c r="AD34" s="779"/>
      <c r="AE34" s="780"/>
      <c r="AF34" s="781">
        <v>0</v>
      </c>
      <c r="AG34" s="782"/>
      <c r="AH34" s="782"/>
      <c r="AI34" s="782"/>
      <c r="AJ34" s="783"/>
      <c r="AK34" s="851">
        <v>474</v>
      </c>
      <c r="AL34" s="852"/>
      <c r="AM34" s="852"/>
      <c r="AN34" s="852"/>
      <c r="AO34" s="852"/>
      <c r="AP34" s="852">
        <v>7820</v>
      </c>
      <c r="AQ34" s="852"/>
      <c r="AR34" s="852"/>
      <c r="AS34" s="852"/>
      <c r="AT34" s="852"/>
      <c r="AU34" s="852">
        <v>4496</v>
      </c>
      <c r="AV34" s="852"/>
      <c r="AW34" s="852"/>
      <c r="AX34" s="852"/>
      <c r="AY34" s="852"/>
      <c r="AZ34" s="853"/>
      <c r="BA34" s="853"/>
      <c r="BB34" s="853"/>
      <c r="BC34" s="853"/>
      <c r="BD34" s="853"/>
      <c r="BE34" s="849" t="s">
        <v>384</v>
      </c>
      <c r="BF34" s="849"/>
      <c r="BG34" s="849"/>
      <c r="BH34" s="849"/>
      <c r="BI34" s="850"/>
      <c r="BJ34" s="203"/>
      <c r="BK34" s="203"/>
      <c r="BL34" s="203"/>
      <c r="BM34" s="203"/>
      <c r="BN34" s="203"/>
      <c r="BO34" s="216"/>
      <c r="BP34" s="216"/>
      <c r="BQ34" s="213">
        <v>28</v>
      </c>
      <c r="BR34" s="214"/>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7"/>
    </row>
    <row r="35" spans="1:131" s="198" customFormat="1" ht="26.25" customHeight="1">
      <c r="A35" s="217">
        <v>8</v>
      </c>
      <c r="B35" s="775" t="s">
        <v>385</v>
      </c>
      <c r="C35" s="776"/>
      <c r="D35" s="776"/>
      <c r="E35" s="776"/>
      <c r="F35" s="776"/>
      <c r="G35" s="776"/>
      <c r="H35" s="776"/>
      <c r="I35" s="776"/>
      <c r="J35" s="776"/>
      <c r="K35" s="776"/>
      <c r="L35" s="776"/>
      <c r="M35" s="776"/>
      <c r="N35" s="776"/>
      <c r="O35" s="776"/>
      <c r="P35" s="777"/>
      <c r="Q35" s="778">
        <v>304</v>
      </c>
      <c r="R35" s="779"/>
      <c r="S35" s="779"/>
      <c r="T35" s="779"/>
      <c r="U35" s="779"/>
      <c r="V35" s="779">
        <v>304</v>
      </c>
      <c r="W35" s="779"/>
      <c r="X35" s="779"/>
      <c r="Y35" s="779"/>
      <c r="Z35" s="779"/>
      <c r="AA35" s="779">
        <v>0</v>
      </c>
      <c r="AB35" s="779"/>
      <c r="AC35" s="779"/>
      <c r="AD35" s="779"/>
      <c r="AE35" s="780"/>
      <c r="AF35" s="781">
        <v>0</v>
      </c>
      <c r="AG35" s="782"/>
      <c r="AH35" s="782"/>
      <c r="AI35" s="782"/>
      <c r="AJ35" s="783"/>
      <c r="AK35" s="851">
        <v>70</v>
      </c>
      <c r="AL35" s="852"/>
      <c r="AM35" s="852"/>
      <c r="AN35" s="852"/>
      <c r="AO35" s="852"/>
      <c r="AP35" s="852">
        <v>605</v>
      </c>
      <c r="AQ35" s="852"/>
      <c r="AR35" s="852"/>
      <c r="AS35" s="852"/>
      <c r="AT35" s="852"/>
      <c r="AU35" s="852">
        <v>198</v>
      </c>
      <c r="AV35" s="852"/>
      <c r="AW35" s="852"/>
      <c r="AX35" s="852"/>
      <c r="AY35" s="852"/>
      <c r="AZ35" s="853"/>
      <c r="BA35" s="853"/>
      <c r="BB35" s="853"/>
      <c r="BC35" s="853"/>
      <c r="BD35" s="853"/>
      <c r="BE35" s="849" t="s">
        <v>384</v>
      </c>
      <c r="BF35" s="849"/>
      <c r="BG35" s="849"/>
      <c r="BH35" s="849"/>
      <c r="BI35" s="850"/>
      <c r="BJ35" s="203"/>
      <c r="BK35" s="203"/>
      <c r="BL35" s="203"/>
      <c r="BM35" s="203"/>
      <c r="BN35" s="203"/>
      <c r="BO35" s="216"/>
      <c r="BP35" s="216"/>
      <c r="BQ35" s="213">
        <v>29</v>
      </c>
      <c r="BR35" s="214"/>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7"/>
    </row>
    <row r="36" spans="1:131" s="198" customFormat="1" ht="26.25" customHeight="1">
      <c r="A36" s="217">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3"/>
      <c r="BK36" s="203"/>
      <c r="BL36" s="203"/>
      <c r="BM36" s="203"/>
      <c r="BN36" s="203"/>
      <c r="BO36" s="216"/>
      <c r="BP36" s="216"/>
      <c r="BQ36" s="213">
        <v>30</v>
      </c>
      <c r="BR36" s="214"/>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7"/>
    </row>
    <row r="37" spans="1:131" s="198" customFormat="1" ht="26.25" customHeight="1">
      <c r="A37" s="217">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3"/>
      <c r="BK37" s="203"/>
      <c r="BL37" s="203"/>
      <c r="BM37" s="203"/>
      <c r="BN37" s="203"/>
      <c r="BO37" s="216"/>
      <c r="BP37" s="216"/>
      <c r="BQ37" s="213">
        <v>31</v>
      </c>
      <c r="BR37" s="214"/>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7"/>
    </row>
    <row r="38" spans="1:131" s="198" customFormat="1" ht="26.25" customHeight="1">
      <c r="A38" s="217">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3"/>
      <c r="BK38" s="203"/>
      <c r="BL38" s="203"/>
      <c r="BM38" s="203"/>
      <c r="BN38" s="203"/>
      <c r="BO38" s="216"/>
      <c r="BP38" s="216"/>
      <c r="BQ38" s="213">
        <v>32</v>
      </c>
      <c r="BR38" s="214"/>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7"/>
    </row>
    <row r="39" spans="1:131" s="198" customFormat="1" ht="26.25" customHeight="1">
      <c r="A39" s="217">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3"/>
      <c r="BK39" s="203"/>
      <c r="BL39" s="203"/>
      <c r="BM39" s="203"/>
      <c r="BN39" s="203"/>
      <c r="BO39" s="216"/>
      <c r="BP39" s="216"/>
      <c r="BQ39" s="213">
        <v>33</v>
      </c>
      <c r="BR39" s="214"/>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7"/>
    </row>
    <row r="40" spans="1:131" s="198" customFormat="1" ht="26.25" customHeight="1">
      <c r="A40" s="212">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3"/>
      <c r="BK40" s="203"/>
      <c r="BL40" s="203"/>
      <c r="BM40" s="203"/>
      <c r="BN40" s="203"/>
      <c r="BO40" s="216"/>
      <c r="BP40" s="216"/>
      <c r="BQ40" s="213">
        <v>34</v>
      </c>
      <c r="BR40" s="214"/>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7"/>
    </row>
    <row r="41" spans="1:131" s="198" customFormat="1" ht="26.25" customHeight="1">
      <c r="A41" s="212">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3"/>
      <c r="BK41" s="203"/>
      <c r="BL41" s="203"/>
      <c r="BM41" s="203"/>
      <c r="BN41" s="203"/>
      <c r="BO41" s="216"/>
      <c r="BP41" s="216"/>
      <c r="BQ41" s="213">
        <v>35</v>
      </c>
      <c r="BR41" s="214"/>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7"/>
    </row>
    <row r="42" spans="1:131" s="198" customFormat="1" ht="26.25" customHeight="1">
      <c r="A42" s="212">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3"/>
      <c r="BK42" s="203"/>
      <c r="BL42" s="203"/>
      <c r="BM42" s="203"/>
      <c r="BN42" s="203"/>
      <c r="BO42" s="216"/>
      <c r="BP42" s="216"/>
      <c r="BQ42" s="213">
        <v>36</v>
      </c>
      <c r="BR42" s="214"/>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7"/>
    </row>
    <row r="43" spans="1:131" s="198" customFormat="1" ht="26.25" customHeight="1">
      <c r="A43" s="212">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3"/>
      <c r="BK43" s="203"/>
      <c r="BL43" s="203"/>
      <c r="BM43" s="203"/>
      <c r="BN43" s="203"/>
      <c r="BO43" s="216"/>
      <c r="BP43" s="216"/>
      <c r="BQ43" s="213">
        <v>37</v>
      </c>
      <c r="BR43" s="214"/>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7"/>
    </row>
    <row r="44" spans="1:131" s="198" customFormat="1" ht="26.25" customHeight="1">
      <c r="A44" s="212">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3"/>
      <c r="BK44" s="203"/>
      <c r="BL44" s="203"/>
      <c r="BM44" s="203"/>
      <c r="BN44" s="203"/>
      <c r="BO44" s="216"/>
      <c r="BP44" s="216"/>
      <c r="BQ44" s="213">
        <v>38</v>
      </c>
      <c r="BR44" s="214"/>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7"/>
    </row>
    <row r="45" spans="1:131" s="198" customFormat="1" ht="26.25" customHeight="1">
      <c r="A45" s="212">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3"/>
      <c r="BK45" s="203"/>
      <c r="BL45" s="203"/>
      <c r="BM45" s="203"/>
      <c r="BN45" s="203"/>
      <c r="BO45" s="216"/>
      <c r="BP45" s="216"/>
      <c r="BQ45" s="213">
        <v>39</v>
      </c>
      <c r="BR45" s="214"/>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7"/>
    </row>
    <row r="46" spans="1:131" s="198" customFormat="1" ht="26.25" customHeight="1">
      <c r="A46" s="212">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3"/>
      <c r="BK46" s="203"/>
      <c r="BL46" s="203"/>
      <c r="BM46" s="203"/>
      <c r="BN46" s="203"/>
      <c r="BO46" s="216"/>
      <c r="BP46" s="216"/>
      <c r="BQ46" s="213">
        <v>40</v>
      </c>
      <c r="BR46" s="214"/>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7"/>
    </row>
    <row r="47" spans="1:131" s="198" customFormat="1" ht="26.25" customHeight="1">
      <c r="A47" s="212">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3"/>
      <c r="BK47" s="203"/>
      <c r="BL47" s="203"/>
      <c r="BM47" s="203"/>
      <c r="BN47" s="203"/>
      <c r="BO47" s="216"/>
      <c r="BP47" s="216"/>
      <c r="BQ47" s="213">
        <v>41</v>
      </c>
      <c r="BR47" s="214"/>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7"/>
    </row>
    <row r="48" spans="1:131" s="198" customFormat="1" ht="26.25" customHeight="1">
      <c r="A48" s="212">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3"/>
      <c r="BK48" s="203"/>
      <c r="BL48" s="203"/>
      <c r="BM48" s="203"/>
      <c r="BN48" s="203"/>
      <c r="BO48" s="216"/>
      <c r="BP48" s="216"/>
      <c r="BQ48" s="213">
        <v>42</v>
      </c>
      <c r="BR48" s="214"/>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7"/>
    </row>
    <row r="49" spans="1:131" s="198" customFormat="1" ht="26.25" customHeight="1">
      <c r="A49" s="212">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3"/>
      <c r="BK49" s="203"/>
      <c r="BL49" s="203"/>
      <c r="BM49" s="203"/>
      <c r="BN49" s="203"/>
      <c r="BO49" s="216"/>
      <c r="BP49" s="216"/>
      <c r="BQ49" s="213">
        <v>43</v>
      </c>
      <c r="BR49" s="214"/>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7"/>
    </row>
    <row r="50" spans="1:131" s="198" customFormat="1" ht="26.25" customHeight="1">
      <c r="A50" s="212">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3"/>
      <c r="BK50" s="203"/>
      <c r="BL50" s="203"/>
      <c r="BM50" s="203"/>
      <c r="BN50" s="203"/>
      <c r="BO50" s="216"/>
      <c r="BP50" s="216"/>
      <c r="BQ50" s="213">
        <v>44</v>
      </c>
      <c r="BR50" s="214"/>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7"/>
    </row>
    <row r="51" spans="1:131" s="198" customFormat="1" ht="26.25" customHeight="1">
      <c r="A51" s="212">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3"/>
      <c r="BK51" s="203"/>
      <c r="BL51" s="203"/>
      <c r="BM51" s="203"/>
      <c r="BN51" s="203"/>
      <c r="BO51" s="216"/>
      <c r="BP51" s="216"/>
      <c r="BQ51" s="213">
        <v>45</v>
      </c>
      <c r="BR51" s="214"/>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7"/>
    </row>
    <row r="52" spans="1:131" s="198" customFormat="1" ht="26.25" customHeight="1">
      <c r="A52" s="212">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3"/>
      <c r="BK52" s="203"/>
      <c r="BL52" s="203"/>
      <c r="BM52" s="203"/>
      <c r="BN52" s="203"/>
      <c r="BO52" s="216"/>
      <c r="BP52" s="216"/>
      <c r="BQ52" s="213">
        <v>46</v>
      </c>
      <c r="BR52" s="214"/>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7"/>
    </row>
    <row r="53" spans="1:131" s="198" customFormat="1" ht="26.25" customHeight="1">
      <c r="A53" s="212">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3"/>
      <c r="BK53" s="203"/>
      <c r="BL53" s="203"/>
      <c r="BM53" s="203"/>
      <c r="BN53" s="203"/>
      <c r="BO53" s="216"/>
      <c r="BP53" s="216"/>
      <c r="BQ53" s="213">
        <v>47</v>
      </c>
      <c r="BR53" s="214"/>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7"/>
    </row>
    <row r="54" spans="1:131" s="198" customFormat="1" ht="26.25" customHeight="1">
      <c r="A54" s="212">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3"/>
      <c r="BK54" s="203"/>
      <c r="BL54" s="203"/>
      <c r="BM54" s="203"/>
      <c r="BN54" s="203"/>
      <c r="BO54" s="216"/>
      <c r="BP54" s="216"/>
      <c r="BQ54" s="213">
        <v>48</v>
      </c>
      <c r="BR54" s="214"/>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7"/>
    </row>
    <row r="55" spans="1:131" s="198" customFormat="1" ht="26.25" customHeight="1">
      <c r="A55" s="212">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3"/>
      <c r="BK55" s="203"/>
      <c r="BL55" s="203"/>
      <c r="BM55" s="203"/>
      <c r="BN55" s="203"/>
      <c r="BO55" s="216"/>
      <c r="BP55" s="216"/>
      <c r="BQ55" s="213">
        <v>49</v>
      </c>
      <c r="BR55" s="214"/>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7"/>
    </row>
    <row r="56" spans="1:131" s="198" customFormat="1" ht="26.25" customHeight="1">
      <c r="A56" s="212">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3"/>
      <c r="BK56" s="203"/>
      <c r="BL56" s="203"/>
      <c r="BM56" s="203"/>
      <c r="BN56" s="203"/>
      <c r="BO56" s="216"/>
      <c r="BP56" s="216"/>
      <c r="BQ56" s="213">
        <v>50</v>
      </c>
      <c r="BR56" s="214"/>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7"/>
    </row>
    <row r="57" spans="1:131" s="198" customFormat="1" ht="26.25" customHeight="1">
      <c r="A57" s="212">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3"/>
      <c r="BK57" s="203"/>
      <c r="BL57" s="203"/>
      <c r="BM57" s="203"/>
      <c r="BN57" s="203"/>
      <c r="BO57" s="216"/>
      <c r="BP57" s="216"/>
      <c r="BQ57" s="213">
        <v>51</v>
      </c>
      <c r="BR57" s="214"/>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7"/>
    </row>
    <row r="58" spans="1:131" s="198" customFormat="1" ht="26.25" customHeight="1">
      <c r="A58" s="212">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3"/>
      <c r="BK58" s="203"/>
      <c r="BL58" s="203"/>
      <c r="BM58" s="203"/>
      <c r="BN58" s="203"/>
      <c r="BO58" s="216"/>
      <c r="BP58" s="216"/>
      <c r="BQ58" s="213">
        <v>52</v>
      </c>
      <c r="BR58" s="214"/>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7"/>
    </row>
    <row r="59" spans="1:131" s="198" customFormat="1" ht="26.25" customHeight="1">
      <c r="A59" s="212">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3"/>
      <c r="BK59" s="203"/>
      <c r="BL59" s="203"/>
      <c r="BM59" s="203"/>
      <c r="BN59" s="203"/>
      <c r="BO59" s="216"/>
      <c r="BP59" s="216"/>
      <c r="BQ59" s="213">
        <v>53</v>
      </c>
      <c r="BR59" s="214"/>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7"/>
    </row>
    <row r="60" spans="1:131" s="198" customFormat="1" ht="26.25" customHeight="1">
      <c r="A60" s="212">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3"/>
      <c r="BK60" s="203"/>
      <c r="BL60" s="203"/>
      <c r="BM60" s="203"/>
      <c r="BN60" s="203"/>
      <c r="BO60" s="216"/>
      <c r="BP60" s="216"/>
      <c r="BQ60" s="213">
        <v>54</v>
      </c>
      <c r="BR60" s="214"/>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7"/>
    </row>
    <row r="61" spans="1:131" s="198" customFormat="1" ht="26.25" customHeight="1" thickBot="1">
      <c r="A61" s="212">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3"/>
      <c r="BK61" s="203"/>
      <c r="BL61" s="203"/>
      <c r="BM61" s="203"/>
      <c r="BN61" s="203"/>
      <c r="BO61" s="216"/>
      <c r="BP61" s="216"/>
      <c r="BQ61" s="213">
        <v>55</v>
      </c>
      <c r="BR61" s="214"/>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7"/>
    </row>
    <row r="62" spans="1:131" s="198" customFormat="1" ht="26.25" customHeight="1">
      <c r="A62" s="212">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386</v>
      </c>
      <c r="BK62" s="827"/>
      <c r="BL62" s="827"/>
      <c r="BM62" s="827"/>
      <c r="BN62" s="828"/>
      <c r="BO62" s="216"/>
      <c r="BP62" s="216"/>
      <c r="BQ62" s="213">
        <v>56</v>
      </c>
      <c r="BR62" s="214"/>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7"/>
    </row>
    <row r="63" spans="1:131" s="198" customFormat="1" ht="26.25" customHeight="1" thickBot="1">
      <c r="A63" s="215" t="s">
        <v>364</v>
      </c>
      <c r="B63" s="811" t="s">
        <v>387</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19489</v>
      </c>
      <c r="AG63" s="863"/>
      <c r="AH63" s="863"/>
      <c r="AI63" s="863"/>
      <c r="AJ63" s="864"/>
      <c r="AK63" s="865"/>
      <c r="AL63" s="860"/>
      <c r="AM63" s="860"/>
      <c r="AN63" s="860"/>
      <c r="AO63" s="860"/>
      <c r="AP63" s="863">
        <v>412027</v>
      </c>
      <c r="AQ63" s="863"/>
      <c r="AR63" s="863"/>
      <c r="AS63" s="863"/>
      <c r="AT63" s="863"/>
      <c r="AU63" s="863">
        <v>203575</v>
      </c>
      <c r="AV63" s="863"/>
      <c r="AW63" s="863"/>
      <c r="AX63" s="863"/>
      <c r="AY63" s="863"/>
      <c r="AZ63" s="867"/>
      <c r="BA63" s="867"/>
      <c r="BB63" s="867"/>
      <c r="BC63" s="867"/>
      <c r="BD63" s="867"/>
      <c r="BE63" s="868"/>
      <c r="BF63" s="868"/>
      <c r="BG63" s="868"/>
      <c r="BH63" s="868"/>
      <c r="BI63" s="869"/>
      <c r="BJ63" s="870" t="s">
        <v>108</v>
      </c>
      <c r="BK63" s="871"/>
      <c r="BL63" s="871"/>
      <c r="BM63" s="871"/>
      <c r="BN63" s="872"/>
      <c r="BO63" s="216"/>
      <c r="BP63" s="216"/>
      <c r="BQ63" s="213">
        <v>57</v>
      </c>
      <c r="BR63" s="214"/>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7"/>
    </row>
    <row r="66" spans="1:131" s="198" customFormat="1" ht="26.25" customHeight="1">
      <c r="A66" s="760" t="s">
        <v>389</v>
      </c>
      <c r="B66" s="761"/>
      <c r="C66" s="761"/>
      <c r="D66" s="761"/>
      <c r="E66" s="761"/>
      <c r="F66" s="761"/>
      <c r="G66" s="761"/>
      <c r="H66" s="761"/>
      <c r="I66" s="761"/>
      <c r="J66" s="761"/>
      <c r="K66" s="761"/>
      <c r="L66" s="761"/>
      <c r="M66" s="761"/>
      <c r="N66" s="761"/>
      <c r="O66" s="761"/>
      <c r="P66" s="762"/>
      <c r="Q66" s="735" t="s">
        <v>368</v>
      </c>
      <c r="R66" s="736"/>
      <c r="S66" s="736"/>
      <c r="T66" s="736"/>
      <c r="U66" s="737"/>
      <c r="V66" s="735" t="s">
        <v>369</v>
      </c>
      <c r="W66" s="736"/>
      <c r="X66" s="736"/>
      <c r="Y66" s="736"/>
      <c r="Z66" s="737"/>
      <c r="AA66" s="735" t="s">
        <v>370</v>
      </c>
      <c r="AB66" s="736"/>
      <c r="AC66" s="736"/>
      <c r="AD66" s="736"/>
      <c r="AE66" s="737"/>
      <c r="AF66" s="873" t="s">
        <v>371</v>
      </c>
      <c r="AG66" s="834"/>
      <c r="AH66" s="834"/>
      <c r="AI66" s="834"/>
      <c r="AJ66" s="874"/>
      <c r="AK66" s="735" t="s">
        <v>372</v>
      </c>
      <c r="AL66" s="761"/>
      <c r="AM66" s="761"/>
      <c r="AN66" s="761"/>
      <c r="AO66" s="762"/>
      <c r="AP66" s="735" t="s">
        <v>373</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c r="A67" s="763"/>
      <c r="B67" s="764"/>
      <c r="C67" s="764"/>
      <c r="D67" s="764"/>
      <c r="E67" s="764"/>
      <c r="F67" s="764"/>
      <c r="G67" s="764"/>
      <c r="H67" s="764"/>
      <c r="I67" s="764"/>
      <c r="J67" s="764"/>
      <c r="K67" s="764"/>
      <c r="L67" s="764"/>
      <c r="M67" s="764"/>
      <c r="N67" s="764"/>
      <c r="O67" s="764"/>
      <c r="P67" s="765"/>
      <c r="Q67" s="738"/>
      <c r="R67" s="739"/>
      <c r="S67" s="739"/>
      <c r="T67" s="739"/>
      <c r="U67" s="740"/>
      <c r="V67" s="738"/>
      <c r="W67" s="739"/>
      <c r="X67" s="739"/>
      <c r="Y67" s="739"/>
      <c r="Z67" s="740"/>
      <c r="AA67" s="738"/>
      <c r="AB67" s="739"/>
      <c r="AC67" s="739"/>
      <c r="AD67" s="739"/>
      <c r="AE67" s="740"/>
      <c r="AF67" s="875"/>
      <c r="AG67" s="837"/>
      <c r="AH67" s="837"/>
      <c r="AI67" s="837"/>
      <c r="AJ67" s="876"/>
      <c r="AK67" s="877"/>
      <c r="AL67" s="764"/>
      <c r="AM67" s="764"/>
      <c r="AN67" s="764"/>
      <c r="AO67" s="765"/>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c r="A68" s="209">
        <v>1</v>
      </c>
      <c r="B68" s="890" t="s">
        <v>554</v>
      </c>
      <c r="C68" s="891"/>
      <c r="D68" s="891"/>
      <c r="E68" s="891"/>
      <c r="F68" s="891"/>
      <c r="G68" s="891"/>
      <c r="H68" s="891"/>
      <c r="I68" s="891"/>
      <c r="J68" s="891"/>
      <c r="K68" s="891"/>
      <c r="L68" s="891"/>
      <c r="M68" s="891"/>
      <c r="N68" s="891"/>
      <c r="O68" s="891"/>
      <c r="P68" s="892"/>
      <c r="Q68" s="893">
        <v>935</v>
      </c>
      <c r="R68" s="887"/>
      <c r="S68" s="887"/>
      <c r="T68" s="887"/>
      <c r="U68" s="887"/>
      <c r="V68" s="887">
        <v>897</v>
      </c>
      <c r="W68" s="887"/>
      <c r="X68" s="887"/>
      <c r="Y68" s="887"/>
      <c r="Z68" s="887"/>
      <c r="AA68" s="887">
        <v>39</v>
      </c>
      <c r="AB68" s="887"/>
      <c r="AC68" s="887"/>
      <c r="AD68" s="887"/>
      <c r="AE68" s="887"/>
      <c r="AF68" s="887">
        <v>39</v>
      </c>
      <c r="AG68" s="887"/>
      <c r="AH68" s="887"/>
      <c r="AI68" s="887"/>
      <c r="AJ68" s="887"/>
      <c r="AK68" s="887">
        <v>69</v>
      </c>
      <c r="AL68" s="887"/>
      <c r="AM68" s="887"/>
      <c r="AN68" s="887"/>
      <c r="AO68" s="887"/>
      <c r="AP68" s="887">
        <v>13</v>
      </c>
      <c r="AQ68" s="887"/>
      <c r="AR68" s="887"/>
      <c r="AS68" s="887"/>
      <c r="AT68" s="887"/>
      <c r="AU68" s="887">
        <v>5</v>
      </c>
      <c r="AV68" s="887"/>
      <c r="AW68" s="887"/>
      <c r="AX68" s="887"/>
      <c r="AY68" s="887"/>
      <c r="AZ68" s="888"/>
      <c r="BA68" s="888"/>
      <c r="BB68" s="888"/>
      <c r="BC68" s="888"/>
      <c r="BD68" s="889"/>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c r="A69" s="212">
        <v>2</v>
      </c>
      <c r="B69" s="894" t="s">
        <v>555</v>
      </c>
      <c r="C69" s="895"/>
      <c r="D69" s="895"/>
      <c r="E69" s="895"/>
      <c r="F69" s="895"/>
      <c r="G69" s="895"/>
      <c r="H69" s="895"/>
      <c r="I69" s="895"/>
      <c r="J69" s="895"/>
      <c r="K69" s="895"/>
      <c r="L69" s="895"/>
      <c r="M69" s="895"/>
      <c r="N69" s="895"/>
      <c r="O69" s="895"/>
      <c r="P69" s="896"/>
      <c r="Q69" s="897">
        <v>225</v>
      </c>
      <c r="R69" s="852"/>
      <c r="S69" s="852"/>
      <c r="T69" s="852"/>
      <c r="U69" s="852"/>
      <c r="V69" s="852">
        <v>222</v>
      </c>
      <c r="W69" s="852"/>
      <c r="X69" s="852"/>
      <c r="Y69" s="852"/>
      <c r="Z69" s="852"/>
      <c r="AA69" s="852">
        <v>3</v>
      </c>
      <c r="AB69" s="852"/>
      <c r="AC69" s="852"/>
      <c r="AD69" s="852"/>
      <c r="AE69" s="852"/>
      <c r="AF69" s="852">
        <v>534</v>
      </c>
      <c r="AG69" s="852"/>
      <c r="AH69" s="852"/>
      <c r="AI69" s="852"/>
      <c r="AJ69" s="852"/>
      <c r="AK69" s="852">
        <v>28</v>
      </c>
      <c r="AL69" s="852"/>
      <c r="AM69" s="852"/>
      <c r="AN69" s="852"/>
      <c r="AO69" s="852"/>
      <c r="AP69" s="852">
        <v>1756</v>
      </c>
      <c r="AQ69" s="852"/>
      <c r="AR69" s="852"/>
      <c r="AS69" s="852"/>
      <c r="AT69" s="852"/>
      <c r="AU69" s="852" t="s">
        <v>568</v>
      </c>
      <c r="AV69" s="852"/>
      <c r="AW69" s="852"/>
      <c r="AX69" s="852"/>
      <c r="AY69" s="852"/>
      <c r="AZ69" s="898" t="s">
        <v>566</v>
      </c>
      <c r="BA69" s="898"/>
      <c r="BB69" s="898"/>
      <c r="BC69" s="898"/>
      <c r="BD69" s="899"/>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c r="A70" s="212">
        <v>3</v>
      </c>
      <c r="B70" s="894" t="s">
        <v>556</v>
      </c>
      <c r="C70" s="895"/>
      <c r="D70" s="895"/>
      <c r="E70" s="895"/>
      <c r="F70" s="895"/>
      <c r="G70" s="895"/>
      <c r="H70" s="895"/>
      <c r="I70" s="895"/>
      <c r="J70" s="895"/>
      <c r="K70" s="895"/>
      <c r="L70" s="895"/>
      <c r="M70" s="895"/>
      <c r="N70" s="895"/>
      <c r="O70" s="895"/>
      <c r="P70" s="896"/>
      <c r="Q70" s="897">
        <v>965</v>
      </c>
      <c r="R70" s="852"/>
      <c r="S70" s="852"/>
      <c r="T70" s="852"/>
      <c r="U70" s="852"/>
      <c r="V70" s="852">
        <v>780</v>
      </c>
      <c r="W70" s="852"/>
      <c r="X70" s="852"/>
      <c r="Y70" s="852"/>
      <c r="Z70" s="852"/>
      <c r="AA70" s="852">
        <v>185</v>
      </c>
      <c r="AB70" s="852"/>
      <c r="AC70" s="852"/>
      <c r="AD70" s="852"/>
      <c r="AE70" s="852"/>
      <c r="AF70" s="852">
        <v>185</v>
      </c>
      <c r="AG70" s="852"/>
      <c r="AH70" s="852"/>
      <c r="AI70" s="852"/>
      <c r="AJ70" s="852"/>
      <c r="AK70" s="852" t="s">
        <v>568</v>
      </c>
      <c r="AL70" s="852"/>
      <c r="AM70" s="852"/>
      <c r="AN70" s="852"/>
      <c r="AO70" s="852"/>
      <c r="AP70" s="852">
        <v>188</v>
      </c>
      <c r="AQ70" s="852"/>
      <c r="AR70" s="852"/>
      <c r="AS70" s="852"/>
      <c r="AT70" s="852"/>
      <c r="AU70" s="852">
        <v>25</v>
      </c>
      <c r="AV70" s="852"/>
      <c r="AW70" s="852"/>
      <c r="AX70" s="852"/>
      <c r="AY70" s="852"/>
      <c r="AZ70" s="898"/>
      <c r="BA70" s="898"/>
      <c r="BB70" s="898"/>
      <c r="BC70" s="898"/>
      <c r="BD70" s="899"/>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c r="A71" s="212">
        <v>4</v>
      </c>
      <c r="B71" s="894" t="s">
        <v>557</v>
      </c>
      <c r="C71" s="895"/>
      <c r="D71" s="895"/>
      <c r="E71" s="895"/>
      <c r="F71" s="895"/>
      <c r="G71" s="895"/>
      <c r="H71" s="895"/>
      <c r="I71" s="895"/>
      <c r="J71" s="895"/>
      <c r="K71" s="895"/>
      <c r="L71" s="895"/>
      <c r="M71" s="895"/>
      <c r="N71" s="895"/>
      <c r="O71" s="895"/>
      <c r="P71" s="896"/>
      <c r="Q71" s="897">
        <v>604</v>
      </c>
      <c r="R71" s="852"/>
      <c r="S71" s="852"/>
      <c r="T71" s="852"/>
      <c r="U71" s="852"/>
      <c r="V71" s="852">
        <v>544</v>
      </c>
      <c r="W71" s="852"/>
      <c r="X71" s="852"/>
      <c r="Y71" s="852"/>
      <c r="Z71" s="852"/>
      <c r="AA71" s="852">
        <v>60</v>
      </c>
      <c r="AB71" s="852"/>
      <c r="AC71" s="852"/>
      <c r="AD71" s="852"/>
      <c r="AE71" s="852"/>
      <c r="AF71" s="852">
        <v>60</v>
      </c>
      <c r="AG71" s="852"/>
      <c r="AH71" s="852"/>
      <c r="AI71" s="852"/>
      <c r="AJ71" s="852"/>
      <c r="AK71" s="852">
        <v>38</v>
      </c>
      <c r="AL71" s="852"/>
      <c r="AM71" s="852"/>
      <c r="AN71" s="852"/>
      <c r="AO71" s="852"/>
      <c r="AP71" s="852">
        <v>262</v>
      </c>
      <c r="AQ71" s="852"/>
      <c r="AR71" s="852"/>
      <c r="AS71" s="852"/>
      <c r="AT71" s="852"/>
      <c r="AU71" s="852">
        <v>107</v>
      </c>
      <c r="AV71" s="852"/>
      <c r="AW71" s="852"/>
      <c r="AX71" s="852"/>
      <c r="AY71" s="852"/>
      <c r="AZ71" s="898"/>
      <c r="BA71" s="898"/>
      <c r="BB71" s="898"/>
      <c r="BC71" s="898"/>
      <c r="BD71" s="899"/>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c r="A72" s="212">
        <v>5</v>
      </c>
      <c r="B72" s="894" t="s">
        <v>558</v>
      </c>
      <c r="C72" s="895"/>
      <c r="D72" s="895"/>
      <c r="E72" s="895"/>
      <c r="F72" s="895"/>
      <c r="G72" s="895"/>
      <c r="H72" s="895"/>
      <c r="I72" s="895"/>
      <c r="J72" s="895"/>
      <c r="K72" s="895"/>
      <c r="L72" s="895"/>
      <c r="M72" s="895"/>
      <c r="N72" s="895"/>
      <c r="O72" s="895"/>
      <c r="P72" s="896"/>
      <c r="Q72" s="897">
        <v>645</v>
      </c>
      <c r="R72" s="852"/>
      <c r="S72" s="852"/>
      <c r="T72" s="852"/>
      <c r="U72" s="852"/>
      <c r="V72" s="852">
        <v>606</v>
      </c>
      <c r="W72" s="852"/>
      <c r="X72" s="852"/>
      <c r="Y72" s="852"/>
      <c r="Z72" s="852"/>
      <c r="AA72" s="852">
        <v>38</v>
      </c>
      <c r="AB72" s="852"/>
      <c r="AC72" s="852"/>
      <c r="AD72" s="852"/>
      <c r="AE72" s="852"/>
      <c r="AF72" s="852">
        <v>38</v>
      </c>
      <c r="AG72" s="852"/>
      <c r="AH72" s="852"/>
      <c r="AI72" s="852"/>
      <c r="AJ72" s="852"/>
      <c r="AK72" s="852">
        <v>17</v>
      </c>
      <c r="AL72" s="852"/>
      <c r="AM72" s="852"/>
      <c r="AN72" s="852"/>
      <c r="AO72" s="852"/>
      <c r="AP72" s="852">
        <v>248</v>
      </c>
      <c r="AQ72" s="852"/>
      <c r="AR72" s="852"/>
      <c r="AS72" s="852"/>
      <c r="AT72" s="852"/>
      <c r="AU72" s="852">
        <v>115</v>
      </c>
      <c r="AV72" s="852"/>
      <c r="AW72" s="852"/>
      <c r="AX72" s="852"/>
      <c r="AY72" s="852"/>
      <c r="AZ72" s="898"/>
      <c r="BA72" s="898"/>
      <c r="BB72" s="898"/>
      <c r="BC72" s="898"/>
      <c r="BD72" s="899"/>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c r="A73" s="212">
        <v>6</v>
      </c>
      <c r="B73" s="894" t="s">
        <v>559</v>
      </c>
      <c r="C73" s="895"/>
      <c r="D73" s="895"/>
      <c r="E73" s="895"/>
      <c r="F73" s="895"/>
      <c r="G73" s="895"/>
      <c r="H73" s="895"/>
      <c r="I73" s="895"/>
      <c r="J73" s="895"/>
      <c r="K73" s="895"/>
      <c r="L73" s="895"/>
      <c r="M73" s="895"/>
      <c r="N73" s="895"/>
      <c r="O73" s="895"/>
      <c r="P73" s="896"/>
      <c r="Q73" s="897">
        <v>214</v>
      </c>
      <c r="R73" s="852"/>
      <c r="S73" s="852"/>
      <c r="T73" s="852"/>
      <c r="U73" s="852"/>
      <c r="V73" s="852">
        <v>189</v>
      </c>
      <c r="W73" s="852"/>
      <c r="X73" s="852"/>
      <c r="Y73" s="852"/>
      <c r="Z73" s="852"/>
      <c r="AA73" s="852">
        <v>25</v>
      </c>
      <c r="AB73" s="852"/>
      <c r="AC73" s="852"/>
      <c r="AD73" s="852"/>
      <c r="AE73" s="852"/>
      <c r="AF73" s="852">
        <v>25</v>
      </c>
      <c r="AG73" s="852"/>
      <c r="AH73" s="852"/>
      <c r="AI73" s="852"/>
      <c r="AJ73" s="852"/>
      <c r="AK73" s="852" t="s">
        <v>569</v>
      </c>
      <c r="AL73" s="852"/>
      <c r="AM73" s="852"/>
      <c r="AN73" s="852"/>
      <c r="AO73" s="852"/>
      <c r="AP73" s="852">
        <v>6</v>
      </c>
      <c r="AQ73" s="852"/>
      <c r="AR73" s="852"/>
      <c r="AS73" s="852"/>
      <c r="AT73" s="852"/>
      <c r="AU73" s="852">
        <v>1</v>
      </c>
      <c r="AV73" s="852"/>
      <c r="AW73" s="852"/>
      <c r="AX73" s="852"/>
      <c r="AY73" s="852"/>
      <c r="AZ73" s="898"/>
      <c r="BA73" s="898"/>
      <c r="BB73" s="898"/>
      <c r="BC73" s="898"/>
      <c r="BD73" s="899"/>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c r="A74" s="212">
        <v>7</v>
      </c>
      <c r="B74" s="894" t="s">
        <v>560</v>
      </c>
      <c r="C74" s="895"/>
      <c r="D74" s="895"/>
      <c r="E74" s="895"/>
      <c r="F74" s="895"/>
      <c r="G74" s="895"/>
      <c r="H74" s="895"/>
      <c r="I74" s="895"/>
      <c r="J74" s="895"/>
      <c r="K74" s="895"/>
      <c r="L74" s="895"/>
      <c r="M74" s="895"/>
      <c r="N74" s="895"/>
      <c r="O74" s="895"/>
      <c r="P74" s="896"/>
      <c r="Q74" s="897">
        <v>654</v>
      </c>
      <c r="R74" s="852"/>
      <c r="S74" s="852"/>
      <c r="T74" s="852"/>
      <c r="U74" s="852"/>
      <c r="V74" s="852">
        <v>619</v>
      </c>
      <c r="W74" s="852"/>
      <c r="X74" s="852"/>
      <c r="Y74" s="852"/>
      <c r="Z74" s="852"/>
      <c r="AA74" s="852">
        <v>35</v>
      </c>
      <c r="AB74" s="852"/>
      <c r="AC74" s="852"/>
      <c r="AD74" s="852"/>
      <c r="AE74" s="852"/>
      <c r="AF74" s="852">
        <v>35</v>
      </c>
      <c r="AG74" s="852"/>
      <c r="AH74" s="852"/>
      <c r="AI74" s="852"/>
      <c r="AJ74" s="852"/>
      <c r="AK74" s="852" t="s">
        <v>570</v>
      </c>
      <c r="AL74" s="852"/>
      <c r="AM74" s="852"/>
      <c r="AN74" s="852"/>
      <c r="AO74" s="852"/>
      <c r="AP74" s="852">
        <v>57</v>
      </c>
      <c r="AQ74" s="852"/>
      <c r="AR74" s="852"/>
      <c r="AS74" s="852"/>
      <c r="AT74" s="852"/>
      <c r="AU74" s="852">
        <v>45</v>
      </c>
      <c r="AV74" s="852"/>
      <c r="AW74" s="852"/>
      <c r="AX74" s="852"/>
      <c r="AY74" s="852"/>
      <c r="AZ74" s="898"/>
      <c r="BA74" s="898"/>
      <c r="BB74" s="898"/>
      <c r="BC74" s="898"/>
      <c r="BD74" s="899"/>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c r="A75" s="212">
        <v>8</v>
      </c>
      <c r="B75" s="894" t="s">
        <v>561</v>
      </c>
      <c r="C75" s="895"/>
      <c r="D75" s="895"/>
      <c r="E75" s="895"/>
      <c r="F75" s="895"/>
      <c r="G75" s="895"/>
      <c r="H75" s="895"/>
      <c r="I75" s="895"/>
      <c r="J75" s="895"/>
      <c r="K75" s="895"/>
      <c r="L75" s="895"/>
      <c r="M75" s="895"/>
      <c r="N75" s="895"/>
      <c r="O75" s="895"/>
      <c r="P75" s="896"/>
      <c r="Q75" s="900">
        <v>390</v>
      </c>
      <c r="R75" s="901"/>
      <c r="S75" s="901"/>
      <c r="T75" s="901"/>
      <c r="U75" s="851"/>
      <c r="V75" s="902">
        <v>359</v>
      </c>
      <c r="W75" s="901"/>
      <c r="X75" s="901"/>
      <c r="Y75" s="901"/>
      <c r="Z75" s="851"/>
      <c r="AA75" s="902">
        <v>32</v>
      </c>
      <c r="AB75" s="901"/>
      <c r="AC75" s="901"/>
      <c r="AD75" s="901"/>
      <c r="AE75" s="851"/>
      <c r="AF75" s="902">
        <v>32</v>
      </c>
      <c r="AG75" s="901"/>
      <c r="AH75" s="901"/>
      <c r="AI75" s="901"/>
      <c r="AJ75" s="851"/>
      <c r="AK75" s="902" t="s">
        <v>571</v>
      </c>
      <c r="AL75" s="901"/>
      <c r="AM75" s="901"/>
      <c r="AN75" s="901"/>
      <c r="AO75" s="851"/>
      <c r="AP75" s="902">
        <v>98</v>
      </c>
      <c r="AQ75" s="901"/>
      <c r="AR75" s="901"/>
      <c r="AS75" s="901"/>
      <c r="AT75" s="851"/>
      <c r="AU75" s="902">
        <v>24</v>
      </c>
      <c r="AV75" s="901"/>
      <c r="AW75" s="901"/>
      <c r="AX75" s="901"/>
      <c r="AY75" s="851"/>
      <c r="AZ75" s="898"/>
      <c r="BA75" s="898"/>
      <c r="BB75" s="898"/>
      <c r="BC75" s="898"/>
      <c r="BD75" s="899"/>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c r="A76" s="212">
        <v>9</v>
      </c>
      <c r="B76" s="894" t="s">
        <v>562</v>
      </c>
      <c r="C76" s="895"/>
      <c r="D76" s="895"/>
      <c r="E76" s="895"/>
      <c r="F76" s="895"/>
      <c r="G76" s="895"/>
      <c r="H76" s="895"/>
      <c r="I76" s="895"/>
      <c r="J76" s="895"/>
      <c r="K76" s="895"/>
      <c r="L76" s="895"/>
      <c r="M76" s="895"/>
      <c r="N76" s="895"/>
      <c r="O76" s="895"/>
      <c r="P76" s="896"/>
      <c r="Q76" s="900">
        <v>1263</v>
      </c>
      <c r="R76" s="901"/>
      <c r="S76" s="901"/>
      <c r="T76" s="901"/>
      <c r="U76" s="851"/>
      <c r="V76" s="902">
        <v>1213</v>
      </c>
      <c r="W76" s="901"/>
      <c r="X76" s="901"/>
      <c r="Y76" s="901"/>
      <c r="Z76" s="851"/>
      <c r="AA76" s="902">
        <v>51</v>
      </c>
      <c r="AB76" s="901"/>
      <c r="AC76" s="901"/>
      <c r="AD76" s="901"/>
      <c r="AE76" s="851"/>
      <c r="AF76" s="902">
        <v>51</v>
      </c>
      <c r="AG76" s="901"/>
      <c r="AH76" s="901"/>
      <c r="AI76" s="901"/>
      <c r="AJ76" s="851"/>
      <c r="AK76" s="902">
        <v>5</v>
      </c>
      <c r="AL76" s="901"/>
      <c r="AM76" s="901"/>
      <c r="AN76" s="901"/>
      <c r="AO76" s="851"/>
      <c r="AP76" s="902" t="s">
        <v>568</v>
      </c>
      <c r="AQ76" s="901"/>
      <c r="AR76" s="901"/>
      <c r="AS76" s="901"/>
      <c r="AT76" s="851"/>
      <c r="AU76" s="902" t="s">
        <v>572</v>
      </c>
      <c r="AV76" s="901"/>
      <c r="AW76" s="901"/>
      <c r="AX76" s="901"/>
      <c r="AY76" s="851"/>
      <c r="AZ76" s="898"/>
      <c r="BA76" s="898"/>
      <c r="BB76" s="898"/>
      <c r="BC76" s="898"/>
      <c r="BD76" s="899"/>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c r="A77" s="212">
        <v>10</v>
      </c>
      <c r="B77" s="894" t="s">
        <v>563</v>
      </c>
      <c r="C77" s="895"/>
      <c r="D77" s="895"/>
      <c r="E77" s="895"/>
      <c r="F77" s="895"/>
      <c r="G77" s="895"/>
      <c r="H77" s="895"/>
      <c r="I77" s="895"/>
      <c r="J77" s="895"/>
      <c r="K77" s="895"/>
      <c r="L77" s="895"/>
      <c r="M77" s="895"/>
      <c r="N77" s="895"/>
      <c r="O77" s="895"/>
      <c r="P77" s="896"/>
      <c r="Q77" s="900">
        <v>266312</v>
      </c>
      <c r="R77" s="901"/>
      <c r="S77" s="901"/>
      <c r="T77" s="901"/>
      <c r="U77" s="851"/>
      <c r="V77" s="902">
        <v>260614</v>
      </c>
      <c r="W77" s="901"/>
      <c r="X77" s="901"/>
      <c r="Y77" s="901"/>
      <c r="Z77" s="851"/>
      <c r="AA77" s="902">
        <v>5698</v>
      </c>
      <c r="AB77" s="901"/>
      <c r="AC77" s="901"/>
      <c r="AD77" s="901"/>
      <c r="AE77" s="851"/>
      <c r="AF77" s="902">
        <v>5698</v>
      </c>
      <c r="AG77" s="901"/>
      <c r="AH77" s="901"/>
      <c r="AI77" s="901"/>
      <c r="AJ77" s="851"/>
      <c r="AK77" s="902">
        <v>856</v>
      </c>
      <c r="AL77" s="901"/>
      <c r="AM77" s="901"/>
      <c r="AN77" s="901"/>
      <c r="AO77" s="851"/>
      <c r="AP77" s="902" t="s">
        <v>568</v>
      </c>
      <c r="AQ77" s="901"/>
      <c r="AR77" s="901"/>
      <c r="AS77" s="901"/>
      <c r="AT77" s="851"/>
      <c r="AU77" s="902" t="s">
        <v>570</v>
      </c>
      <c r="AV77" s="901"/>
      <c r="AW77" s="901"/>
      <c r="AX77" s="901"/>
      <c r="AY77" s="851"/>
      <c r="AZ77" s="898"/>
      <c r="BA77" s="898"/>
      <c r="BB77" s="898"/>
      <c r="BC77" s="898"/>
      <c r="BD77" s="899"/>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c r="A78" s="212">
        <v>11</v>
      </c>
      <c r="B78" s="894" t="s">
        <v>564</v>
      </c>
      <c r="C78" s="895"/>
      <c r="D78" s="895"/>
      <c r="E78" s="895"/>
      <c r="F78" s="895"/>
      <c r="G78" s="895"/>
      <c r="H78" s="895"/>
      <c r="I78" s="895"/>
      <c r="J78" s="895"/>
      <c r="K78" s="895"/>
      <c r="L78" s="895"/>
      <c r="M78" s="895"/>
      <c r="N78" s="895"/>
      <c r="O78" s="895"/>
      <c r="P78" s="896"/>
      <c r="Q78" s="897">
        <v>9378</v>
      </c>
      <c r="R78" s="852"/>
      <c r="S78" s="852"/>
      <c r="T78" s="852"/>
      <c r="U78" s="852"/>
      <c r="V78" s="852">
        <v>9253</v>
      </c>
      <c r="W78" s="852"/>
      <c r="X78" s="852"/>
      <c r="Y78" s="852"/>
      <c r="Z78" s="852"/>
      <c r="AA78" s="852">
        <v>124</v>
      </c>
      <c r="AB78" s="852"/>
      <c r="AC78" s="852"/>
      <c r="AD78" s="852"/>
      <c r="AE78" s="852"/>
      <c r="AF78" s="852">
        <v>124</v>
      </c>
      <c r="AG78" s="852"/>
      <c r="AH78" s="852"/>
      <c r="AI78" s="852"/>
      <c r="AJ78" s="852"/>
      <c r="AK78" s="852">
        <v>772</v>
      </c>
      <c r="AL78" s="852"/>
      <c r="AM78" s="852"/>
      <c r="AN78" s="852"/>
      <c r="AO78" s="852"/>
      <c r="AP78" s="852" t="s">
        <v>568</v>
      </c>
      <c r="AQ78" s="852"/>
      <c r="AR78" s="852"/>
      <c r="AS78" s="852"/>
      <c r="AT78" s="852"/>
      <c r="AU78" s="852" t="s">
        <v>573</v>
      </c>
      <c r="AV78" s="852"/>
      <c r="AW78" s="852"/>
      <c r="AX78" s="852"/>
      <c r="AY78" s="852"/>
      <c r="AZ78" s="898"/>
      <c r="BA78" s="898"/>
      <c r="BB78" s="898"/>
      <c r="BC78" s="898"/>
      <c r="BD78" s="899"/>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c r="A79" s="212">
        <v>12</v>
      </c>
      <c r="B79" s="894" t="s">
        <v>565</v>
      </c>
      <c r="C79" s="895"/>
      <c r="D79" s="895"/>
      <c r="E79" s="895"/>
      <c r="F79" s="895"/>
      <c r="G79" s="895"/>
      <c r="H79" s="895"/>
      <c r="I79" s="895"/>
      <c r="J79" s="895"/>
      <c r="K79" s="895"/>
      <c r="L79" s="895"/>
      <c r="M79" s="895"/>
      <c r="N79" s="895"/>
      <c r="O79" s="895"/>
      <c r="P79" s="896"/>
      <c r="Q79" s="897">
        <v>1148</v>
      </c>
      <c r="R79" s="852"/>
      <c r="S79" s="852"/>
      <c r="T79" s="852"/>
      <c r="U79" s="852"/>
      <c r="V79" s="852">
        <v>894</v>
      </c>
      <c r="W79" s="852"/>
      <c r="X79" s="852"/>
      <c r="Y79" s="852"/>
      <c r="Z79" s="852"/>
      <c r="AA79" s="852">
        <v>254</v>
      </c>
      <c r="AB79" s="852"/>
      <c r="AC79" s="852"/>
      <c r="AD79" s="852"/>
      <c r="AE79" s="852"/>
      <c r="AF79" s="852">
        <v>1621</v>
      </c>
      <c r="AG79" s="852"/>
      <c r="AH79" s="852"/>
      <c r="AI79" s="852"/>
      <c r="AJ79" s="852"/>
      <c r="AK79" s="852">
        <v>1</v>
      </c>
      <c r="AL79" s="852"/>
      <c r="AM79" s="852"/>
      <c r="AN79" s="852"/>
      <c r="AO79" s="852"/>
      <c r="AP79" s="852">
        <v>1647</v>
      </c>
      <c r="AQ79" s="852"/>
      <c r="AR79" s="852"/>
      <c r="AS79" s="852"/>
      <c r="AT79" s="852"/>
      <c r="AU79" s="852">
        <v>11</v>
      </c>
      <c r="AV79" s="852"/>
      <c r="AW79" s="852"/>
      <c r="AX79" s="852"/>
      <c r="AY79" s="852"/>
      <c r="AZ79" s="898" t="s">
        <v>566</v>
      </c>
      <c r="BA79" s="898"/>
      <c r="BB79" s="898"/>
      <c r="BC79" s="898"/>
      <c r="BD79" s="899"/>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c r="A80" s="212">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c r="A81" s="212">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c r="A82" s="212">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c r="A83" s="212">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c r="A84" s="212">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c r="A85" s="212">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c r="A86" s="212">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c r="A88" s="215" t="s">
        <v>364</v>
      </c>
      <c r="B88" s="811" t="s">
        <v>391</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8442</v>
      </c>
      <c r="AG88" s="863"/>
      <c r="AH88" s="863"/>
      <c r="AI88" s="863"/>
      <c r="AJ88" s="863"/>
      <c r="AK88" s="860"/>
      <c r="AL88" s="860"/>
      <c r="AM88" s="860"/>
      <c r="AN88" s="860"/>
      <c r="AO88" s="860"/>
      <c r="AP88" s="863">
        <v>4275</v>
      </c>
      <c r="AQ88" s="863"/>
      <c r="AR88" s="863"/>
      <c r="AS88" s="863"/>
      <c r="AT88" s="863"/>
      <c r="AU88" s="863">
        <v>332</v>
      </c>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11" t="s">
        <v>392</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3262</v>
      </c>
      <c r="CS102" s="871"/>
      <c r="CT102" s="871"/>
      <c r="CU102" s="871"/>
      <c r="CV102" s="914"/>
      <c r="CW102" s="913">
        <v>761</v>
      </c>
      <c r="CX102" s="871"/>
      <c r="CY102" s="871"/>
      <c r="CZ102" s="871"/>
      <c r="DA102" s="914"/>
      <c r="DB102" s="913">
        <v>994</v>
      </c>
      <c r="DC102" s="871"/>
      <c r="DD102" s="871"/>
      <c r="DE102" s="871"/>
      <c r="DF102" s="914"/>
      <c r="DG102" s="913">
        <v>9653</v>
      </c>
      <c r="DH102" s="871"/>
      <c r="DI102" s="871"/>
      <c r="DJ102" s="871"/>
      <c r="DK102" s="914"/>
      <c r="DL102" s="913" t="s">
        <v>578</v>
      </c>
      <c r="DM102" s="871"/>
      <c r="DN102" s="871"/>
      <c r="DO102" s="871"/>
      <c r="DP102" s="914"/>
      <c r="DQ102" s="913" t="s">
        <v>569</v>
      </c>
      <c r="DR102" s="871"/>
      <c r="DS102" s="871"/>
      <c r="DT102" s="871"/>
      <c r="DU102" s="914"/>
      <c r="DV102" s="939"/>
      <c r="DW102" s="940"/>
      <c r="DX102" s="940"/>
      <c r="DY102" s="940"/>
      <c r="DZ102" s="94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393</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394</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4" t="s">
        <v>397</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398</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c r="A109" s="937" t="s">
        <v>399</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400</v>
      </c>
      <c r="AB109" s="916"/>
      <c r="AC109" s="916"/>
      <c r="AD109" s="916"/>
      <c r="AE109" s="917"/>
      <c r="AF109" s="915" t="s">
        <v>283</v>
      </c>
      <c r="AG109" s="916"/>
      <c r="AH109" s="916"/>
      <c r="AI109" s="916"/>
      <c r="AJ109" s="917"/>
      <c r="AK109" s="915" t="s">
        <v>282</v>
      </c>
      <c r="AL109" s="916"/>
      <c r="AM109" s="916"/>
      <c r="AN109" s="916"/>
      <c r="AO109" s="917"/>
      <c r="AP109" s="915" t="s">
        <v>401</v>
      </c>
      <c r="AQ109" s="916"/>
      <c r="AR109" s="916"/>
      <c r="AS109" s="916"/>
      <c r="AT109" s="918"/>
      <c r="AU109" s="937" t="s">
        <v>399</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400</v>
      </c>
      <c r="BR109" s="916"/>
      <c r="BS109" s="916"/>
      <c r="BT109" s="916"/>
      <c r="BU109" s="917"/>
      <c r="BV109" s="915" t="s">
        <v>283</v>
      </c>
      <c r="BW109" s="916"/>
      <c r="BX109" s="916"/>
      <c r="BY109" s="916"/>
      <c r="BZ109" s="917"/>
      <c r="CA109" s="915" t="s">
        <v>282</v>
      </c>
      <c r="CB109" s="916"/>
      <c r="CC109" s="916"/>
      <c r="CD109" s="916"/>
      <c r="CE109" s="917"/>
      <c r="CF109" s="938" t="s">
        <v>401</v>
      </c>
      <c r="CG109" s="938"/>
      <c r="CH109" s="938"/>
      <c r="CI109" s="938"/>
      <c r="CJ109" s="938"/>
      <c r="CK109" s="915" t="s">
        <v>402</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400</v>
      </c>
      <c r="DH109" s="916"/>
      <c r="DI109" s="916"/>
      <c r="DJ109" s="916"/>
      <c r="DK109" s="917"/>
      <c r="DL109" s="915" t="s">
        <v>283</v>
      </c>
      <c r="DM109" s="916"/>
      <c r="DN109" s="916"/>
      <c r="DO109" s="916"/>
      <c r="DP109" s="917"/>
      <c r="DQ109" s="915" t="s">
        <v>282</v>
      </c>
      <c r="DR109" s="916"/>
      <c r="DS109" s="916"/>
      <c r="DT109" s="916"/>
      <c r="DU109" s="917"/>
      <c r="DV109" s="915" t="s">
        <v>401</v>
      </c>
      <c r="DW109" s="916"/>
      <c r="DX109" s="916"/>
      <c r="DY109" s="916"/>
      <c r="DZ109" s="918"/>
    </row>
    <row r="110" spans="1:131" s="197" customFormat="1" ht="26.25" customHeight="1">
      <c r="A110" s="919" t="s">
        <v>403</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36275839</v>
      </c>
      <c r="AB110" s="923"/>
      <c r="AC110" s="923"/>
      <c r="AD110" s="923"/>
      <c r="AE110" s="924"/>
      <c r="AF110" s="925">
        <v>36049318</v>
      </c>
      <c r="AG110" s="923"/>
      <c r="AH110" s="923"/>
      <c r="AI110" s="923"/>
      <c r="AJ110" s="924"/>
      <c r="AK110" s="925">
        <v>35999873</v>
      </c>
      <c r="AL110" s="923"/>
      <c r="AM110" s="923"/>
      <c r="AN110" s="923"/>
      <c r="AO110" s="924"/>
      <c r="AP110" s="926">
        <v>22.3</v>
      </c>
      <c r="AQ110" s="927"/>
      <c r="AR110" s="927"/>
      <c r="AS110" s="927"/>
      <c r="AT110" s="928"/>
      <c r="AU110" s="929" t="s">
        <v>60</v>
      </c>
      <c r="AV110" s="930"/>
      <c r="AW110" s="930"/>
      <c r="AX110" s="930"/>
      <c r="AY110" s="931"/>
      <c r="AZ110" s="973" t="s">
        <v>404</v>
      </c>
      <c r="BA110" s="920"/>
      <c r="BB110" s="920"/>
      <c r="BC110" s="920"/>
      <c r="BD110" s="920"/>
      <c r="BE110" s="920"/>
      <c r="BF110" s="920"/>
      <c r="BG110" s="920"/>
      <c r="BH110" s="920"/>
      <c r="BI110" s="920"/>
      <c r="BJ110" s="920"/>
      <c r="BK110" s="920"/>
      <c r="BL110" s="920"/>
      <c r="BM110" s="920"/>
      <c r="BN110" s="920"/>
      <c r="BO110" s="920"/>
      <c r="BP110" s="921"/>
      <c r="BQ110" s="959">
        <v>517133992</v>
      </c>
      <c r="BR110" s="960"/>
      <c r="BS110" s="960"/>
      <c r="BT110" s="960"/>
      <c r="BU110" s="960"/>
      <c r="BV110" s="960">
        <v>552323422</v>
      </c>
      <c r="BW110" s="960"/>
      <c r="BX110" s="960"/>
      <c r="BY110" s="960"/>
      <c r="BZ110" s="960"/>
      <c r="CA110" s="960">
        <v>576835062</v>
      </c>
      <c r="CB110" s="960"/>
      <c r="CC110" s="960"/>
      <c r="CD110" s="960"/>
      <c r="CE110" s="960"/>
      <c r="CF110" s="974">
        <v>357.4</v>
      </c>
      <c r="CG110" s="975"/>
      <c r="CH110" s="975"/>
      <c r="CI110" s="975"/>
      <c r="CJ110" s="975"/>
      <c r="CK110" s="976" t="s">
        <v>405</v>
      </c>
      <c r="CL110" s="977"/>
      <c r="CM110" s="956" t="s">
        <v>406</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407</v>
      </c>
      <c r="DH110" s="960"/>
      <c r="DI110" s="960"/>
      <c r="DJ110" s="960"/>
      <c r="DK110" s="960"/>
      <c r="DL110" s="960" t="s">
        <v>407</v>
      </c>
      <c r="DM110" s="960"/>
      <c r="DN110" s="960"/>
      <c r="DO110" s="960"/>
      <c r="DP110" s="960"/>
      <c r="DQ110" s="960" t="s">
        <v>407</v>
      </c>
      <c r="DR110" s="960"/>
      <c r="DS110" s="960"/>
      <c r="DT110" s="960"/>
      <c r="DU110" s="960"/>
      <c r="DV110" s="961" t="s">
        <v>407</v>
      </c>
      <c r="DW110" s="961"/>
      <c r="DX110" s="961"/>
      <c r="DY110" s="961"/>
      <c r="DZ110" s="962"/>
    </row>
    <row r="111" spans="1:131" s="197" customFormat="1" ht="26.25" customHeight="1">
      <c r="A111" s="963" t="s">
        <v>408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409</v>
      </c>
      <c r="AB111" s="967"/>
      <c r="AC111" s="967"/>
      <c r="AD111" s="967"/>
      <c r="AE111" s="968"/>
      <c r="AF111" s="969" t="s">
        <v>409</v>
      </c>
      <c r="AG111" s="967"/>
      <c r="AH111" s="967"/>
      <c r="AI111" s="967"/>
      <c r="AJ111" s="968"/>
      <c r="AK111" s="969" t="s">
        <v>409</v>
      </c>
      <c r="AL111" s="967"/>
      <c r="AM111" s="967"/>
      <c r="AN111" s="967"/>
      <c r="AO111" s="968"/>
      <c r="AP111" s="970" t="s">
        <v>409</v>
      </c>
      <c r="AQ111" s="971"/>
      <c r="AR111" s="971"/>
      <c r="AS111" s="971"/>
      <c r="AT111" s="972"/>
      <c r="AU111" s="932"/>
      <c r="AV111" s="933"/>
      <c r="AW111" s="933"/>
      <c r="AX111" s="933"/>
      <c r="AY111" s="934"/>
      <c r="AZ111" s="982" t="s">
        <v>410</v>
      </c>
      <c r="BA111" s="983"/>
      <c r="BB111" s="983"/>
      <c r="BC111" s="983"/>
      <c r="BD111" s="983"/>
      <c r="BE111" s="983"/>
      <c r="BF111" s="983"/>
      <c r="BG111" s="983"/>
      <c r="BH111" s="983"/>
      <c r="BI111" s="983"/>
      <c r="BJ111" s="983"/>
      <c r="BK111" s="983"/>
      <c r="BL111" s="983"/>
      <c r="BM111" s="983"/>
      <c r="BN111" s="983"/>
      <c r="BO111" s="983"/>
      <c r="BP111" s="984"/>
      <c r="BQ111" s="952">
        <v>14096593</v>
      </c>
      <c r="BR111" s="953"/>
      <c r="BS111" s="953"/>
      <c r="BT111" s="953"/>
      <c r="BU111" s="953"/>
      <c r="BV111" s="953">
        <v>13052522</v>
      </c>
      <c r="BW111" s="953"/>
      <c r="BX111" s="953"/>
      <c r="BY111" s="953"/>
      <c r="BZ111" s="953"/>
      <c r="CA111" s="953">
        <v>12085036</v>
      </c>
      <c r="CB111" s="953"/>
      <c r="CC111" s="953"/>
      <c r="CD111" s="953"/>
      <c r="CE111" s="953"/>
      <c r="CF111" s="947">
        <v>7.5</v>
      </c>
      <c r="CG111" s="948"/>
      <c r="CH111" s="948"/>
      <c r="CI111" s="948"/>
      <c r="CJ111" s="948"/>
      <c r="CK111" s="978"/>
      <c r="CL111" s="979"/>
      <c r="CM111" s="949" t="s">
        <v>411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407</v>
      </c>
      <c r="DH111" s="953"/>
      <c r="DI111" s="953"/>
      <c r="DJ111" s="953"/>
      <c r="DK111" s="953"/>
      <c r="DL111" s="953" t="s">
        <v>407</v>
      </c>
      <c r="DM111" s="953"/>
      <c r="DN111" s="953"/>
      <c r="DO111" s="953"/>
      <c r="DP111" s="953"/>
      <c r="DQ111" s="953" t="s">
        <v>407</v>
      </c>
      <c r="DR111" s="953"/>
      <c r="DS111" s="953"/>
      <c r="DT111" s="953"/>
      <c r="DU111" s="953"/>
      <c r="DV111" s="954" t="s">
        <v>407</v>
      </c>
      <c r="DW111" s="954"/>
      <c r="DX111" s="954"/>
      <c r="DY111" s="954"/>
      <c r="DZ111" s="955"/>
    </row>
    <row r="112" spans="1:131" s="197" customFormat="1" ht="26.25" customHeight="1">
      <c r="A112" s="985" t="s">
        <v>412</v>
      </c>
      <c r="B112" s="986"/>
      <c r="C112" s="983" t="s">
        <v>413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v>4266667</v>
      </c>
      <c r="AB112" s="992"/>
      <c r="AC112" s="992"/>
      <c r="AD112" s="992"/>
      <c r="AE112" s="993"/>
      <c r="AF112" s="994">
        <v>4933333</v>
      </c>
      <c r="AG112" s="992"/>
      <c r="AH112" s="992"/>
      <c r="AI112" s="992"/>
      <c r="AJ112" s="993"/>
      <c r="AK112" s="994">
        <v>5600000</v>
      </c>
      <c r="AL112" s="992"/>
      <c r="AM112" s="992"/>
      <c r="AN112" s="992"/>
      <c r="AO112" s="993"/>
      <c r="AP112" s="995">
        <v>3.5</v>
      </c>
      <c r="AQ112" s="996"/>
      <c r="AR112" s="996"/>
      <c r="AS112" s="996"/>
      <c r="AT112" s="997"/>
      <c r="AU112" s="932"/>
      <c r="AV112" s="933"/>
      <c r="AW112" s="933"/>
      <c r="AX112" s="933"/>
      <c r="AY112" s="934"/>
      <c r="AZ112" s="982" t="s">
        <v>414</v>
      </c>
      <c r="BA112" s="983"/>
      <c r="BB112" s="983"/>
      <c r="BC112" s="983"/>
      <c r="BD112" s="983"/>
      <c r="BE112" s="983"/>
      <c r="BF112" s="983"/>
      <c r="BG112" s="983"/>
      <c r="BH112" s="983"/>
      <c r="BI112" s="983"/>
      <c r="BJ112" s="983"/>
      <c r="BK112" s="983"/>
      <c r="BL112" s="983"/>
      <c r="BM112" s="983"/>
      <c r="BN112" s="983"/>
      <c r="BO112" s="983"/>
      <c r="BP112" s="984"/>
      <c r="BQ112" s="952">
        <v>198284325</v>
      </c>
      <c r="BR112" s="953"/>
      <c r="BS112" s="953"/>
      <c r="BT112" s="953"/>
      <c r="BU112" s="953"/>
      <c r="BV112" s="953">
        <v>202477747</v>
      </c>
      <c r="BW112" s="953"/>
      <c r="BX112" s="953"/>
      <c r="BY112" s="953"/>
      <c r="BZ112" s="953"/>
      <c r="CA112" s="953">
        <v>203575452</v>
      </c>
      <c r="CB112" s="953"/>
      <c r="CC112" s="953"/>
      <c r="CD112" s="953"/>
      <c r="CE112" s="953"/>
      <c r="CF112" s="947">
        <v>126.1</v>
      </c>
      <c r="CG112" s="948"/>
      <c r="CH112" s="948"/>
      <c r="CI112" s="948"/>
      <c r="CJ112" s="948"/>
      <c r="CK112" s="978"/>
      <c r="CL112" s="979"/>
      <c r="CM112" s="949" t="s">
        <v>415</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v>636395</v>
      </c>
      <c r="DH112" s="953"/>
      <c r="DI112" s="953"/>
      <c r="DJ112" s="953"/>
      <c r="DK112" s="953"/>
      <c r="DL112" s="953">
        <v>425109</v>
      </c>
      <c r="DM112" s="953"/>
      <c r="DN112" s="953"/>
      <c r="DO112" s="953"/>
      <c r="DP112" s="953"/>
      <c r="DQ112" s="953">
        <v>343059</v>
      </c>
      <c r="DR112" s="953"/>
      <c r="DS112" s="953"/>
      <c r="DT112" s="953"/>
      <c r="DU112" s="953"/>
      <c r="DV112" s="954">
        <v>0.2</v>
      </c>
      <c r="DW112" s="954"/>
      <c r="DX112" s="954"/>
      <c r="DY112" s="954"/>
      <c r="DZ112" s="955"/>
    </row>
    <row r="113" spans="1:130" s="197" customFormat="1" ht="26.25" customHeight="1">
      <c r="A113" s="987"/>
      <c r="B113" s="988"/>
      <c r="C113" s="983" t="s">
        <v>416</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14125701</v>
      </c>
      <c r="AB113" s="967"/>
      <c r="AC113" s="967"/>
      <c r="AD113" s="967"/>
      <c r="AE113" s="968"/>
      <c r="AF113" s="969">
        <v>14530885</v>
      </c>
      <c r="AG113" s="967"/>
      <c r="AH113" s="967"/>
      <c r="AI113" s="967"/>
      <c r="AJ113" s="968"/>
      <c r="AK113" s="969">
        <v>15180753</v>
      </c>
      <c r="AL113" s="967"/>
      <c r="AM113" s="967"/>
      <c r="AN113" s="967"/>
      <c r="AO113" s="968"/>
      <c r="AP113" s="970">
        <v>9.4</v>
      </c>
      <c r="AQ113" s="971"/>
      <c r="AR113" s="971"/>
      <c r="AS113" s="971"/>
      <c r="AT113" s="972"/>
      <c r="AU113" s="932"/>
      <c r="AV113" s="933"/>
      <c r="AW113" s="933"/>
      <c r="AX113" s="933"/>
      <c r="AY113" s="934"/>
      <c r="AZ113" s="982" t="s">
        <v>417</v>
      </c>
      <c r="BA113" s="983"/>
      <c r="BB113" s="983"/>
      <c r="BC113" s="983"/>
      <c r="BD113" s="983"/>
      <c r="BE113" s="983"/>
      <c r="BF113" s="983"/>
      <c r="BG113" s="983"/>
      <c r="BH113" s="983"/>
      <c r="BI113" s="983"/>
      <c r="BJ113" s="983"/>
      <c r="BK113" s="983"/>
      <c r="BL113" s="983"/>
      <c r="BM113" s="983"/>
      <c r="BN113" s="983"/>
      <c r="BO113" s="983"/>
      <c r="BP113" s="984"/>
      <c r="BQ113" s="952">
        <v>471796</v>
      </c>
      <c r="BR113" s="953"/>
      <c r="BS113" s="953"/>
      <c r="BT113" s="953"/>
      <c r="BU113" s="953"/>
      <c r="BV113" s="953">
        <v>439578</v>
      </c>
      <c r="BW113" s="953"/>
      <c r="BX113" s="953"/>
      <c r="BY113" s="953"/>
      <c r="BZ113" s="953"/>
      <c r="CA113" s="953">
        <v>361918</v>
      </c>
      <c r="CB113" s="953"/>
      <c r="CC113" s="953"/>
      <c r="CD113" s="953"/>
      <c r="CE113" s="953"/>
      <c r="CF113" s="947">
        <v>0.2</v>
      </c>
      <c r="CG113" s="948"/>
      <c r="CH113" s="948"/>
      <c r="CI113" s="948"/>
      <c r="CJ113" s="948"/>
      <c r="CK113" s="978"/>
      <c r="CL113" s="979"/>
      <c r="CM113" s="949" t="s">
        <v>418</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108</v>
      </c>
      <c r="DH113" s="992"/>
      <c r="DI113" s="992"/>
      <c r="DJ113" s="992"/>
      <c r="DK113" s="993"/>
      <c r="DL113" s="994" t="s">
        <v>108</v>
      </c>
      <c r="DM113" s="992"/>
      <c r="DN113" s="992"/>
      <c r="DO113" s="992"/>
      <c r="DP113" s="993"/>
      <c r="DQ113" s="994" t="s">
        <v>108</v>
      </c>
      <c r="DR113" s="992"/>
      <c r="DS113" s="992"/>
      <c r="DT113" s="992"/>
      <c r="DU113" s="993"/>
      <c r="DV113" s="995" t="s">
        <v>108</v>
      </c>
      <c r="DW113" s="996"/>
      <c r="DX113" s="996"/>
      <c r="DY113" s="996"/>
      <c r="DZ113" s="997"/>
    </row>
    <row r="114" spans="1:130" s="197" customFormat="1" ht="26.25" customHeight="1">
      <c r="A114" s="987"/>
      <c r="B114" s="988"/>
      <c r="C114" s="983" t="s">
        <v>419</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98780</v>
      </c>
      <c r="AB114" s="992"/>
      <c r="AC114" s="992"/>
      <c r="AD114" s="992"/>
      <c r="AE114" s="993"/>
      <c r="AF114" s="994">
        <v>98106</v>
      </c>
      <c r="AG114" s="992"/>
      <c r="AH114" s="992"/>
      <c r="AI114" s="992"/>
      <c r="AJ114" s="993"/>
      <c r="AK114" s="994">
        <v>92465</v>
      </c>
      <c r="AL114" s="992"/>
      <c r="AM114" s="992"/>
      <c r="AN114" s="992"/>
      <c r="AO114" s="993"/>
      <c r="AP114" s="995">
        <v>0.1</v>
      </c>
      <c r="AQ114" s="996"/>
      <c r="AR114" s="996"/>
      <c r="AS114" s="996"/>
      <c r="AT114" s="997"/>
      <c r="AU114" s="932"/>
      <c r="AV114" s="933"/>
      <c r="AW114" s="933"/>
      <c r="AX114" s="933"/>
      <c r="AY114" s="934"/>
      <c r="AZ114" s="982" t="s">
        <v>420</v>
      </c>
      <c r="BA114" s="983"/>
      <c r="BB114" s="983"/>
      <c r="BC114" s="983"/>
      <c r="BD114" s="983"/>
      <c r="BE114" s="983"/>
      <c r="BF114" s="983"/>
      <c r="BG114" s="983"/>
      <c r="BH114" s="983"/>
      <c r="BI114" s="983"/>
      <c r="BJ114" s="983"/>
      <c r="BK114" s="983"/>
      <c r="BL114" s="983"/>
      <c r="BM114" s="983"/>
      <c r="BN114" s="983"/>
      <c r="BO114" s="983"/>
      <c r="BP114" s="984"/>
      <c r="BQ114" s="952">
        <v>52312019</v>
      </c>
      <c r="BR114" s="953"/>
      <c r="BS114" s="953"/>
      <c r="BT114" s="953"/>
      <c r="BU114" s="953"/>
      <c r="BV114" s="953">
        <v>47221051</v>
      </c>
      <c r="BW114" s="953"/>
      <c r="BX114" s="953"/>
      <c r="BY114" s="953"/>
      <c r="BZ114" s="953"/>
      <c r="CA114" s="953">
        <v>44680752</v>
      </c>
      <c r="CB114" s="953"/>
      <c r="CC114" s="953"/>
      <c r="CD114" s="953"/>
      <c r="CE114" s="953"/>
      <c r="CF114" s="947">
        <v>27.7</v>
      </c>
      <c r="CG114" s="948"/>
      <c r="CH114" s="948"/>
      <c r="CI114" s="948"/>
      <c r="CJ114" s="948"/>
      <c r="CK114" s="978"/>
      <c r="CL114" s="979"/>
      <c r="CM114" s="949" t="s">
        <v>421</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108</v>
      </c>
      <c r="DH114" s="992"/>
      <c r="DI114" s="992"/>
      <c r="DJ114" s="992"/>
      <c r="DK114" s="993"/>
      <c r="DL114" s="994" t="s">
        <v>108</v>
      </c>
      <c r="DM114" s="992"/>
      <c r="DN114" s="992"/>
      <c r="DO114" s="992"/>
      <c r="DP114" s="993"/>
      <c r="DQ114" s="994" t="s">
        <v>108</v>
      </c>
      <c r="DR114" s="992"/>
      <c r="DS114" s="992"/>
      <c r="DT114" s="992"/>
      <c r="DU114" s="993"/>
      <c r="DV114" s="995" t="s">
        <v>108</v>
      </c>
      <c r="DW114" s="996"/>
      <c r="DX114" s="996"/>
      <c r="DY114" s="996"/>
      <c r="DZ114" s="997"/>
    </row>
    <row r="115" spans="1:130" s="197" customFormat="1" ht="26.25" customHeight="1">
      <c r="A115" s="987"/>
      <c r="B115" s="988"/>
      <c r="C115" s="983" t="s">
        <v>422</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1305961</v>
      </c>
      <c r="AB115" s="967"/>
      <c r="AC115" s="967"/>
      <c r="AD115" s="967"/>
      <c r="AE115" s="968"/>
      <c r="AF115" s="969">
        <v>1192467</v>
      </c>
      <c r="AG115" s="967"/>
      <c r="AH115" s="967"/>
      <c r="AI115" s="967"/>
      <c r="AJ115" s="968"/>
      <c r="AK115" s="969">
        <v>993068</v>
      </c>
      <c r="AL115" s="967"/>
      <c r="AM115" s="967"/>
      <c r="AN115" s="967"/>
      <c r="AO115" s="968"/>
      <c r="AP115" s="970">
        <v>0.6</v>
      </c>
      <c r="AQ115" s="971"/>
      <c r="AR115" s="971"/>
      <c r="AS115" s="971"/>
      <c r="AT115" s="972"/>
      <c r="AU115" s="932"/>
      <c r="AV115" s="933"/>
      <c r="AW115" s="933"/>
      <c r="AX115" s="933"/>
      <c r="AY115" s="934"/>
      <c r="AZ115" s="982" t="s">
        <v>423</v>
      </c>
      <c r="BA115" s="983"/>
      <c r="BB115" s="983"/>
      <c r="BC115" s="983"/>
      <c r="BD115" s="983"/>
      <c r="BE115" s="983"/>
      <c r="BF115" s="983"/>
      <c r="BG115" s="983"/>
      <c r="BH115" s="983"/>
      <c r="BI115" s="983"/>
      <c r="BJ115" s="983"/>
      <c r="BK115" s="983"/>
      <c r="BL115" s="983"/>
      <c r="BM115" s="983"/>
      <c r="BN115" s="983"/>
      <c r="BO115" s="983"/>
      <c r="BP115" s="984"/>
      <c r="BQ115" s="952">
        <v>343764</v>
      </c>
      <c r="BR115" s="953"/>
      <c r="BS115" s="953"/>
      <c r="BT115" s="953"/>
      <c r="BU115" s="953"/>
      <c r="BV115" s="953">
        <v>299404</v>
      </c>
      <c r="BW115" s="953"/>
      <c r="BX115" s="953"/>
      <c r="BY115" s="953"/>
      <c r="BZ115" s="953"/>
      <c r="CA115" s="953">
        <v>265148</v>
      </c>
      <c r="CB115" s="953"/>
      <c r="CC115" s="953"/>
      <c r="CD115" s="953"/>
      <c r="CE115" s="953"/>
      <c r="CF115" s="947">
        <v>0.2</v>
      </c>
      <c r="CG115" s="948"/>
      <c r="CH115" s="948"/>
      <c r="CI115" s="948"/>
      <c r="CJ115" s="948"/>
      <c r="CK115" s="978"/>
      <c r="CL115" s="979"/>
      <c r="CM115" s="982" t="s">
        <v>424</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v>8652729</v>
      </c>
      <c r="DH115" s="992"/>
      <c r="DI115" s="992"/>
      <c r="DJ115" s="992"/>
      <c r="DK115" s="993"/>
      <c r="DL115" s="994">
        <v>8613398</v>
      </c>
      <c r="DM115" s="992"/>
      <c r="DN115" s="992"/>
      <c r="DO115" s="992"/>
      <c r="DP115" s="993"/>
      <c r="DQ115" s="994">
        <v>8609708</v>
      </c>
      <c r="DR115" s="992"/>
      <c r="DS115" s="992"/>
      <c r="DT115" s="992"/>
      <c r="DU115" s="993"/>
      <c r="DV115" s="995">
        <v>5.3</v>
      </c>
      <c r="DW115" s="996"/>
      <c r="DX115" s="996"/>
      <c r="DY115" s="996"/>
      <c r="DZ115" s="997"/>
    </row>
    <row r="116" spans="1:130" s="197" customFormat="1" ht="26.25" customHeight="1">
      <c r="A116" s="989"/>
      <c r="B116" s="990"/>
      <c r="C116" s="1004" t="s">
        <v>425</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108</v>
      </c>
      <c r="AB116" s="992"/>
      <c r="AC116" s="992"/>
      <c r="AD116" s="992"/>
      <c r="AE116" s="993"/>
      <c r="AF116" s="994" t="s">
        <v>108</v>
      </c>
      <c r="AG116" s="992"/>
      <c r="AH116" s="992"/>
      <c r="AI116" s="992"/>
      <c r="AJ116" s="993"/>
      <c r="AK116" s="994" t="s">
        <v>108</v>
      </c>
      <c r="AL116" s="992"/>
      <c r="AM116" s="992"/>
      <c r="AN116" s="992"/>
      <c r="AO116" s="993"/>
      <c r="AP116" s="995" t="s">
        <v>108</v>
      </c>
      <c r="AQ116" s="996"/>
      <c r="AR116" s="996"/>
      <c r="AS116" s="996"/>
      <c r="AT116" s="997"/>
      <c r="AU116" s="932"/>
      <c r="AV116" s="933"/>
      <c r="AW116" s="933"/>
      <c r="AX116" s="933"/>
      <c r="AY116" s="934"/>
      <c r="AZ116" s="982" t="s">
        <v>426</v>
      </c>
      <c r="BA116" s="983"/>
      <c r="BB116" s="983"/>
      <c r="BC116" s="983"/>
      <c r="BD116" s="983"/>
      <c r="BE116" s="983"/>
      <c r="BF116" s="983"/>
      <c r="BG116" s="983"/>
      <c r="BH116" s="983"/>
      <c r="BI116" s="983"/>
      <c r="BJ116" s="983"/>
      <c r="BK116" s="983"/>
      <c r="BL116" s="983"/>
      <c r="BM116" s="983"/>
      <c r="BN116" s="983"/>
      <c r="BO116" s="983"/>
      <c r="BP116" s="984"/>
      <c r="BQ116" s="952" t="s">
        <v>108</v>
      </c>
      <c r="BR116" s="953"/>
      <c r="BS116" s="953"/>
      <c r="BT116" s="953"/>
      <c r="BU116" s="953"/>
      <c r="BV116" s="953" t="s">
        <v>108</v>
      </c>
      <c r="BW116" s="953"/>
      <c r="BX116" s="953"/>
      <c r="BY116" s="953"/>
      <c r="BZ116" s="953"/>
      <c r="CA116" s="953" t="s">
        <v>108</v>
      </c>
      <c r="CB116" s="953"/>
      <c r="CC116" s="953"/>
      <c r="CD116" s="953"/>
      <c r="CE116" s="953"/>
      <c r="CF116" s="947" t="s">
        <v>108</v>
      </c>
      <c r="CG116" s="948"/>
      <c r="CH116" s="948"/>
      <c r="CI116" s="948"/>
      <c r="CJ116" s="948"/>
      <c r="CK116" s="978"/>
      <c r="CL116" s="979"/>
      <c r="CM116" s="949" t="s">
        <v>427</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4634951</v>
      </c>
      <c r="DH116" s="992"/>
      <c r="DI116" s="992"/>
      <c r="DJ116" s="992"/>
      <c r="DK116" s="993"/>
      <c r="DL116" s="994">
        <v>3881547</v>
      </c>
      <c r="DM116" s="992"/>
      <c r="DN116" s="992"/>
      <c r="DO116" s="992"/>
      <c r="DP116" s="993"/>
      <c r="DQ116" s="994">
        <v>3027305</v>
      </c>
      <c r="DR116" s="992"/>
      <c r="DS116" s="992"/>
      <c r="DT116" s="992"/>
      <c r="DU116" s="993"/>
      <c r="DV116" s="995">
        <v>1.9</v>
      </c>
      <c r="DW116" s="996"/>
      <c r="DX116" s="996"/>
      <c r="DY116" s="996"/>
      <c r="DZ116" s="997"/>
    </row>
    <row r="117" spans="1:130" s="197" customFormat="1" ht="26.25" customHeight="1">
      <c r="A117" s="937" t="s">
        <v>166</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428</v>
      </c>
      <c r="Z117" s="917"/>
      <c r="AA117" s="1029">
        <v>56072948</v>
      </c>
      <c r="AB117" s="999"/>
      <c r="AC117" s="999"/>
      <c r="AD117" s="999"/>
      <c r="AE117" s="1000"/>
      <c r="AF117" s="998">
        <v>56804109</v>
      </c>
      <c r="AG117" s="999"/>
      <c r="AH117" s="999"/>
      <c r="AI117" s="999"/>
      <c r="AJ117" s="1000"/>
      <c r="AK117" s="998">
        <v>57866159</v>
      </c>
      <c r="AL117" s="999"/>
      <c r="AM117" s="999"/>
      <c r="AN117" s="999"/>
      <c r="AO117" s="1000"/>
      <c r="AP117" s="1001"/>
      <c r="AQ117" s="1002"/>
      <c r="AR117" s="1002"/>
      <c r="AS117" s="1002"/>
      <c r="AT117" s="1003"/>
      <c r="AU117" s="932"/>
      <c r="AV117" s="933"/>
      <c r="AW117" s="933"/>
      <c r="AX117" s="933"/>
      <c r="AY117" s="934"/>
      <c r="AZ117" s="1028" t="s">
        <v>429</v>
      </c>
      <c r="BA117" s="1004"/>
      <c r="BB117" s="1004"/>
      <c r="BC117" s="1004"/>
      <c r="BD117" s="1004"/>
      <c r="BE117" s="1004"/>
      <c r="BF117" s="1004"/>
      <c r="BG117" s="1004"/>
      <c r="BH117" s="1004"/>
      <c r="BI117" s="1004"/>
      <c r="BJ117" s="1004"/>
      <c r="BK117" s="1004"/>
      <c r="BL117" s="1004"/>
      <c r="BM117" s="1004"/>
      <c r="BN117" s="1004"/>
      <c r="BO117" s="1004"/>
      <c r="BP117" s="1005"/>
      <c r="BQ117" s="1018" t="s">
        <v>430</v>
      </c>
      <c r="BR117" s="1019"/>
      <c r="BS117" s="1019"/>
      <c r="BT117" s="1019"/>
      <c r="BU117" s="1019"/>
      <c r="BV117" s="1019" t="s">
        <v>430</v>
      </c>
      <c r="BW117" s="1019"/>
      <c r="BX117" s="1019"/>
      <c r="BY117" s="1019"/>
      <c r="BZ117" s="1019"/>
      <c r="CA117" s="1019" t="s">
        <v>430</v>
      </c>
      <c r="CB117" s="1019"/>
      <c r="CC117" s="1019"/>
      <c r="CD117" s="1019"/>
      <c r="CE117" s="1019"/>
      <c r="CF117" s="947" t="s">
        <v>430</v>
      </c>
      <c r="CG117" s="948"/>
      <c r="CH117" s="948"/>
      <c r="CI117" s="948"/>
      <c r="CJ117" s="948"/>
      <c r="CK117" s="978"/>
      <c r="CL117" s="979"/>
      <c r="CM117" s="949" t="s">
        <v>431</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430</v>
      </c>
      <c r="DH117" s="992"/>
      <c r="DI117" s="992"/>
      <c r="DJ117" s="992"/>
      <c r="DK117" s="993"/>
      <c r="DL117" s="994" t="s">
        <v>430</v>
      </c>
      <c r="DM117" s="992"/>
      <c r="DN117" s="992"/>
      <c r="DO117" s="992"/>
      <c r="DP117" s="993"/>
      <c r="DQ117" s="994" t="s">
        <v>430</v>
      </c>
      <c r="DR117" s="992"/>
      <c r="DS117" s="992"/>
      <c r="DT117" s="992"/>
      <c r="DU117" s="993"/>
      <c r="DV117" s="995" t="s">
        <v>430</v>
      </c>
      <c r="DW117" s="996"/>
      <c r="DX117" s="996"/>
      <c r="DY117" s="996"/>
      <c r="DZ117" s="997"/>
    </row>
    <row r="118" spans="1:130" s="197" customFormat="1" ht="26.25" customHeight="1">
      <c r="A118" s="937" t="s">
        <v>402</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400</v>
      </c>
      <c r="AB118" s="916"/>
      <c r="AC118" s="916"/>
      <c r="AD118" s="916"/>
      <c r="AE118" s="917"/>
      <c r="AF118" s="915" t="s">
        <v>283</v>
      </c>
      <c r="AG118" s="916"/>
      <c r="AH118" s="916"/>
      <c r="AI118" s="916"/>
      <c r="AJ118" s="917"/>
      <c r="AK118" s="915" t="s">
        <v>282</v>
      </c>
      <c r="AL118" s="916"/>
      <c r="AM118" s="916"/>
      <c r="AN118" s="916"/>
      <c r="AO118" s="917"/>
      <c r="AP118" s="1023" t="s">
        <v>401</v>
      </c>
      <c r="AQ118" s="1024"/>
      <c r="AR118" s="1024"/>
      <c r="AS118" s="1024"/>
      <c r="AT118" s="1025"/>
      <c r="AU118" s="935"/>
      <c r="AV118" s="936"/>
      <c r="AW118" s="936"/>
      <c r="AX118" s="936"/>
      <c r="AY118" s="936"/>
      <c r="AZ118" s="228" t="s">
        <v>166</v>
      </c>
      <c r="BA118" s="228"/>
      <c r="BB118" s="228"/>
      <c r="BC118" s="228"/>
      <c r="BD118" s="228"/>
      <c r="BE118" s="228"/>
      <c r="BF118" s="228"/>
      <c r="BG118" s="228"/>
      <c r="BH118" s="228"/>
      <c r="BI118" s="228"/>
      <c r="BJ118" s="228"/>
      <c r="BK118" s="228"/>
      <c r="BL118" s="228"/>
      <c r="BM118" s="228"/>
      <c r="BN118" s="228"/>
      <c r="BO118" s="1026" t="s">
        <v>432</v>
      </c>
      <c r="BP118" s="1027"/>
      <c r="BQ118" s="1018">
        <v>782642489</v>
      </c>
      <c r="BR118" s="1019"/>
      <c r="BS118" s="1019"/>
      <c r="BT118" s="1019"/>
      <c r="BU118" s="1019"/>
      <c r="BV118" s="1019">
        <v>815813724</v>
      </c>
      <c r="BW118" s="1019"/>
      <c r="BX118" s="1019"/>
      <c r="BY118" s="1019"/>
      <c r="BZ118" s="1019"/>
      <c r="CA118" s="1019">
        <v>837803368</v>
      </c>
      <c r="CB118" s="1019"/>
      <c r="CC118" s="1019"/>
      <c r="CD118" s="1019"/>
      <c r="CE118" s="1019"/>
      <c r="CF118" s="1020"/>
      <c r="CG118" s="1021"/>
      <c r="CH118" s="1021"/>
      <c r="CI118" s="1021"/>
      <c r="CJ118" s="1022"/>
      <c r="CK118" s="978"/>
      <c r="CL118" s="979"/>
      <c r="CM118" s="949" t="s">
        <v>433</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430</v>
      </c>
      <c r="DH118" s="992"/>
      <c r="DI118" s="992"/>
      <c r="DJ118" s="992"/>
      <c r="DK118" s="993"/>
      <c r="DL118" s="994" t="s">
        <v>430</v>
      </c>
      <c r="DM118" s="992"/>
      <c r="DN118" s="992"/>
      <c r="DO118" s="992"/>
      <c r="DP118" s="993"/>
      <c r="DQ118" s="994" t="s">
        <v>430</v>
      </c>
      <c r="DR118" s="992"/>
      <c r="DS118" s="992"/>
      <c r="DT118" s="992"/>
      <c r="DU118" s="993"/>
      <c r="DV118" s="995" t="s">
        <v>430</v>
      </c>
      <c r="DW118" s="996"/>
      <c r="DX118" s="996"/>
      <c r="DY118" s="996"/>
      <c r="DZ118" s="997"/>
    </row>
    <row r="119" spans="1:130" s="197" customFormat="1" ht="26.25" customHeight="1">
      <c r="A119" s="1007" t="s">
        <v>405</v>
      </c>
      <c r="B119" s="977"/>
      <c r="C119" s="956" t="s">
        <v>406</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430</v>
      </c>
      <c r="AB119" s="923"/>
      <c r="AC119" s="923"/>
      <c r="AD119" s="923"/>
      <c r="AE119" s="924"/>
      <c r="AF119" s="925" t="s">
        <v>430</v>
      </c>
      <c r="AG119" s="923"/>
      <c r="AH119" s="923"/>
      <c r="AI119" s="923"/>
      <c r="AJ119" s="924"/>
      <c r="AK119" s="925" t="s">
        <v>430</v>
      </c>
      <c r="AL119" s="923"/>
      <c r="AM119" s="923"/>
      <c r="AN119" s="923"/>
      <c r="AO119" s="924"/>
      <c r="AP119" s="926" t="s">
        <v>430</v>
      </c>
      <c r="AQ119" s="927"/>
      <c r="AR119" s="927"/>
      <c r="AS119" s="927"/>
      <c r="AT119" s="928"/>
      <c r="AU119" s="1010" t="s">
        <v>434</v>
      </c>
      <c r="AV119" s="1011"/>
      <c r="AW119" s="1011"/>
      <c r="AX119" s="1011"/>
      <c r="AY119" s="1012"/>
      <c r="AZ119" s="973" t="s">
        <v>435</v>
      </c>
      <c r="BA119" s="920"/>
      <c r="BB119" s="920"/>
      <c r="BC119" s="920"/>
      <c r="BD119" s="920"/>
      <c r="BE119" s="920"/>
      <c r="BF119" s="920"/>
      <c r="BG119" s="920"/>
      <c r="BH119" s="920"/>
      <c r="BI119" s="920"/>
      <c r="BJ119" s="920"/>
      <c r="BK119" s="920"/>
      <c r="BL119" s="920"/>
      <c r="BM119" s="920"/>
      <c r="BN119" s="920"/>
      <c r="BO119" s="920"/>
      <c r="BP119" s="921"/>
      <c r="BQ119" s="959">
        <v>30432040</v>
      </c>
      <c r="BR119" s="960"/>
      <c r="BS119" s="960"/>
      <c r="BT119" s="960"/>
      <c r="BU119" s="960"/>
      <c r="BV119" s="960">
        <v>28675198</v>
      </c>
      <c r="BW119" s="960"/>
      <c r="BX119" s="960"/>
      <c r="BY119" s="960"/>
      <c r="BZ119" s="960"/>
      <c r="CA119" s="960">
        <v>29166604</v>
      </c>
      <c r="CB119" s="960"/>
      <c r="CC119" s="960"/>
      <c r="CD119" s="960"/>
      <c r="CE119" s="960"/>
      <c r="CF119" s="974">
        <v>18.100000000000001</v>
      </c>
      <c r="CG119" s="975"/>
      <c r="CH119" s="975"/>
      <c r="CI119" s="975"/>
      <c r="CJ119" s="975"/>
      <c r="CK119" s="980"/>
      <c r="CL119" s="981"/>
      <c r="CM119" s="1037" t="s">
        <v>436</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172518</v>
      </c>
      <c r="DH119" s="1031"/>
      <c r="DI119" s="1031"/>
      <c r="DJ119" s="1031"/>
      <c r="DK119" s="1032"/>
      <c r="DL119" s="1033">
        <v>132468</v>
      </c>
      <c r="DM119" s="1031"/>
      <c r="DN119" s="1031"/>
      <c r="DO119" s="1031"/>
      <c r="DP119" s="1032"/>
      <c r="DQ119" s="1033">
        <v>104964</v>
      </c>
      <c r="DR119" s="1031"/>
      <c r="DS119" s="1031"/>
      <c r="DT119" s="1031"/>
      <c r="DU119" s="1032"/>
      <c r="DV119" s="1034">
        <v>0.1</v>
      </c>
      <c r="DW119" s="1035"/>
      <c r="DX119" s="1035"/>
      <c r="DY119" s="1035"/>
      <c r="DZ119" s="1036"/>
    </row>
    <row r="120" spans="1:130" s="197" customFormat="1" ht="26.25" customHeight="1">
      <c r="A120" s="1008"/>
      <c r="B120" s="979"/>
      <c r="C120" s="949" t="s">
        <v>411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430</v>
      </c>
      <c r="AB120" s="992"/>
      <c r="AC120" s="992"/>
      <c r="AD120" s="992"/>
      <c r="AE120" s="993"/>
      <c r="AF120" s="994" t="s">
        <v>430</v>
      </c>
      <c r="AG120" s="992"/>
      <c r="AH120" s="992"/>
      <c r="AI120" s="992"/>
      <c r="AJ120" s="993"/>
      <c r="AK120" s="994" t="s">
        <v>430</v>
      </c>
      <c r="AL120" s="992"/>
      <c r="AM120" s="992"/>
      <c r="AN120" s="992"/>
      <c r="AO120" s="993"/>
      <c r="AP120" s="995" t="s">
        <v>430</v>
      </c>
      <c r="AQ120" s="996"/>
      <c r="AR120" s="996"/>
      <c r="AS120" s="996"/>
      <c r="AT120" s="997"/>
      <c r="AU120" s="1013"/>
      <c r="AV120" s="1014"/>
      <c r="AW120" s="1014"/>
      <c r="AX120" s="1014"/>
      <c r="AY120" s="1015"/>
      <c r="AZ120" s="982" t="s">
        <v>437</v>
      </c>
      <c r="BA120" s="983"/>
      <c r="BB120" s="983"/>
      <c r="BC120" s="983"/>
      <c r="BD120" s="983"/>
      <c r="BE120" s="983"/>
      <c r="BF120" s="983"/>
      <c r="BG120" s="983"/>
      <c r="BH120" s="983"/>
      <c r="BI120" s="983"/>
      <c r="BJ120" s="983"/>
      <c r="BK120" s="983"/>
      <c r="BL120" s="983"/>
      <c r="BM120" s="983"/>
      <c r="BN120" s="983"/>
      <c r="BO120" s="983"/>
      <c r="BP120" s="984"/>
      <c r="BQ120" s="952">
        <v>91880769</v>
      </c>
      <c r="BR120" s="953"/>
      <c r="BS120" s="953"/>
      <c r="BT120" s="953"/>
      <c r="BU120" s="953"/>
      <c r="BV120" s="953">
        <v>94177587</v>
      </c>
      <c r="BW120" s="953"/>
      <c r="BX120" s="953"/>
      <c r="BY120" s="953"/>
      <c r="BZ120" s="953"/>
      <c r="CA120" s="953">
        <v>97861968</v>
      </c>
      <c r="CB120" s="953"/>
      <c r="CC120" s="953"/>
      <c r="CD120" s="953"/>
      <c r="CE120" s="953"/>
      <c r="CF120" s="947">
        <v>60.6</v>
      </c>
      <c r="CG120" s="948"/>
      <c r="CH120" s="948"/>
      <c r="CI120" s="948"/>
      <c r="CJ120" s="948"/>
      <c r="CK120" s="1046" t="s">
        <v>438</v>
      </c>
      <c r="CL120" s="1047"/>
      <c r="CM120" s="1047"/>
      <c r="CN120" s="1047"/>
      <c r="CO120" s="1048"/>
      <c r="CP120" s="1054" t="s">
        <v>439</v>
      </c>
      <c r="CQ120" s="1055"/>
      <c r="CR120" s="1055"/>
      <c r="CS120" s="1055"/>
      <c r="CT120" s="1055"/>
      <c r="CU120" s="1055"/>
      <c r="CV120" s="1055"/>
      <c r="CW120" s="1055"/>
      <c r="CX120" s="1055"/>
      <c r="CY120" s="1055"/>
      <c r="CZ120" s="1055"/>
      <c r="DA120" s="1055"/>
      <c r="DB120" s="1055"/>
      <c r="DC120" s="1055"/>
      <c r="DD120" s="1055"/>
      <c r="DE120" s="1055"/>
      <c r="DF120" s="1056"/>
      <c r="DG120" s="959">
        <v>176005148</v>
      </c>
      <c r="DH120" s="960"/>
      <c r="DI120" s="960"/>
      <c r="DJ120" s="960"/>
      <c r="DK120" s="960"/>
      <c r="DL120" s="960">
        <v>179815275</v>
      </c>
      <c r="DM120" s="960"/>
      <c r="DN120" s="960"/>
      <c r="DO120" s="960"/>
      <c r="DP120" s="960"/>
      <c r="DQ120" s="960">
        <v>182516319</v>
      </c>
      <c r="DR120" s="960"/>
      <c r="DS120" s="960"/>
      <c r="DT120" s="960"/>
      <c r="DU120" s="960"/>
      <c r="DV120" s="961">
        <v>113.1</v>
      </c>
      <c r="DW120" s="961"/>
      <c r="DX120" s="961"/>
      <c r="DY120" s="961"/>
      <c r="DZ120" s="962"/>
    </row>
    <row r="121" spans="1:130" s="197" customFormat="1" ht="26.25" customHeight="1">
      <c r="A121" s="1008"/>
      <c r="B121" s="979"/>
      <c r="C121" s="1043" t="s">
        <v>440</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v>244550</v>
      </c>
      <c r="AB121" s="992"/>
      <c r="AC121" s="992"/>
      <c r="AD121" s="992"/>
      <c r="AE121" s="993"/>
      <c r="AF121" s="994">
        <v>236368</v>
      </c>
      <c r="AG121" s="992"/>
      <c r="AH121" s="992"/>
      <c r="AI121" s="992"/>
      <c r="AJ121" s="993"/>
      <c r="AK121" s="994">
        <v>125048</v>
      </c>
      <c r="AL121" s="992"/>
      <c r="AM121" s="992"/>
      <c r="AN121" s="992"/>
      <c r="AO121" s="993"/>
      <c r="AP121" s="995">
        <v>0.1</v>
      </c>
      <c r="AQ121" s="996"/>
      <c r="AR121" s="996"/>
      <c r="AS121" s="996"/>
      <c r="AT121" s="997"/>
      <c r="AU121" s="1013"/>
      <c r="AV121" s="1014"/>
      <c r="AW121" s="1014"/>
      <c r="AX121" s="1014"/>
      <c r="AY121" s="1015"/>
      <c r="AZ121" s="1028" t="s">
        <v>441</v>
      </c>
      <c r="BA121" s="1004"/>
      <c r="BB121" s="1004"/>
      <c r="BC121" s="1004"/>
      <c r="BD121" s="1004"/>
      <c r="BE121" s="1004"/>
      <c r="BF121" s="1004"/>
      <c r="BG121" s="1004"/>
      <c r="BH121" s="1004"/>
      <c r="BI121" s="1004"/>
      <c r="BJ121" s="1004"/>
      <c r="BK121" s="1004"/>
      <c r="BL121" s="1004"/>
      <c r="BM121" s="1004"/>
      <c r="BN121" s="1004"/>
      <c r="BO121" s="1004"/>
      <c r="BP121" s="1005"/>
      <c r="BQ121" s="1018">
        <v>464308132</v>
      </c>
      <c r="BR121" s="1019"/>
      <c r="BS121" s="1019"/>
      <c r="BT121" s="1019"/>
      <c r="BU121" s="1019"/>
      <c r="BV121" s="1019">
        <v>477746887</v>
      </c>
      <c r="BW121" s="1019"/>
      <c r="BX121" s="1019"/>
      <c r="BY121" s="1019"/>
      <c r="BZ121" s="1019"/>
      <c r="CA121" s="1019">
        <v>486609363</v>
      </c>
      <c r="CB121" s="1019"/>
      <c r="CC121" s="1019"/>
      <c r="CD121" s="1019"/>
      <c r="CE121" s="1019"/>
      <c r="CF121" s="1057">
        <v>301.5</v>
      </c>
      <c r="CG121" s="1058"/>
      <c r="CH121" s="1058"/>
      <c r="CI121" s="1058"/>
      <c r="CJ121" s="1058"/>
      <c r="CK121" s="1049"/>
      <c r="CL121" s="1050"/>
      <c r="CM121" s="1050"/>
      <c r="CN121" s="1050"/>
      <c r="CO121" s="1051"/>
      <c r="CP121" s="1040" t="s">
        <v>442</v>
      </c>
      <c r="CQ121" s="1041"/>
      <c r="CR121" s="1041"/>
      <c r="CS121" s="1041"/>
      <c r="CT121" s="1041"/>
      <c r="CU121" s="1041"/>
      <c r="CV121" s="1041"/>
      <c r="CW121" s="1041"/>
      <c r="CX121" s="1041"/>
      <c r="CY121" s="1041"/>
      <c r="CZ121" s="1041"/>
      <c r="DA121" s="1041"/>
      <c r="DB121" s="1041"/>
      <c r="DC121" s="1041"/>
      <c r="DD121" s="1041"/>
      <c r="DE121" s="1041"/>
      <c r="DF121" s="1042"/>
      <c r="DG121" s="952">
        <v>15659901</v>
      </c>
      <c r="DH121" s="953"/>
      <c r="DI121" s="953"/>
      <c r="DJ121" s="953"/>
      <c r="DK121" s="953"/>
      <c r="DL121" s="953">
        <v>16534683</v>
      </c>
      <c r="DM121" s="953"/>
      <c r="DN121" s="953"/>
      <c r="DO121" s="953"/>
      <c r="DP121" s="953"/>
      <c r="DQ121" s="953">
        <v>15697873</v>
      </c>
      <c r="DR121" s="953"/>
      <c r="DS121" s="953"/>
      <c r="DT121" s="953"/>
      <c r="DU121" s="953"/>
      <c r="DV121" s="954">
        <v>9.6999999999999993</v>
      </c>
      <c r="DW121" s="954"/>
      <c r="DX121" s="954"/>
      <c r="DY121" s="954"/>
      <c r="DZ121" s="955"/>
    </row>
    <row r="122" spans="1:130" s="197" customFormat="1" ht="26.25" customHeight="1">
      <c r="A122" s="1008"/>
      <c r="B122" s="979"/>
      <c r="C122" s="949" t="s">
        <v>421</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430</v>
      </c>
      <c r="AB122" s="992"/>
      <c r="AC122" s="992"/>
      <c r="AD122" s="992"/>
      <c r="AE122" s="993"/>
      <c r="AF122" s="994" t="s">
        <v>430</v>
      </c>
      <c r="AG122" s="992"/>
      <c r="AH122" s="992"/>
      <c r="AI122" s="992"/>
      <c r="AJ122" s="993"/>
      <c r="AK122" s="994" t="s">
        <v>430</v>
      </c>
      <c r="AL122" s="992"/>
      <c r="AM122" s="992"/>
      <c r="AN122" s="992"/>
      <c r="AO122" s="993"/>
      <c r="AP122" s="995" t="s">
        <v>430</v>
      </c>
      <c r="AQ122" s="996"/>
      <c r="AR122" s="996"/>
      <c r="AS122" s="996"/>
      <c r="AT122" s="997"/>
      <c r="AU122" s="1016"/>
      <c r="AV122" s="1017"/>
      <c r="AW122" s="1017"/>
      <c r="AX122" s="1017"/>
      <c r="AY122" s="1017"/>
      <c r="AZ122" s="228" t="s">
        <v>166</v>
      </c>
      <c r="BA122" s="228"/>
      <c r="BB122" s="228"/>
      <c r="BC122" s="228"/>
      <c r="BD122" s="228"/>
      <c r="BE122" s="228"/>
      <c r="BF122" s="228"/>
      <c r="BG122" s="228"/>
      <c r="BH122" s="228"/>
      <c r="BI122" s="228"/>
      <c r="BJ122" s="228"/>
      <c r="BK122" s="228"/>
      <c r="BL122" s="228"/>
      <c r="BM122" s="228"/>
      <c r="BN122" s="228"/>
      <c r="BO122" s="1026" t="s">
        <v>443</v>
      </c>
      <c r="BP122" s="1027"/>
      <c r="BQ122" s="1067">
        <v>586620941</v>
      </c>
      <c r="BR122" s="1068"/>
      <c r="BS122" s="1068"/>
      <c r="BT122" s="1068"/>
      <c r="BU122" s="1068"/>
      <c r="BV122" s="1068">
        <v>600599672</v>
      </c>
      <c r="BW122" s="1068"/>
      <c r="BX122" s="1068"/>
      <c r="BY122" s="1068"/>
      <c r="BZ122" s="1068"/>
      <c r="CA122" s="1068">
        <v>613637935</v>
      </c>
      <c r="CB122" s="1068"/>
      <c r="CC122" s="1068"/>
      <c r="CD122" s="1068"/>
      <c r="CE122" s="1068"/>
      <c r="CF122" s="1020"/>
      <c r="CG122" s="1021"/>
      <c r="CH122" s="1021"/>
      <c r="CI122" s="1021"/>
      <c r="CJ122" s="1022"/>
      <c r="CK122" s="1049"/>
      <c r="CL122" s="1050"/>
      <c r="CM122" s="1050"/>
      <c r="CN122" s="1050"/>
      <c r="CO122" s="1051"/>
      <c r="CP122" s="1040" t="s">
        <v>383</v>
      </c>
      <c r="CQ122" s="1041"/>
      <c r="CR122" s="1041"/>
      <c r="CS122" s="1041"/>
      <c r="CT122" s="1041"/>
      <c r="CU122" s="1041"/>
      <c r="CV122" s="1041"/>
      <c r="CW122" s="1041"/>
      <c r="CX122" s="1041"/>
      <c r="CY122" s="1041"/>
      <c r="CZ122" s="1041"/>
      <c r="DA122" s="1041"/>
      <c r="DB122" s="1041"/>
      <c r="DC122" s="1041"/>
      <c r="DD122" s="1041"/>
      <c r="DE122" s="1041"/>
      <c r="DF122" s="1042"/>
      <c r="DG122" s="952">
        <v>5688424</v>
      </c>
      <c r="DH122" s="953"/>
      <c r="DI122" s="953"/>
      <c r="DJ122" s="953"/>
      <c r="DK122" s="953"/>
      <c r="DL122" s="953">
        <v>5266910</v>
      </c>
      <c r="DM122" s="953"/>
      <c r="DN122" s="953"/>
      <c r="DO122" s="953"/>
      <c r="DP122" s="953"/>
      <c r="DQ122" s="953">
        <v>4496497</v>
      </c>
      <c r="DR122" s="953"/>
      <c r="DS122" s="953"/>
      <c r="DT122" s="953"/>
      <c r="DU122" s="953"/>
      <c r="DV122" s="954">
        <v>2.8</v>
      </c>
      <c r="DW122" s="954"/>
      <c r="DX122" s="954"/>
      <c r="DY122" s="954"/>
      <c r="DZ122" s="955"/>
    </row>
    <row r="123" spans="1:130" s="197" customFormat="1" ht="26.25" customHeight="1" thickBot="1">
      <c r="A123" s="1008"/>
      <c r="B123" s="979"/>
      <c r="C123" s="949" t="s">
        <v>427</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1015515</v>
      </c>
      <c r="AB123" s="992"/>
      <c r="AC123" s="992"/>
      <c r="AD123" s="992"/>
      <c r="AE123" s="993"/>
      <c r="AF123" s="994">
        <v>912824</v>
      </c>
      <c r="AG123" s="992"/>
      <c r="AH123" s="992"/>
      <c r="AI123" s="992"/>
      <c r="AJ123" s="993"/>
      <c r="AK123" s="994">
        <v>837660</v>
      </c>
      <c r="AL123" s="992"/>
      <c r="AM123" s="992"/>
      <c r="AN123" s="992"/>
      <c r="AO123" s="993"/>
      <c r="AP123" s="995">
        <v>0.5</v>
      </c>
      <c r="AQ123" s="996"/>
      <c r="AR123" s="996"/>
      <c r="AS123" s="996"/>
      <c r="AT123" s="997"/>
      <c r="AU123" s="1064" t="s">
        <v>444</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122.7</v>
      </c>
      <c r="BR123" s="1060"/>
      <c r="BS123" s="1060"/>
      <c r="BT123" s="1060"/>
      <c r="BU123" s="1060"/>
      <c r="BV123" s="1060">
        <v>135.1</v>
      </c>
      <c r="BW123" s="1060"/>
      <c r="BX123" s="1060"/>
      <c r="BY123" s="1060"/>
      <c r="BZ123" s="1060"/>
      <c r="CA123" s="1060">
        <v>138.9</v>
      </c>
      <c r="CB123" s="1060"/>
      <c r="CC123" s="1060"/>
      <c r="CD123" s="1060"/>
      <c r="CE123" s="1060"/>
      <c r="CF123" s="1061"/>
      <c r="CG123" s="1062"/>
      <c r="CH123" s="1062"/>
      <c r="CI123" s="1062"/>
      <c r="CJ123" s="1063"/>
      <c r="CK123" s="1049"/>
      <c r="CL123" s="1050"/>
      <c r="CM123" s="1050"/>
      <c r="CN123" s="1050"/>
      <c r="CO123" s="1051"/>
      <c r="CP123" s="1040" t="s">
        <v>379</v>
      </c>
      <c r="CQ123" s="1041"/>
      <c r="CR123" s="1041"/>
      <c r="CS123" s="1041"/>
      <c r="CT123" s="1041"/>
      <c r="CU123" s="1041"/>
      <c r="CV123" s="1041"/>
      <c r="CW123" s="1041"/>
      <c r="CX123" s="1041"/>
      <c r="CY123" s="1041"/>
      <c r="CZ123" s="1041"/>
      <c r="DA123" s="1041"/>
      <c r="DB123" s="1041"/>
      <c r="DC123" s="1041"/>
      <c r="DD123" s="1041"/>
      <c r="DE123" s="1041"/>
      <c r="DF123" s="1042"/>
      <c r="DG123" s="991">
        <v>647514</v>
      </c>
      <c r="DH123" s="992"/>
      <c r="DI123" s="992"/>
      <c r="DJ123" s="992"/>
      <c r="DK123" s="993"/>
      <c r="DL123" s="994">
        <v>634861</v>
      </c>
      <c r="DM123" s="992"/>
      <c r="DN123" s="992"/>
      <c r="DO123" s="992"/>
      <c r="DP123" s="993"/>
      <c r="DQ123" s="994">
        <v>667000</v>
      </c>
      <c r="DR123" s="992"/>
      <c r="DS123" s="992"/>
      <c r="DT123" s="992"/>
      <c r="DU123" s="993"/>
      <c r="DV123" s="995">
        <v>0.4</v>
      </c>
      <c r="DW123" s="996"/>
      <c r="DX123" s="996"/>
      <c r="DY123" s="996"/>
      <c r="DZ123" s="997"/>
    </row>
    <row r="124" spans="1:130" s="197" customFormat="1" ht="26.25" customHeight="1">
      <c r="A124" s="1008"/>
      <c r="B124" s="979"/>
      <c r="C124" s="949" t="s">
        <v>431</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108</v>
      </c>
      <c r="AB124" s="992"/>
      <c r="AC124" s="992"/>
      <c r="AD124" s="992"/>
      <c r="AE124" s="993"/>
      <c r="AF124" s="994" t="s">
        <v>108</v>
      </c>
      <c r="AG124" s="992"/>
      <c r="AH124" s="992"/>
      <c r="AI124" s="992"/>
      <c r="AJ124" s="993"/>
      <c r="AK124" s="994" t="s">
        <v>108</v>
      </c>
      <c r="AL124" s="992"/>
      <c r="AM124" s="992"/>
      <c r="AN124" s="992"/>
      <c r="AO124" s="993"/>
      <c r="AP124" s="995" t="s">
        <v>108</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445</v>
      </c>
      <c r="CQ124" s="1041"/>
      <c r="CR124" s="1041"/>
      <c r="CS124" s="1041"/>
      <c r="CT124" s="1041"/>
      <c r="CU124" s="1041"/>
      <c r="CV124" s="1041"/>
      <c r="CW124" s="1041"/>
      <c r="CX124" s="1041"/>
      <c r="CY124" s="1041"/>
      <c r="CZ124" s="1041"/>
      <c r="DA124" s="1041"/>
      <c r="DB124" s="1041"/>
      <c r="DC124" s="1041"/>
      <c r="DD124" s="1041"/>
      <c r="DE124" s="1041"/>
      <c r="DF124" s="1042"/>
      <c r="DG124" s="1030">
        <v>283338</v>
      </c>
      <c r="DH124" s="1031"/>
      <c r="DI124" s="1031"/>
      <c r="DJ124" s="1031"/>
      <c r="DK124" s="1032"/>
      <c r="DL124" s="1033">
        <v>226018</v>
      </c>
      <c r="DM124" s="1031"/>
      <c r="DN124" s="1031"/>
      <c r="DO124" s="1031"/>
      <c r="DP124" s="1032"/>
      <c r="DQ124" s="1033">
        <v>197763</v>
      </c>
      <c r="DR124" s="1031"/>
      <c r="DS124" s="1031"/>
      <c r="DT124" s="1031"/>
      <c r="DU124" s="1032"/>
      <c r="DV124" s="1034">
        <v>0.1</v>
      </c>
      <c r="DW124" s="1035"/>
      <c r="DX124" s="1035"/>
      <c r="DY124" s="1035"/>
      <c r="DZ124" s="1036"/>
    </row>
    <row r="125" spans="1:130" s="197" customFormat="1" ht="26.25" customHeight="1" thickBot="1">
      <c r="A125" s="1008"/>
      <c r="B125" s="979"/>
      <c r="C125" s="949" t="s">
        <v>433</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108</v>
      </c>
      <c r="AB125" s="992"/>
      <c r="AC125" s="992"/>
      <c r="AD125" s="992"/>
      <c r="AE125" s="993"/>
      <c r="AF125" s="994" t="s">
        <v>108</v>
      </c>
      <c r="AG125" s="992"/>
      <c r="AH125" s="992"/>
      <c r="AI125" s="992"/>
      <c r="AJ125" s="993"/>
      <c r="AK125" s="994" t="s">
        <v>108</v>
      </c>
      <c r="AL125" s="992"/>
      <c r="AM125" s="992"/>
      <c r="AN125" s="992"/>
      <c r="AO125" s="993"/>
      <c r="AP125" s="995" t="s">
        <v>108</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446</v>
      </c>
      <c r="CL125" s="1047"/>
      <c r="CM125" s="1047"/>
      <c r="CN125" s="1047"/>
      <c r="CO125" s="1048"/>
      <c r="CP125" s="973" t="s">
        <v>447</v>
      </c>
      <c r="CQ125" s="920"/>
      <c r="CR125" s="920"/>
      <c r="CS125" s="920"/>
      <c r="CT125" s="920"/>
      <c r="CU125" s="920"/>
      <c r="CV125" s="920"/>
      <c r="CW125" s="920"/>
      <c r="CX125" s="920"/>
      <c r="CY125" s="920"/>
      <c r="CZ125" s="920"/>
      <c r="DA125" s="920"/>
      <c r="DB125" s="920"/>
      <c r="DC125" s="920"/>
      <c r="DD125" s="920"/>
      <c r="DE125" s="920"/>
      <c r="DF125" s="921"/>
      <c r="DG125" s="959" t="s">
        <v>108</v>
      </c>
      <c r="DH125" s="960"/>
      <c r="DI125" s="960"/>
      <c r="DJ125" s="960"/>
      <c r="DK125" s="960"/>
      <c r="DL125" s="960" t="s">
        <v>108</v>
      </c>
      <c r="DM125" s="960"/>
      <c r="DN125" s="960"/>
      <c r="DO125" s="960"/>
      <c r="DP125" s="960"/>
      <c r="DQ125" s="960" t="s">
        <v>108</v>
      </c>
      <c r="DR125" s="960"/>
      <c r="DS125" s="960"/>
      <c r="DT125" s="960"/>
      <c r="DU125" s="960"/>
      <c r="DV125" s="961" t="s">
        <v>108</v>
      </c>
      <c r="DW125" s="961"/>
      <c r="DX125" s="961"/>
      <c r="DY125" s="961"/>
      <c r="DZ125" s="962"/>
    </row>
    <row r="126" spans="1:130" s="197" customFormat="1" ht="26.25" customHeight="1">
      <c r="A126" s="1008"/>
      <c r="B126" s="979"/>
      <c r="C126" s="949" t="s">
        <v>436</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108</v>
      </c>
      <c r="AB126" s="992"/>
      <c r="AC126" s="992"/>
      <c r="AD126" s="992"/>
      <c r="AE126" s="993"/>
      <c r="AF126" s="994" t="s">
        <v>108</v>
      </c>
      <c r="AG126" s="992"/>
      <c r="AH126" s="992"/>
      <c r="AI126" s="992"/>
      <c r="AJ126" s="993"/>
      <c r="AK126" s="994">
        <v>387</v>
      </c>
      <c r="AL126" s="992"/>
      <c r="AM126" s="992"/>
      <c r="AN126" s="992"/>
      <c r="AO126" s="993"/>
      <c r="AP126" s="995">
        <v>0</v>
      </c>
      <c r="AQ126" s="996"/>
      <c r="AR126" s="996"/>
      <c r="AS126" s="996"/>
      <c r="AT126" s="997"/>
      <c r="AU126" s="233"/>
      <c r="AV126" s="233"/>
      <c r="AW126" s="233"/>
      <c r="AX126" s="1069" t="s">
        <v>448</v>
      </c>
      <c r="AY126" s="1070"/>
      <c r="AZ126" s="1070"/>
      <c r="BA126" s="1070"/>
      <c r="BB126" s="1070"/>
      <c r="BC126" s="1070"/>
      <c r="BD126" s="1070"/>
      <c r="BE126" s="1071"/>
      <c r="BF126" s="1085" t="s">
        <v>449</v>
      </c>
      <c r="BG126" s="1070"/>
      <c r="BH126" s="1070"/>
      <c r="BI126" s="1070"/>
      <c r="BJ126" s="1070"/>
      <c r="BK126" s="1070"/>
      <c r="BL126" s="1071"/>
      <c r="BM126" s="1085" t="s">
        <v>450</v>
      </c>
      <c r="BN126" s="1070"/>
      <c r="BO126" s="1070"/>
      <c r="BP126" s="1070"/>
      <c r="BQ126" s="1070"/>
      <c r="BR126" s="1070"/>
      <c r="BS126" s="1071"/>
      <c r="BT126" s="1085" t="s">
        <v>451</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452</v>
      </c>
      <c r="CQ126" s="983"/>
      <c r="CR126" s="983"/>
      <c r="CS126" s="983"/>
      <c r="CT126" s="983"/>
      <c r="CU126" s="983"/>
      <c r="CV126" s="983"/>
      <c r="CW126" s="983"/>
      <c r="CX126" s="983"/>
      <c r="CY126" s="983"/>
      <c r="CZ126" s="983"/>
      <c r="DA126" s="983"/>
      <c r="DB126" s="983"/>
      <c r="DC126" s="983"/>
      <c r="DD126" s="983"/>
      <c r="DE126" s="983"/>
      <c r="DF126" s="984"/>
      <c r="DG126" s="952" t="s">
        <v>108</v>
      </c>
      <c r="DH126" s="953"/>
      <c r="DI126" s="953"/>
      <c r="DJ126" s="953"/>
      <c r="DK126" s="953"/>
      <c r="DL126" s="953" t="s">
        <v>108</v>
      </c>
      <c r="DM126" s="953"/>
      <c r="DN126" s="953"/>
      <c r="DO126" s="953"/>
      <c r="DP126" s="953"/>
      <c r="DQ126" s="953" t="s">
        <v>108</v>
      </c>
      <c r="DR126" s="953"/>
      <c r="DS126" s="953"/>
      <c r="DT126" s="953"/>
      <c r="DU126" s="953"/>
      <c r="DV126" s="954" t="s">
        <v>108</v>
      </c>
      <c r="DW126" s="954"/>
      <c r="DX126" s="954"/>
      <c r="DY126" s="954"/>
      <c r="DZ126" s="955"/>
    </row>
    <row r="127" spans="1:130" s="197" customFormat="1" ht="26.25" customHeight="1" thickBot="1">
      <c r="A127" s="1009"/>
      <c r="B127" s="981"/>
      <c r="C127" s="1037" t="s">
        <v>453</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45896</v>
      </c>
      <c r="AB127" s="992"/>
      <c r="AC127" s="992"/>
      <c r="AD127" s="992"/>
      <c r="AE127" s="993"/>
      <c r="AF127" s="994">
        <v>43275</v>
      </c>
      <c r="AG127" s="992"/>
      <c r="AH127" s="992"/>
      <c r="AI127" s="992"/>
      <c r="AJ127" s="993"/>
      <c r="AK127" s="994">
        <v>29973</v>
      </c>
      <c r="AL127" s="992"/>
      <c r="AM127" s="992"/>
      <c r="AN127" s="992"/>
      <c r="AO127" s="993"/>
      <c r="AP127" s="995">
        <v>0</v>
      </c>
      <c r="AQ127" s="996"/>
      <c r="AR127" s="996"/>
      <c r="AS127" s="996"/>
      <c r="AT127" s="997"/>
      <c r="AU127" s="233"/>
      <c r="AV127" s="233"/>
      <c r="AW127" s="233"/>
      <c r="AX127" s="919" t="s">
        <v>454</v>
      </c>
      <c r="AY127" s="920"/>
      <c r="AZ127" s="920"/>
      <c r="BA127" s="920"/>
      <c r="BB127" s="920"/>
      <c r="BC127" s="920"/>
      <c r="BD127" s="920"/>
      <c r="BE127" s="921"/>
      <c r="BF127" s="1074" t="s">
        <v>108</v>
      </c>
      <c r="BG127" s="1075"/>
      <c r="BH127" s="1075"/>
      <c r="BI127" s="1075"/>
      <c r="BJ127" s="1075"/>
      <c r="BK127" s="1075"/>
      <c r="BL127" s="1084"/>
      <c r="BM127" s="1074">
        <v>11.25</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455</v>
      </c>
      <c r="CQ127" s="1078"/>
      <c r="CR127" s="1078"/>
      <c r="CS127" s="1078"/>
      <c r="CT127" s="1078"/>
      <c r="CU127" s="1078"/>
      <c r="CV127" s="1078"/>
      <c r="CW127" s="1078"/>
      <c r="CX127" s="1078"/>
      <c r="CY127" s="1078"/>
      <c r="CZ127" s="1078"/>
      <c r="DA127" s="1078"/>
      <c r="DB127" s="1078"/>
      <c r="DC127" s="1078"/>
      <c r="DD127" s="1078"/>
      <c r="DE127" s="1078"/>
      <c r="DF127" s="1079"/>
      <c r="DG127" s="1080">
        <v>343764</v>
      </c>
      <c r="DH127" s="1081"/>
      <c r="DI127" s="1081"/>
      <c r="DJ127" s="1081"/>
      <c r="DK127" s="1081"/>
      <c r="DL127" s="1081">
        <v>299404</v>
      </c>
      <c r="DM127" s="1081"/>
      <c r="DN127" s="1081"/>
      <c r="DO127" s="1081"/>
      <c r="DP127" s="1081"/>
      <c r="DQ127" s="1081">
        <v>265148</v>
      </c>
      <c r="DR127" s="1081"/>
      <c r="DS127" s="1081"/>
      <c r="DT127" s="1081"/>
      <c r="DU127" s="1081"/>
      <c r="DV127" s="1082">
        <v>0.2</v>
      </c>
      <c r="DW127" s="1082"/>
      <c r="DX127" s="1082"/>
      <c r="DY127" s="1082"/>
      <c r="DZ127" s="1083"/>
    </row>
    <row r="128" spans="1:130" s="197" customFormat="1" ht="26.25" customHeight="1">
      <c r="A128" s="1104" t="s">
        <v>456</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457</v>
      </c>
      <c r="X128" s="1106"/>
      <c r="Y128" s="1106"/>
      <c r="Z128" s="1107"/>
      <c r="AA128" s="1122">
        <v>6891756</v>
      </c>
      <c r="AB128" s="1123"/>
      <c r="AC128" s="1123"/>
      <c r="AD128" s="1123"/>
      <c r="AE128" s="1124"/>
      <c r="AF128" s="1125">
        <v>7125277</v>
      </c>
      <c r="AG128" s="1123"/>
      <c r="AH128" s="1123"/>
      <c r="AI128" s="1123"/>
      <c r="AJ128" s="1124"/>
      <c r="AK128" s="1125">
        <v>7255425</v>
      </c>
      <c r="AL128" s="1123"/>
      <c r="AM128" s="1123"/>
      <c r="AN128" s="1123"/>
      <c r="AO128" s="1124"/>
      <c r="AP128" s="1126"/>
      <c r="AQ128" s="1127"/>
      <c r="AR128" s="1127"/>
      <c r="AS128" s="1127"/>
      <c r="AT128" s="1128"/>
      <c r="AU128" s="235"/>
      <c r="AV128" s="235"/>
      <c r="AW128" s="235"/>
      <c r="AX128" s="1087" t="s">
        <v>458</v>
      </c>
      <c r="AY128" s="983"/>
      <c r="AZ128" s="983"/>
      <c r="BA128" s="983"/>
      <c r="BB128" s="983"/>
      <c r="BC128" s="983"/>
      <c r="BD128" s="983"/>
      <c r="BE128" s="984"/>
      <c r="BF128" s="1099" t="s">
        <v>459</v>
      </c>
      <c r="BG128" s="1100"/>
      <c r="BH128" s="1100"/>
      <c r="BI128" s="1100"/>
      <c r="BJ128" s="1100"/>
      <c r="BK128" s="1100"/>
      <c r="BL128" s="1101"/>
      <c r="BM128" s="1099">
        <v>16.25</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460</v>
      </c>
      <c r="X129" s="1094"/>
      <c r="Y129" s="1094"/>
      <c r="Z129" s="1095"/>
      <c r="AA129" s="991">
        <v>191088912</v>
      </c>
      <c r="AB129" s="992"/>
      <c r="AC129" s="992"/>
      <c r="AD129" s="992"/>
      <c r="AE129" s="993"/>
      <c r="AF129" s="994">
        <v>192015335</v>
      </c>
      <c r="AG129" s="992"/>
      <c r="AH129" s="992"/>
      <c r="AI129" s="992"/>
      <c r="AJ129" s="993"/>
      <c r="AK129" s="994">
        <v>193591744</v>
      </c>
      <c r="AL129" s="992"/>
      <c r="AM129" s="992"/>
      <c r="AN129" s="992"/>
      <c r="AO129" s="993"/>
      <c r="AP129" s="1096"/>
      <c r="AQ129" s="1097"/>
      <c r="AR129" s="1097"/>
      <c r="AS129" s="1097"/>
      <c r="AT129" s="1098"/>
      <c r="AU129" s="235"/>
      <c r="AV129" s="235"/>
      <c r="AW129" s="235"/>
      <c r="AX129" s="1087" t="s">
        <v>461</v>
      </c>
      <c r="AY129" s="983"/>
      <c r="AZ129" s="983"/>
      <c r="BA129" s="983"/>
      <c r="BB129" s="983"/>
      <c r="BC129" s="983"/>
      <c r="BD129" s="983"/>
      <c r="BE129" s="984"/>
      <c r="BF129" s="1088">
        <v>11</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3" t="s">
        <v>462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463</v>
      </c>
      <c r="X130" s="1094"/>
      <c r="Y130" s="1094"/>
      <c r="Z130" s="1095"/>
      <c r="AA130" s="991">
        <v>31344469</v>
      </c>
      <c r="AB130" s="992"/>
      <c r="AC130" s="992"/>
      <c r="AD130" s="992"/>
      <c r="AE130" s="993"/>
      <c r="AF130" s="994">
        <v>32777795</v>
      </c>
      <c r="AG130" s="992"/>
      <c r="AH130" s="992"/>
      <c r="AI130" s="992"/>
      <c r="AJ130" s="993"/>
      <c r="AK130" s="994">
        <v>32211001</v>
      </c>
      <c r="AL130" s="992"/>
      <c r="AM130" s="992"/>
      <c r="AN130" s="992"/>
      <c r="AO130" s="993"/>
      <c r="AP130" s="1096"/>
      <c r="AQ130" s="1097"/>
      <c r="AR130" s="1097"/>
      <c r="AS130" s="1097"/>
      <c r="AT130" s="1098"/>
      <c r="AU130" s="235"/>
      <c r="AV130" s="235"/>
      <c r="AW130" s="235"/>
      <c r="AX130" s="1146" t="s">
        <v>464</v>
      </c>
      <c r="AY130" s="1078"/>
      <c r="AZ130" s="1078"/>
      <c r="BA130" s="1078"/>
      <c r="BB130" s="1078"/>
      <c r="BC130" s="1078"/>
      <c r="BD130" s="1078"/>
      <c r="BE130" s="1079"/>
      <c r="BF130" s="1108">
        <v>138.9</v>
      </c>
      <c r="BG130" s="1109"/>
      <c r="BH130" s="1109"/>
      <c r="BI130" s="1109"/>
      <c r="BJ130" s="1109"/>
      <c r="BK130" s="1109"/>
      <c r="BL130" s="1110"/>
      <c r="BM130" s="1108">
        <v>400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465</v>
      </c>
      <c r="X131" s="1117"/>
      <c r="Y131" s="1117"/>
      <c r="Z131" s="1118"/>
      <c r="AA131" s="1030">
        <v>159744443</v>
      </c>
      <c r="AB131" s="1031"/>
      <c r="AC131" s="1031"/>
      <c r="AD131" s="1031"/>
      <c r="AE131" s="1032"/>
      <c r="AF131" s="1033">
        <v>159237540</v>
      </c>
      <c r="AG131" s="1031"/>
      <c r="AH131" s="1031"/>
      <c r="AI131" s="1031"/>
      <c r="AJ131" s="1032"/>
      <c r="AK131" s="1033">
        <v>161380743</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0" t="s">
        <v>466</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467</v>
      </c>
      <c r="W132" s="1134"/>
      <c r="X132" s="1134"/>
      <c r="Y132" s="1134"/>
      <c r="Z132" s="1135"/>
      <c r="AA132" s="1136">
        <v>11.165786219999999</v>
      </c>
      <c r="AB132" s="1137"/>
      <c r="AC132" s="1137"/>
      <c r="AD132" s="1137"/>
      <c r="AE132" s="1138"/>
      <c r="AF132" s="1139">
        <v>10.61372647</v>
      </c>
      <c r="AG132" s="1137"/>
      <c r="AH132" s="1137"/>
      <c r="AI132" s="1137"/>
      <c r="AJ132" s="1138"/>
      <c r="AK132" s="1139">
        <v>11.40144272</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468</v>
      </c>
      <c r="W133" s="1141"/>
      <c r="X133" s="1141"/>
      <c r="Y133" s="1141"/>
      <c r="Z133" s="1142"/>
      <c r="AA133" s="1143">
        <v>10.9</v>
      </c>
      <c r="AB133" s="1144"/>
      <c r="AC133" s="1144"/>
      <c r="AD133" s="1144"/>
      <c r="AE133" s="1145"/>
      <c r="AF133" s="1143">
        <v>11</v>
      </c>
      <c r="AG133" s="1144"/>
      <c r="AH133" s="1144"/>
      <c r="AI133" s="1144"/>
      <c r="AJ133" s="1145"/>
      <c r="AK133" s="1143">
        <v>11</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DX24iIdEC5R/eLhWIven6NYLAA+VUiIho+D9nYFzpTD/3ZHgmI4RY+Bs8viuZxI7GNx0EL4wSFliXMItwZMfg==" saltValue="cxBiVA5cp9nji2rpANHg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469</v>
      </c>
      <c r="B5" s="246"/>
      <c r="C5" s="246"/>
      <c r="D5" s="246"/>
      <c r="E5" s="246"/>
      <c r="F5" s="246"/>
      <c r="G5" s="246"/>
      <c r="H5" s="246"/>
      <c r="I5" s="246"/>
      <c r="J5" s="246"/>
      <c r="K5" s="246"/>
      <c r="L5" s="246"/>
      <c r="M5" s="246"/>
      <c r="N5" s="246"/>
      <c r="O5" s="247"/>
    </row>
    <row r="6" spans="1:16" ht="13.2">
      <c r="A6" s="248"/>
      <c r="B6" s="244"/>
      <c r="C6" s="244"/>
      <c r="D6" s="244"/>
      <c r="E6" s="244"/>
      <c r="F6" s="244"/>
      <c r="G6" s="249" t="s">
        <v>470</v>
      </c>
      <c r="H6" s="249"/>
      <c r="I6" s="249"/>
      <c r="J6" s="249"/>
      <c r="K6" s="244"/>
      <c r="L6" s="244"/>
      <c r="M6" s="244"/>
      <c r="N6" s="244"/>
    </row>
    <row r="7" spans="1:16" ht="13.2">
      <c r="A7" s="248"/>
      <c r="B7" s="244"/>
      <c r="C7" s="244"/>
      <c r="D7" s="244"/>
      <c r="E7" s="244"/>
      <c r="F7" s="244"/>
      <c r="G7" s="251"/>
      <c r="H7" s="252"/>
      <c r="I7" s="252"/>
      <c r="J7" s="253"/>
      <c r="K7" s="1150" t="s">
        <v>471</v>
      </c>
      <c r="L7" s="254"/>
      <c r="M7" s="255" t="s">
        <v>472</v>
      </c>
      <c r="N7" s="256"/>
    </row>
    <row r="8" spans="1:16" ht="13.2">
      <c r="A8" s="248"/>
      <c r="B8" s="244"/>
      <c r="C8" s="244"/>
      <c r="D8" s="244"/>
      <c r="E8" s="244"/>
      <c r="F8" s="244"/>
      <c r="G8" s="257"/>
      <c r="H8" s="258"/>
      <c r="I8" s="258"/>
      <c r="J8" s="259"/>
      <c r="K8" s="1151"/>
      <c r="L8" s="260" t="s">
        <v>473</v>
      </c>
      <c r="M8" s="261" t="s">
        <v>474</v>
      </c>
      <c r="N8" s="262" t="s">
        <v>475</v>
      </c>
    </row>
    <row r="9" spans="1:16" ht="13.2">
      <c r="A9" s="248"/>
      <c r="B9" s="244"/>
      <c r="C9" s="244"/>
      <c r="D9" s="244"/>
      <c r="E9" s="244"/>
      <c r="F9" s="244"/>
      <c r="G9" s="1152" t="s">
        <v>476</v>
      </c>
      <c r="H9" s="1153"/>
      <c r="I9" s="1153"/>
      <c r="J9" s="1154"/>
      <c r="K9" s="263">
        <v>51172958</v>
      </c>
      <c r="L9" s="264">
        <v>63732</v>
      </c>
      <c r="M9" s="265">
        <v>63252</v>
      </c>
      <c r="N9" s="266">
        <v>0.8</v>
      </c>
    </row>
    <row r="10" spans="1:16" ht="13.2">
      <c r="A10" s="248"/>
      <c r="B10" s="244"/>
      <c r="C10" s="244"/>
      <c r="D10" s="244"/>
      <c r="E10" s="244"/>
      <c r="F10" s="244"/>
      <c r="G10" s="1152" t="s">
        <v>477</v>
      </c>
      <c r="H10" s="1153"/>
      <c r="I10" s="1153"/>
      <c r="J10" s="1154"/>
      <c r="K10" s="267">
        <v>2616597</v>
      </c>
      <c r="L10" s="268">
        <v>3259</v>
      </c>
      <c r="M10" s="269">
        <v>1436</v>
      </c>
      <c r="N10" s="270">
        <v>126.9</v>
      </c>
    </row>
    <row r="11" spans="1:16" ht="13.5" customHeight="1">
      <c r="A11" s="248"/>
      <c r="B11" s="244"/>
      <c r="C11" s="244"/>
      <c r="D11" s="244"/>
      <c r="E11" s="244"/>
      <c r="F11" s="244"/>
      <c r="G11" s="1152" t="s">
        <v>478</v>
      </c>
      <c r="H11" s="1153"/>
      <c r="I11" s="1153"/>
      <c r="J11" s="1154"/>
      <c r="K11" s="267">
        <v>495630</v>
      </c>
      <c r="L11" s="268">
        <v>617</v>
      </c>
      <c r="M11" s="269">
        <v>146</v>
      </c>
      <c r="N11" s="270">
        <v>322.60000000000002</v>
      </c>
    </row>
    <row r="12" spans="1:16" ht="13.5" customHeight="1">
      <c r="A12" s="248"/>
      <c r="B12" s="244"/>
      <c r="C12" s="244"/>
      <c r="D12" s="244"/>
      <c r="E12" s="244"/>
      <c r="F12" s="244"/>
      <c r="G12" s="1152" t="s">
        <v>479</v>
      </c>
      <c r="H12" s="1153"/>
      <c r="I12" s="1153"/>
      <c r="J12" s="1154"/>
      <c r="K12" s="267">
        <v>550935</v>
      </c>
      <c r="L12" s="268">
        <v>686</v>
      </c>
      <c r="M12" s="269">
        <v>1351</v>
      </c>
      <c r="N12" s="270">
        <v>-49.2</v>
      </c>
    </row>
    <row r="13" spans="1:16" ht="13.5" customHeight="1">
      <c r="A13" s="248"/>
      <c r="B13" s="244"/>
      <c r="C13" s="244"/>
      <c r="D13" s="244"/>
      <c r="E13" s="244"/>
      <c r="F13" s="244"/>
      <c r="G13" s="1152" t="s">
        <v>480</v>
      </c>
      <c r="H13" s="1153"/>
      <c r="I13" s="1153"/>
      <c r="J13" s="1154"/>
      <c r="K13" s="267" t="s">
        <v>481</v>
      </c>
      <c r="L13" s="268" t="s">
        <v>481</v>
      </c>
      <c r="M13" s="269">
        <v>5</v>
      </c>
      <c r="N13" s="270" t="s">
        <v>481</v>
      </c>
    </row>
    <row r="14" spans="1:16" ht="13.5" customHeight="1">
      <c r="A14" s="248"/>
      <c r="B14" s="244"/>
      <c r="C14" s="244"/>
      <c r="D14" s="244"/>
      <c r="E14" s="244"/>
      <c r="F14" s="244"/>
      <c r="G14" s="1152" t="s">
        <v>482</v>
      </c>
      <c r="H14" s="1153"/>
      <c r="I14" s="1153"/>
      <c r="J14" s="1154"/>
      <c r="K14" s="267">
        <v>820384</v>
      </c>
      <c r="L14" s="268">
        <v>1022</v>
      </c>
      <c r="M14" s="269">
        <v>1904</v>
      </c>
      <c r="N14" s="270">
        <v>-46.3</v>
      </c>
    </row>
    <row r="15" spans="1:16" ht="13.5" customHeight="1">
      <c r="A15" s="248"/>
      <c r="B15" s="244"/>
      <c r="C15" s="244"/>
      <c r="D15" s="244"/>
      <c r="E15" s="244"/>
      <c r="F15" s="244"/>
      <c r="G15" s="1152" t="s">
        <v>483</v>
      </c>
      <c r="H15" s="1153"/>
      <c r="I15" s="1153"/>
      <c r="J15" s="1154"/>
      <c r="K15" s="267">
        <v>858623</v>
      </c>
      <c r="L15" s="268">
        <v>1069</v>
      </c>
      <c r="M15" s="269">
        <v>1197</v>
      </c>
      <c r="N15" s="270">
        <v>-10.7</v>
      </c>
    </row>
    <row r="16" spans="1:16" ht="13.2">
      <c r="A16" s="248"/>
      <c r="B16" s="244"/>
      <c r="C16" s="244"/>
      <c r="D16" s="244"/>
      <c r="E16" s="244"/>
      <c r="F16" s="244"/>
      <c r="G16" s="1155" t="s">
        <v>484</v>
      </c>
      <c r="H16" s="1156"/>
      <c r="I16" s="1156"/>
      <c r="J16" s="1157"/>
      <c r="K16" s="268">
        <v>-4537057</v>
      </c>
      <c r="L16" s="268">
        <v>-5651</v>
      </c>
      <c r="M16" s="269">
        <v>-5399</v>
      </c>
      <c r="N16" s="270">
        <v>4.7</v>
      </c>
    </row>
    <row r="17" spans="1:16" ht="13.2">
      <c r="A17" s="248"/>
      <c r="B17" s="244"/>
      <c r="C17" s="244"/>
      <c r="D17" s="244"/>
      <c r="E17" s="244"/>
      <c r="F17" s="244"/>
      <c r="G17" s="1155" t="s">
        <v>166</v>
      </c>
      <c r="H17" s="1156"/>
      <c r="I17" s="1156"/>
      <c r="J17" s="1157"/>
      <c r="K17" s="268">
        <v>51978070</v>
      </c>
      <c r="L17" s="268">
        <v>64735</v>
      </c>
      <c r="M17" s="269">
        <v>63891</v>
      </c>
      <c r="N17" s="270">
        <v>1.3</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485</v>
      </c>
      <c r="H19" s="244"/>
      <c r="I19" s="244"/>
      <c r="J19" s="244"/>
      <c r="K19" s="244"/>
      <c r="L19" s="244"/>
      <c r="M19" s="244"/>
      <c r="N19" s="244"/>
    </row>
    <row r="20" spans="1:16" ht="13.2">
      <c r="A20" s="248"/>
      <c r="B20" s="244"/>
      <c r="C20" s="244"/>
      <c r="D20" s="244"/>
      <c r="E20" s="244"/>
      <c r="F20" s="244"/>
      <c r="G20" s="272"/>
      <c r="H20" s="273"/>
      <c r="I20" s="273"/>
      <c r="J20" s="274"/>
      <c r="K20" s="275" t="s">
        <v>486</v>
      </c>
      <c r="L20" s="276" t="s">
        <v>487</v>
      </c>
      <c r="M20" s="277" t="s">
        <v>488</v>
      </c>
      <c r="N20" s="278"/>
    </row>
    <row r="21" spans="1:16" s="284" customFormat="1" ht="13.2">
      <c r="A21" s="279"/>
      <c r="B21" s="249"/>
      <c r="C21" s="249"/>
      <c r="D21" s="249"/>
      <c r="E21" s="249"/>
      <c r="F21" s="249"/>
      <c r="G21" s="1147" t="s">
        <v>489</v>
      </c>
      <c r="H21" s="1148"/>
      <c r="I21" s="1148"/>
      <c r="J21" s="1149"/>
      <c r="K21" s="280">
        <v>6.95</v>
      </c>
      <c r="L21" s="281">
        <v>6.54</v>
      </c>
      <c r="M21" s="282">
        <v>0.41</v>
      </c>
      <c r="N21" s="249"/>
      <c r="O21" s="283"/>
      <c r="P21" s="279"/>
    </row>
    <row r="22" spans="1:16" s="284" customFormat="1" ht="13.2">
      <c r="A22" s="279"/>
      <c r="B22" s="249"/>
      <c r="C22" s="249"/>
      <c r="D22" s="249"/>
      <c r="E22" s="249"/>
      <c r="F22" s="249"/>
      <c r="G22" s="1147" t="s">
        <v>490</v>
      </c>
      <c r="H22" s="1148"/>
      <c r="I22" s="1148"/>
      <c r="J22" s="1149"/>
      <c r="K22" s="285">
        <v>99.2</v>
      </c>
      <c r="L22" s="286">
        <v>100.1</v>
      </c>
      <c r="M22" s="287">
        <v>-0.9</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491</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492</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493</v>
      </c>
      <c r="H29" s="249"/>
      <c r="I29" s="249"/>
      <c r="J29" s="249"/>
      <c r="K29" s="244"/>
      <c r="L29" s="244"/>
      <c r="M29" s="244"/>
      <c r="N29" s="244"/>
      <c r="O29" s="293"/>
    </row>
    <row r="30" spans="1:16" ht="13.2">
      <c r="A30" s="248"/>
      <c r="B30" s="244"/>
      <c r="C30" s="244"/>
      <c r="D30" s="244"/>
      <c r="E30" s="244"/>
      <c r="F30" s="244"/>
      <c r="G30" s="251"/>
      <c r="H30" s="252"/>
      <c r="I30" s="252"/>
      <c r="J30" s="253"/>
      <c r="K30" s="1150" t="s">
        <v>471</v>
      </c>
      <c r="L30" s="254"/>
      <c r="M30" s="255" t="s">
        <v>472</v>
      </c>
      <c r="N30" s="256"/>
    </row>
    <row r="31" spans="1:16" ht="13.2">
      <c r="A31" s="248"/>
      <c r="B31" s="244"/>
      <c r="C31" s="244"/>
      <c r="D31" s="244"/>
      <c r="E31" s="244"/>
      <c r="F31" s="244"/>
      <c r="G31" s="257"/>
      <c r="H31" s="258"/>
      <c r="I31" s="258"/>
      <c r="J31" s="259"/>
      <c r="K31" s="1151"/>
      <c r="L31" s="260" t="s">
        <v>473</v>
      </c>
      <c r="M31" s="261" t="s">
        <v>474</v>
      </c>
      <c r="N31" s="262" t="s">
        <v>475</v>
      </c>
    </row>
    <row r="32" spans="1:16" ht="27" customHeight="1">
      <c r="A32" s="248"/>
      <c r="B32" s="244"/>
      <c r="C32" s="244"/>
      <c r="D32" s="244"/>
      <c r="E32" s="244"/>
      <c r="F32" s="244"/>
      <c r="G32" s="1163" t="s">
        <v>494</v>
      </c>
      <c r="H32" s="1164"/>
      <c r="I32" s="1164"/>
      <c r="J32" s="1165"/>
      <c r="K32" s="294">
        <v>35999873</v>
      </c>
      <c r="L32" s="294">
        <v>44835</v>
      </c>
      <c r="M32" s="295">
        <v>33324</v>
      </c>
      <c r="N32" s="296">
        <v>34.5</v>
      </c>
    </row>
    <row r="33" spans="1:16" ht="13.5" customHeight="1">
      <c r="A33" s="248"/>
      <c r="B33" s="244"/>
      <c r="C33" s="244"/>
      <c r="D33" s="244"/>
      <c r="E33" s="244"/>
      <c r="F33" s="244"/>
      <c r="G33" s="1163" t="s">
        <v>495</v>
      </c>
      <c r="H33" s="1164"/>
      <c r="I33" s="1164"/>
      <c r="J33" s="1165"/>
      <c r="K33" s="294" t="s">
        <v>481</v>
      </c>
      <c r="L33" s="294" t="s">
        <v>481</v>
      </c>
      <c r="M33" s="295">
        <v>3817</v>
      </c>
      <c r="N33" s="296" t="s">
        <v>481</v>
      </c>
    </row>
    <row r="34" spans="1:16" ht="27" customHeight="1">
      <c r="A34" s="248"/>
      <c r="B34" s="244"/>
      <c r="C34" s="244"/>
      <c r="D34" s="244"/>
      <c r="E34" s="244"/>
      <c r="F34" s="244"/>
      <c r="G34" s="1163" t="s">
        <v>496</v>
      </c>
      <c r="H34" s="1164"/>
      <c r="I34" s="1164"/>
      <c r="J34" s="1165"/>
      <c r="K34" s="294">
        <v>5600000</v>
      </c>
      <c r="L34" s="294">
        <v>6974</v>
      </c>
      <c r="M34" s="295">
        <v>20478</v>
      </c>
      <c r="N34" s="296">
        <v>-65.900000000000006</v>
      </c>
    </row>
    <row r="35" spans="1:16" ht="27" customHeight="1">
      <c r="A35" s="248"/>
      <c r="B35" s="244"/>
      <c r="C35" s="244"/>
      <c r="D35" s="244"/>
      <c r="E35" s="244"/>
      <c r="F35" s="244"/>
      <c r="G35" s="1163" t="s">
        <v>497</v>
      </c>
      <c r="H35" s="1164"/>
      <c r="I35" s="1164"/>
      <c r="J35" s="1165"/>
      <c r="K35" s="294">
        <v>15180753</v>
      </c>
      <c r="L35" s="294">
        <v>18907</v>
      </c>
      <c r="M35" s="295">
        <v>13245</v>
      </c>
      <c r="N35" s="296">
        <v>42.7</v>
      </c>
    </row>
    <row r="36" spans="1:16" ht="27" customHeight="1">
      <c r="A36" s="248"/>
      <c r="B36" s="244"/>
      <c r="C36" s="244"/>
      <c r="D36" s="244"/>
      <c r="E36" s="244"/>
      <c r="F36" s="244"/>
      <c r="G36" s="1163" t="s">
        <v>498</v>
      </c>
      <c r="H36" s="1164"/>
      <c r="I36" s="1164"/>
      <c r="J36" s="1165"/>
      <c r="K36" s="294">
        <v>92465</v>
      </c>
      <c r="L36" s="294">
        <v>115</v>
      </c>
      <c r="M36" s="295">
        <v>284</v>
      </c>
      <c r="N36" s="296">
        <v>-59.5</v>
      </c>
    </row>
    <row r="37" spans="1:16" ht="13.5" customHeight="1">
      <c r="A37" s="248"/>
      <c r="B37" s="244"/>
      <c r="C37" s="244"/>
      <c r="D37" s="244"/>
      <c r="E37" s="244"/>
      <c r="F37" s="244"/>
      <c r="G37" s="1163" t="s">
        <v>499</v>
      </c>
      <c r="H37" s="1164"/>
      <c r="I37" s="1164"/>
      <c r="J37" s="1165"/>
      <c r="K37" s="294">
        <v>993068</v>
      </c>
      <c r="L37" s="294">
        <v>1237</v>
      </c>
      <c r="M37" s="295">
        <v>1142</v>
      </c>
      <c r="N37" s="296">
        <v>8.3000000000000007</v>
      </c>
    </row>
    <row r="38" spans="1:16" ht="27" customHeight="1">
      <c r="A38" s="248"/>
      <c r="B38" s="244"/>
      <c r="C38" s="244"/>
      <c r="D38" s="244"/>
      <c r="E38" s="244"/>
      <c r="F38" s="244"/>
      <c r="G38" s="1166" t="s">
        <v>500</v>
      </c>
      <c r="H38" s="1167"/>
      <c r="I38" s="1167"/>
      <c r="J38" s="1168"/>
      <c r="K38" s="297" t="s">
        <v>481</v>
      </c>
      <c r="L38" s="297" t="s">
        <v>481</v>
      </c>
      <c r="M38" s="298">
        <v>6</v>
      </c>
      <c r="N38" s="299" t="s">
        <v>481</v>
      </c>
      <c r="O38" s="293"/>
    </row>
    <row r="39" spans="1:16" ht="13.2">
      <c r="A39" s="248"/>
      <c r="B39" s="244"/>
      <c r="C39" s="244"/>
      <c r="D39" s="244"/>
      <c r="E39" s="244"/>
      <c r="F39" s="244"/>
      <c r="G39" s="1166" t="s">
        <v>501</v>
      </c>
      <c r="H39" s="1167"/>
      <c r="I39" s="1167"/>
      <c r="J39" s="1168"/>
      <c r="K39" s="300">
        <v>-7255425</v>
      </c>
      <c r="L39" s="300">
        <v>-9036</v>
      </c>
      <c r="M39" s="301">
        <v>-16991</v>
      </c>
      <c r="N39" s="302">
        <v>-46.8</v>
      </c>
      <c r="O39" s="293"/>
    </row>
    <row r="40" spans="1:16" ht="27" customHeight="1">
      <c r="A40" s="248"/>
      <c r="B40" s="244"/>
      <c r="C40" s="244"/>
      <c r="D40" s="244"/>
      <c r="E40" s="244"/>
      <c r="F40" s="244"/>
      <c r="G40" s="1163" t="s">
        <v>502</v>
      </c>
      <c r="H40" s="1164"/>
      <c r="I40" s="1164"/>
      <c r="J40" s="1165"/>
      <c r="K40" s="300">
        <v>-32211001</v>
      </c>
      <c r="L40" s="300">
        <v>-40117</v>
      </c>
      <c r="M40" s="301">
        <v>-34589</v>
      </c>
      <c r="N40" s="302">
        <v>16</v>
      </c>
      <c r="O40" s="293"/>
    </row>
    <row r="41" spans="1:16" ht="13.2">
      <c r="A41" s="248"/>
      <c r="B41" s="244"/>
      <c r="C41" s="244"/>
      <c r="D41" s="244"/>
      <c r="E41" s="244"/>
      <c r="F41" s="244"/>
      <c r="G41" s="1169" t="s">
        <v>277</v>
      </c>
      <c r="H41" s="1170"/>
      <c r="I41" s="1170"/>
      <c r="J41" s="1171"/>
      <c r="K41" s="294">
        <v>18399733</v>
      </c>
      <c r="L41" s="300">
        <v>22916</v>
      </c>
      <c r="M41" s="301">
        <v>20717</v>
      </c>
      <c r="N41" s="302">
        <v>10.6</v>
      </c>
      <c r="O41" s="293"/>
    </row>
    <row r="42" spans="1:16" ht="13.2">
      <c r="A42" s="248"/>
      <c r="B42" s="244"/>
      <c r="C42" s="244"/>
      <c r="D42" s="244"/>
      <c r="E42" s="244"/>
      <c r="F42" s="244"/>
      <c r="G42" s="303" t="s">
        <v>503</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ht="13.2">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8" t="s">
        <v>471</v>
      </c>
      <c r="J49" s="1160" t="s">
        <v>506</v>
      </c>
      <c r="K49" s="1161"/>
      <c r="L49" s="1161"/>
      <c r="M49" s="1161"/>
      <c r="N49" s="1162"/>
    </row>
    <row r="50" spans="1:14" ht="13.2">
      <c r="A50" s="248"/>
      <c r="B50" s="244"/>
      <c r="C50" s="244"/>
      <c r="D50" s="244"/>
      <c r="E50" s="244"/>
      <c r="F50" s="244"/>
      <c r="G50" s="312"/>
      <c r="H50" s="313"/>
      <c r="I50" s="1159"/>
      <c r="J50" s="314" t="s">
        <v>507</v>
      </c>
      <c r="K50" s="315" t="s">
        <v>508</v>
      </c>
      <c r="L50" s="316" t="s">
        <v>509</v>
      </c>
      <c r="M50" s="317" t="s">
        <v>510</v>
      </c>
      <c r="N50" s="318" t="s">
        <v>511</v>
      </c>
    </row>
    <row r="51" spans="1:14" ht="13.2">
      <c r="A51" s="248"/>
      <c r="B51" s="244"/>
      <c r="C51" s="244"/>
      <c r="D51" s="244"/>
      <c r="E51" s="244"/>
      <c r="F51" s="244"/>
      <c r="G51" s="310" t="s">
        <v>512</v>
      </c>
      <c r="H51" s="311"/>
      <c r="I51" s="319">
        <v>64784505</v>
      </c>
      <c r="J51" s="320">
        <v>80700</v>
      </c>
      <c r="K51" s="321">
        <v>1.4</v>
      </c>
      <c r="L51" s="322">
        <v>48794</v>
      </c>
      <c r="M51" s="323">
        <v>-6.8</v>
      </c>
      <c r="N51" s="324">
        <v>8.1999999999999993</v>
      </c>
    </row>
    <row r="52" spans="1:14" ht="13.2">
      <c r="A52" s="248"/>
      <c r="B52" s="244"/>
      <c r="C52" s="244"/>
      <c r="D52" s="244"/>
      <c r="E52" s="244"/>
      <c r="F52" s="244"/>
      <c r="G52" s="325"/>
      <c r="H52" s="326" t="s">
        <v>513</v>
      </c>
      <c r="I52" s="327">
        <v>28548770</v>
      </c>
      <c r="J52" s="328">
        <v>35562</v>
      </c>
      <c r="K52" s="329">
        <v>-13</v>
      </c>
      <c r="L52" s="330">
        <v>25698</v>
      </c>
      <c r="M52" s="331">
        <v>-14.2</v>
      </c>
      <c r="N52" s="332">
        <v>1.2</v>
      </c>
    </row>
    <row r="53" spans="1:14" ht="13.2">
      <c r="A53" s="248"/>
      <c r="B53" s="244"/>
      <c r="C53" s="244"/>
      <c r="D53" s="244"/>
      <c r="E53" s="244"/>
      <c r="F53" s="244"/>
      <c r="G53" s="310" t="s">
        <v>514</v>
      </c>
      <c r="H53" s="311"/>
      <c r="I53" s="319">
        <v>63724468</v>
      </c>
      <c r="J53" s="320">
        <v>79085</v>
      </c>
      <c r="K53" s="321">
        <v>-2</v>
      </c>
      <c r="L53" s="322">
        <v>47129</v>
      </c>
      <c r="M53" s="323">
        <v>-3.4</v>
      </c>
      <c r="N53" s="324">
        <v>1.4</v>
      </c>
    </row>
    <row r="54" spans="1:14" ht="13.2">
      <c r="A54" s="248"/>
      <c r="B54" s="244"/>
      <c r="C54" s="244"/>
      <c r="D54" s="244"/>
      <c r="E54" s="244"/>
      <c r="F54" s="244"/>
      <c r="G54" s="325"/>
      <c r="H54" s="326" t="s">
        <v>513</v>
      </c>
      <c r="I54" s="327">
        <v>35162107</v>
      </c>
      <c r="J54" s="328">
        <v>43638</v>
      </c>
      <c r="K54" s="329">
        <v>22.7</v>
      </c>
      <c r="L54" s="330">
        <v>23069</v>
      </c>
      <c r="M54" s="331">
        <v>-10.199999999999999</v>
      </c>
      <c r="N54" s="332">
        <v>32.9</v>
      </c>
    </row>
    <row r="55" spans="1:14" ht="13.2">
      <c r="A55" s="248"/>
      <c r="B55" s="244"/>
      <c r="C55" s="244"/>
      <c r="D55" s="244"/>
      <c r="E55" s="244"/>
      <c r="F55" s="244"/>
      <c r="G55" s="310" t="s">
        <v>515</v>
      </c>
      <c r="H55" s="311"/>
      <c r="I55" s="319">
        <v>72056287</v>
      </c>
      <c r="J55" s="320">
        <v>89342</v>
      </c>
      <c r="K55" s="321">
        <v>13</v>
      </c>
      <c r="L55" s="322">
        <v>50848</v>
      </c>
      <c r="M55" s="323">
        <v>7.9</v>
      </c>
      <c r="N55" s="324">
        <v>5.0999999999999996</v>
      </c>
    </row>
    <row r="56" spans="1:14" ht="13.2">
      <c r="A56" s="248"/>
      <c r="B56" s="244"/>
      <c r="C56" s="244"/>
      <c r="D56" s="244"/>
      <c r="E56" s="244"/>
      <c r="F56" s="244"/>
      <c r="G56" s="325"/>
      <c r="H56" s="326" t="s">
        <v>513</v>
      </c>
      <c r="I56" s="327">
        <v>36318077</v>
      </c>
      <c r="J56" s="328">
        <v>45030</v>
      </c>
      <c r="K56" s="329">
        <v>3.2</v>
      </c>
      <c r="L56" s="330">
        <v>22583</v>
      </c>
      <c r="M56" s="331">
        <v>-2.1</v>
      </c>
      <c r="N56" s="332">
        <v>5.3</v>
      </c>
    </row>
    <row r="57" spans="1:14" ht="13.2">
      <c r="A57" s="248"/>
      <c r="B57" s="244"/>
      <c r="C57" s="244"/>
      <c r="D57" s="244"/>
      <c r="E57" s="244"/>
      <c r="F57" s="244"/>
      <c r="G57" s="310" t="s">
        <v>516</v>
      </c>
      <c r="H57" s="311"/>
      <c r="I57" s="319">
        <v>71342973</v>
      </c>
      <c r="J57" s="320">
        <v>88689</v>
      </c>
      <c r="K57" s="321">
        <v>-0.7</v>
      </c>
      <c r="L57" s="322">
        <v>53572</v>
      </c>
      <c r="M57" s="323">
        <v>5.4</v>
      </c>
      <c r="N57" s="324">
        <v>-6.1</v>
      </c>
    </row>
    <row r="58" spans="1:14" ht="13.2">
      <c r="A58" s="248"/>
      <c r="B58" s="244"/>
      <c r="C58" s="244"/>
      <c r="D58" s="244"/>
      <c r="E58" s="244"/>
      <c r="F58" s="244"/>
      <c r="G58" s="325"/>
      <c r="H58" s="326" t="s">
        <v>513</v>
      </c>
      <c r="I58" s="327">
        <v>34292174</v>
      </c>
      <c r="J58" s="328">
        <v>42630</v>
      </c>
      <c r="K58" s="329">
        <v>-5.3</v>
      </c>
      <c r="L58" s="330">
        <v>25259</v>
      </c>
      <c r="M58" s="331">
        <v>11.8</v>
      </c>
      <c r="N58" s="332">
        <v>-17.100000000000001</v>
      </c>
    </row>
    <row r="59" spans="1:14" ht="13.2">
      <c r="A59" s="248"/>
      <c r="B59" s="244"/>
      <c r="C59" s="244"/>
      <c r="D59" s="244"/>
      <c r="E59" s="244"/>
      <c r="F59" s="244"/>
      <c r="G59" s="310" t="s">
        <v>517</v>
      </c>
      <c r="H59" s="311"/>
      <c r="I59" s="319">
        <v>55922948</v>
      </c>
      <c r="J59" s="320">
        <v>69648</v>
      </c>
      <c r="K59" s="321">
        <v>-21.5</v>
      </c>
      <c r="L59" s="322">
        <v>51898</v>
      </c>
      <c r="M59" s="323">
        <v>-3.1</v>
      </c>
      <c r="N59" s="324">
        <v>-18.399999999999999</v>
      </c>
    </row>
    <row r="60" spans="1:14" ht="13.2">
      <c r="A60" s="248"/>
      <c r="B60" s="244"/>
      <c r="C60" s="244"/>
      <c r="D60" s="244"/>
      <c r="E60" s="244"/>
      <c r="F60" s="244"/>
      <c r="G60" s="325"/>
      <c r="H60" s="326" t="s">
        <v>513</v>
      </c>
      <c r="I60" s="333">
        <v>23352029</v>
      </c>
      <c r="J60" s="328">
        <v>29083</v>
      </c>
      <c r="K60" s="329">
        <v>-31.8</v>
      </c>
      <c r="L60" s="330">
        <v>25986</v>
      </c>
      <c r="M60" s="331">
        <v>2.9</v>
      </c>
      <c r="N60" s="332">
        <v>-34.700000000000003</v>
      </c>
    </row>
    <row r="61" spans="1:14" ht="13.2">
      <c r="A61" s="248"/>
      <c r="B61" s="244"/>
      <c r="C61" s="244"/>
      <c r="D61" s="244"/>
      <c r="E61" s="244"/>
      <c r="F61" s="244"/>
      <c r="G61" s="310" t="s">
        <v>518</v>
      </c>
      <c r="H61" s="334"/>
      <c r="I61" s="335">
        <v>65566236</v>
      </c>
      <c r="J61" s="336">
        <v>81493</v>
      </c>
      <c r="K61" s="337">
        <v>-2</v>
      </c>
      <c r="L61" s="338">
        <v>50448</v>
      </c>
      <c r="M61" s="339">
        <v>0</v>
      </c>
      <c r="N61" s="324">
        <v>-2</v>
      </c>
    </row>
    <row r="62" spans="1:14" ht="13.2">
      <c r="A62" s="248"/>
      <c r="B62" s="244"/>
      <c r="C62" s="244"/>
      <c r="D62" s="244"/>
      <c r="E62" s="244"/>
      <c r="F62" s="244"/>
      <c r="G62" s="325"/>
      <c r="H62" s="326" t="s">
        <v>513</v>
      </c>
      <c r="I62" s="327">
        <v>31534631</v>
      </c>
      <c r="J62" s="328">
        <v>39189</v>
      </c>
      <c r="K62" s="329">
        <v>-4.8</v>
      </c>
      <c r="L62" s="330">
        <v>24519</v>
      </c>
      <c r="M62" s="331">
        <v>-2.4</v>
      </c>
      <c r="N62" s="332">
        <v>-2.4</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x83IO6X55jkgHkUEiY5crKOfrHbuqjHuur8Gz/KruGIfQX5mFbk6VsdaiXR47D0IWbQzqu3l4ss+Kz0hHjhwow==" saltValue="dt6aiVLuiE2KyGdQUm3XyA=="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8.4</v>
      </c>
      <c r="G47" s="12">
        <v>8.44</v>
      </c>
      <c r="H47" s="12">
        <v>7.64</v>
      </c>
      <c r="I47" s="12">
        <v>5</v>
      </c>
      <c r="J47" s="13">
        <v>2.9</v>
      </c>
    </row>
    <row r="48" spans="2:10" ht="57.75" customHeight="1">
      <c r="B48" s="14"/>
      <c r="C48" s="1174" t="s">
        <v>4</v>
      </c>
      <c r="D48" s="1174"/>
      <c r="E48" s="1175"/>
      <c r="F48" s="15">
        <v>1.79</v>
      </c>
      <c r="G48" s="16">
        <v>1.08</v>
      </c>
      <c r="H48" s="16">
        <v>1.05</v>
      </c>
      <c r="I48" s="16">
        <v>0.49</v>
      </c>
      <c r="J48" s="17">
        <v>0.56000000000000005</v>
      </c>
    </row>
    <row r="49" spans="2:10" ht="57.75" customHeight="1" thickBot="1">
      <c r="B49" s="18"/>
      <c r="C49" s="1176" t="s">
        <v>5</v>
      </c>
      <c r="D49" s="1176"/>
      <c r="E49" s="1177"/>
      <c r="F49" s="19">
        <v>0.95</v>
      </c>
      <c r="G49" s="20" t="s">
        <v>525</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529</v>
      </c>
      <c r="D34" s="1184"/>
      <c r="E34" s="1185"/>
      <c r="F34" s="32">
        <v>3.52</v>
      </c>
      <c r="G34" s="33">
        <v>4.3499999999999996</v>
      </c>
      <c r="H34" s="33">
        <v>5.28</v>
      </c>
      <c r="I34" s="33">
        <v>5.5</v>
      </c>
      <c r="J34" s="34">
        <v>5.76</v>
      </c>
      <c r="K34" s="22"/>
      <c r="L34" s="22"/>
      <c r="M34" s="22"/>
      <c r="N34" s="22"/>
      <c r="O34" s="22"/>
      <c r="P34" s="22"/>
    </row>
    <row r="35" spans="1:16" ht="39" customHeight="1">
      <c r="A35" s="22"/>
      <c r="B35" s="35"/>
      <c r="C35" s="1178" t="s">
        <v>530</v>
      </c>
      <c r="D35" s="1179"/>
      <c r="E35" s="1180"/>
      <c r="F35" s="36">
        <v>5.83</v>
      </c>
      <c r="G35" s="37">
        <v>5.6</v>
      </c>
      <c r="H35" s="37">
        <v>4.83</v>
      </c>
      <c r="I35" s="37">
        <v>3.54</v>
      </c>
      <c r="J35" s="38">
        <v>3.3</v>
      </c>
      <c r="K35" s="22"/>
      <c r="L35" s="22"/>
      <c r="M35" s="22"/>
      <c r="N35" s="22"/>
      <c r="O35" s="22"/>
      <c r="P35" s="22"/>
    </row>
    <row r="36" spans="1:16" ht="39" customHeight="1">
      <c r="A36" s="22"/>
      <c r="B36" s="35"/>
      <c r="C36" s="1178" t="s">
        <v>531</v>
      </c>
      <c r="D36" s="1179"/>
      <c r="E36" s="1180"/>
      <c r="F36" s="36">
        <v>0.1</v>
      </c>
      <c r="G36" s="37">
        <v>0.09</v>
      </c>
      <c r="H36" s="37">
        <v>0.33</v>
      </c>
      <c r="I36" s="37">
        <v>0.12</v>
      </c>
      <c r="J36" s="38">
        <v>0.43</v>
      </c>
      <c r="K36" s="22"/>
      <c r="L36" s="22"/>
      <c r="M36" s="22"/>
      <c r="N36" s="22"/>
      <c r="O36" s="22"/>
      <c r="P36" s="22"/>
    </row>
    <row r="37" spans="1:16" ht="39" customHeight="1">
      <c r="A37" s="22"/>
      <c r="B37" s="35"/>
      <c r="C37" s="1178" t="s">
        <v>532</v>
      </c>
      <c r="D37" s="1179"/>
      <c r="E37" s="1180"/>
      <c r="F37" s="36">
        <v>0.11</v>
      </c>
      <c r="G37" s="37">
        <v>0.02</v>
      </c>
      <c r="H37" s="37">
        <v>0.01</v>
      </c>
      <c r="I37" s="37">
        <v>0.09</v>
      </c>
      <c r="J37" s="38">
        <v>0.35</v>
      </c>
      <c r="K37" s="22"/>
      <c r="L37" s="22"/>
      <c r="M37" s="22"/>
      <c r="N37" s="22"/>
      <c r="O37" s="22"/>
      <c r="P37" s="22"/>
    </row>
    <row r="38" spans="1:16" ht="39" customHeight="1">
      <c r="A38" s="22"/>
      <c r="B38" s="35"/>
      <c r="C38" s="1178" t="s">
        <v>533</v>
      </c>
      <c r="D38" s="1179"/>
      <c r="E38" s="1180"/>
      <c r="F38" s="36">
        <v>1.71</v>
      </c>
      <c r="G38" s="37">
        <v>0.97</v>
      </c>
      <c r="H38" s="37">
        <v>0.92</v>
      </c>
      <c r="I38" s="37">
        <v>0.3</v>
      </c>
      <c r="J38" s="38">
        <v>0.32</v>
      </c>
      <c r="K38" s="22"/>
      <c r="L38" s="22"/>
      <c r="M38" s="22"/>
      <c r="N38" s="22"/>
      <c r="O38" s="22"/>
      <c r="P38" s="22"/>
    </row>
    <row r="39" spans="1:16" ht="39" customHeight="1">
      <c r="A39" s="22"/>
      <c r="B39" s="35"/>
      <c r="C39" s="1178" t="s">
        <v>534</v>
      </c>
      <c r="D39" s="1179"/>
      <c r="E39" s="1180"/>
      <c r="F39" s="36">
        <v>7.0000000000000007E-2</v>
      </c>
      <c r="G39" s="37">
        <v>0.1</v>
      </c>
      <c r="H39" s="37">
        <v>0.12</v>
      </c>
      <c r="I39" s="37">
        <v>0.18</v>
      </c>
      <c r="J39" s="38">
        <v>0.22</v>
      </c>
      <c r="K39" s="22"/>
      <c r="L39" s="22"/>
      <c r="M39" s="22"/>
      <c r="N39" s="22"/>
      <c r="O39" s="22"/>
      <c r="P39" s="22"/>
    </row>
    <row r="40" spans="1:16" ht="39" customHeight="1">
      <c r="A40" s="22"/>
      <c r="B40" s="35"/>
      <c r="C40" s="1178" t="s">
        <v>535</v>
      </c>
      <c r="D40" s="1179"/>
      <c r="E40" s="1180"/>
      <c r="F40" s="36">
        <v>0.69</v>
      </c>
      <c r="G40" s="37">
        <v>1</v>
      </c>
      <c r="H40" s="37">
        <v>0.85</v>
      </c>
      <c r="I40" s="37">
        <v>0.28000000000000003</v>
      </c>
      <c r="J40" s="38">
        <v>0.2</v>
      </c>
      <c r="K40" s="22"/>
      <c r="L40" s="22"/>
      <c r="M40" s="22"/>
      <c r="N40" s="22"/>
      <c r="O40" s="22"/>
      <c r="P40" s="22"/>
    </row>
    <row r="41" spans="1:16" ht="39" customHeight="1">
      <c r="A41" s="22"/>
      <c r="B41" s="35"/>
      <c r="C41" s="1178" t="s">
        <v>536</v>
      </c>
      <c r="D41" s="1179"/>
      <c r="E41" s="1180"/>
      <c r="F41" s="36">
        <v>0.01</v>
      </c>
      <c r="G41" s="37">
        <v>0</v>
      </c>
      <c r="H41" s="37">
        <v>0</v>
      </c>
      <c r="I41" s="37">
        <v>0.01</v>
      </c>
      <c r="J41" s="38">
        <v>0.01</v>
      </c>
      <c r="K41" s="22"/>
      <c r="L41" s="22"/>
      <c r="M41" s="22"/>
      <c r="N41" s="22"/>
      <c r="O41" s="22"/>
      <c r="P41" s="22"/>
    </row>
    <row r="42" spans="1:16" ht="39" customHeight="1">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538</v>
      </c>
      <c r="D43" s="1182"/>
      <c r="E43" s="118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10</v>
      </c>
      <c r="C45" s="1195"/>
      <c r="D45" s="58"/>
      <c r="E45" s="1200" t="s">
        <v>11</v>
      </c>
      <c r="F45" s="1200"/>
      <c r="G45" s="1200"/>
      <c r="H45" s="1200"/>
      <c r="I45" s="1200"/>
      <c r="J45" s="1201"/>
      <c r="K45" s="59">
        <v>36711</v>
      </c>
      <c r="L45" s="60">
        <v>37915</v>
      </c>
      <c r="M45" s="60">
        <v>36276</v>
      </c>
      <c r="N45" s="60">
        <v>36049</v>
      </c>
      <c r="O45" s="61">
        <v>36000</v>
      </c>
      <c r="P45" s="48"/>
      <c r="Q45" s="48"/>
      <c r="R45" s="48"/>
      <c r="S45" s="48"/>
      <c r="T45" s="48"/>
      <c r="U45" s="48"/>
    </row>
    <row r="46" spans="1:21" ht="30.75" customHeight="1">
      <c r="A46" s="48"/>
      <c r="B46" s="1196"/>
      <c r="C46" s="1197"/>
      <c r="D46" s="62"/>
      <c r="E46" s="1188" t="s">
        <v>12</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13</v>
      </c>
      <c r="F47" s="1188"/>
      <c r="G47" s="1188"/>
      <c r="H47" s="1188"/>
      <c r="I47" s="1188"/>
      <c r="J47" s="1189"/>
      <c r="K47" s="63">
        <v>2600</v>
      </c>
      <c r="L47" s="64">
        <v>3267</v>
      </c>
      <c r="M47" s="64">
        <v>4267</v>
      </c>
      <c r="N47" s="64">
        <v>4933</v>
      </c>
      <c r="O47" s="65">
        <v>5600</v>
      </c>
      <c r="P47" s="48"/>
      <c r="Q47" s="48"/>
      <c r="R47" s="48"/>
      <c r="S47" s="48"/>
      <c r="T47" s="48"/>
      <c r="U47" s="48"/>
    </row>
    <row r="48" spans="1:21" ht="30.75" customHeight="1">
      <c r="A48" s="48"/>
      <c r="B48" s="1196"/>
      <c r="C48" s="1197"/>
      <c r="D48" s="62"/>
      <c r="E48" s="1188" t="s">
        <v>14</v>
      </c>
      <c r="F48" s="1188"/>
      <c r="G48" s="1188"/>
      <c r="H48" s="1188"/>
      <c r="I48" s="1188"/>
      <c r="J48" s="1189"/>
      <c r="K48" s="63">
        <v>13312</v>
      </c>
      <c r="L48" s="64">
        <v>13895</v>
      </c>
      <c r="M48" s="64">
        <v>14126</v>
      </c>
      <c r="N48" s="64">
        <v>14531</v>
      </c>
      <c r="O48" s="65">
        <v>15181</v>
      </c>
      <c r="P48" s="48"/>
      <c r="Q48" s="48"/>
      <c r="R48" s="48"/>
      <c r="S48" s="48"/>
      <c r="T48" s="48"/>
      <c r="U48" s="48"/>
    </row>
    <row r="49" spans="1:21" ht="30.75" customHeight="1">
      <c r="A49" s="48"/>
      <c r="B49" s="1196"/>
      <c r="C49" s="1197"/>
      <c r="D49" s="62"/>
      <c r="E49" s="1188" t="s">
        <v>15</v>
      </c>
      <c r="F49" s="1188"/>
      <c r="G49" s="1188"/>
      <c r="H49" s="1188"/>
      <c r="I49" s="1188"/>
      <c r="J49" s="1189"/>
      <c r="K49" s="63">
        <v>168</v>
      </c>
      <c r="L49" s="64">
        <v>123</v>
      </c>
      <c r="M49" s="64">
        <v>99</v>
      </c>
      <c r="N49" s="64">
        <v>98</v>
      </c>
      <c r="O49" s="65">
        <v>92</v>
      </c>
      <c r="P49" s="48"/>
      <c r="Q49" s="48"/>
      <c r="R49" s="48"/>
      <c r="S49" s="48"/>
      <c r="T49" s="48"/>
      <c r="U49" s="48"/>
    </row>
    <row r="50" spans="1:21" ht="30.75" customHeight="1">
      <c r="A50" s="48"/>
      <c r="B50" s="1196"/>
      <c r="C50" s="1197"/>
      <c r="D50" s="62"/>
      <c r="E50" s="1188" t="s">
        <v>16</v>
      </c>
      <c r="F50" s="1188"/>
      <c r="G50" s="1188"/>
      <c r="H50" s="1188"/>
      <c r="I50" s="1188"/>
      <c r="J50" s="1189"/>
      <c r="K50" s="63">
        <v>1739</v>
      </c>
      <c r="L50" s="64">
        <v>1605</v>
      </c>
      <c r="M50" s="64">
        <v>1306</v>
      </c>
      <c r="N50" s="64">
        <v>1192</v>
      </c>
      <c r="O50" s="65">
        <v>993</v>
      </c>
      <c r="P50" s="48"/>
      <c r="Q50" s="48"/>
      <c r="R50" s="48"/>
      <c r="S50" s="48"/>
      <c r="T50" s="48"/>
      <c r="U50" s="48"/>
    </row>
    <row r="51" spans="1:21" ht="30.75" customHeight="1">
      <c r="A51" s="48"/>
      <c r="B51" s="1198"/>
      <c r="C51" s="1199"/>
      <c r="D51" s="66"/>
      <c r="E51" s="1188" t="s">
        <v>17</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18</v>
      </c>
      <c r="C52" s="1187"/>
      <c r="D52" s="66"/>
      <c r="E52" s="1188" t="s">
        <v>19</v>
      </c>
      <c r="F52" s="1188"/>
      <c r="G52" s="1188"/>
      <c r="H52" s="1188"/>
      <c r="I52" s="1188"/>
      <c r="J52" s="1189"/>
      <c r="K52" s="63">
        <v>37372</v>
      </c>
      <c r="L52" s="64">
        <v>36823</v>
      </c>
      <c r="M52" s="64">
        <v>38236</v>
      </c>
      <c r="N52" s="64">
        <v>39903</v>
      </c>
      <c r="O52" s="65">
        <v>39466</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17158</v>
      </c>
      <c r="L53" s="69">
        <v>19982</v>
      </c>
      <c r="M53" s="69">
        <v>17838</v>
      </c>
      <c r="N53" s="69">
        <v>16900</v>
      </c>
      <c r="O53" s="70">
        <v>18400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02" t="s">
        <v>23</v>
      </c>
      <c r="C41" s="1203"/>
      <c r="D41" s="81"/>
      <c r="E41" s="1208" t="s">
        <v>24</v>
      </c>
      <c r="F41" s="1208"/>
      <c r="G41" s="1208"/>
      <c r="H41" s="1209"/>
      <c r="I41" s="82">
        <v>445359</v>
      </c>
      <c r="J41" s="83">
        <v>478081</v>
      </c>
      <c r="K41" s="83">
        <v>517134</v>
      </c>
      <c r="L41" s="83">
        <v>552323</v>
      </c>
      <c r="M41" s="84">
        <v>576835</v>
      </c>
    </row>
    <row r="42" spans="2:13" ht="27.75" customHeight="1">
      <c r="B42" s="1204"/>
      <c r="C42" s="1205"/>
      <c r="D42" s="85"/>
      <c r="E42" s="1210" t="s">
        <v>25</v>
      </c>
      <c r="F42" s="1210"/>
      <c r="G42" s="1210"/>
      <c r="H42" s="1211"/>
      <c r="I42" s="86">
        <v>17285</v>
      </c>
      <c r="J42" s="87">
        <v>15426</v>
      </c>
      <c r="K42" s="87">
        <v>14097</v>
      </c>
      <c r="L42" s="87">
        <v>13053</v>
      </c>
      <c r="M42" s="88">
        <v>12085</v>
      </c>
    </row>
    <row r="43" spans="2:13" ht="27.75" customHeight="1">
      <c r="B43" s="1204"/>
      <c r="C43" s="1205"/>
      <c r="D43" s="85"/>
      <c r="E43" s="1210" t="s">
        <v>26</v>
      </c>
      <c r="F43" s="1210"/>
      <c r="G43" s="1210"/>
      <c r="H43" s="1211"/>
      <c r="I43" s="86">
        <v>200290</v>
      </c>
      <c r="J43" s="87">
        <v>195466</v>
      </c>
      <c r="K43" s="87">
        <v>198284</v>
      </c>
      <c r="L43" s="87">
        <v>202478</v>
      </c>
      <c r="M43" s="88">
        <v>203575</v>
      </c>
    </row>
    <row r="44" spans="2:13" ht="27.75" customHeight="1">
      <c r="B44" s="1204"/>
      <c r="C44" s="1205"/>
      <c r="D44" s="85"/>
      <c r="E44" s="1210" t="s">
        <v>27</v>
      </c>
      <c r="F44" s="1210"/>
      <c r="G44" s="1210"/>
      <c r="H44" s="1211"/>
      <c r="I44" s="86">
        <v>619</v>
      </c>
      <c r="J44" s="87">
        <v>545</v>
      </c>
      <c r="K44" s="87">
        <v>472</v>
      </c>
      <c r="L44" s="87">
        <v>440</v>
      </c>
      <c r="M44" s="88">
        <v>362</v>
      </c>
    </row>
    <row r="45" spans="2:13" ht="27.75" customHeight="1">
      <c r="B45" s="1204"/>
      <c r="C45" s="1205"/>
      <c r="D45" s="85"/>
      <c r="E45" s="1210" t="s">
        <v>28</v>
      </c>
      <c r="F45" s="1210"/>
      <c r="G45" s="1210"/>
      <c r="H45" s="1211"/>
      <c r="I45" s="86">
        <v>57768</v>
      </c>
      <c r="J45" s="87">
        <v>56073</v>
      </c>
      <c r="K45" s="87">
        <v>52312</v>
      </c>
      <c r="L45" s="87">
        <v>47221</v>
      </c>
      <c r="M45" s="88">
        <v>44681</v>
      </c>
    </row>
    <row r="46" spans="2:13" ht="27.75" customHeight="1">
      <c r="B46" s="1204"/>
      <c r="C46" s="1205"/>
      <c r="D46" s="85"/>
      <c r="E46" s="1210" t="s">
        <v>29</v>
      </c>
      <c r="F46" s="1210"/>
      <c r="G46" s="1210"/>
      <c r="H46" s="1211"/>
      <c r="I46" s="86">
        <v>418</v>
      </c>
      <c r="J46" s="87">
        <v>381</v>
      </c>
      <c r="K46" s="87">
        <v>344</v>
      </c>
      <c r="L46" s="87">
        <v>299</v>
      </c>
      <c r="M46" s="88">
        <v>265</v>
      </c>
    </row>
    <row r="47" spans="2:13" ht="27.75" customHeight="1">
      <c r="B47" s="1204"/>
      <c r="C47" s="1205"/>
      <c r="D47" s="85"/>
      <c r="E47" s="1210" t="s">
        <v>30</v>
      </c>
      <c r="F47" s="1210"/>
      <c r="G47" s="1210"/>
      <c r="H47" s="1211"/>
      <c r="I47" s="86" t="s">
        <v>481</v>
      </c>
      <c r="J47" s="87" t="s">
        <v>481</v>
      </c>
      <c r="K47" s="87" t="s">
        <v>481</v>
      </c>
      <c r="L47" s="87" t="s">
        <v>481</v>
      </c>
      <c r="M47" s="88" t="s">
        <v>481</v>
      </c>
    </row>
    <row r="48" spans="2:13" ht="27.75" customHeight="1">
      <c r="B48" s="1206"/>
      <c r="C48" s="1207"/>
      <c r="D48" s="85"/>
      <c r="E48" s="1210" t="s">
        <v>31</v>
      </c>
      <c r="F48" s="1210"/>
      <c r="G48" s="1210"/>
      <c r="H48" s="1211"/>
      <c r="I48" s="86" t="s">
        <v>481</v>
      </c>
      <c r="J48" s="87" t="s">
        <v>481</v>
      </c>
      <c r="K48" s="87" t="s">
        <v>481</v>
      </c>
      <c r="L48" s="87" t="s">
        <v>481</v>
      </c>
      <c r="M48" s="88" t="s">
        <v>481</v>
      </c>
    </row>
    <row r="49" spans="2:13" ht="27.75" customHeight="1">
      <c r="B49" s="1212" t="s">
        <v>32</v>
      </c>
      <c r="C49" s="1213"/>
      <c r="D49" s="89"/>
      <c r="E49" s="1210" t="s">
        <v>33</v>
      </c>
      <c r="F49" s="1210"/>
      <c r="G49" s="1210"/>
      <c r="H49" s="1211"/>
      <c r="I49" s="86">
        <v>29750</v>
      </c>
      <c r="J49" s="87">
        <v>29731</v>
      </c>
      <c r="K49" s="87">
        <v>30432</v>
      </c>
      <c r="L49" s="87">
        <v>28675</v>
      </c>
      <c r="M49" s="88">
        <v>29167</v>
      </c>
    </row>
    <row r="50" spans="2:13" ht="27.75" customHeight="1">
      <c r="B50" s="1204"/>
      <c r="C50" s="1205"/>
      <c r="D50" s="85"/>
      <c r="E50" s="1210" t="s">
        <v>34</v>
      </c>
      <c r="F50" s="1210"/>
      <c r="G50" s="1210"/>
      <c r="H50" s="1211"/>
      <c r="I50" s="86">
        <v>91803</v>
      </c>
      <c r="J50" s="87">
        <v>91721</v>
      </c>
      <c r="K50" s="87">
        <v>91881</v>
      </c>
      <c r="L50" s="87">
        <v>94178</v>
      </c>
      <c r="M50" s="88">
        <v>97862</v>
      </c>
    </row>
    <row r="51" spans="2:13" ht="27.75" customHeight="1">
      <c r="B51" s="1206"/>
      <c r="C51" s="1207"/>
      <c r="D51" s="85"/>
      <c r="E51" s="1210" t="s">
        <v>35</v>
      </c>
      <c r="F51" s="1210"/>
      <c r="G51" s="1210"/>
      <c r="H51" s="1211"/>
      <c r="I51" s="86">
        <v>419560</v>
      </c>
      <c r="J51" s="87">
        <v>444646</v>
      </c>
      <c r="K51" s="87">
        <v>464308</v>
      </c>
      <c r="L51" s="87">
        <v>477747</v>
      </c>
      <c r="M51" s="88">
        <v>486609</v>
      </c>
    </row>
    <row r="52" spans="2:13" ht="27.75" customHeight="1" thickBot="1">
      <c r="B52" s="1214" t="s">
        <v>36</v>
      </c>
      <c r="C52" s="1215"/>
      <c r="D52" s="90"/>
      <c r="E52" s="1216" t="s">
        <v>37</v>
      </c>
      <c r="F52" s="1216"/>
      <c r="G52" s="1216"/>
      <c r="H52" s="1217"/>
      <c r="I52" s="91">
        <v>180628</v>
      </c>
      <c r="J52" s="92">
        <v>179875</v>
      </c>
      <c r="K52" s="92">
        <v>196022</v>
      </c>
      <c r="L52" s="92">
        <v>215214</v>
      </c>
      <c r="M52" s="93">
        <v>224165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591</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591</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590</v>
      </c>
      <c r="C41" s="246"/>
      <c r="D41" s="246"/>
      <c r="E41" s="246"/>
      <c r="F41" s="246"/>
      <c r="G41" s="246"/>
      <c r="H41" s="246"/>
      <c r="I41" s="246"/>
      <c r="J41" s="246"/>
      <c r="K41" s="246"/>
      <c r="L41" s="246"/>
      <c r="M41" s="246"/>
      <c r="N41" s="246"/>
      <c r="O41" s="246"/>
      <c r="P41" s="247"/>
    </row>
    <row r="42" spans="2:17" ht="13.2">
      <c r="B42" s="248"/>
      <c r="C42" s="244"/>
      <c r="D42" s="244"/>
      <c r="E42" s="244"/>
      <c r="F42" s="244"/>
      <c r="G42" s="353" t="s">
        <v>585</v>
      </c>
      <c r="I42" s="352"/>
      <c r="J42" s="352"/>
      <c r="K42" s="352"/>
      <c r="L42" s="244"/>
      <c r="M42" s="244"/>
      <c r="N42" s="244"/>
      <c r="O42" s="244"/>
    </row>
    <row r="43" spans="2:17" ht="13.2">
      <c r="B43" s="248"/>
      <c r="C43" s="244"/>
      <c r="D43" s="244"/>
      <c r="E43" s="244"/>
      <c r="F43" s="244"/>
      <c r="G43" s="1230" t="s">
        <v>589</v>
      </c>
      <c r="H43" s="1231"/>
      <c r="I43" s="1231"/>
      <c r="J43" s="1231"/>
      <c r="K43" s="1231"/>
      <c r="L43" s="1231"/>
      <c r="M43" s="1231"/>
      <c r="N43" s="1231"/>
      <c r="O43" s="1232"/>
    </row>
    <row r="44" spans="2:17" ht="13.2">
      <c r="B44" s="248"/>
      <c r="C44" s="244"/>
      <c r="D44" s="244"/>
      <c r="E44" s="244"/>
      <c r="F44" s="244"/>
      <c r="G44" s="1233"/>
      <c r="H44" s="1234"/>
      <c r="I44" s="1234"/>
      <c r="J44" s="1234"/>
      <c r="K44" s="1234"/>
      <c r="L44" s="1234"/>
      <c r="M44" s="1234"/>
      <c r="N44" s="1234"/>
      <c r="O44" s="1235"/>
    </row>
    <row r="45" spans="2:17" ht="13.2">
      <c r="B45" s="248"/>
      <c r="C45" s="244"/>
      <c r="D45" s="244"/>
      <c r="E45" s="244"/>
      <c r="F45" s="244"/>
      <c r="G45" s="1233"/>
      <c r="H45" s="1234"/>
      <c r="I45" s="1234"/>
      <c r="J45" s="1234"/>
      <c r="K45" s="1234"/>
      <c r="L45" s="1234"/>
      <c r="M45" s="1234"/>
      <c r="N45" s="1234"/>
      <c r="O45" s="1235"/>
    </row>
    <row r="46" spans="2:17" ht="13.2">
      <c r="B46" s="248"/>
      <c r="C46" s="244"/>
      <c r="D46" s="244"/>
      <c r="E46" s="244"/>
      <c r="F46" s="244"/>
      <c r="G46" s="1233"/>
      <c r="H46" s="1234"/>
      <c r="I46" s="1234"/>
      <c r="J46" s="1234"/>
      <c r="K46" s="1234"/>
      <c r="L46" s="1234"/>
      <c r="M46" s="1234"/>
      <c r="N46" s="1234"/>
      <c r="O46" s="1235"/>
    </row>
    <row r="47" spans="2:17" ht="13.2">
      <c r="B47" s="248"/>
      <c r="C47" s="244"/>
      <c r="D47" s="244"/>
      <c r="E47" s="244"/>
      <c r="F47" s="244"/>
      <c r="G47" s="1236"/>
      <c r="H47" s="1237"/>
      <c r="I47" s="1237"/>
      <c r="J47" s="1237"/>
      <c r="K47" s="1237"/>
      <c r="L47" s="1237"/>
      <c r="M47" s="1237"/>
      <c r="N47" s="1237"/>
      <c r="O47" s="1238"/>
    </row>
    <row r="48" spans="2:17" ht="13.2">
      <c r="B48" s="248"/>
      <c r="C48" s="244"/>
      <c r="D48" s="244"/>
      <c r="E48" s="244"/>
      <c r="F48" s="244"/>
      <c r="G48" s="244"/>
      <c r="H48" s="363"/>
      <c r="I48" s="363"/>
      <c r="J48" s="363"/>
    </row>
    <row r="49" spans="1:17" ht="13.2">
      <c r="B49" s="248"/>
      <c r="C49" s="244"/>
      <c r="D49" s="244"/>
      <c r="E49" s="244"/>
      <c r="F49" s="244"/>
      <c r="G49" s="243" t="s">
        <v>588</v>
      </c>
    </row>
    <row r="50" spans="1:17" ht="13.2">
      <c r="B50" s="248"/>
      <c r="C50" s="244"/>
      <c r="D50" s="244"/>
      <c r="E50" s="244"/>
      <c r="F50" s="244"/>
      <c r="G50" s="1239"/>
      <c r="H50" s="1240"/>
      <c r="I50" s="1240"/>
      <c r="J50" s="1241"/>
      <c r="K50" s="345" t="s">
        <v>520</v>
      </c>
      <c r="L50" s="345" t="s">
        <v>521</v>
      </c>
      <c r="M50" s="345" t="s">
        <v>522</v>
      </c>
      <c r="N50" s="345" t="s">
        <v>523</v>
      </c>
      <c r="O50" s="345" t="s">
        <v>524</v>
      </c>
    </row>
    <row r="51" spans="1:17" ht="13.2">
      <c r="B51" s="248"/>
      <c r="C51" s="244"/>
      <c r="D51" s="244"/>
      <c r="E51" s="244"/>
      <c r="F51" s="244"/>
      <c r="G51" s="1242" t="s">
        <v>582</v>
      </c>
      <c r="H51" s="1243"/>
      <c r="I51" s="1248" t="s">
        <v>580</v>
      </c>
      <c r="J51" s="1248"/>
      <c r="K51" s="1218"/>
      <c r="L51" s="1218"/>
      <c r="M51" s="1218"/>
      <c r="N51" s="1218"/>
      <c r="O51" s="1219">
        <v>138.9</v>
      </c>
    </row>
    <row r="52" spans="1:17" ht="13.2">
      <c r="B52" s="248"/>
      <c r="C52" s="244"/>
      <c r="D52" s="244"/>
      <c r="E52" s="244"/>
      <c r="F52" s="244"/>
      <c r="G52" s="1244"/>
      <c r="H52" s="1245"/>
      <c r="I52" s="1249"/>
      <c r="J52" s="1249"/>
      <c r="K52" s="1219"/>
      <c r="L52" s="1219"/>
      <c r="M52" s="1219"/>
      <c r="N52" s="1219"/>
      <c r="O52" s="1219"/>
    </row>
    <row r="53" spans="1:17" ht="13.2">
      <c r="A53" s="355"/>
      <c r="B53" s="248"/>
      <c r="C53" s="244"/>
      <c r="D53" s="244"/>
      <c r="E53" s="244"/>
      <c r="F53" s="244"/>
      <c r="G53" s="1244"/>
      <c r="H53" s="1245"/>
      <c r="I53" s="1220" t="s">
        <v>587</v>
      </c>
      <c r="J53" s="1220"/>
      <c r="K53" s="1221"/>
      <c r="L53" s="1221"/>
      <c r="M53" s="1221"/>
      <c r="N53" s="1221"/>
      <c r="O53" s="1223">
        <v>51.9</v>
      </c>
    </row>
    <row r="54" spans="1:17" ht="13.2">
      <c r="A54" s="355"/>
      <c r="B54" s="248"/>
      <c r="C54" s="244"/>
      <c r="D54" s="244"/>
      <c r="E54" s="244"/>
      <c r="F54" s="244"/>
      <c r="G54" s="1246"/>
      <c r="H54" s="1247"/>
      <c r="I54" s="1220"/>
      <c r="J54" s="1220"/>
      <c r="K54" s="1222"/>
      <c r="L54" s="1222"/>
      <c r="M54" s="1222"/>
      <c r="N54" s="1222"/>
      <c r="O54" s="1222"/>
    </row>
    <row r="55" spans="1:17" ht="13.2">
      <c r="A55" s="355"/>
      <c r="B55" s="248"/>
      <c r="C55" s="244"/>
      <c r="D55" s="244"/>
      <c r="E55" s="244"/>
      <c r="F55" s="244"/>
      <c r="G55" s="1224" t="s">
        <v>581</v>
      </c>
      <c r="H55" s="1225"/>
      <c r="I55" s="1220" t="s">
        <v>580</v>
      </c>
      <c r="J55" s="1220"/>
      <c r="K55" s="1218"/>
      <c r="L55" s="1218"/>
      <c r="M55" s="1218"/>
      <c r="N55" s="1218"/>
      <c r="O55" s="1219">
        <v>124.2</v>
      </c>
    </row>
    <row r="56" spans="1:17" ht="13.2">
      <c r="A56" s="355"/>
      <c r="B56" s="248"/>
      <c r="C56" s="244"/>
      <c r="D56" s="244"/>
      <c r="E56" s="244"/>
      <c r="F56" s="244"/>
      <c r="G56" s="1226"/>
      <c r="H56" s="1227"/>
      <c r="I56" s="1220"/>
      <c r="J56" s="1220"/>
      <c r="K56" s="1219"/>
      <c r="L56" s="1219"/>
      <c r="M56" s="1219"/>
      <c r="N56" s="1219"/>
      <c r="O56" s="1219"/>
    </row>
    <row r="57" spans="1:17" s="355" customFormat="1" ht="13.2">
      <c r="B57" s="356"/>
      <c r="C57" s="352"/>
      <c r="D57" s="352"/>
      <c r="E57" s="352"/>
      <c r="F57" s="352"/>
      <c r="G57" s="1226"/>
      <c r="H57" s="1227"/>
      <c r="I57" s="1250" t="s">
        <v>587</v>
      </c>
      <c r="J57" s="1250"/>
      <c r="K57" s="1221"/>
      <c r="L57" s="1221"/>
      <c r="M57" s="1221"/>
      <c r="N57" s="1221"/>
      <c r="O57" s="1223">
        <v>55.7</v>
      </c>
      <c r="P57" s="361"/>
      <c r="Q57" s="356"/>
    </row>
    <row r="58" spans="1:17" s="355" customFormat="1" ht="13.2">
      <c r="A58" s="243"/>
      <c r="B58" s="356"/>
      <c r="C58" s="352"/>
      <c r="D58" s="352"/>
      <c r="E58" s="352"/>
      <c r="F58" s="352"/>
      <c r="G58" s="1228"/>
      <c r="H58" s="1229"/>
      <c r="I58" s="1250"/>
      <c r="J58" s="1250"/>
      <c r="K58" s="1222"/>
      <c r="L58" s="1222"/>
      <c r="M58" s="1222"/>
      <c r="N58" s="1222"/>
      <c r="O58" s="1222"/>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586</v>
      </c>
      <c r="C63" s="244"/>
      <c r="D63" s="244"/>
      <c r="E63" s="244"/>
      <c r="F63" s="244"/>
      <c r="G63" s="244"/>
      <c r="H63" s="244"/>
      <c r="I63" s="244"/>
      <c r="J63" s="244"/>
      <c r="K63" s="244"/>
      <c r="L63" s="244"/>
      <c r="M63" s="244"/>
      <c r="N63" s="244"/>
      <c r="O63" s="244"/>
    </row>
    <row r="64" spans="1:17" ht="13.2">
      <c r="B64" s="248"/>
      <c r="C64" s="244"/>
      <c r="D64" s="244"/>
      <c r="E64" s="244"/>
      <c r="F64" s="244"/>
      <c r="G64" s="353" t="s">
        <v>585</v>
      </c>
      <c r="I64" s="352"/>
      <c r="J64" s="352"/>
      <c r="K64" s="352"/>
      <c r="L64" s="244"/>
      <c r="M64" s="244"/>
      <c r="N64" s="244"/>
      <c r="O64" s="244"/>
    </row>
    <row r="65" spans="2:30" ht="13.2">
      <c r="B65" s="248"/>
      <c r="C65" s="244"/>
      <c r="D65" s="244"/>
      <c r="E65" s="244"/>
      <c r="F65" s="244"/>
      <c r="G65" s="1230" t="s">
        <v>584</v>
      </c>
      <c r="H65" s="1231"/>
      <c r="I65" s="1231"/>
      <c r="J65" s="1231"/>
      <c r="K65" s="1231"/>
      <c r="L65" s="1231"/>
      <c r="M65" s="1231"/>
      <c r="N65" s="1231"/>
      <c r="O65" s="1232"/>
    </row>
    <row r="66" spans="2:30" ht="13.2">
      <c r="B66" s="248"/>
      <c r="C66" s="244"/>
      <c r="D66" s="244"/>
      <c r="E66" s="244"/>
      <c r="F66" s="244"/>
      <c r="G66" s="1233"/>
      <c r="H66" s="1234"/>
      <c r="I66" s="1234"/>
      <c r="J66" s="1234"/>
      <c r="K66" s="1234"/>
      <c r="L66" s="1234"/>
      <c r="M66" s="1234"/>
      <c r="N66" s="1234"/>
      <c r="O66" s="1235"/>
    </row>
    <row r="67" spans="2:30" ht="13.2">
      <c r="B67" s="248"/>
      <c r="C67" s="244"/>
      <c r="D67" s="244"/>
      <c r="E67" s="244"/>
      <c r="F67" s="244"/>
      <c r="G67" s="1233"/>
      <c r="H67" s="1234"/>
      <c r="I67" s="1234"/>
      <c r="J67" s="1234"/>
      <c r="K67" s="1234"/>
      <c r="L67" s="1234"/>
      <c r="M67" s="1234"/>
      <c r="N67" s="1234"/>
      <c r="O67" s="1235"/>
    </row>
    <row r="68" spans="2:30" ht="13.2">
      <c r="B68" s="248"/>
      <c r="C68" s="244"/>
      <c r="D68" s="244"/>
      <c r="E68" s="244"/>
      <c r="F68" s="244"/>
      <c r="G68" s="1233"/>
      <c r="H68" s="1234"/>
      <c r="I68" s="1234"/>
      <c r="J68" s="1234"/>
      <c r="K68" s="1234"/>
      <c r="L68" s="1234"/>
      <c r="M68" s="1234"/>
      <c r="N68" s="1234"/>
      <c r="O68" s="1235"/>
    </row>
    <row r="69" spans="2:30" ht="13.2">
      <c r="B69" s="248"/>
      <c r="C69" s="244"/>
      <c r="D69" s="244"/>
      <c r="E69" s="244"/>
      <c r="F69" s="244"/>
      <c r="G69" s="1236"/>
      <c r="H69" s="1237"/>
      <c r="I69" s="1237"/>
      <c r="J69" s="1237"/>
      <c r="K69" s="1237"/>
      <c r="L69" s="1237"/>
      <c r="M69" s="1237"/>
      <c r="N69" s="1237"/>
      <c r="O69" s="1238"/>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583</v>
      </c>
      <c r="I71" s="349"/>
      <c r="J71" s="348"/>
      <c r="K71" s="348"/>
      <c r="L71" s="347"/>
      <c r="M71" s="348"/>
      <c r="N71" s="347"/>
      <c r="O71" s="346"/>
    </row>
    <row r="72" spans="2:30" ht="13.2">
      <c r="B72" s="248"/>
      <c r="C72" s="244"/>
      <c r="D72" s="244"/>
      <c r="E72" s="244"/>
      <c r="F72" s="244"/>
      <c r="G72" s="1239"/>
      <c r="H72" s="1240"/>
      <c r="I72" s="1240"/>
      <c r="J72" s="1241"/>
      <c r="K72" s="345" t="s">
        <v>520</v>
      </c>
      <c r="L72" s="345" t="s">
        <v>521</v>
      </c>
      <c r="M72" s="345" t="s">
        <v>522</v>
      </c>
      <c r="N72" s="345" t="s">
        <v>523</v>
      </c>
      <c r="O72" s="345" t="s">
        <v>524</v>
      </c>
    </row>
    <row r="73" spans="2:30" ht="13.2">
      <c r="B73" s="248"/>
      <c r="C73" s="244"/>
      <c r="D73" s="244"/>
      <c r="E73" s="244"/>
      <c r="F73" s="244"/>
      <c r="G73" s="1242" t="s">
        <v>582</v>
      </c>
      <c r="H73" s="1243"/>
      <c r="I73" s="1248" t="s">
        <v>580</v>
      </c>
      <c r="J73" s="1248"/>
      <c r="K73" s="1251">
        <v>113.7</v>
      </c>
      <c r="L73" s="1251">
        <v>113.5</v>
      </c>
      <c r="M73" s="1219">
        <v>122.7</v>
      </c>
      <c r="N73" s="1219">
        <v>135.1</v>
      </c>
      <c r="O73" s="1219">
        <v>138.9</v>
      </c>
      <c r="S73" s="243">
        <v>9.9</v>
      </c>
    </row>
    <row r="74" spans="2:30" ht="13.2">
      <c r="B74" s="248"/>
      <c r="C74" s="244"/>
      <c r="D74" s="244"/>
      <c r="E74" s="244"/>
      <c r="F74" s="244"/>
      <c r="G74" s="1244"/>
      <c r="H74" s="1245"/>
      <c r="I74" s="1249"/>
      <c r="J74" s="1249"/>
      <c r="K74" s="1251"/>
      <c r="L74" s="1251"/>
      <c r="M74" s="1219"/>
      <c r="N74" s="1219"/>
      <c r="O74" s="1219"/>
    </row>
    <row r="75" spans="2:30" ht="13.2">
      <c r="B75" s="248"/>
      <c r="C75" s="244"/>
      <c r="D75" s="244"/>
      <c r="E75" s="244"/>
      <c r="F75" s="244"/>
      <c r="G75" s="1244"/>
      <c r="H75" s="1245"/>
      <c r="I75" s="1220" t="s">
        <v>579</v>
      </c>
      <c r="J75" s="1220"/>
      <c r="K75" s="1223">
        <v>10.8</v>
      </c>
      <c r="L75" s="1223">
        <v>11.3</v>
      </c>
      <c r="M75" s="1223">
        <v>10.9</v>
      </c>
      <c r="N75" s="1223">
        <v>11</v>
      </c>
      <c r="O75" s="1223">
        <v>11</v>
      </c>
      <c r="U75" s="243">
        <v>81.2</v>
      </c>
      <c r="W75" s="243">
        <v>87.2</v>
      </c>
      <c r="Y75" s="243">
        <v>99.8</v>
      </c>
      <c r="AA75" s="243">
        <v>109.5</v>
      </c>
      <c r="AC75" s="243">
        <v>115.2</v>
      </c>
    </row>
    <row r="76" spans="2:30" ht="13.2">
      <c r="B76" s="248"/>
      <c r="C76" s="244"/>
      <c r="D76" s="244"/>
      <c r="E76" s="244"/>
      <c r="F76" s="244"/>
      <c r="G76" s="1246"/>
      <c r="H76" s="1247"/>
      <c r="I76" s="1220"/>
      <c r="J76" s="1220"/>
      <c r="K76" s="1222"/>
      <c r="L76" s="1222"/>
      <c r="M76" s="1222"/>
      <c r="N76" s="1222"/>
      <c r="O76" s="1222"/>
    </row>
    <row r="77" spans="2:30" ht="13.2">
      <c r="B77" s="248"/>
      <c r="C77" s="244"/>
      <c r="D77" s="244"/>
      <c r="E77" s="244"/>
      <c r="F77" s="244"/>
      <c r="G77" s="1224" t="s">
        <v>581</v>
      </c>
      <c r="H77" s="1225"/>
      <c r="I77" s="1220" t="s">
        <v>580</v>
      </c>
      <c r="J77" s="1220"/>
      <c r="K77" s="1251">
        <v>163.1</v>
      </c>
      <c r="L77" s="1251">
        <v>150.5</v>
      </c>
      <c r="M77" s="1219">
        <v>139</v>
      </c>
      <c r="N77" s="1219">
        <v>132.4</v>
      </c>
      <c r="O77" s="1219">
        <v>124.2</v>
      </c>
      <c r="R77" s="243">
        <v>12.3</v>
      </c>
      <c r="T77" s="243">
        <v>11.1</v>
      </c>
    </row>
    <row r="78" spans="2:30" ht="13.2">
      <c r="B78" s="248"/>
      <c r="C78" s="244"/>
      <c r="D78" s="244"/>
      <c r="E78" s="244"/>
      <c r="F78" s="244"/>
      <c r="G78" s="1226"/>
      <c r="H78" s="1227"/>
      <c r="I78" s="1220"/>
      <c r="J78" s="1220"/>
      <c r="K78" s="1251"/>
      <c r="L78" s="1251"/>
      <c r="M78" s="1219"/>
      <c r="N78" s="1219"/>
      <c r="O78" s="1219"/>
    </row>
    <row r="79" spans="2:30" ht="13.2">
      <c r="B79" s="248"/>
      <c r="C79" s="244"/>
      <c r="D79" s="244"/>
      <c r="E79" s="244"/>
      <c r="F79" s="244"/>
      <c r="G79" s="1226"/>
      <c r="H79" s="1227"/>
      <c r="I79" s="1252" t="s">
        <v>579</v>
      </c>
      <c r="J79" s="1250"/>
      <c r="K79" s="1253">
        <v>12.1</v>
      </c>
      <c r="L79" s="1253">
        <v>11.5</v>
      </c>
      <c r="M79" s="1253">
        <v>11.2</v>
      </c>
      <c r="N79" s="1253">
        <v>11.2</v>
      </c>
      <c r="O79" s="1253">
        <v>10.9</v>
      </c>
      <c r="V79" s="243">
        <v>53.5</v>
      </c>
      <c r="X79" s="243">
        <v>48.2</v>
      </c>
      <c r="Z79" s="243">
        <v>34.200000000000003</v>
      </c>
      <c r="AB79" s="243">
        <v>30.3</v>
      </c>
      <c r="AD79" s="243">
        <v>28.9</v>
      </c>
    </row>
    <row r="80" spans="2:30" ht="13.2">
      <c r="B80" s="248"/>
      <c r="C80" s="244"/>
      <c r="D80" s="244"/>
      <c r="E80" s="244"/>
      <c r="F80" s="244"/>
      <c r="G80" s="1228"/>
      <c r="H80" s="1229"/>
      <c r="I80" s="1250"/>
      <c r="J80" s="1250"/>
      <c r="K80" s="1253"/>
      <c r="L80" s="1253"/>
      <c r="M80" s="1253"/>
      <c r="N80" s="1253"/>
      <c r="O80" s="1253"/>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80700</v>
      </c>
      <c r="E3" s="116"/>
      <c r="F3" s="117">
        <v>48794</v>
      </c>
      <c r="G3" s="118"/>
      <c r="H3" s="119"/>
    </row>
    <row r="4" spans="1:8">
      <c r="A4" s="120"/>
      <c r="B4" s="121"/>
      <c r="C4" s="122"/>
      <c r="D4" s="123">
        <v>35562</v>
      </c>
      <c r="E4" s="124"/>
      <c r="F4" s="125">
        <v>25698</v>
      </c>
      <c r="G4" s="126"/>
      <c r="H4" s="127"/>
    </row>
    <row r="5" spans="1:8">
      <c r="A5" s="108" t="s">
        <v>514</v>
      </c>
      <c r="B5" s="113"/>
      <c r="C5" s="114"/>
      <c r="D5" s="115">
        <v>79085</v>
      </c>
      <c r="E5" s="116"/>
      <c r="F5" s="117">
        <v>47129</v>
      </c>
      <c r="G5" s="118"/>
      <c r="H5" s="119"/>
    </row>
    <row r="6" spans="1:8">
      <c r="A6" s="120"/>
      <c r="B6" s="121"/>
      <c r="C6" s="122"/>
      <c r="D6" s="123">
        <v>43638</v>
      </c>
      <c r="E6" s="124"/>
      <c r="F6" s="125">
        <v>23069</v>
      </c>
      <c r="G6" s="126"/>
      <c r="H6" s="127"/>
    </row>
    <row r="7" spans="1:8">
      <c r="A7" s="108" t="s">
        <v>515</v>
      </c>
      <c r="B7" s="113"/>
      <c r="C7" s="114"/>
      <c r="D7" s="115">
        <v>89342</v>
      </c>
      <c r="E7" s="116"/>
      <c r="F7" s="117">
        <v>50848</v>
      </c>
      <c r="G7" s="118"/>
      <c r="H7" s="119"/>
    </row>
    <row r="8" spans="1:8">
      <c r="A8" s="120"/>
      <c r="B8" s="121"/>
      <c r="C8" s="122"/>
      <c r="D8" s="123">
        <v>45030</v>
      </c>
      <c r="E8" s="124"/>
      <c r="F8" s="125">
        <v>22583</v>
      </c>
      <c r="G8" s="126"/>
      <c r="H8" s="127"/>
    </row>
    <row r="9" spans="1:8">
      <c r="A9" s="108" t="s">
        <v>516</v>
      </c>
      <c r="B9" s="113"/>
      <c r="C9" s="114"/>
      <c r="D9" s="115">
        <v>88689</v>
      </c>
      <c r="E9" s="116"/>
      <c r="F9" s="117">
        <v>53572</v>
      </c>
      <c r="G9" s="118"/>
      <c r="H9" s="119"/>
    </row>
    <row r="10" spans="1:8">
      <c r="A10" s="120"/>
      <c r="B10" s="121"/>
      <c r="C10" s="122"/>
      <c r="D10" s="123">
        <v>42630</v>
      </c>
      <c r="E10" s="124"/>
      <c r="F10" s="125">
        <v>25259</v>
      </c>
      <c r="G10" s="126"/>
      <c r="H10" s="127"/>
    </row>
    <row r="11" spans="1:8">
      <c r="A11" s="108" t="s">
        <v>517</v>
      </c>
      <c r="B11" s="113"/>
      <c r="C11" s="114"/>
      <c r="D11" s="115">
        <v>69648</v>
      </c>
      <c r="E11" s="116"/>
      <c r="F11" s="117">
        <v>51898</v>
      </c>
      <c r="G11" s="118"/>
      <c r="H11" s="119"/>
    </row>
    <row r="12" spans="1:8">
      <c r="A12" s="120"/>
      <c r="B12" s="121"/>
      <c r="C12" s="128"/>
      <c r="D12" s="123">
        <v>29083</v>
      </c>
      <c r="E12" s="124"/>
      <c r="F12" s="125">
        <v>25986</v>
      </c>
      <c r="G12" s="126"/>
      <c r="H12" s="127"/>
    </row>
    <row r="13" spans="1:8">
      <c r="A13" s="108"/>
      <c r="B13" s="113"/>
      <c r="C13" s="129"/>
      <c r="D13" s="130">
        <v>81493</v>
      </c>
      <c r="E13" s="131"/>
      <c r="F13" s="132">
        <v>50448</v>
      </c>
      <c r="G13" s="133"/>
      <c r="H13" s="119"/>
    </row>
    <row r="14" spans="1:8">
      <c r="A14" s="120"/>
      <c r="B14" s="121"/>
      <c r="C14" s="122"/>
      <c r="D14" s="123">
        <v>39189</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1.79</v>
      </c>
      <c r="C19" s="134">
        <f>ROUND(VALUE(SUBSTITUTE(実質収支比率等に係る経年分析!G$48,"▲","-")),2)</f>
        <v>1.08</v>
      </c>
      <c r="D19" s="134">
        <f>ROUND(VALUE(SUBSTITUTE(実質収支比率等に係る経年分析!H$48,"▲","-")),2)</f>
        <v>1.05</v>
      </c>
      <c r="E19" s="134">
        <f>ROUND(VALUE(SUBSTITUTE(実質収支比率等に係る経年分析!I$48,"▲","-")),2)</f>
        <v>0.49</v>
      </c>
      <c r="F19" s="134">
        <f>ROUND(VALUE(SUBSTITUTE(実質収支比率等に係る経年分析!J$48,"▲","-")),2)</f>
        <v>0.56000000000000005</v>
      </c>
    </row>
    <row r="20" spans="1:11">
      <c r="A20" s="134" t="s">
        <v>42</v>
      </c>
      <c r="B20" s="134">
        <f>ROUND(VALUE(SUBSTITUTE(実質収支比率等に係る経年分析!F$47,"▲","-")),2)</f>
        <v>8.4</v>
      </c>
      <c r="C20" s="134">
        <f>ROUND(VALUE(SUBSTITUTE(実質収支比率等に係る経年分析!G$47,"▲","-")),2)</f>
        <v>8.44</v>
      </c>
      <c r="D20" s="134">
        <f>ROUND(VALUE(SUBSTITUTE(実質収支比率等に係る経年分析!H$47,"▲","-")),2)</f>
        <v>7.64</v>
      </c>
      <c r="E20" s="134">
        <f>ROUND(VALUE(SUBSTITUTE(実質収支比率等に係る経年分析!I$47,"▲","-")),2)</f>
        <v>5</v>
      </c>
      <c r="F20" s="134">
        <f>ROUND(VALUE(SUBSTITUTE(実質収支比率等に係る経年分析!J$47,"▲","-")),2)</f>
        <v>2.9</v>
      </c>
    </row>
    <row r="21" spans="1:11">
      <c r="A21" s="134" t="s">
        <v>43</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-0.72</v>
      </c>
      <c r="D21" s="134">
        <f>IF(ISNUMBER(VALUE(SUBSTITUTE(実質収支比率等に係る経年分析!H$49,"▲","-"))),ROUND(VALUE(SUBSTITUTE(実質収支比率等に係る経年分析!H$49,"▲","-")),2),NA())</f>
        <v>-0.69</v>
      </c>
      <c r="E21" s="134">
        <f>IF(ISNUMBER(VALUE(SUBSTITUTE(実質収支比率等に係る経年分析!I$49,"▲","-"))),ROUND(VALUE(SUBSTITUTE(実質収支比率等に係る経年分析!I$49,"▲","-")),2),NA())</f>
        <v>-3.16</v>
      </c>
      <c r="F21" s="134">
        <f>IF(ISNUMBER(VALUE(SUBSTITUTE(実質収支比率等に係る経年分析!J$49,"▲","-"))),ROUND(VALUE(SUBSTITUTE(実質収支比率等に係る経年分析!J$49,"▲","-")),2),NA())</f>
        <v>-1.99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国民健康保険事業会計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0.28000000000000003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母子父子寡婦福祉資金貸付事業会計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介護保険事業会計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4.3499999999999996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37372</v>
      </c>
      <c r="E42" s="136"/>
      <c r="F42" s="136"/>
      <c r="G42" s="136">
        <f>'実質公債費比率（分子）の構造'!L$52</f>
        <v>36823</v>
      </c>
      <c r="H42" s="136"/>
      <c r="I42" s="136"/>
      <c r="J42" s="136">
        <f>'実質公債費比率（分子）の構造'!M$52</f>
        <v>38236</v>
      </c>
      <c r="K42" s="136"/>
      <c r="L42" s="136"/>
      <c r="M42" s="136">
        <f>'実質公債費比率（分子）の構造'!N$52</f>
        <v>39903</v>
      </c>
      <c r="N42" s="136"/>
      <c r="O42" s="136"/>
      <c r="P42" s="136">
        <f>'実質公債費比率（分子）の構造'!O$52</f>
        <v>39466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1739</v>
      </c>
      <c r="C44" s="136"/>
      <c r="D44" s="136"/>
      <c r="E44" s="136">
        <f>'実質公債費比率（分子）の構造'!L$50</f>
        <v>1605</v>
      </c>
      <c r="F44" s="136"/>
      <c r="G44" s="136"/>
      <c r="H44" s="136">
        <f>'実質公債費比率（分子）の構造'!M$50</f>
        <v>1306</v>
      </c>
      <c r="I44" s="136"/>
      <c r="J44" s="136"/>
      <c r="K44" s="136">
        <f>'実質公債費比率（分子）の構造'!N$50</f>
        <v>1192</v>
      </c>
      <c r="L44" s="136"/>
      <c r="M44" s="136"/>
      <c r="N44" s="136">
        <f>'実質公債費比率（分子）の構造'!O$50</f>
        <v>993</v>
      </c>
      <c r="O44" s="136"/>
      <c r="P44" s="136"/>
    </row>
    <row r="45" spans="1:16">
      <c r="A45" s="136" t="s">
        <v>53</v>
      </c>
      <c r="B45" s="136">
        <f>'実質公債費比率（分子）の構造'!K$49</f>
        <v>168</v>
      </c>
      <c r="C45" s="136"/>
      <c r="D45" s="136"/>
      <c r="E45" s="136">
        <f>'実質公債費比率（分子）の構造'!L$49</f>
        <v>123</v>
      </c>
      <c r="F45" s="136"/>
      <c r="G45" s="136"/>
      <c r="H45" s="136">
        <f>'実質公債費比率（分子）の構造'!M$49</f>
        <v>99</v>
      </c>
      <c r="I45" s="136"/>
      <c r="J45" s="136"/>
      <c r="K45" s="136">
        <f>'実質公債費比率（分子）の構造'!N$49</f>
        <v>98</v>
      </c>
      <c r="L45" s="136"/>
      <c r="M45" s="136"/>
      <c r="N45" s="136">
        <f>'実質公債費比率（分子）の構造'!O$49</f>
        <v>92</v>
      </c>
      <c r="O45" s="136"/>
      <c r="P45" s="136"/>
    </row>
    <row r="46" spans="1:16">
      <c r="A46" s="136" t="s">
        <v>54</v>
      </c>
      <c r="B46" s="136">
        <f>'実質公債費比率（分子）の構造'!K$48</f>
        <v>13312</v>
      </c>
      <c r="C46" s="136"/>
      <c r="D46" s="136"/>
      <c r="E46" s="136">
        <f>'実質公債費比率（分子）の構造'!L$48</f>
        <v>13895</v>
      </c>
      <c r="F46" s="136"/>
      <c r="G46" s="136"/>
      <c r="H46" s="136">
        <f>'実質公債費比率（分子）の構造'!M$48</f>
        <v>14126</v>
      </c>
      <c r="I46" s="136"/>
      <c r="J46" s="136"/>
      <c r="K46" s="136">
        <f>'実質公債費比率（分子）の構造'!N$48</f>
        <v>14531</v>
      </c>
      <c r="L46" s="136"/>
      <c r="M46" s="136"/>
      <c r="N46" s="136">
        <f>'実質公債費比率（分子）の構造'!O$48</f>
        <v>15181</v>
      </c>
      <c r="O46" s="136"/>
      <c r="P46" s="136"/>
    </row>
    <row r="47" spans="1:16">
      <c r="A47" s="136" t="s">
        <v>55</v>
      </c>
      <c r="B47" s="136">
        <f>'実質公債費比率（分子）の構造'!K$47</f>
        <v>2600</v>
      </c>
      <c r="C47" s="136"/>
      <c r="D47" s="136"/>
      <c r="E47" s="136">
        <f>'実質公債費比率（分子）の構造'!L$47</f>
        <v>3267</v>
      </c>
      <c r="F47" s="136"/>
      <c r="G47" s="136"/>
      <c r="H47" s="136">
        <f>'実質公債費比率（分子）の構造'!M$47</f>
        <v>4267</v>
      </c>
      <c r="I47" s="136"/>
      <c r="J47" s="136"/>
      <c r="K47" s="136">
        <f>'実質公債費比率（分子）の構造'!N$47</f>
        <v>4933</v>
      </c>
      <c r="L47" s="136"/>
      <c r="M47" s="136"/>
      <c r="N47" s="136">
        <f>'実質公債費比率（分子）の構造'!O$47</f>
        <v>5600</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36711</v>
      </c>
      <c r="C49" s="136"/>
      <c r="D49" s="136"/>
      <c r="E49" s="136">
        <f>'実質公債費比率（分子）の構造'!L$45</f>
        <v>37915</v>
      </c>
      <c r="F49" s="136"/>
      <c r="G49" s="136"/>
      <c r="H49" s="136">
        <f>'実質公債費比率（分子）の構造'!M$45</f>
        <v>36276</v>
      </c>
      <c r="I49" s="136"/>
      <c r="J49" s="136"/>
      <c r="K49" s="136">
        <f>'実質公債費比率（分子）の構造'!N$45</f>
        <v>36049</v>
      </c>
      <c r="L49" s="136"/>
      <c r="M49" s="136"/>
      <c r="N49" s="136">
        <f>'実質公債費比率（分子）の構造'!O$45</f>
        <v>36000</v>
      </c>
      <c r="O49" s="136"/>
      <c r="P49" s="136"/>
    </row>
    <row r="50" spans="1:16">
      <c r="A50" s="136" t="s">
        <v>58</v>
      </c>
      <c r="B50" s="136" t="e">
        <f>NA()</f>
        <v>#N/A</v>
      </c>
      <c r="C50" s="136">
        <f>IF(ISNUMBER('実質公債費比率（分子）の構造'!K$53),'実質公債費比率（分子）の構造'!K$53,NA())</f>
        <v>17158</v>
      </c>
      <c r="D50" s="136" t="e">
        <f>NA()</f>
        <v>#N/A</v>
      </c>
      <c r="E50" s="136" t="e">
        <f>NA()</f>
        <v>#N/A</v>
      </c>
      <c r="F50" s="136">
        <f>IF(ISNUMBER('実質公債費比率（分子）の構造'!L$53),'実質公債費比率（分子）の構造'!L$53,NA())</f>
        <v>19982</v>
      </c>
      <c r="G50" s="136" t="e">
        <f>NA()</f>
        <v>#N/A</v>
      </c>
      <c r="H50" s="136" t="e">
        <f>NA()</f>
        <v>#N/A</v>
      </c>
      <c r="I50" s="136">
        <f>IF(ISNUMBER('実質公債費比率（分子）の構造'!M$53),'実質公債費比率（分子）の構造'!M$53,NA())</f>
        <v>17838</v>
      </c>
      <c r="J50" s="136" t="e">
        <f>NA()</f>
        <v>#N/A</v>
      </c>
      <c r="K50" s="136" t="e">
        <f>NA()</f>
        <v>#N/A</v>
      </c>
      <c r="L50" s="136">
        <f>IF(ISNUMBER('実質公債費比率（分子）の構造'!N$53),'実質公債費比率（分子）の構造'!N$53,NA())</f>
        <v>16900</v>
      </c>
      <c r="M50" s="136" t="e">
        <f>NA()</f>
        <v>#N/A</v>
      </c>
      <c r="N50" s="136" t="e">
        <f>NA()</f>
        <v>#N/A</v>
      </c>
      <c r="O50" s="136">
        <f>IF(ISNUMBER('実質公債費比率（分子）の構造'!O$53),'実質公債費比率（分子）の構造'!O$53,NA())</f>
        <v>18400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419560</v>
      </c>
      <c r="E56" s="135"/>
      <c r="F56" s="135"/>
      <c r="G56" s="135">
        <f>'将来負担比率（分子）の構造'!J$51</f>
        <v>444646</v>
      </c>
      <c r="H56" s="135"/>
      <c r="I56" s="135"/>
      <c r="J56" s="135">
        <f>'将来負担比率（分子）の構造'!K$51</f>
        <v>464308</v>
      </c>
      <c r="K56" s="135"/>
      <c r="L56" s="135"/>
      <c r="M56" s="135">
        <f>'将来負担比率（分子）の構造'!L$51</f>
        <v>477747</v>
      </c>
      <c r="N56" s="135"/>
      <c r="O56" s="135"/>
      <c r="P56" s="135">
        <f>'将来負担比率（分子）の構造'!M$51</f>
        <v>486609</v>
      </c>
    </row>
    <row r="57" spans="1:16">
      <c r="A57" s="135" t="s">
        <v>34</v>
      </c>
      <c r="B57" s="135"/>
      <c r="C57" s="135"/>
      <c r="D57" s="135">
        <f>'将来負担比率（分子）の構造'!I$50</f>
        <v>91803</v>
      </c>
      <c r="E57" s="135"/>
      <c r="F57" s="135"/>
      <c r="G57" s="135">
        <f>'将来負担比率（分子）の構造'!J$50</f>
        <v>91721</v>
      </c>
      <c r="H57" s="135"/>
      <c r="I57" s="135"/>
      <c r="J57" s="135">
        <f>'将来負担比率（分子）の構造'!K$50</f>
        <v>91881</v>
      </c>
      <c r="K57" s="135"/>
      <c r="L57" s="135"/>
      <c r="M57" s="135">
        <f>'将来負担比率（分子）の構造'!L$50</f>
        <v>94178</v>
      </c>
      <c r="N57" s="135"/>
      <c r="O57" s="135"/>
      <c r="P57" s="135">
        <f>'将来負担比率（分子）の構造'!M$50</f>
        <v>97862</v>
      </c>
    </row>
    <row r="58" spans="1:16">
      <c r="A58" s="135" t="s">
        <v>33</v>
      </c>
      <c r="B58" s="135"/>
      <c r="C58" s="135"/>
      <c r="D58" s="135">
        <f>'将来負担比率（分子）の構造'!I$49</f>
        <v>29750</v>
      </c>
      <c r="E58" s="135"/>
      <c r="F58" s="135"/>
      <c r="G58" s="135">
        <f>'将来負担比率（分子）の構造'!J$49</f>
        <v>29731</v>
      </c>
      <c r="H58" s="135"/>
      <c r="I58" s="135"/>
      <c r="J58" s="135">
        <f>'将来負担比率（分子）の構造'!K$49</f>
        <v>30432</v>
      </c>
      <c r="K58" s="135"/>
      <c r="L58" s="135"/>
      <c r="M58" s="135">
        <f>'将来負担比率（分子）の構造'!L$49</f>
        <v>28675</v>
      </c>
      <c r="N58" s="135"/>
      <c r="O58" s="135"/>
      <c r="P58" s="135">
        <f>'将来負担比率（分子）の構造'!M$49</f>
        <v>29167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418</v>
      </c>
      <c r="C61" s="135"/>
      <c r="D61" s="135"/>
      <c r="E61" s="135">
        <f>'将来負担比率（分子）の構造'!J$46</f>
        <v>381</v>
      </c>
      <c r="F61" s="135"/>
      <c r="G61" s="135"/>
      <c r="H61" s="135">
        <f>'将来負担比率（分子）の構造'!K$46</f>
        <v>344</v>
      </c>
      <c r="I61" s="135"/>
      <c r="J61" s="135"/>
      <c r="K61" s="135">
        <f>'将来負担比率（分子）の構造'!L$46</f>
        <v>299</v>
      </c>
      <c r="L61" s="135"/>
      <c r="M61" s="135"/>
      <c r="N61" s="135">
        <f>'将来負担比率（分子）の構造'!M$46</f>
        <v>265</v>
      </c>
      <c r="O61" s="135"/>
      <c r="P61" s="135"/>
    </row>
    <row r="62" spans="1:16">
      <c r="A62" s="135" t="s">
        <v>28</v>
      </c>
      <c r="B62" s="135">
        <f>'将来負担比率（分子）の構造'!I$45</f>
        <v>57768</v>
      </c>
      <c r="C62" s="135"/>
      <c r="D62" s="135"/>
      <c r="E62" s="135">
        <f>'将来負担比率（分子）の構造'!J$45</f>
        <v>56073</v>
      </c>
      <c r="F62" s="135"/>
      <c r="G62" s="135"/>
      <c r="H62" s="135">
        <f>'将来負担比率（分子）の構造'!K$45</f>
        <v>52312</v>
      </c>
      <c r="I62" s="135"/>
      <c r="J62" s="135"/>
      <c r="K62" s="135">
        <f>'将来負担比率（分子）の構造'!L$45</f>
        <v>47221</v>
      </c>
      <c r="L62" s="135"/>
      <c r="M62" s="135"/>
      <c r="N62" s="135">
        <f>'将来負担比率（分子）の構造'!M$45</f>
        <v>44681</v>
      </c>
      <c r="O62" s="135"/>
      <c r="P62" s="135"/>
    </row>
    <row r="63" spans="1:16">
      <c r="A63" s="135" t="s">
        <v>27</v>
      </c>
      <c r="B63" s="135">
        <f>'将来負担比率（分子）の構造'!I$44</f>
        <v>619</v>
      </c>
      <c r="C63" s="135"/>
      <c r="D63" s="135"/>
      <c r="E63" s="135">
        <f>'将来負担比率（分子）の構造'!J$44</f>
        <v>545</v>
      </c>
      <c r="F63" s="135"/>
      <c r="G63" s="135"/>
      <c r="H63" s="135">
        <f>'将来負担比率（分子）の構造'!K$44</f>
        <v>472</v>
      </c>
      <c r="I63" s="135"/>
      <c r="J63" s="135"/>
      <c r="K63" s="135">
        <f>'将来負担比率（分子）の構造'!L$44</f>
        <v>440</v>
      </c>
      <c r="L63" s="135"/>
      <c r="M63" s="135"/>
      <c r="N63" s="135">
        <f>'将来負担比率（分子）の構造'!M$44</f>
        <v>362</v>
      </c>
      <c r="O63" s="135"/>
      <c r="P63" s="135"/>
    </row>
    <row r="64" spans="1:16">
      <c r="A64" s="135" t="s">
        <v>26</v>
      </c>
      <c r="B64" s="135">
        <f>'将来負担比率（分子）の構造'!I$43</f>
        <v>200290</v>
      </c>
      <c r="C64" s="135"/>
      <c r="D64" s="135"/>
      <c r="E64" s="135">
        <f>'将来負担比率（分子）の構造'!J$43</f>
        <v>195466</v>
      </c>
      <c r="F64" s="135"/>
      <c r="G64" s="135"/>
      <c r="H64" s="135">
        <f>'将来負担比率（分子）の構造'!K$43</f>
        <v>198284</v>
      </c>
      <c r="I64" s="135"/>
      <c r="J64" s="135"/>
      <c r="K64" s="135">
        <f>'将来負担比率（分子）の構造'!L$43</f>
        <v>202478</v>
      </c>
      <c r="L64" s="135"/>
      <c r="M64" s="135"/>
      <c r="N64" s="135">
        <f>'将来負担比率（分子）の構造'!M$43</f>
        <v>203575</v>
      </c>
      <c r="O64" s="135"/>
      <c r="P64" s="135"/>
    </row>
    <row r="65" spans="1:16">
      <c r="A65" s="135" t="s">
        <v>25</v>
      </c>
      <c r="B65" s="135">
        <f>'将来負担比率（分子）の構造'!I$42</f>
        <v>17285</v>
      </c>
      <c r="C65" s="135"/>
      <c r="D65" s="135"/>
      <c r="E65" s="135">
        <f>'将来負担比率（分子）の構造'!J$42</f>
        <v>15426</v>
      </c>
      <c r="F65" s="135"/>
      <c r="G65" s="135"/>
      <c r="H65" s="135">
        <f>'将来負担比率（分子）の構造'!K$42</f>
        <v>14097</v>
      </c>
      <c r="I65" s="135"/>
      <c r="J65" s="135"/>
      <c r="K65" s="135">
        <f>'将来負担比率（分子）の構造'!L$42</f>
        <v>13053</v>
      </c>
      <c r="L65" s="135"/>
      <c r="M65" s="135"/>
      <c r="N65" s="135">
        <f>'将来負担比率（分子）の構造'!M$42</f>
        <v>12085</v>
      </c>
      <c r="O65" s="135"/>
      <c r="P65" s="135"/>
    </row>
    <row r="66" spans="1:16">
      <c r="A66" s="135" t="s">
        <v>24</v>
      </c>
      <c r="B66" s="135">
        <f>'将来負担比率（分子）の構造'!I$41</f>
        <v>445359</v>
      </c>
      <c r="C66" s="135"/>
      <c r="D66" s="135"/>
      <c r="E66" s="135">
        <f>'将来負担比率（分子）の構造'!J$41</f>
        <v>478081</v>
      </c>
      <c r="F66" s="135"/>
      <c r="G66" s="135"/>
      <c r="H66" s="135">
        <f>'将来負担比率（分子）の構造'!K$41</f>
        <v>517134</v>
      </c>
      <c r="I66" s="135"/>
      <c r="J66" s="135"/>
      <c r="K66" s="135">
        <f>'将来負担比率（分子）の構造'!L$41</f>
        <v>552323</v>
      </c>
      <c r="L66" s="135"/>
      <c r="M66" s="135"/>
      <c r="N66" s="135">
        <f>'将来負担比率（分子）の構造'!M$41</f>
        <v>576835</v>
      </c>
      <c r="O66" s="135"/>
      <c r="P66" s="135"/>
    </row>
    <row r="67" spans="1:16">
      <c r="A67" s="135" t="s">
        <v>62</v>
      </c>
      <c r="B67" s="135" t="e">
        <f>NA()</f>
        <v>#N/A</v>
      </c>
      <c r="C67" s="135">
        <f>IF(ISNUMBER('将来負担比率（分子）の構造'!I$52), IF('将来負担比率（分子）の構造'!I$52 &lt; 0, 0, '将来負担比率（分子）の構造'!I$52), NA())</f>
        <v>180628</v>
      </c>
      <c r="D67" s="135" t="e">
        <f>NA()</f>
        <v>#N/A</v>
      </c>
      <c r="E67" s="135" t="e">
        <f>NA()</f>
        <v>#N/A</v>
      </c>
      <c r="F67" s="135">
        <f>IF(ISNUMBER('将来負担比率（分子）の構造'!J$52), IF('将来負担比率（分子）の構造'!J$52 &lt; 0, 0, '将来負担比率（分子）の構造'!J$52), NA())</f>
        <v>179875</v>
      </c>
      <c r="G67" s="135" t="e">
        <f>NA()</f>
        <v>#N/A</v>
      </c>
      <c r="H67" s="135" t="e">
        <f>NA()</f>
        <v>#N/A</v>
      </c>
      <c r="I67" s="135">
        <f>IF(ISNUMBER('将来負担比率（分子）の構造'!K$52), IF('将来負担比率（分子）の構造'!K$52 &lt; 0, 0, '将来負担比率（分子）の構造'!K$52), NA())</f>
        <v>196022</v>
      </c>
      <c r="J67" s="135" t="e">
        <f>NA()</f>
        <v>#N/A</v>
      </c>
      <c r="K67" s="135" t="e">
        <f>NA()</f>
        <v>#N/A</v>
      </c>
      <c r="L67" s="135">
        <f>IF(ISNUMBER('将来負担比率（分子）の構造'!L$52), IF('将来負担比率（分子）の構造'!L$52 &lt; 0, 0, '将来負担比率（分子）の構造'!L$52), NA())</f>
        <v>215214</v>
      </c>
      <c r="M67" s="135" t="e">
        <f>NA()</f>
        <v>#N/A</v>
      </c>
      <c r="N67" s="135" t="e">
        <f>NA()</f>
        <v>#N/A</v>
      </c>
      <c r="O67" s="135">
        <f>IF(ISNUMBER('将来負担比率（分子）の構造'!M$52), IF('将来負担比率（分子）の構造'!M$52 &lt; 0, 0, '将来負担比率（分子）の構造'!M$52), NA())</f>
        <v>224165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2017-03-09T00:25:17Z</cp:lastPrinted>
  <dcterms:created xsi:type="dcterms:W3CDTF">2017-02-15T18:10:17Z</dcterms:created>
  <dcterms:modified xsi:type="dcterms:W3CDTF">2017-05-12T07:46:01Z</dcterms:modified>
</cp:coreProperties>
</file>