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財務調査課\04 調査統計係\■財政状況公表資料\○財政状況資料集\H27決算_財政状況資料集\結合ファイル(都道府県、政令市)\"/>
    </mc:Choice>
  </mc:AlternateContent>
  <workbookProtection workbookPassword="A7FD" lockStructure="1"/>
  <bookViews>
    <workbookView xWindow="0" yWindow="0" windowWidth="28800" windowHeight="1137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E41" i="9"/>
  <c r="AM41" i="9"/>
  <c r="U41" i="9"/>
  <c r="C41" i="9"/>
  <c r="BE40" i="9"/>
  <c r="AM40" i="9"/>
  <c r="U40" i="9"/>
  <c r="C40" i="9"/>
  <c r="BE39" i="9"/>
  <c r="AM39" i="9"/>
  <c r="U39" i="9"/>
  <c r="C39" i="9"/>
  <c r="BE38" i="9"/>
  <c r="AM38" i="9"/>
  <c r="U38" i="9"/>
  <c r="BE37" i="9"/>
  <c r="AM37" i="9"/>
  <c r="U37" i="9"/>
  <c r="BE36" i="9"/>
  <c r="AM36" i="9"/>
  <c r="BE35" i="9"/>
  <c r="BE34"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l="1"/>
  <c r="C38" i="9" l="1"/>
  <c r="U34" i="9" s="1"/>
  <c r="U35" i="9" s="1"/>
  <c r="U36" i="9" s="1"/>
  <c r="AM34" i="9" l="1"/>
  <c r="AM35" i="9" s="1"/>
  <c r="BW34" i="9" l="1"/>
  <c r="BW35" i="9" s="1"/>
  <c r="BW36" i="9" s="1"/>
  <c r="BW37" i="9" s="1"/>
  <c r="BW38" i="9" s="1"/>
  <c r="BW39" i="9" s="1"/>
  <c r="BW40" i="9" s="1"/>
  <c r="BW41"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<sst xmlns="http://schemas.openxmlformats.org/spreadsheetml/2006/main" count="1042" uniqueCount="567">
  <si>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</si>
  <si>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</si>
  <si>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</si>
  <si>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</si>
  <si>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</si>
  <si>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</si>
  <si>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</si>
  <si>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</si>
  <si>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</si>
  <si>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</si>
  <si>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</si>
  <si>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</si>
  <si>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</si>
  <si>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</si>
  <si>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</si>
  <si>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</si>
  <si>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</si>
  <si>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</si>
  <si>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</si>
  <si>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</si>
  <si>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</si>
  <si>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</si>
  <si>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</si>
  <si>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</si>
  <si>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</si>
  <si>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</si>
  <si>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</si>
  <si>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</si>
  <si>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</si>
  <si>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</si>
  <si>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</si>
  <si>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</si>
  <si>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</si>
  <si>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</si>
  <si>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</si>
  <si>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</si>
  <si>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</si>
  <si>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</si>
  <si>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</si>
  <si>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</si>
  <si>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</si>
  <si>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</si>
  <si>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</si>
  <si>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</si>
  <si>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</si>
  <si>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</si>
  <si>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</si>
  <si>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</si>
  <si>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</si>
  <si>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</si>
  <si>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</si>
  <si>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</si>
  <si>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</si>
  <si>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</si>
  <si>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</si>
  <si>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</si>
  <si>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</si>
  <si>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</si>
  <si>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</si>
  <si>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</si>
  <si>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</si>
  <si>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</si>
  <si>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</si>
  <si>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</si>
  <si>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</si>
  <si>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</si>
  <si>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</si>
  <si>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</si>
  <si>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政令指定都市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</si>
  <si>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</si>
  <si>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</si>
  <si>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</si>
  <si>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</si>
  <si>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</si>
  <si>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</si>
  <si>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</si>
  <si>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</si>
  <si>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</si>
  <si>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</si>
  <si>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</si>
  <si>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</si>
  <si>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堺市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</si>
  <si>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</si>
  <si>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</si>
  <si>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</si>
  <si>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</si>
  <si>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</si>
  <si>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</si>
  <si>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</si>
  <si>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</si>
  <si>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</si>
  <si>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</si>
  <si>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</si>
  <si>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</si>
  <si>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</si>
  <si>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</si>
  <si>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</si>
  <si>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</si>
  <si>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</si>
  <si>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</si>
  <si>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</si>
  <si>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</si>
  <si>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</si>
  <si>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</si>
  <si>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</si>
  <si>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</si>
  <si>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</si>
  <si>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</si>
  <si>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</si>
  <si>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</si>
  <si>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</si>
  <si>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</si>
  <si>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</si>
  <si>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</si>
  <si>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</si>
  <si>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</si>
  <si>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</si>
  <si>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</si>
  <si>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</si>
  <si>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</si>
  <si>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</si>
  <si>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</si>
  <si>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</si>
  <si>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</si>
  <si>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</si>
  <si>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</si>
  <si>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</si>
  <si>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</si>
  <si>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</si>
  <si>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</si>
  <si>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</si>
  <si>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</si>
  <si>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</si>
  <si>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</si>
  <si>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</si>
  <si>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</si>
  <si>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</si>
  <si>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</si>
  <si>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</si>
  <si>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</si>
  <si>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</si>
  <si>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</si>
  <si>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</si>
  <si>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</si>
  <si>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</si>
  <si>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</si>
  <si>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</si>
  <si>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</si>
  <si>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</si>
  <si>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</si>
  <si>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</si>
  <si>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</si>
  <si>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</si>
  <si>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</si>
  <si>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</si>
  <si>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</si>
  <si>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</si>
  <si>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</si>
  <si>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</si>
  <si>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</si>
  <si>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</si>
  <si>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</si>
  <si>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</si>
  <si>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</si>
  <si>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</si>
  <si>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</si>
  <si>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</si>
  <si>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</si>
  <si>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</si>
  <si>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</si>
  <si>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</si>
  <si>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</si>
  <si>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</si>
  <si>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</si>
  <si>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</si>
  <si>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</si>
  <si>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</si>
  <si>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</si>
  <si>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</si>
  <si>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</si>
  <si>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</si>
  <si>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</si>
  <si>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</si>
  <si>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</si>
  <si>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</si>
  <si>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</si>
  <si>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</si>
  <si>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</si>
  <si>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</si>
  <si>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</si>
  <si>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</si>
  <si>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</si>
  <si>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</si>
  <si>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大阪府堺市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</si>
  <si>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</si>
  <si>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</si>
  <si>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</si>
  <si>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</si>
  <si>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</si>
  <si>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</si>
  <si>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</si>
  <si>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</si>
  <si>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</si>
  <si>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</si>
  <si>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</si>
  <si>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</si>
  <si>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</si>
  <si>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</si>
  <si>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</si>
  <si>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</si>
  <si>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</si>
  <si>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</si>
  <si>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</si>
  <si>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</si>
  <si>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</si>
  <si>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</si>
  <si>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</si>
  <si>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</si>
  <si>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</si>
  <si>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</si>
  <si>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</si>
  <si>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</si>
  <si>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</si>
  <si>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</si>
  <si>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</si>
  <si>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</si>
  <si>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</si>
  <si>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</si>
  <si>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</si>
  <si>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</si>
  <si>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</si>
  <si>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</si>
  <si>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</si>
  <si>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</si>
  <si>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</si>
  <si>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</si>
  <si>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</si>
  <si>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</si>
  <si>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</si>
  <si>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</si>
  <si>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</si>
  <si>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</si>
  <si>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</si>
  <si>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</si>
  <si>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</si>
  <si>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</si>
  <si>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</si>
  <si>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</si>
  <si>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</si>
  <si>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</si>
  <si>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</si>
  <si>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</si>
  <si>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</si>
  <si>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</si>
  <si>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</si>
  <si>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</si>
  <si>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</si>
  <si>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</si>
  <si>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</si>
  <si>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</si>
  <si>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</si>
  <si>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</si>
  <si>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</si>
  <si>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</si>
  <si>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</si>
  <si>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</si>
  <si>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</si>
  <si>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</si>
  <si>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</si>
  <si>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</si>
  <si>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</si>
  <si>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</si>
  <si>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</si>
  <si>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</si>
  <si>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</si>
  <si>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</si>
  <si>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</si>
  <si>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</si>
  <si>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</si>
  <si>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</si>
  <si>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</si>
  <si>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</si>
  <si>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</si>
  <si>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</si>
  <si>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</si>
  <si>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</si>
  <si>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</si>
  <si>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</si>
  <si>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</si>
  <si>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</si>
  <si>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</si>
  <si>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</si>
  <si>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</si>
  <si>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</si>
  <si>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</si>
  <si>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</si>
  <si>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</si>
  <si>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</si>
  <si>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</si>
  <si>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</si>
  <si>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</si>
  <si>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</si>
  <si>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</si>
  <si>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</si>
  <si>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</si>
  <si>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</si>
  <si>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</si>
  <si>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</si>
  <si>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</si>
  <si>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</si>
  <si>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</si>
  <si>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</si>
  <si>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</si>
  <si>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</si>
  <si>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</si>
  <si>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その他</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</si>
  <si>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</si>
  <si>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</si>
  <si>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</si>
  <si>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</si>
  <si>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</si>
  <si>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</si>
  <si>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</si>
  <si>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</si>
  <si>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</si>
  <si>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</si>
  <si>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</si>
  <si>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</si>
  <si>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</si>
  <si>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</si>
  <si>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</si>
  <si>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</si>
  <si>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</si>
  <si>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</si>
  <si>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</si>
  <si>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</si>
  <si>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</si>
  <si>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</si>
  <si>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</si>
  <si>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</si>
  <si>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大阪府堺市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</si>
  <si>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</si>
  <si>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</si>
  <si>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</si>
  <si>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</si>
  <si>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</si>
  <si>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</si>
  <si>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</si>
  <si>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</si>
  <si>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</si>
  <si>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</si>
  <si>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</si>
  <si>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</si>
  <si>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</si>
  <si>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</si>
  <si>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</si>
  <si>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</si>
  <si>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</si>
  <si>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</si>
  <si>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</si>
  <si>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</si>
  <si>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都市開発資金特別会計</t>
    <phoneticPr fontId="5"/>
  </si>
  <si>
    <t>公共用地先行取得事業特別会計</t>
    <phoneticPr fontId="5"/>
  </si>
  <si>
    <t>母子父子寡婦福祉資金貸付事業特別会計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</si>
  <si>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</si>
  <si>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</si>
  <si>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</si>
  <si>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</si>
  <si>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</si>
  <si>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</si>
  <si>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</si>
  <si>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</si>
  <si>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</si>
  <si>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</si>
  <si>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</si>
  <si>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</si>
  <si>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</si>
  <si>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</si>
  <si>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</si>
  <si>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</si>
  <si>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</si>
  <si>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堺市水道事業会計</t>
    <phoneticPr fontId="5"/>
  </si>
  <si>
    <t>法適用企業</t>
    <phoneticPr fontId="5"/>
  </si>
  <si>
    <t>堺市下水道事業会計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</si>
  <si>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</si>
  <si>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</si>
  <si>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</si>
  <si>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</si>
  <si>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</si>
  <si>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</si>
  <si>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</si>
  <si>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</si>
  <si>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</si>
  <si>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</si>
  <si>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</si>
  <si>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</si>
  <si>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</si>
  <si>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</si>
  <si>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</si>
  <si>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</si>
  <si>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</si>
  <si>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</si>
  <si>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</si>
  <si>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</si>
  <si>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</si>
  <si>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</si>
  <si>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</si>
  <si>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</si>
  <si>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</si>
  <si>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</si>
  <si>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</si>
  <si>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</si>
  <si>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</si>
  <si>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</si>
  <si>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</si>
  <si>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</si>
  <si>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</si>
  <si>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</si>
  <si>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</si>
  <si>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</si>
  <si>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</si>
  <si>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</si>
  <si>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</si>
  <si>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</si>
  <si>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</si>
  <si>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</si>
  <si>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</si>
  <si>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</si>
  <si>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</si>
  <si>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</si>
  <si>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</si>
  <si>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</si>
  <si>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</si>
  <si>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</si>
  <si>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</si>
  <si>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</si>
  <si>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</si>
  <si>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</si>
  <si>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</si>
  <si>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</si>
  <si>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</si>
  <si>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</si>
  <si>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</si>
  <si>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</si>
  <si>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</si>
  <si>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</si>
  <si>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</si>
  <si>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</si>
  <si>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</si>
  <si>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</si>
  <si>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</si>
  <si>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</si>
  <si>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</si>
  <si>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</si>
  <si>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</si>
  <si>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</si>
  <si>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</si>
  <si>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</si>
  <si>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</si>
  <si>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</si>
  <si>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</si>
  <si>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</si>
  <si>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</si>
  <si>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</si>
  <si>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</si>
  <si>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</si>
  <si>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</si>
  <si>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</si>
  <si>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</si>
  <si>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</si>
  <si>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</si>
  <si>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</si>
  <si>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</si>
  <si>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</si>
  <si>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</si>
  <si>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</si>
  <si>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</si>
  <si>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</si>
  <si>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</si>
  <si>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</si>
  <si>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</si>
  <si>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</si>
  <si>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</si>
  <si>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</si>
  <si>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</si>
  <si>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</si>
  <si>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</si>
  <si>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</si>
  <si>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</si>
  <si>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</si>
  <si>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</si>
  <si>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</si>
  <si>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</si>
  <si>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</si>
  <si>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</si>
  <si>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</si>
  <si>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</si>
  <si>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</si>
  <si>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</si>
  <si>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</si>
  <si>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</si>
  <si>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</si>
  <si>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</si>
  <si>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</si>
  <si>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</si>
  <si>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</si>
  <si>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</si>
  <si>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</si>
  <si>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</si>
  <si>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</si>
  <si>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</si>
  <si>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</si>
  <si>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</si>
  <si>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</si>
  <si>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</si>
  <si>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</si>
  <si>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</si>
  <si>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</si>
  <si>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堺市水道事業会計</t>
  </si>
  <si>
    <t>一般会計</t>
  </si>
  <si>
    <t>堺市下水道事業会計</t>
  </si>
  <si>
    <t>介護保険事業特別会計</t>
  </si>
  <si>
    <t>後期高齢者医療事業特別会計</t>
  </si>
  <si>
    <t>国民健康保険事業特別会計</t>
  </si>
  <si>
    <t>母子父子寡婦福祉資金貸付事業特別会計</t>
  </si>
  <si>
    <t>都市開発資金特別会計</t>
  </si>
  <si>
    <t>その他会計（赤字）</t>
  </si>
  <si>
    <t>その他会計（黒字）</t>
  </si>
  <si>
    <t>泉州水防事務組合</t>
    <rPh sb="0" eb="2">
      <t>センシュウ</t>
    </rPh>
    <rPh sb="2" eb="4">
      <t>スイボウ</t>
    </rPh>
    <rPh sb="4" eb="6">
      <t>ジム</t>
    </rPh>
    <rPh sb="6" eb="8">
      <t>クミアイ</t>
    </rPh>
    <phoneticPr fontId="2"/>
  </si>
  <si>
    <t>大阪府後期高齢者医療広域連合（一般会計）</t>
    <rPh sb="3" eb="5">
      <t>コウキ</t>
    </rPh>
    <rPh sb="5" eb="7">
      <t>コウレイ</t>
    </rPh>
    <rPh sb="7" eb="8">
      <t>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</si>
  <si>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</si>
  <si>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</si>
  <si>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</si>
  <si>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t>
  </si>
  <si>
    <t>大阪府都市競艇組合</t>
    <phoneticPr fontId="2"/>
  </si>
  <si>
    <t>‐</t>
    <phoneticPr fontId="2"/>
  </si>
  <si>
    <t>‐</t>
    <phoneticPr fontId="2"/>
  </si>
  <si>
    <t>関西広域連合</t>
    <phoneticPr fontId="2"/>
  </si>
  <si>
    <t>南河内環境事業組合</t>
    <phoneticPr fontId="2"/>
  </si>
  <si>
    <t>-</t>
    <phoneticPr fontId="5"/>
  </si>
  <si>
    <t>（公財）堺都市政策研究所</t>
    <rPh sb="1" eb="2">
      <t>コウ</t>
    </rPh>
    <phoneticPr fontId="5"/>
  </si>
  <si>
    <t>堺市土地開発公社</t>
  </si>
  <si>
    <t>（公財）堺市文化振興財団</t>
    <rPh sb="1" eb="2">
      <t>コウ</t>
    </rPh>
    <phoneticPr fontId="5"/>
  </si>
  <si>
    <t>さかいウェルネス（株）</t>
  </si>
  <si>
    <t>（公財）堺市救急医療事業団</t>
    <rPh sb="1" eb="2">
      <t>コウ</t>
    </rPh>
    <phoneticPr fontId="5"/>
  </si>
  <si>
    <t>（株）さかい新事業創造センター</t>
  </si>
  <si>
    <t>（公財）堺市産業振興センター</t>
    <rPh sb="1" eb="2">
      <t>コウ</t>
    </rPh>
    <phoneticPr fontId="5"/>
  </si>
  <si>
    <t>（公財）堺市勤労者福祉サービスセンター</t>
    <rPh sb="1" eb="2">
      <t>コウ</t>
    </rPh>
    <phoneticPr fontId="5"/>
  </si>
  <si>
    <t>堺市住宅供給公社</t>
  </si>
  <si>
    <t>（公財）堺市公園協会</t>
    <rPh sb="1" eb="2">
      <t>コウ</t>
    </rPh>
    <phoneticPr fontId="5"/>
  </si>
  <si>
    <t>（公財）堺市教育スポーツ振興事業団</t>
    <rPh sb="1" eb="2">
      <t>コウ</t>
    </rPh>
    <phoneticPr fontId="5"/>
  </si>
  <si>
    <t>（地独）堺市立病院機構</t>
    <rPh sb="1" eb="2">
      <t>チ</t>
    </rPh>
    <rPh sb="2" eb="3">
      <t>ドク</t>
    </rPh>
    <rPh sb="4" eb="5">
      <t>サカイ</t>
    </rPh>
    <phoneticPr fontId="5"/>
  </si>
  <si>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</si>
  <si>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</si>
  <si>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</si>
  <si>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</si>
  <si>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</si>
  <si>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</si>
  <si>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</si>
  <si>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将来負担比率及び実質公債費比率は、類似団体平均を大きく下回っているが、実質公債費比率は緩やかに増加している状況である。
実質公債費比率の類似団体平均が減少傾向にある中で、本市の実質公債費比率が増加している要因としては、平成24年度から第三セクター等改革推進債の償還が開始され元利償還金が増加したことや、平成27年度においては平成11年度に発行した経済対策事業債の元利償還にかかる交付税措置が一部終了したことがあげられる。
今後は、短期的には普通建設事業の集中により、公債費等が増加する見込みであるが、両比率とも良好な値で推移するものと見込んでいる。</t>
    <rPh sb="35" eb="37">
      <t>ジッシツ</t>
    </rPh>
    <rPh sb="37" eb="40">
      <t>コウサイヒ</t>
    </rPh>
    <rPh sb="40" eb="42">
      <t>ヒリツ</t>
    </rPh>
    <rPh sb="43" eb="44">
      <t>ユル</t>
    </rPh>
    <rPh sb="47" eb="49">
      <t>ゾウカ</t>
    </rPh>
    <rPh sb="53" eb="55">
      <t>ジョウキョウ</t>
    </rPh>
    <rPh sb="60" eb="62">
      <t>ジッシツ</t>
    </rPh>
    <rPh sb="62" eb="65">
      <t>コウサイヒ</t>
    </rPh>
    <rPh sb="65" eb="67">
      <t>ヒリツ</t>
    </rPh>
    <rPh sb="68" eb="70">
      <t>ルイジ</t>
    </rPh>
    <rPh sb="70" eb="72">
      <t>ダンタイ</t>
    </rPh>
    <rPh sb="72" eb="74">
      <t>ヘイキン</t>
    </rPh>
    <rPh sb="75" eb="77">
      <t>ゲンショウ</t>
    </rPh>
    <rPh sb="77" eb="79">
      <t>ケイコウ</t>
    </rPh>
    <rPh sb="82" eb="83">
      <t>ナカ</t>
    </rPh>
    <rPh sb="85" eb="87">
      <t>ホンシ</t>
    </rPh>
    <rPh sb="88" eb="90">
      <t>ジッシツ</t>
    </rPh>
    <rPh sb="90" eb="93">
      <t>コウサイヒ</t>
    </rPh>
    <rPh sb="93" eb="95">
      <t>ヒリツ</t>
    </rPh>
    <rPh sb="96" eb="98">
      <t>ゾウカ</t>
    </rPh>
    <rPh sb="102" eb="104">
      <t>ヨウイン</t>
    </rPh>
    <rPh sb="109" eb="111">
      <t>ヘイセイ</t>
    </rPh>
    <rPh sb="113" eb="114">
      <t>ネン</t>
    </rPh>
    <rPh sb="114" eb="115">
      <t>ド</t>
    </rPh>
    <rPh sb="137" eb="139">
      <t>ガンリ</t>
    </rPh>
    <rPh sb="139" eb="142">
      <t>ショウカンキン</t>
    </rPh>
    <rPh sb="143" eb="145">
      <t>ゾウカ</t>
    </rPh>
    <rPh sb="151" eb="153">
      <t>ヘイセイ</t>
    </rPh>
    <rPh sb="155" eb="156">
      <t>ネン</t>
    </rPh>
    <rPh sb="156" eb="157">
      <t>ド</t>
    </rPh>
    <rPh sb="195" eb="197">
      <t>イチブ</t>
    </rPh>
    <rPh sb="197" eb="199">
      <t>シュウリョウ</t>
    </rPh>
    <rPh sb="211" eb="213">
      <t>コンゴ</t>
    </rPh>
    <rPh sb="215" eb="218">
      <t>タンキテキ</t>
    </rPh>
    <rPh sb="220" eb="222">
      <t>フツウ</t>
    </rPh>
    <rPh sb="222" eb="224">
      <t>ケンセツ</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</si>
  <si>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</si>
  <si>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</si>
  <si>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</si>
  <si>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</si>
  <si>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は類似団体平均を大きく下回っている一方で、有形固定資産減価償却率は類似団体よりも高い。これは、有形固定資産のうち、大きな割合を占める道路の有形固定資産減価償却率の高さが主な要因の一つとして挙げられる。今後、公共施設等総合管理計画に基づき、老朽化対策に積極的に取り組んでいく。</t>
    <rPh sb="7" eb="9">
      <t>ルイジ</t>
    </rPh>
    <rPh sb="9" eb="11">
      <t>ダンタイ</t>
    </rPh>
    <rPh sb="11" eb="13">
      <t>ヘイキン</t>
    </rPh>
    <rPh sb="14" eb="15">
      <t>オオ</t>
    </rPh>
    <rPh sb="17" eb="19">
      <t>シタマワ</t>
    </rPh>
    <rPh sb="100" eb="101">
      <t>ア</t>
    </rPh>
    <rPh sb="106" eb="108">
      <t>コンゴ</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</si>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</sst>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17" xfId="33"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48794</c:v>
                </c:pt>
                <c:pt idx="1">
                  <c:v>47129</c:v>
                </c:pt>
                <c:pt idx="2">
                  <c:v>50848</c:v>
                </c:pt>
                <c:pt idx="3">
                  <c:v>53572</c:v>
                </c:pt>
                <c:pt idx="4">
                  <c:v>51898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53059</c:v>
                </c:pt>
                <c:pt idx="1">
                  <c:v>60319</c:v>
                </c:pt>
                <c:pt idx="2">
                  <c:v>48596</c:v>
                </c:pt>
                <c:pt idx="3">
                  <c:v>56918</c:v>
                </c:pt>
                <c:pt idx="4">
                  <c:v>51595</c:v>
                </c:pt>
              </c:numCache>
            </c:numRef>
          </c:val>
          <c:smooth val="0"/>
        </c:ser>
        <c:dLbls>
          <c:showLegendKey val="0"/>
          <c:showVal val="0"/>
          <c:showCatName val="0"/>
          <c:showSerName val="0"/>
          <c:showPercent val="0"/>
          <c:showBubbleSize val="0"/>
        </c:dLbls>
        <c:marker val="1"/>
        <c:smooth val="0"/>
        <c:axId val="672633176"/>
        <c:axId val="672632000"/>
      </c:lineChart>
      <c:catAx>
        <c:axId val="672633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72632000"/>
        <c:crosses val="autoZero"/>
        <c:auto val="1"/>
        <c:lblAlgn val="ctr"/>
        <c:lblOffset val="100"/>
        <c:tickLblSkip val="1"/>
        <c:tickMarkSkip val="1"/>
        <c:noMultiLvlLbl val="0"/>
      </c:catAx>
      <c:valAx>
        <c:axId val="67263200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72633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0.54</c:v>
                </c:pt>
                <c:pt idx="1">
                  <c:v>0.84</c:v>
                </c:pt>
                <c:pt idx="2">
                  <c:v>0.85</c:v>
                </c:pt>
                <c:pt idx="3">
                  <c:v>0.92</c:v>
                </c:pt>
                <c:pt idx="4">
                  <c:v>1.1299999999999999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0.98</c:v>
                </c:pt>
                <c:pt idx="1">
                  <c:v>0.98</c:v>
                </c:pt>
                <c:pt idx="2">
                  <c:v>0.97</c:v>
                </c:pt>
                <c:pt idx="3">
                  <c:v>0.96</c:v>
                </c:pt>
                <c:pt idx="4">
                  <c:v>0.97</c:v>
                </c:pt>
              </c:numCache>
            </c:numRef>
          </c:val>
        </c:ser>
        <c:dLbls>
          <c:showLegendKey val="0"/>
          <c:showVal val="0"/>
          <c:showCatName val="0"/>
          <c:showSerName val="0"/>
          <c:showPercent val="0"/>
          <c:showBubbleSize val="0"/>
        </c:dLbls>
        <c:gapWidth val="250"/>
        <c:overlap val="100"/>
        <c:axId val="672630432"/>
        <c:axId val="672629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0.25</c:v>
                </c:pt>
                <c:pt idx="1">
                  <c:v>0.3</c:v>
                </c:pt>
                <c:pt idx="2">
                  <c:v>0.03</c:v>
                </c:pt>
                <c:pt idx="3">
                  <c:v>0.08</c:v>
                </c:pt>
                <c:pt idx="4">
                  <c:v>0.91</c:v>
                </c:pt>
              </c:numCache>
            </c:numRef>
          </c:val>
          <c:smooth val="0"/>
        </c:ser>
        <c:dLbls>
          <c:showLegendKey val="0"/>
          <c:showVal val="0"/>
          <c:showCatName val="0"/>
          <c:showSerName val="0"/>
          <c:showPercent val="0"/>
          <c:showBubbleSize val="0"/>
        </c:dLbls>
        <c:marker val="1"/>
        <c:smooth val="0"/>
        <c:axId val="672630432"/>
        <c:axId val="672629648"/>
      </c:lineChart>
      <c:catAx>
        <c:axId val="67263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72629648"/>
        <c:crosses val="autoZero"/>
        <c:auto val="1"/>
        <c:lblAlgn val="ctr"/>
        <c:lblOffset val="100"/>
        <c:tickLblSkip val="1"/>
        <c:tickMarkSkip val="1"/>
        <c:noMultiLvlLbl val="0"/>
      </c:catAx>
      <c:valAx>
        <c:axId val="672629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2630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6.34</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都市開発資金特別会計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母子父子寡婦福祉資金貸付事業特別会計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0.03</c:v>
                </c:pt>
                <c:pt idx="4">
                  <c:v>#N/A</c:v>
                </c:pt>
                <c:pt idx="5">
                  <c:v>0.03</c:v>
                </c:pt>
                <c:pt idx="6">
                  <c:v>#N/A</c:v>
                </c:pt>
                <c:pt idx="7">
                  <c:v>0.03</c:v>
                </c:pt>
                <c:pt idx="8">
                  <c:v>#N/A</c:v>
                </c:pt>
                <c:pt idx="9">
                  <c:v>0.05</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0.17</c:v>
                </c:pt>
                <c:pt idx="2">
                  <c:v>#N/A</c:v>
                </c:pt>
                <c:pt idx="3">
                  <c:v>1.53</c:v>
                </c:pt>
                <c:pt idx="4">
                  <c:v>#N/A</c:v>
                </c:pt>
                <c:pt idx="5">
                  <c:v>1.06</c:v>
                </c:pt>
                <c:pt idx="6">
                  <c:v>#N/A</c:v>
                </c:pt>
                <c:pt idx="7">
                  <c:v>0.91</c:v>
                </c:pt>
                <c:pt idx="8">
                  <c:v>#N/A</c:v>
                </c:pt>
                <c:pt idx="9">
                  <c:v>0.12</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0.13</c:v>
                </c:pt>
                <c:pt idx="2">
                  <c:v>#N/A</c:v>
                </c:pt>
                <c:pt idx="3">
                  <c:v>0.16</c:v>
                </c:pt>
                <c:pt idx="4">
                  <c:v>#N/A</c:v>
                </c:pt>
                <c:pt idx="5">
                  <c:v>0.16</c:v>
                </c:pt>
                <c:pt idx="6">
                  <c:v>#N/A</c:v>
                </c:pt>
                <c:pt idx="7">
                  <c:v>0.17</c:v>
                </c:pt>
                <c:pt idx="8">
                  <c:v>#N/A</c:v>
                </c:pt>
                <c:pt idx="9">
                  <c:v>0.19</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0.09</c:v>
                </c:pt>
                <c:pt idx="2">
                  <c:v>#N/A</c:v>
                </c:pt>
                <c:pt idx="3">
                  <c:v>0.34</c:v>
                </c:pt>
                <c:pt idx="4">
                  <c:v>#N/A</c:v>
                </c:pt>
                <c:pt idx="5">
                  <c:v>0.15</c:v>
                </c:pt>
                <c:pt idx="6">
                  <c:v>#N/A</c:v>
                </c:pt>
                <c:pt idx="7">
                  <c:v>0.12</c:v>
                </c:pt>
                <c:pt idx="8">
                  <c:v>#N/A</c:v>
                </c:pt>
                <c:pt idx="9">
                  <c:v>0.45</c:v>
                </c:pt>
              </c:numCache>
            </c:numRef>
          </c:val>
        </c:ser>
        <c:ser>
          <c:idx val="7"/>
          <c:order val="7"/>
          <c:tx>
            <c:strRef>
              <c:f>データシート!$A$34</c:f>
              <c:strCache>
                <c:ptCount val="1"/>
                <c:pt idx="0">
                  <c:v>堺市下水道事業会計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0.06</c:v>
                </c:pt>
                <c:pt idx="2">
                  <c:v>#N/A</c:v>
                </c:pt>
                <c:pt idx="3">
                  <c:v>0.1</c:v>
                </c:pt>
                <c:pt idx="4">
                  <c:v>#N/A</c:v>
                </c:pt>
                <c:pt idx="5">
                  <c:v>0.26</c:v>
                </c:pt>
                <c:pt idx="6">
                  <c:v>#N/A</c:v>
                </c:pt>
                <c:pt idx="7">
                  <c:v>0.69</c:v>
                </c:pt>
                <c:pt idx="8">
                  <c:v>#N/A</c:v>
                </c:pt>
                <c:pt idx="9">
                  <c:v>0.74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0.49</c:v>
                </c:pt>
                <c:pt idx="2">
                  <c:v>#N/A</c:v>
                </c:pt>
                <c:pt idx="3">
                  <c:v>0.8</c:v>
                </c:pt>
                <c:pt idx="4">
                  <c:v>#N/A</c:v>
                </c:pt>
                <c:pt idx="5">
                  <c:v>0.82</c:v>
                </c:pt>
                <c:pt idx="6">
                  <c:v>#N/A</c:v>
                </c:pt>
                <c:pt idx="7">
                  <c:v>0.87</c:v>
                </c:pt>
                <c:pt idx="8">
                  <c:v>#N/A</c:v>
                </c:pt>
                <c:pt idx="9">
                  <c:v>1.07</c:v>
                </c:pt>
              </c:numCache>
            </c:numRef>
          </c:val>
        </c:ser>
        <c:ser>
          <c:idx val="9"/>
          <c:order val="9"/>
          <c:tx>
            <c:strRef>
              <c:f>データシート!$A$36</c:f>
              <c:strCache>
                <c:ptCount val="1"/>
                <c:pt idx="0">
                  <c:v>堺市水道事業会計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6.31</c:v>
                </c:pt>
                <c:pt idx="2">
                  <c:v>#N/A</c:v>
                </c:pt>
                <c:pt idx="3">
                  <c:v>5.79</c:v>
                </c:pt>
                <c:pt idx="4">
                  <c:v>#N/A</c:v>
                </c:pt>
                <c:pt idx="5">
                  <c:v>5.97</c:v>
                </c:pt>
                <c:pt idx="6">
                  <c:v>#N/A</c:v>
                </c:pt>
                <c:pt idx="7">
                  <c:v>5.53</c:v>
                </c:pt>
                <c:pt idx="8">
                  <c:v>#N/A</c:v>
                </c:pt>
                <c:pt idx="9">
                  <c:v>5.26</c:v>
                </c:pt>
              </c:numCache>
            </c:numRef>
          </c:val>
        </c:ser>
        <c:dLbls>
          <c:showLegendKey val="0"/>
          <c:showVal val="0"/>
          <c:showCatName val="0"/>
          <c:showSerName val="0"/>
          <c:showPercent val="0"/>
          <c:showBubbleSize val="0"/>
        </c:dLbls>
        <c:gapWidth val="150"/>
        <c:overlap val="100"/>
        <c:axId val="672628472"/>
        <c:axId val="672628080"/>
      </c:barChart>
      <c:catAx>
        <c:axId val="672628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72628080"/>
        <c:crosses val="autoZero"/>
        <c:auto val="1"/>
        <c:lblAlgn val="ctr"/>
        <c:lblOffset val="100"/>
        <c:tickLblSkip val="1"/>
        <c:tickMarkSkip val="1"/>
        <c:noMultiLvlLbl val="0"/>
      </c:catAx>
      <c:valAx>
        <c:axId val="672628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2628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31056</c:v>
                </c:pt>
                <c:pt idx="5">
                  <c:v>32173</c:v>
                </c:pt>
                <c:pt idx="8">
                  <c:v>32680</c:v>
                </c:pt>
                <c:pt idx="11">
                  <c:v>32261</c:v>
                </c:pt>
                <c:pt idx="14">
                  <c:v>31534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50</c:v>
                </c:pt>
                <c:pt idx="3">
                  <c:v>51</c:v>
                </c:pt>
                <c:pt idx="6">
                  <c:v>48</c:v>
                </c:pt>
                <c:pt idx="9">
                  <c:v>47</c:v>
                </c:pt>
                <c:pt idx="12">
                  <c:v>45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7898</c:v>
                </c:pt>
                <c:pt idx="3">
                  <c:v>6868</c:v>
                </c:pt>
                <c:pt idx="6">
                  <c:v>6649</c:v>
                </c:pt>
                <c:pt idx="9">
                  <c:v>6519</c:v>
                </c:pt>
                <c:pt idx="12">
                  <c:v>6602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2333</c:v>
                </c:pt>
                <c:pt idx="3">
                  <c:v>3233</c:v>
                </c:pt>
                <c:pt idx="6">
                  <c:v>4134</c:v>
                </c:pt>
                <c:pt idx="9">
                  <c:v>4982</c:v>
                </c:pt>
                <c:pt idx="12">
                  <c:v>5808</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28028</c:v>
                </c:pt>
                <c:pt idx="3">
                  <c:v>31007</c:v>
                </c:pt>
                <c:pt idx="6">
                  <c:v>31020</c:v>
                </c:pt>
                <c:pt idx="9">
                  <c:v>29260</c:v>
                </c:pt>
                <c:pt idx="12">
                  <c:v>28830</c:v>
                </c:pt>
              </c:numCache>
            </c:numRef>
          </c:val>
        </c:ser>
        <c:dLbls>
          <c:showLegendKey val="0"/>
          <c:showVal val="0"/>
          <c:showCatName val="0"/>
          <c:showSerName val="0"/>
          <c:showPercent val="0"/>
          <c:showBubbleSize val="0"/>
        </c:dLbls>
        <c:gapWidth val="100"/>
        <c:overlap val="100"/>
        <c:axId val="672626904"/>
        <c:axId val="672630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7253</c:v>
                </c:pt>
                <c:pt idx="2">
                  <c:v>#N/A</c:v>
                </c:pt>
                <c:pt idx="3">
                  <c:v>#N/A</c:v>
                </c:pt>
                <c:pt idx="4">
                  <c:v>8986</c:v>
                </c:pt>
                <c:pt idx="5">
                  <c:v>#N/A</c:v>
                </c:pt>
                <c:pt idx="6">
                  <c:v>#N/A</c:v>
                </c:pt>
                <c:pt idx="7">
                  <c:v>9171</c:v>
                </c:pt>
                <c:pt idx="8">
                  <c:v>#N/A</c:v>
                </c:pt>
                <c:pt idx="9">
                  <c:v>#N/A</c:v>
                </c:pt>
                <c:pt idx="10">
                  <c:v>8547</c:v>
                </c:pt>
                <c:pt idx="11">
                  <c:v>#N/A</c:v>
                </c:pt>
                <c:pt idx="12">
                  <c:v>#N/A</c:v>
                </c:pt>
                <c:pt idx="13">
                  <c:v>9751</c:v>
                </c:pt>
                <c:pt idx="14">
                  <c:v>#N/A</c:v>
                </c:pt>
              </c:numCache>
            </c:numRef>
          </c:val>
          <c:smooth val="0"/>
        </c:ser>
        <c:dLbls>
          <c:showLegendKey val="0"/>
          <c:showVal val="0"/>
          <c:showCatName val="0"/>
          <c:showSerName val="0"/>
          <c:showPercent val="0"/>
          <c:showBubbleSize val="0"/>
        </c:dLbls>
        <c:marker val="1"/>
        <c:smooth val="0"/>
        <c:axId val="672626904"/>
        <c:axId val="672630824"/>
      </c:lineChart>
      <c:catAx>
        <c:axId val="672626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72630824"/>
        <c:crosses val="autoZero"/>
        <c:auto val="1"/>
        <c:lblAlgn val="ctr"/>
        <c:lblOffset val="100"/>
        <c:tickLblSkip val="1"/>
        <c:tickMarkSkip val="1"/>
        <c:noMultiLvlLbl val="0"/>
      </c:catAx>
      <c:valAx>
        <c:axId val="672630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2626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310644</c:v>
                </c:pt>
                <c:pt idx="5">
                  <c:v>321385</c:v>
                </c:pt>
                <c:pt idx="8">
                  <c:v>337721</c:v>
                </c:pt>
                <c:pt idx="11">
                  <c:v>357617</c:v>
                </c:pt>
                <c:pt idx="14">
                  <c:v>364919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112923</c:v>
                </c:pt>
                <c:pt idx="5">
                  <c:v>129123</c:v>
                </c:pt>
                <c:pt idx="8">
                  <c:v>133080</c:v>
                </c:pt>
                <c:pt idx="11">
                  <c:v>125942</c:v>
                </c:pt>
                <c:pt idx="14">
                  <c:v>133346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40701</c:v>
                </c:pt>
                <c:pt idx="5">
                  <c:v>44674</c:v>
                </c:pt>
                <c:pt idx="8">
                  <c:v>51147</c:v>
                </c:pt>
                <c:pt idx="11">
                  <c:v>61943</c:v>
                </c:pt>
                <c:pt idx="14">
                  <c:v>67089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1212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46271</c:v>
                </c:pt>
                <c:pt idx="3">
                  <c:v>45409</c:v>
                </c:pt>
                <c:pt idx="6">
                  <c:v>42635</c:v>
                </c:pt>
                <c:pt idx="9">
                  <c:v>39390</c:v>
                </c:pt>
                <c:pt idx="12">
                  <c:v>35069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568</c:v>
                </c:pt>
                <c:pt idx="3">
                  <c:v>402</c:v>
                </c:pt>
                <c:pt idx="6">
                  <c:v>241</c:v>
                </c:pt>
                <c:pt idx="9">
                  <c:v>90</c:v>
                </c:pt>
                <c:pt idx="12">
                  <c:v>33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134591</c:v>
                </c:pt>
                <c:pt idx="3">
                  <c:v>115158</c:v>
                </c:pt>
                <c:pt idx="6">
                  <c:v>113033</c:v>
                </c:pt>
                <c:pt idx="9">
                  <c:v>110322</c:v>
                </c:pt>
                <c:pt idx="12">
                  <c:v>108519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28388</c:v>
                </c:pt>
                <c:pt idx="3">
                  <c:v>15609</c:v>
                </c:pt>
                <c:pt idx="6">
                  <c:v>13633</c:v>
                </c:pt>
                <c:pt idx="9">
                  <c:v>9359</c:v>
                </c:pt>
                <c:pt idx="12">
                  <c:v>850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339718</c:v>
                </c:pt>
                <c:pt idx="3">
                  <c:v>378608</c:v>
                </c:pt>
                <c:pt idx="6">
                  <c:v>397879</c:v>
                </c:pt>
                <c:pt idx="9">
                  <c:v>422719</c:v>
                </c:pt>
                <c:pt idx="12">
                  <c:v>445591</c:v>
                </c:pt>
              </c:numCache>
            </c:numRef>
          </c:val>
        </c:ser>
        <c:dLbls>
          <c:showLegendKey val="0"/>
          <c:showVal val="0"/>
          <c:showCatName val="0"/>
          <c:showSerName val="0"/>
          <c:showPercent val="0"/>
          <c:showBubbleSize val="0"/>
        </c:dLbls>
        <c:gapWidth val="100"/>
        <c:overlap val="100"/>
        <c:axId val="672626120"/>
        <c:axId val="672625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85269</c:v>
                </c:pt>
                <c:pt idx="2">
                  <c:v>#N/A</c:v>
                </c:pt>
                <c:pt idx="3">
                  <c:v>#N/A</c:v>
                </c:pt>
                <c:pt idx="4">
                  <c:v>60005</c:v>
                </c:pt>
                <c:pt idx="5">
                  <c:v>#N/A</c:v>
                </c:pt>
                <c:pt idx="6">
                  <c:v>#N/A</c:v>
                </c:pt>
                <c:pt idx="7">
                  <c:v>45473</c:v>
                </c:pt>
                <c:pt idx="8">
                  <c:v>#N/A</c:v>
                </c:pt>
                <c:pt idx="9">
                  <c:v>#N/A</c:v>
                </c:pt>
                <c:pt idx="10">
                  <c:v>36379</c:v>
                </c:pt>
                <c:pt idx="11">
                  <c:v>#N/A</c:v>
                </c:pt>
                <c:pt idx="12">
                  <c:v>#N/A</c:v>
                </c:pt>
                <c:pt idx="13">
                  <c:v>25918</c:v>
                </c:pt>
                <c:pt idx="14">
                  <c:v>#N/A</c:v>
                </c:pt>
              </c:numCache>
            </c:numRef>
          </c:val>
          <c:smooth val="0"/>
        </c:ser>
        <c:dLbls>
          <c:showLegendKey val="0"/>
          <c:showVal val="0"/>
          <c:showCatName val="0"/>
          <c:showSerName val="0"/>
          <c:showPercent val="0"/>
          <c:showBubbleSize val="0"/>
        </c:dLbls>
        <c:marker val="1"/>
        <c:smooth val="0"/>
        <c:axId val="672626120"/>
        <c:axId val="672625728"/>
      </c:lineChart>
      <c:catAx>
        <c:axId val="672626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72625728"/>
        <c:crosses val="autoZero"/>
        <c:auto val="1"/>
        <c:lblAlgn val="ctr"/>
        <c:lblOffset val="100"/>
        <c:tickLblSkip val="1"/>
        <c:tickMarkSkip val="1"/>
        <c:noMultiLvlLbl val="0"/>
      </c:catAx>
      <c:valAx>
        <c:axId val="672625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2626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{DE43E1D6-E7CB-425C-A0BD-C9D49204DB47}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{641E44EA-E098-4A84-B50E-7D3DF6A14A50}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{F35D4D56-45F8-420B-949B-8A9A85CC690A}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{76D65388-B959-48DA-A4E9-E3D2185EE984}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{3DC431A6-5187-4D80-85AA-88EC212F4E76}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67</c:v>
                </c:pt>
              </c:numCache>
            </c:numRef>
          </c:xVal>
          <c:yVal>
            <c:numRef>
              <c:f>公会計指標分析・財政指標組合せ分析表!$K$51:$O$51</c:f>
              <c:numCache>
                <c:formatCode>#,##0.0;"▲ "#,##0.0</c:formatCode>
                <c:ptCount val="5"/>
                <c:pt idx="4">
                  <c:v>15.6</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{E842197C-638B-4345-AC26-C454390E7767}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{040E0FC0-349A-4482-A3FB-2C934DD57DDE}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{7BB0C1A6-9611-4329-9627-32B9EE767D46}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{10CC6152-7717-4F34-9A74-303E58FED318}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{D6315E74-CF22-4147-ABD2-DD0F4309D628}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55.7</c:v>
                </c:pt>
              </c:numCache>
            </c:numRef>
          </c:xVal>
          <c:yVal>
            <c:numRef>
              <c:f>公会計指標分析・財政指標組合せ分析表!$K$55:$O$55</c:f>
              <c:numCache>
                <c:formatCode>#,##0.0;"▲ "#,##0.0</c:formatCode>
                <c:ptCount val="5"/>
                <c:pt idx="4">
                  <c:v>124.2</c:v>
                </c:pt>
              </c:numCache>
            </c:numRef>
          </c:yVal>
          <c:smooth val="0"/>
        </c:ser>
        <c:dLbls>
          <c:showLegendKey val="0"/>
          <c:showVal val="0"/>
          <c:showCatName val="0"/>
          <c:showSerName val="0"/>
          <c:showPercent val="0"/>
          <c:showBubbleSize val="0"/>
        </c:dLbls>
        <c:axId val="672624944"/>
        <c:axId val="672624552"/>
      </c:scatterChart>
      <c:valAx>
        <c:axId val="672624944"/>
        <c:scaling>
          <c:orientation val="minMax"/>
          <c:max val="68"/>
          <c:min val="5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2624552"/>
        <c:crosses val="autoZero"/>
        <c:crossBetween val="midCat"/>
      </c:valAx>
      <c:valAx>
        <c:axId val="672624552"/>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726249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{E21CFEBA-6EE5-46BD-90C2-CBAD7C896086}</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{237B1196-D649-402C-B4FE-ECDFF4B6F9D4}</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0"/>
                  <c:y val="-1.2096992777863632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{605F69AA-89A4-4443-9302-489B7CD508C1}</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0"/>
                  <c:y val="1.5096152196661692E-5"/>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{9A6C4BDE-E0F8-4FD7-9D7D-3707F6D888DB}</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0"/>
                  <c:y val="1.2082411267219048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{C58644DA-CCE8-412C-833D-58B91CE853F4}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4.9000000000000004</c:v>
                </c:pt>
                <c:pt idx="1">
                  <c:v>4.9000000000000004</c:v>
                </c:pt>
                <c:pt idx="2">
                  <c:v>5.2</c:v>
                </c:pt>
                <c:pt idx="3">
                  <c:v>5.4</c:v>
                </c:pt>
                <c:pt idx="4">
                  <c:v>5.5</c:v>
                </c:pt>
              </c:numCache>
            </c:numRef>
          </c:xVal>
          <c:yVal>
            <c:numRef>
              <c:f>公会計指標分析・財政指標組合せ分析表!$K$73:$O$73</c:f>
              <c:numCache>
                <c:formatCode>#,##0.0;"▲ "#,##0.0</c:formatCode>
                <c:ptCount val="5"/>
                <c:pt idx="0">
                  <c:v>52.8</c:v>
                </c:pt>
                <c:pt idx="1">
                  <c:v>36.9</c:v>
                </c:pt>
                <c:pt idx="2">
                  <c:v>27.6</c:v>
                </c:pt>
                <c:pt idx="3">
                  <c:v>21.9</c:v>
                </c:pt>
                <c:pt idx="4">
                  <c:v>15.6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{DD51E5F4-816E-4121-AE0C-160561D00145}</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{05B6B8B7-F8F0-422A-8E49-1628235C796B}</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4.5171070442460083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{59AEEA9F-797D-4154-B585-EB66BCC16231}</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1.823985408116735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{22530EC7-B3E7-435C-99B9-43A35E8D4889}</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{20C969ED-172F-49DA-9BEF-52455841CDEC}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12.1</c:v>
                </c:pt>
                <c:pt idx="1">
                  <c:v>11.5</c:v>
                </c:pt>
                <c:pt idx="2">
                  <c:v>11.2</c:v>
                </c:pt>
                <c:pt idx="3">
                  <c:v>11.2</c:v>
                </c:pt>
                <c:pt idx="4">
                  <c:v>10.9</c:v>
                </c:pt>
              </c:numCache>
            </c:numRef>
          </c:xVal>
          <c:yVal>
            <c:numRef>
              <c:f>公会計指標分析・財政指標組合せ分析表!$K$77:$O$77</c:f>
              <c:numCache>
                <c:formatCode>#,##0.0;"▲ "#,##0.0</c:formatCode>
                <c:ptCount val="5"/>
                <c:pt idx="0">
                  <c:v>163.1</c:v>
                </c:pt>
                <c:pt idx="1">
                  <c:v>150.5</c:v>
                </c:pt>
                <c:pt idx="2">
                  <c:v>139</c:v>
                </c:pt>
                <c:pt idx="3">
                  <c:v>132.4</c:v>
                </c:pt>
                <c:pt idx="4">
                  <c:v>124.2</c:v>
                </c:pt>
              </c:numCache>
            </c:numRef>
          </c:yVal>
          <c:smooth val="0"/>
        </c:ser>
        <c:dLbls>
          <c:showLegendKey val="0"/>
          <c:showVal val="0"/>
          <c:showCatName val="0"/>
          <c:showSerName val="0"/>
          <c:showPercent val="0"/>
          <c:showBubbleSize val="0"/>
        </c:dLbls>
        <c:axId val="672623768"/>
        <c:axId val="672622984"/>
      </c:scatterChart>
      <c:valAx>
        <c:axId val="672623768"/>
        <c:scaling>
          <c:orientation val="minMax"/>
          <c:max val="12.7"/>
          <c:min val="4.400000000000000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2622984"/>
        <c:crosses val="autoZero"/>
        <c:crossBetween val="midCat"/>
      </c:valAx>
      <c:valAx>
        <c:axId val="672622984"/>
        <c:scaling>
          <c:orientation val="minMax"/>
          <c:max val="19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72623768"/>
        <c:crosses val="autoZero"/>
        <c:crossBetween val="midCat"/>
        <c:majorUnit val="23.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0"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0" lang="en-US" altLang="ja-JP" sz="1200">
              <a:solidFill>
                <a:schemeClr val="dk1"/>
              </a:solidFill>
              <a:effectLst/>
              <a:latin typeface="ＭＳ ゴシック" panose="020B0609070205080204" pitchFamily="49" charset="-128"/>
              <a:ea typeface="ＭＳ ゴシック" panose="020B0609070205080204" pitchFamily="49" charset="-128"/>
              <a:cs typeface="+mn-cs"/>
            </a:rPr>
            <a:t>24</a:t>
          </a:r>
          <a:r>
            <a:rPr kumimoji="0" lang="ja-JP" altLang="en-US" sz="1200">
              <a:solidFill>
                <a:schemeClr val="dk1"/>
              </a:solidFill>
              <a:effectLst/>
              <a:latin typeface="ＭＳ ゴシック" panose="020B0609070205080204" pitchFamily="49" charset="-128"/>
              <a:ea typeface="ＭＳ ゴシック" panose="020B0609070205080204" pitchFamily="49" charset="-128"/>
              <a:cs typeface="+mn-cs"/>
            </a:rPr>
            <a:t>年</a:t>
          </a:r>
          <a:r>
            <a:rPr kumimoji="0"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0" lang="ja-JP" altLang="en-US" sz="1200">
              <a:solidFill>
                <a:schemeClr val="dk1"/>
              </a:solidFill>
              <a:effectLst/>
              <a:latin typeface="ＭＳ ゴシック" panose="020B0609070205080204" pitchFamily="49" charset="-128"/>
              <a:ea typeface="ＭＳ ゴシック" panose="020B0609070205080204" pitchFamily="49" charset="-128"/>
              <a:cs typeface="+mn-cs"/>
            </a:rPr>
            <a:t>月</a:t>
          </a:r>
          <a:r>
            <a:rPr kumimoji="0"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0" lang="ja-JP" altLang="en-US" sz="1200">
              <a:solidFill>
                <a:schemeClr val="dk1"/>
              </a:solidFill>
              <a:effectLst/>
              <a:latin typeface="ＭＳ ゴシック" panose="020B0609070205080204" pitchFamily="49" charset="-128"/>
              <a:ea typeface="ＭＳ ゴシック" panose="020B0609070205080204" pitchFamily="49" charset="-128"/>
              <a:cs typeface="+mn-cs"/>
            </a:rPr>
            <a:t>日に市立堺病院が独立法人化したことに伴う、</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第三セクター等改革推進債の償還が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開始され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たことにより、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元利償還金が増加したこと等から、平成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実質公債費比率</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の分子</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大きく</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en-US" sz="1200">
              <a:effectLst/>
              <a:latin typeface="ＭＳ ゴシック" panose="020B0609070205080204" pitchFamily="49" charset="-128"/>
              <a:ea typeface="ＭＳ ゴシック" panose="020B0609070205080204" pitchFamily="49" charset="-128"/>
            </a:rPr>
            <a:t>その後は、ほぼ横ばいで推移していたが、平成</a:t>
          </a:r>
          <a:r>
            <a:rPr lang="en-US" altLang="ja-JP" sz="1200">
              <a:effectLst/>
              <a:latin typeface="ＭＳ ゴシック" panose="020B0609070205080204" pitchFamily="49" charset="-128"/>
              <a:ea typeface="ＭＳ ゴシック" panose="020B0609070205080204" pitchFamily="49" charset="-128"/>
            </a:rPr>
            <a:t>27</a:t>
          </a:r>
          <a:r>
            <a:rPr lang="ja-JP" altLang="en-US" sz="1200">
              <a:effectLst/>
              <a:latin typeface="ＭＳ ゴシック" panose="020B0609070205080204" pitchFamily="49" charset="-128"/>
              <a:ea typeface="ＭＳ ゴシック" panose="020B0609070205080204" pitchFamily="49" charset="-128"/>
            </a:rPr>
            <a:t>年度については、文化観光拠点の整備等、平成</a:t>
          </a:r>
          <a:r>
            <a:rPr lang="en-US" altLang="ja-JP" sz="1200">
              <a:effectLst/>
              <a:latin typeface="ＭＳ ゴシック" panose="020B0609070205080204" pitchFamily="49" charset="-128"/>
              <a:ea typeface="ＭＳ ゴシック" panose="020B0609070205080204" pitchFamily="49" charset="-128"/>
            </a:rPr>
            <a:t>26</a:t>
          </a:r>
          <a:r>
            <a:rPr lang="ja-JP" altLang="en-US" sz="1200">
              <a:effectLst/>
              <a:latin typeface="ＭＳ ゴシック" panose="020B0609070205080204" pitchFamily="49" charset="-128"/>
              <a:ea typeface="ＭＳ ゴシック" panose="020B0609070205080204" pitchFamily="49" charset="-128"/>
            </a:rPr>
            <a:t>年度に普通建設事業費が増加したことなどから、元利償還金等が増加した一方で、</a:t>
          </a:r>
          <a:r>
            <a:rPr lang="ja-JP" altLang="ja-JP" sz="1200" b="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200" b="0">
              <a:solidFill>
                <a:schemeClr val="dk1"/>
              </a:solidFill>
              <a:effectLst/>
              <a:latin typeface="ＭＳ ゴシック" panose="020B0609070205080204" pitchFamily="49" charset="-128"/>
              <a:ea typeface="ＭＳ ゴシック" panose="020B0609070205080204" pitchFamily="49" charset="-128"/>
              <a:cs typeface="+mn-cs"/>
            </a:rPr>
            <a:t>11</a:t>
          </a:r>
          <a:r>
            <a:rPr lang="ja-JP" altLang="ja-JP" sz="1200" b="0">
              <a:solidFill>
                <a:schemeClr val="dk1"/>
              </a:solidFill>
              <a:effectLst/>
              <a:latin typeface="ＭＳ ゴシック" panose="020B0609070205080204" pitchFamily="49" charset="-128"/>
              <a:ea typeface="ＭＳ ゴシック" panose="020B0609070205080204" pitchFamily="49" charset="-128"/>
              <a:cs typeface="+mn-cs"/>
            </a:rPr>
            <a:t>年度に発行した経済対策事業債の元利償還にかかる交付税措置が平成</a:t>
          </a:r>
          <a:r>
            <a:rPr lang="en-US" altLang="ja-JP" sz="1200" b="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200" b="0">
              <a:solidFill>
                <a:schemeClr val="dk1"/>
              </a:solidFill>
              <a:effectLst/>
              <a:latin typeface="ＭＳ ゴシック" panose="020B0609070205080204" pitchFamily="49" charset="-128"/>
              <a:ea typeface="ＭＳ ゴシック" panose="020B0609070205080204" pitchFamily="49" charset="-128"/>
              <a:cs typeface="+mn-cs"/>
            </a:rPr>
            <a:t>年度で終了した</a:t>
          </a:r>
          <a:r>
            <a:rPr lang="ja-JP" altLang="en-US" sz="1200" b="0">
              <a:solidFill>
                <a:schemeClr val="dk1"/>
              </a:solidFill>
              <a:effectLst/>
              <a:latin typeface="ＭＳ ゴシック" panose="020B0609070205080204" pitchFamily="49" charset="-128"/>
              <a:ea typeface="ＭＳ ゴシック" panose="020B0609070205080204" pitchFamily="49" charset="-128"/>
              <a:cs typeface="+mn-cs"/>
            </a:rPr>
            <a:t>ことに伴い、算入公債費等が減少したことから、前年度から</a:t>
          </a:r>
          <a:r>
            <a:rPr lang="en-US" altLang="ja-JP" sz="1200" b="0">
              <a:solidFill>
                <a:schemeClr val="dk1"/>
              </a:solidFill>
              <a:effectLst/>
              <a:latin typeface="ＭＳ ゴシック" panose="020B0609070205080204" pitchFamily="49" charset="-128"/>
              <a:ea typeface="ＭＳ ゴシック" panose="020B0609070205080204" pitchFamily="49" charset="-128"/>
              <a:cs typeface="+mn-cs"/>
            </a:rPr>
            <a:t>14.1</a:t>
          </a:r>
          <a:r>
            <a:rPr lang="ja-JP" altLang="en-US" sz="1200" b="0">
              <a:solidFill>
                <a:schemeClr val="dk1"/>
              </a:solidFill>
              <a:effectLst/>
              <a:latin typeface="ＭＳ ゴシック" panose="020B0609070205080204" pitchFamily="49" charset="-128"/>
              <a:ea typeface="ＭＳ ゴシック" panose="020B0609070205080204" pitchFamily="49" charset="-128"/>
              <a:cs typeface="+mn-cs"/>
            </a:rPr>
            <a:t>％の増となった。</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23</a:t>
          </a:r>
          <a:r>
            <a:rPr kumimoji="1" lang="ja-JP" altLang="ja-JP" sz="1200">
              <a:solidFill>
                <a:schemeClr val="dk1"/>
              </a:solidFill>
              <a:effectLst/>
              <a:latin typeface="+mn-ea"/>
              <a:ea typeface="+mn-ea"/>
              <a:cs typeface="+mn-cs"/>
            </a:rPr>
            <a:t>年度に策定した「堺市要員管理方針」</a:t>
          </a:r>
          <a:r>
            <a:rPr kumimoji="1" lang="ja-JP" altLang="en-US" sz="1200">
              <a:solidFill>
                <a:schemeClr val="dk1"/>
              </a:solidFill>
              <a:effectLst/>
              <a:latin typeface="+mn-ea"/>
              <a:ea typeface="+mn-ea"/>
              <a:cs typeface="+mn-cs"/>
            </a:rPr>
            <a:t>において、</a:t>
          </a:r>
          <a:r>
            <a:rPr kumimoji="1" lang="ja-JP" altLang="ja-JP"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21</a:t>
          </a:r>
          <a:r>
            <a:rPr kumimoji="1" lang="ja-JP" altLang="ja-JP" sz="1200">
              <a:solidFill>
                <a:schemeClr val="dk1"/>
              </a:solidFill>
              <a:effectLst/>
              <a:latin typeface="+mn-ea"/>
              <a:ea typeface="+mn-ea"/>
              <a:cs typeface="+mn-cs"/>
            </a:rPr>
            <a:t>年</a:t>
          </a:r>
          <a:r>
            <a:rPr kumimoji="1" lang="en-US" altLang="ja-JP" sz="1200">
              <a:solidFill>
                <a:schemeClr val="dk1"/>
              </a:solidFill>
              <a:effectLst/>
              <a:latin typeface="+mn-ea"/>
              <a:ea typeface="+mn-ea"/>
              <a:cs typeface="+mn-cs"/>
            </a:rPr>
            <a:t>4</a:t>
          </a:r>
          <a:r>
            <a:rPr kumimoji="1" lang="ja-JP" altLang="ja-JP" sz="1200">
              <a:solidFill>
                <a:schemeClr val="dk1"/>
              </a:solidFill>
              <a:effectLst/>
              <a:latin typeface="+mn-ea"/>
              <a:ea typeface="+mn-ea"/>
              <a:cs typeface="+mn-cs"/>
            </a:rPr>
            <a:t>月</a:t>
          </a:r>
          <a:r>
            <a:rPr kumimoji="1" lang="en-US" altLang="ja-JP" sz="1200">
              <a:solidFill>
                <a:schemeClr val="dk1"/>
              </a:solidFill>
              <a:effectLst/>
              <a:latin typeface="+mn-ea"/>
              <a:ea typeface="+mn-ea"/>
              <a:cs typeface="+mn-cs"/>
            </a:rPr>
            <a:t>1</a:t>
          </a:r>
          <a:r>
            <a:rPr kumimoji="1" lang="ja-JP" altLang="ja-JP" sz="1200">
              <a:solidFill>
                <a:schemeClr val="dk1"/>
              </a:solidFill>
              <a:effectLst/>
              <a:latin typeface="+mn-ea"/>
              <a:ea typeface="+mn-ea"/>
              <a:cs typeface="+mn-cs"/>
            </a:rPr>
            <a:t>日を起点として</a:t>
          </a:r>
          <a:r>
            <a:rPr kumimoji="1" lang="en-US" altLang="ja-JP" sz="1200">
              <a:solidFill>
                <a:schemeClr val="dk1"/>
              </a:solidFill>
              <a:effectLst/>
              <a:latin typeface="+mn-ea"/>
              <a:ea typeface="+mn-ea"/>
              <a:cs typeface="+mn-cs"/>
            </a:rPr>
            <a:t>10</a:t>
          </a:r>
          <a:r>
            <a:rPr kumimoji="1" lang="ja-JP" altLang="ja-JP" sz="1200">
              <a:solidFill>
                <a:schemeClr val="dk1"/>
              </a:solidFill>
              <a:effectLst/>
              <a:latin typeface="+mn-ea"/>
              <a:ea typeface="+mn-ea"/>
              <a:cs typeface="+mn-cs"/>
            </a:rPr>
            <a:t>年間で</a:t>
          </a:r>
          <a:r>
            <a:rPr kumimoji="1" lang="ja-JP" altLang="en-US" sz="1200">
              <a:solidFill>
                <a:schemeClr val="dk1"/>
              </a:solidFill>
              <a:effectLst/>
              <a:latin typeface="+mn-ea"/>
              <a:ea typeface="+mn-ea"/>
              <a:cs typeface="+mn-cs"/>
            </a:rPr>
            <a:t>職員</a:t>
          </a:r>
          <a:r>
            <a:rPr kumimoji="1" lang="ja-JP" altLang="ja-JP" sz="1200">
              <a:solidFill>
                <a:schemeClr val="dk1"/>
              </a:solidFill>
              <a:effectLst/>
              <a:latin typeface="+mn-ea"/>
              <a:ea typeface="+mn-ea"/>
              <a:cs typeface="+mn-cs"/>
            </a:rPr>
            <a:t>数を２割以上削減する</a:t>
          </a:r>
          <a:r>
            <a:rPr kumimoji="1" lang="ja-JP" altLang="en-US" sz="1200">
              <a:solidFill>
                <a:schemeClr val="dk1"/>
              </a:solidFill>
              <a:effectLst/>
              <a:latin typeface="+mn-ea"/>
              <a:ea typeface="+mn-ea"/>
              <a:cs typeface="+mn-cs"/>
            </a:rPr>
            <a:t>という</a:t>
          </a:r>
          <a:r>
            <a:rPr kumimoji="1" lang="ja-JP" altLang="ja-JP" sz="1200">
              <a:solidFill>
                <a:schemeClr val="dk1"/>
              </a:solidFill>
              <a:effectLst/>
              <a:latin typeface="+mn-ea"/>
              <a:ea typeface="+mn-ea"/>
              <a:cs typeface="+mn-cs"/>
            </a:rPr>
            <a:t>目標</a:t>
          </a:r>
          <a:r>
            <a:rPr kumimoji="1" lang="ja-JP" altLang="en-US" sz="1200">
              <a:solidFill>
                <a:schemeClr val="dk1"/>
              </a:solidFill>
              <a:effectLst/>
              <a:latin typeface="+mn-ea"/>
              <a:ea typeface="+mn-ea"/>
              <a:cs typeface="+mn-cs"/>
            </a:rPr>
            <a:t>を掲げ</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毎年度職員数を減らしていること及び退職手当の支給率を見直してきていることから、将来負担比率は減少傾向を続けている。</a:t>
          </a:r>
          <a:endParaRPr kumimoji="1" lang="en-US" altLang="ja-JP" sz="12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ea"/>
              <a:ea typeface="+mn-ea"/>
              <a:cs typeface="+mn-cs"/>
            </a:rPr>
            <a:t>また、平成</a:t>
          </a:r>
          <a:r>
            <a:rPr kumimoji="1" lang="en-US" altLang="ja-JP" sz="1200">
              <a:solidFill>
                <a:schemeClr val="dk1"/>
              </a:solidFill>
              <a:effectLst/>
              <a:latin typeface="+mn-ea"/>
              <a:ea typeface="+mn-ea"/>
              <a:cs typeface="+mn-cs"/>
            </a:rPr>
            <a:t>23</a:t>
          </a:r>
          <a:r>
            <a:rPr kumimoji="1" lang="ja-JP" altLang="en-US" sz="1200">
              <a:solidFill>
                <a:schemeClr val="dk1"/>
              </a:solidFill>
              <a:effectLst/>
              <a:latin typeface="+mn-ea"/>
              <a:ea typeface="+mn-ea"/>
              <a:cs typeface="+mn-cs"/>
            </a:rPr>
            <a:t>年度に土地開発公社の解散方針を決定したことに伴い、同公社からの事業用地の取得を推進してきたことも将来負担比率が減少傾向を続けている要因である。</a:t>
          </a:r>
          <a:endParaRPr kumimoji="1" lang="en-US" altLang="ja-JP" sz="12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mn-ea"/>
              <a:ea typeface="+mn-ea"/>
            </a:rPr>
            <a:t>平成</a:t>
          </a:r>
          <a:r>
            <a:rPr kumimoji="1" lang="en-US" altLang="ja-JP" sz="1200">
              <a:latin typeface="+mn-ea"/>
              <a:ea typeface="+mn-ea"/>
            </a:rPr>
            <a:t>27</a:t>
          </a:r>
          <a:r>
            <a:rPr kumimoji="1" lang="ja-JP" altLang="en-US" sz="1200">
              <a:latin typeface="+mn-ea"/>
              <a:ea typeface="+mn-ea"/>
            </a:rPr>
            <a:t>年度についても、引き続き、</a:t>
          </a:r>
          <a:r>
            <a:rPr kumimoji="1" lang="ja-JP" altLang="ja-JP" sz="1200">
              <a:solidFill>
                <a:schemeClr val="dk1"/>
              </a:solidFill>
              <a:effectLst/>
              <a:latin typeface="+mn-lt"/>
              <a:ea typeface="+mn-ea"/>
              <a:cs typeface="+mn-cs"/>
            </a:rPr>
            <a:t>要員管理によ</a:t>
          </a:r>
          <a:r>
            <a:rPr kumimoji="1" lang="ja-JP" altLang="en-US" sz="1200">
              <a:solidFill>
                <a:schemeClr val="dk1"/>
              </a:solidFill>
              <a:effectLst/>
              <a:latin typeface="+mn-lt"/>
              <a:ea typeface="+mn-ea"/>
              <a:cs typeface="+mn-cs"/>
            </a:rPr>
            <a:t>り</a:t>
          </a:r>
          <a:r>
            <a:rPr kumimoji="1" lang="ja-JP" altLang="ja-JP" sz="1200">
              <a:solidFill>
                <a:schemeClr val="dk1"/>
              </a:solidFill>
              <a:effectLst/>
              <a:latin typeface="+mn-lt"/>
              <a:ea typeface="+mn-ea"/>
              <a:cs typeface="+mn-cs"/>
            </a:rPr>
            <a:t>職員数</a:t>
          </a:r>
          <a:r>
            <a:rPr kumimoji="1" lang="ja-JP" altLang="en-US" sz="1200">
              <a:solidFill>
                <a:schemeClr val="dk1"/>
              </a:solidFill>
              <a:effectLst/>
              <a:latin typeface="+mn-lt"/>
              <a:ea typeface="+mn-ea"/>
              <a:cs typeface="+mn-cs"/>
            </a:rPr>
            <a:t>が減少し</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さらに</a:t>
          </a:r>
          <a:r>
            <a:rPr kumimoji="1" lang="ja-JP" altLang="ja-JP" sz="1200">
              <a:solidFill>
                <a:schemeClr val="dk1"/>
              </a:solidFill>
              <a:effectLst/>
              <a:latin typeface="+mn-lt"/>
              <a:ea typeface="+mn-ea"/>
              <a:cs typeface="+mn-cs"/>
            </a:rPr>
            <a:t>退職手当の支給率の引き下げによ</a:t>
          </a:r>
          <a:r>
            <a:rPr kumimoji="1" lang="ja-JP" altLang="en-US" sz="1200">
              <a:solidFill>
                <a:schemeClr val="dk1"/>
              </a:solidFill>
              <a:effectLst/>
              <a:latin typeface="+mn-lt"/>
              <a:ea typeface="+mn-ea"/>
              <a:cs typeface="+mn-cs"/>
            </a:rPr>
            <a:t>り</a:t>
          </a:r>
          <a:r>
            <a:rPr kumimoji="1" lang="ja-JP" altLang="ja-JP" sz="1200">
              <a:solidFill>
                <a:schemeClr val="dk1"/>
              </a:solidFill>
              <a:effectLst/>
              <a:latin typeface="+mn-lt"/>
              <a:ea typeface="+mn-ea"/>
              <a:cs typeface="+mn-cs"/>
            </a:rPr>
            <a:t>退職手当負担見込み額</a:t>
          </a:r>
          <a:r>
            <a:rPr kumimoji="1"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減少</a:t>
          </a:r>
          <a:r>
            <a:rPr kumimoji="1" lang="ja-JP" altLang="en-US" sz="1200">
              <a:solidFill>
                <a:schemeClr val="dk1"/>
              </a:solidFill>
              <a:effectLst/>
              <a:latin typeface="+mn-lt"/>
              <a:ea typeface="+mn-ea"/>
              <a:cs typeface="+mn-cs"/>
            </a:rPr>
            <a:t>したことや、</a:t>
          </a:r>
          <a:r>
            <a:rPr kumimoji="1" lang="ja-JP" altLang="en-US" sz="1200">
              <a:latin typeface="+mn-ea"/>
              <a:ea typeface="+mn-ea"/>
            </a:rPr>
            <a:t>平成</a:t>
          </a:r>
          <a:r>
            <a:rPr kumimoji="1" lang="en-US" altLang="ja-JP" sz="1200">
              <a:latin typeface="+mn-ea"/>
              <a:ea typeface="+mn-ea"/>
            </a:rPr>
            <a:t>28</a:t>
          </a:r>
          <a:r>
            <a:rPr kumimoji="1" lang="ja-JP" altLang="en-US" sz="1200">
              <a:latin typeface="+mn-ea"/>
              <a:ea typeface="+mn-ea"/>
            </a:rPr>
            <a:t>年</a:t>
          </a:r>
          <a:r>
            <a:rPr kumimoji="1" lang="en-US" altLang="ja-JP" sz="1200">
              <a:latin typeface="+mn-ea"/>
              <a:ea typeface="+mn-ea"/>
            </a:rPr>
            <a:t>3</a:t>
          </a:r>
          <a:r>
            <a:rPr kumimoji="1" lang="ja-JP" altLang="en-US" sz="1200">
              <a:latin typeface="+mn-ea"/>
              <a:ea typeface="+mn-ea"/>
            </a:rPr>
            <a:t>月</a:t>
          </a:r>
          <a:r>
            <a:rPr kumimoji="1" lang="en-US" altLang="ja-JP" sz="1200">
              <a:latin typeface="+mn-ea"/>
              <a:ea typeface="+mn-ea"/>
            </a:rPr>
            <a:t>31</a:t>
          </a:r>
          <a:r>
            <a:rPr kumimoji="1" lang="ja-JP" altLang="en-US" sz="1200">
              <a:latin typeface="+mn-ea"/>
              <a:ea typeface="+mn-ea"/>
            </a:rPr>
            <a:t>日付で土地開発公社が解散したことに伴う事業用地取得により当該用地に係る債務負担行為を解消したことなどにより前年度と比較して</a:t>
          </a:r>
          <a:r>
            <a:rPr kumimoji="1" lang="en-US" altLang="ja-JP" sz="1200">
              <a:latin typeface="+mn-ea"/>
              <a:ea typeface="+mn-ea"/>
            </a:rPr>
            <a:t>6.3</a:t>
          </a:r>
          <a:r>
            <a:rPr kumimoji="1" lang="ja-JP" altLang="en-US" sz="1200">
              <a:latin typeface="+mn-ea"/>
              <a:ea typeface="+mn-ea"/>
            </a:rPr>
            <a:t>ポ</a:t>
          </a:r>
          <a:r>
            <a:rPr lang="ja-JP" altLang="ja-JP" sz="1200">
              <a:solidFill>
                <a:schemeClr val="dk1"/>
              </a:solidFill>
              <a:effectLst/>
              <a:latin typeface="+mn-ea"/>
              <a:ea typeface="+mn-ea"/>
              <a:cs typeface="+mn-cs"/>
            </a:rPr>
            <a:t>イント改善</a:t>
          </a:r>
          <a:r>
            <a:rPr lang="ja-JP" altLang="en-US" sz="1200">
              <a:solidFill>
                <a:schemeClr val="dk1"/>
              </a:solidFill>
              <a:effectLst/>
              <a:latin typeface="+mn-ea"/>
              <a:ea typeface="+mn-ea"/>
              <a:cs typeface="+mn-cs"/>
            </a:rPr>
            <a:t>した</a:t>
          </a:r>
          <a:r>
            <a:rPr lang="ja-JP" altLang="ja-JP" sz="1200">
              <a:solidFill>
                <a:schemeClr val="dk1"/>
              </a:solidFill>
              <a:effectLst/>
              <a:latin typeface="+mn-ea"/>
              <a:ea typeface="+mn-ea"/>
              <a:cs typeface="+mn-cs"/>
            </a:rPr>
            <a:t>。</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大阪府堺市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845,960
833,480
149.82
362,838,817
359,595,460
2,111,587
187,481,446
395,079,176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15.6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542924</xdr:colOff>
      <xdr:row>6</xdr:row>
      <xdr:rowOff>9525</xdr:rowOff>
    </xdr:from>
    <xdr:to>
      <xdr:col>8</xdr:col>
      <xdr:colOff>38099</xdr:colOff>
      <xdr:row>9</xdr:row>
      <xdr:rowOff>130175</xdr:rowOff>
    </xdr:to>
    <xdr:sp macro="" textlink="">
      <xdr:nvSpPr>
        <xdr:cNvPr id="19" name="正方形/長方形 18"/>
        <xdr:cNvSpPr/>
      </xdr:nvSpPr>
      <xdr:spPr>
        <a:xfrm>
          <a:off x="6257924" y="1708785"/>
          <a:ext cx="322135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[ 67.0</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4464050"/>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有形固定資産減価償却率は類似団体より高い水準にある。これは有形固定資産のうち、大きな割合を占める道路の有形固定資産減価償却率の高さが主な要因の一つとして挙げられる。現在、道路も含めた様々な公共施設等について個別施設計画を策定中であり、当該計画に基づいた施設の維持管理を今後、適切に進めていく。</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48260</xdr:rowOff>
    </xdr:to>
    <xdr:cxnSp macro="">
      <xdr:nvCxnSpPr>
        <xdr:cNvPr id="64" name="直線コネクタ 63"/>
        <xdr:cNvCxnSpPr/>
      </xdr:nvCxnSpPr>
      <xdr:spPr>
        <a:xfrm flipV="1">
          <a:off x="4760595" y="4747683"/>
          <a:ext cx="1270" cy="11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52087</xdr:rowOff>
    </xdr:from>
    <xdr:ext cx="405111" cy="259045"/>
    <xdr:sp macro="" textlink="">
      <xdr:nvSpPr>
        <xdr:cNvPr id="65" name="有形固定資産減価償却率最小値テキスト"/>
        <xdr:cNvSpPr txBox="1"/>
      </xdr:nvSpPr>
      <xdr:spPr>
        <a:xfrm>
          <a:off x="4813300"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3</xdr:col>
      <xdr:colOff>1082675</xdr:colOff>
      <xdr:row>34</xdr:row>
      <xdr:rowOff>48260</xdr:rowOff>
    </xdr:from>
    <xdr:to>
      <xdr:col>3</xdr:col>
      <xdr:colOff>1260475</xdr:colOff>
      <xdr:row>34</xdr:row>
      <xdr:rowOff>48260</xdr:rowOff>
    </xdr:to>
    <xdr:cxnSp macro="">
      <xdr:nvCxnSpPr>
        <xdr:cNvPr id="66" name="直線コネクタ 65"/>
        <xdr:cNvCxnSpPr/>
      </xdr:nvCxnSpPr>
      <xdr:spPr>
        <a:xfrm>
          <a:off x="4673600" y="587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452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4747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2134</xdr:rowOff>
    </xdr:from>
    <xdr:ext cx="405111" cy="259045"/>
    <xdr:sp macro="" textlink="">
      <xdr:nvSpPr>
        <xdr:cNvPr id="69" name="有形固定資産減価償却率平均値テキスト"/>
        <xdr:cNvSpPr txBox="1"/>
      </xdr:nvSpPr>
      <xdr:spPr>
        <a:xfrm>
          <a:off x="4813300" y="54885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23707</xdr:rowOff>
    </xdr:from>
    <xdr:to>
      <xdr:col>3</xdr:col>
      <xdr:colOff>1222375</xdr:colOff>
      <xdr:row>32</xdr:row>
      <xdr:rowOff>125307</xdr:rowOff>
    </xdr:to>
    <xdr:sp macro="" textlink="">
      <xdr:nvSpPr>
        <xdr:cNvPr id="70" name="フローチャート : 判断 69"/>
        <xdr:cNvSpPr/>
      </xdr:nvSpPr>
      <xdr:spPr>
        <a:xfrm>
          <a:off x="4711700" y="551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1" name="テキスト ボックス 70"/>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2" name="テキスト ボックス 71"/>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3" name="テキスト ボックス 72"/>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4" name="テキスト ボックス 73"/>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5" name="テキスト ボックス 74"/>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27</xdr:row>
      <xdr:rowOff>67733</xdr:rowOff>
    </xdr:from>
    <xdr:to>
      <xdr:col>3</xdr:col>
      <xdr:colOff>1222375</xdr:colOff>
      <xdr:row>27</xdr:row>
      <xdr:rowOff>169333</xdr:rowOff>
    </xdr:to>
    <xdr:sp macro="" textlink="">
      <xdr:nvSpPr>
        <xdr:cNvPr id="76" name="円/楕円 75"/>
        <xdr:cNvSpPr/>
      </xdr:nvSpPr>
      <xdr:spPr>
        <a:xfrm>
          <a:off x="4711700" y="469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20760</xdr:rowOff>
    </xdr:from>
    <xdr:ext cx="405111" cy="259045"/>
    <xdr:sp macro="" textlink="">
      <xdr:nvSpPr>
        <xdr:cNvPr id="77" name="有形固定資産減価償却率該当値テキスト"/>
        <xdr:cNvSpPr txBox="1"/>
      </xdr:nvSpPr>
      <xdr:spPr>
        <a:xfrm>
          <a:off x="4813300" y="4649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1" name="正方形/長方形 80"/>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2" name="正方形/長方形 81"/>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3" name="正方形/長方形 82"/>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4" name="正方形/長方形 83"/>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6" name="正方形/長方形 85"/>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8" name="テキスト ボックス 87"/>
        <xdr:cNvSpPr txBox="1"/>
      </xdr:nvSpPr>
      <xdr:spPr>
        <a:xfrm>
          <a:off x="15849600" y="4464050"/>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845,960
833,480
149.82
362,838,817
359,595,460
2,111,587
187,481,446
395,079,176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15.6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8"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159476</xdr:rowOff>
    </xdr:from>
    <xdr:to>
      <xdr:col>6</xdr:col>
      <xdr:colOff>510540</xdr:colOff>
      <xdr:row>41</xdr:row>
      <xdr:rowOff>61504</xdr:rowOff>
    </xdr:to>
    <xdr:cxnSp macro="">
      <xdr:nvCxnSpPr>
        <xdr:cNvPr id="59" name="直線コネクタ 58"/>
        <xdr:cNvCxnSpPr/>
      </xdr:nvCxnSpPr>
      <xdr:spPr>
        <a:xfrm flipV="1">
          <a:off x="4634865" y="58173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65331</xdr:rowOff>
    </xdr:from>
    <xdr:ext cx="405111" cy="259045"/>
    <xdr:sp macro="" textlink="">
      <xdr:nvSpPr>
        <xdr:cNvPr id="60" name="【道路】&#10;有形固定資産減価償却率最小値テキスト"/>
        <xdr:cNvSpPr txBox="1"/>
      </xdr:nvSpPr>
      <xdr:spPr>
        <a:xfrm>
          <a:off x="4724400" y="709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a:t>
          </a:r>
          <a:endParaRPr kumimoji="1" lang="ja-JP" altLang="en-US" sz="1000" b="1">
            <a:latin typeface="ＭＳ Ｐゴシック"/>
          </a:endParaRPr>
        </a:p>
      </xdr:txBody>
    </xdr:sp>
    <xdr:clientData/>
  </xdr:oneCellAnchor>
  <xdr:twoCellAnchor>
    <xdr:from>
      <xdr:col>6</xdr:col>
      <xdr:colOff>422275</xdr:colOff>
      <xdr:row>41</xdr:row>
      <xdr:rowOff>61504</xdr:rowOff>
    </xdr:from>
    <xdr:to>
      <xdr:col>6</xdr:col>
      <xdr:colOff>600075</xdr:colOff>
      <xdr:row>41</xdr:row>
      <xdr:rowOff>61504</xdr:rowOff>
    </xdr:to>
    <xdr:cxnSp macro="">
      <xdr:nvCxnSpPr>
        <xdr:cNvPr id="61" name="直線コネクタ 60"/>
        <xdr:cNvCxnSpPr/>
      </xdr:nvCxnSpPr>
      <xdr:spPr>
        <a:xfrm>
          <a:off x="4546600" y="7090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106153</xdr:rowOff>
    </xdr:from>
    <xdr:ext cx="405111" cy="259045"/>
    <xdr:sp macro="" textlink="">
      <xdr:nvSpPr>
        <xdr:cNvPr id="62" name="【道路】&#10;有形固定資産減価償却率最大値テキスト"/>
        <xdr:cNvSpPr txBox="1"/>
      </xdr:nvSpPr>
      <xdr:spPr>
        <a:xfrm>
          <a:off x="4724400" y="559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33</xdr:row>
      <xdr:rowOff>159476</xdr:rowOff>
    </xdr:from>
    <xdr:to>
      <xdr:col>6</xdr:col>
      <xdr:colOff>600075</xdr:colOff>
      <xdr:row>33</xdr:row>
      <xdr:rowOff>159476</xdr:rowOff>
    </xdr:to>
    <xdr:cxnSp macro="">
      <xdr:nvCxnSpPr>
        <xdr:cNvPr id="63" name="直線コネクタ 62"/>
        <xdr:cNvCxnSpPr/>
      </xdr:nvCxnSpPr>
      <xdr:spPr>
        <a:xfrm>
          <a:off x="4546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136089</xdr:rowOff>
    </xdr:from>
    <xdr:ext cx="405111" cy="259045"/>
    <xdr:sp macro="" textlink="">
      <xdr:nvSpPr>
        <xdr:cNvPr id="64" name="【道路】&#10;有形固定資産減価償却率平均値テキスト"/>
        <xdr:cNvSpPr txBox="1"/>
      </xdr:nvSpPr>
      <xdr:spPr>
        <a:xfrm>
          <a:off x="4724400" y="647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157661</xdr:rowOff>
    </xdr:from>
    <xdr:to>
      <xdr:col>6</xdr:col>
      <xdr:colOff>561975</xdr:colOff>
      <xdr:row>38</xdr:row>
      <xdr:rowOff>87812</xdr:rowOff>
    </xdr:to>
    <xdr:sp macro="" textlink="">
      <xdr:nvSpPr>
        <xdr:cNvPr id="65" name="フローチャート : 判断 64"/>
        <xdr:cNvSpPr/>
      </xdr:nvSpPr>
      <xdr:spPr>
        <a:xfrm>
          <a:off x="45847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108676</xdr:rowOff>
    </xdr:from>
    <xdr:to>
      <xdr:col>6</xdr:col>
      <xdr:colOff>561975</xdr:colOff>
      <xdr:row>34</xdr:row>
      <xdr:rowOff>38826</xdr:rowOff>
    </xdr:to>
    <xdr:sp macro="" textlink="">
      <xdr:nvSpPr>
        <xdr:cNvPr id="71" name="円/楕円 70"/>
        <xdr:cNvSpPr/>
      </xdr:nvSpPr>
      <xdr:spPr>
        <a:xfrm>
          <a:off x="4584700" y="576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61703</xdr:rowOff>
    </xdr:from>
    <xdr:ext cx="405111" cy="259045"/>
    <xdr:sp macro="" textlink="">
      <xdr:nvSpPr>
        <xdr:cNvPr id="72" name="【道路】&#10;有形固定資産減価償却率該当値テキスト"/>
        <xdr:cNvSpPr txBox="1"/>
      </xdr:nvSpPr>
      <xdr:spPr>
        <a:xfrm>
          <a:off x="4724400" y="5719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3" name="正方形/長方形 72"/>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80" name="正方形/長方形 79"/>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5"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121729</xdr:rowOff>
    </xdr:from>
    <xdr:to>
      <xdr:col>15</xdr:col>
      <xdr:colOff>180340</xdr:colOff>
      <xdr:row>40</xdr:row>
      <xdr:rowOff>126492</xdr:rowOff>
    </xdr:to>
    <xdr:cxnSp macro="">
      <xdr:nvCxnSpPr>
        <xdr:cNvPr id="96" name="直線コネクタ 95"/>
        <xdr:cNvCxnSpPr/>
      </xdr:nvCxnSpPr>
      <xdr:spPr>
        <a:xfrm flipV="1">
          <a:off x="10476865" y="5779579"/>
          <a:ext cx="0" cy="1204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130319</xdr:rowOff>
    </xdr:from>
    <xdr:ext cx="469744" cy="259045"/>
    <xdr:sp macro="" textlink="">
      <xdr:nvSpPr>
        <xdr:cNvPr id="97" name="【道路】&#10;一人当たり延長最小値テキスト"/>
        <xdr:cNvSpPr txBox="1"/>
      </xdr:nvSpPr>
      <xdr:spPr>
        <a:xfrm>
          <a:off x="10566400" y="698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1.336</a:t>
          </a:r>
          <a:endParaRPr kumimoji="1" lang="ja-JP" altLang="en-US" sz="1000" b="1">
            <a:latin typeface="ＭＳ Ｐゴシック"/>
          </a:endParaRPr>
        </a:p>
      </xdr:txBody>
    </xdr:sp>
    <xdr:clientData/>
  </xdr:oneCellAnchor>
  <xdr:twoCellAnchor>
    <xdr:from>
      <xdr:col>15</xdr:col>
      <xdr:colOff>92075</xdr:colOff>
      <xdr:row>40</xdr:row>
      <xdr:rowOff>126492</xdr:rowOff>
    </xdr:from>
    <xdr:to>
      <xdr:col>15</xdr:col>
      <xdr:colOff>269875</xdr:colOff>
      <xdr:row>40</xdr:row>
      <xdr:rowOff>126492</xdr:rowOff>
    </xdr:to>
    <xdr:cxnSp macro="">
      <xdr:nvCxnSpPr>
        <xdr:cNvPr id="98" name="直線コネクタ 97"/>
        <xdr:cNvCxnSpPr/>
      </xdr:nvCxnSpPr>
      <xdr:spPr>
        <a:xfrm>
          <a:off x="10388600" y="698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68406</xdr:rowOff>
    </xdr:from>
    <xdr:ext cx="469744" cy="259045"/>
    <xdr:sp macro="" textlink="">
      <xdr:nvSpPr>
        <xdr:cNvPr id="99" name="【道路】&#10;一人当たり延長最大値テキスト"/>
        <xdr:cNvSpPr txBox="1"/>
      </xdr:nvSpPr>
      <xdr:spPr>
        <a:xfrm>
          <a:off x="10566400" y="555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7.661</a:t>
          </a:r>
          <a:endParaRPr kumimoji="1" lang="ja-JP" altLang="en-US" sz="1000" b="1">
            <a:latin typeface="ＭＳ Ｐゴシック"/>
          </a:endParaRPr>
        </a:p>
      </xdr:txBody>
    </xdr:sp>
    <xdr:clientData/>
  </xdr:oneCellAnchor>
  <xdr:twoCellAnchor>
    <xdr:from>
      <xdr:col>15</xdr:col>
      <xdr:colOff>92075</xdr:colOff>
      <xdr:row>33</xdr:row>
      <xdr:rowOff>121729</xdr:rowOff>
    </xdr:from>
    <xdr:to>
      <xdr:col>15</xdr:col>
      <xdr:colOff>269875</xdr:colOff>
      <xdr:row>33</xdr:row>
      <xdr:rowOff>121729</xdr:rowOff>
    </xdr:to>
    <xdr:cxnSp macro="">
      <xdr:nvCxnSpPr>
        <xdr:cNvPr id="100" name="直線コネクタ 99"/>
        <xdr:cNvCxnSpPr/>
      </xdr:nvCxnSpPr>
      <xdr:spPr>
        <a:xfrm>
          <a:off x="10388600" y="5779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16273</xdr:rowOff>
    </xdr:from>
    <xdr:ext cx="469744" cy="259045"/>
    <xdr:sp macro="" textlink="">
      <xdr:nvSpPr>
        <xdr:cNvPr id="101" name="【道路】&#10;一人当たり延長平均値テキスト"/>
        <xdr:cNvSpPr txBox="1"/>
      </xdr:nvSpPr>
      <xdr:spPr>
        <a:xfrm>
          <a:off x="10566400" y="653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164846</xdr:rowOff>
    </xdr:from>
    <xdr:to>
      <xdr:col>15</xdr:col>
      <xdr:colOff>231775</xdr:colOff>
      <xdr:row>39</xdr:row>
      <xdr:rowOff>94996</xdr:rowOff>
    </xdr:to>
    <xdr:sp macro="" textlink="">
      <xdr:nvSpPr>
        <xdr:cNvPr id="102" name="フローチャート : 判断 101"/>
        <xdr:cNvSpPr/>
      </xdr:nvSpPr>
      <xdr:spPr>
        <a:xfrm>
          <a:off x="10426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33210</xdr:rowOff>
    </xdr:from>
    <xdr:to>
      <xdr:col>15</xdr:col>
      <xdr:colOff>231775</xdr:colOff>
      <xdr:row>39</xdr:row>
      <xdr:rowOff>134810</xdr:rowOff>
    </xdr:to>
    <xdr:sp macro="" textlink="">
      <xdr:nvSpPr>
        <xdr:cNvPr id="108" name="円/楕円 107"/>
        <xdr:cNvSpPr/>
      </xdr:nvSpPr>
      <xdr:spPr>
        <a:xfrm>
          <a:off x="10426700" y="671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11637</xdr:rowOff>
    </xdr:from>
    <xdr:ext cx="469744" cy="259045"/>
    <xdr:sp macro="" textlink="">
      <xdr:nvSpPr>
        <xdr:cNvPr id="109" name="【道路】&#10;一人当たり延長該当値テキスト"/>
        <xdr:cNvSpPr txBox="1"/>
      </xdr:nvSpPr>
      <xdr:spPr>
        <a:xfrm>
          <a:off x="10566400" y="669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0" name="正方形/長方形 109"/>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7" name="正方形/長方形 116"/>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3"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30480</xdr:rowOff>
    </xdr:from>
    <xdr:to>
      <xdr:col>6</xdr:col>
      <xdr:colOff>510540</xdr:colOff>
      <xdr:row>62</xdr:row>
      <xdr:rowOff>167640</xdr:rowOff>
    </xdr:to>
    <xdr:cxnSp macro="">
      <xdr:nvCxnSpPr>
        <xdr:cNvPr id="134" name="直線コネクタ 133"/>
        <xdr:cNvCxnSpPr/>
      </xdr:nvCxnSpPr>
      <xdr:spPr>
        <a:xfrm flipV="1">
          <a:off x="4634865" y="96316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17</xdr:rowOff>
    </xdr:from>
    <xdr:ext cx="405111" cy="259045"/>
    <xdr:sp macro="" textlink="">
      <xdr:nvSpPr>
        <xdr:cNvPr id="135" name="【橋りょう・トンネル】&#10;有形固定資産減価償却率最小値テキスト"/>
        <xdr:cNvSpPr txBox="1"/>
      </xdr:nvSpPr>
      <xdr:spPr>
        <a:xfrm>
          <a:off x="47244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6</xdr:col>
      <xdr:colOff>422275</xdr:colOff>
      <xdr:row>62</xdr:row>
      <xdr:rowOff>167640</xdr:rowOff>
    </xdr:from>
    <xdr:to>
      <xdr:col>6</xdr:col>
      <xdr:colOff>600075</xdr:colOff>
      <xdr:row>62</xdr:row>
      <xdr:rowOff>167640</xdr:rowOff>
    </xdr:to>
    <xdr:cxnSp macro="">
      <xdr:nvCxnSpPr>
        <xdr:cNvPr id="136" name="直線コネクタ 135"/>
        <xdr:cNvCxnSpPr/>
      </xdr:nvCxnSpPr>
      <xdr:spPr>
        <a:xfrm>
          <a:off x="4546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148607</xdr:rowOff>
    </xdr:from>
    <xdr:ext cx="405111" cy="259045"/>
    <xdr:sp macro="" textlink="">
      <xdr:nvSpPr>
        <xdr:cNvPr id="137" name="【橋りょう・トンネル】&#10;有形固定資産減価償却率最大値テキスト"/>
        <xdr:cNvSpPr txBox="1"/>
      </xdr:nvSpPr>
      <xdr:spPr>
        <a:xfrm>
          <a:off x="4724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6</xdr:col>
      <xdr:colOff>422275</xdr:colOff>
      <xdr:row>56</xdr:row>
      <xdr:rowOff>30480</xdr:rowOff>
    </xdr:from>
    <xdr:to>
      <xdr:col>6</xdr:col>
      <xdr:colOff>600075</xdr:colOff>
      <xdr:row>56</xdr:row>
      <xdr:rowOff>30480</xdr:rowOff>
    </xdr:to>
    <xdr:cxnSp macro="">
      <xdr:nvCxnSpPr>
        <xdr:cNvPr id="138" name="直線コネクタ 137"/>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83837</xdr:rowOff>
    </xdr:from>
    <xdr:ext cx="405111" cy="259045"/>
    <xdr:sp macro="" textlink="">
      <xdr:nvSpPr>
        <xdr:cNvPr id="139" name="【橋りょう・トンネル】&#10;有形固定資産減価償却率平均値テキスト"/>
        <xdr:cNvSpPr txBox="1"/>
      </xdr:nvSpPr>
      <xdr:spPr>
        <a:xfrm>
          <a:off x="47244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105410</xdr:rowOff>
    </xdr:from>
    <xdr:to>
      <xdr:col>6</xdr:col>
      <xdr:colOff>561975</xdr:colOff>
      <xdr:row>60</xdr:row>
      <xdr:rowOff>35560</xdr:rowOff>
    </xdr:to>
    <xdr:sp macro="" textlink="">
      <xdr:nvSpPr>
        <xdr:cNvPr id="140" name="フローチャート : 判断 139"/>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86360</xdr:rowOff>
    </xdr:from>
    <xdr:to>
      <xdr:col>6</xdr:col>
      <xdr:colOff>561975</xdr:colOff>
      <xdr:row>59</xdr:row>
      <xdr:rowOff>16510</xdr:rowOff>
    </xdr:to>
    <xdr:sp macro="" textlink="">
      <xdr:nvSpPr>
        <xdr:cNvPr id="146" name="円/楕円 145"/>
        <xdr:cNvSpPr/>
      </xdr:nvSpPr>
      <xdr:spPr>
        <a:xfrm>
          <a:off x="4584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109237</xdr:rowOff>
    </xdr:from>
    <xdr:ext cx="405111" cy="259045"/>
    <xdr:sp macro="" textlink="">
      <xdr:nvSpPr>
        <xdr:cNvPr id="147" name="【橋りょう・トンネル】&#10;有形固定資産減価償却率該当値テキスト"/>
        <xdr:cNvSpPr txBox="1"/>
      </xdr:nvSpPr>
      <xdr:spPr>
        <a:xfrm>
          <a:off x="4724400"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8" name="正方形/長方形 147"/>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142,184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5" name="正方形/長方形 154"/>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9" name="テキスト ボックス 15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1" name="テキスト ボックス 16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3" name="テキスト ボックス 16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5" name="テキスト ボックス 16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7" name="テキスト ボックス 16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8"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37157</xdr:rowOff>
    </xdr:from>
    <xdr:to>
      <xdr:col>15</xdr:col>
      <xdr:colOff>180340</xdr:colOff>
      <xdr:row>62</xdr:row>
      <xdr:rowOff>50160</xdr:rowOff>
    </xdr:to>
    <xdr:cxnSp macro="">
      <xdr:nvCxnSpPr>
        <xdr:cNvPr id="169" name="直線コネクタ 168"/>
        <xdr:cNvCxnSpPr/>
      </xdr:nvCxnSpPr>
      <xdr:spPr>
        <a:xfrm flipV="1">
          <a:off x="10476865" y="9638357"/>
          <a:ext cx="0" cy="1041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53987</xdr:rowOff>
    </xdr:from>
    <xdr:ext cx="534377" cy="259045"/>
    <xdr:sp macro="" textlink="">
      <xdr:nvSpPr>
        <xdr:cNvPr id="170" name="【橋りょう・トンネル】&#10;一人当たり有形固定資産（償却資産）額最小値テキスト"/>
        <xdr:cNvSpPr txBox="1"/>
      </xdr:nvSpPr>
      <xdr:spPr>
        <a:xfrm>
          <a:off x="10566400" y="1068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64,029</a:t>
          </a:r>
          <a:endParaRPr kumimoji="1" lang="ja-JP" altLang="en-US" sz="1000" b="1">
            <a:latin typeface="ＭＳ Ｐゴシック"/>
          </a:endParaRPr>
        </a:p>
      </xdr:txBody>
    </xdr:sp>
    <xdr:clientData/>
  </xdr:oneCellAnchor>
  <xdr:twoCellAnchor>
    <xdr:from>
      <xdr:col>15</xdr:col>
      <xdr:colOff>92075</xdr:colOff>
      <xdr:row>62</xdr:row>
      <xdr:rowOff>50160</xdr:rowOff>
    </xdr:from>
    <xdr:to>
      <xdr:col>15</xdr:col>
      <xdr:colOff>269875</xdr:colOff>
      <xdr:row>62</xdr:row>
      <xdr:rowOff>50160</xdr:rowOff>
    </xdr:to>
    <xdr:cxnSp macro="">
      <xdr:nvCxnSpPr>
        <xdr:cNvPr id="171" name="直線コネクタ 170"/>
        <xdr:cNvCxnSpPr/>
      </xdr:nvCxnSpPr>
      <xdr:spPr>
        <a:xfrm>
          <a:off x="10388600" y="1068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155284</xdr:rowOff>
    </xdr:from>
    <xdr:ext cx="599010" cy="259045"/>
    <xdr:sp macro="" textlink="">
      <xdr:nvSpPr>
        <xdr:cNvPr id="172" name="【橋りょう・トンネル】&#10;一人当たり有形固定資産（償却資産）額最大値テキスト"/>
        <xdr:cNvSpPr txBox="1"/>
      </xdr:nvSpPr>
      <xdr:spPr>
        <a:xfrm>
          <a:off x="10566400" y="9413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291,873</a:t>
          </a:r>
          <a:endParaRPr kumimoji="1" lang="ja-JP" altLang="en-US" sz="1000" b="1">
            <a:latin typeface="ＭＳ Ｐゴシック"/>
          </a:endParaRPr>
        </a:p>
      </xdr:txBody>
    </xdr:sp>
    <xdr:clientData/>
  </xdr:oneCellAnchor>
  <xdr:twoCellAnchor>
    <xdr:from>
      <xdr:col>15</xdr:col>
      <xdr:colOff>92075</xdr:colOff>
      <xdr:row>56</xdr:row>
      <xdr:rowOff>37157</xdr:rowOff>
    </xdr:from>
    <xdr:to>
      <xdr:col>15</xdr:col>
      <xdr:colOff>269875</xdr:colOff>
      <xdr:row>56</xdr:row>
      <xdr:rowOff>37157</xdr:rowOff>
    </xdr:to>
    <xdr:cxnSp macro="">
      <xdr:nvCxnSpPr>
        <xdr:cNvPr id="173" name="直線コネクタ 172"/>
        <xdr:cNvCxnSpPr/>
      </xdr:nvCxnSpPr>
      <xdr:spPr>
        <a:xfrm>
          <a:off x="10388600" y="963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90844</xdr:rowOff>
    </xdr:from>
    <xdr:ext cx="599010" cy="259045"/>
    <xdr:sp macro="" textlink="">
      <xdr:nvSpPr>
        <xdr:cNvPr id="174" name="【橋りょう・トンネル】&#10;一人当たり有形固定資産（償却資産）額平均値テキスト"/>
        <xdr:cNvSpPr txBox="1"/>
      </xdr:nvSpPr>
      <xdr:spPr>
        <a:xfrm>
          <a:off x="10566400" y="100349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161,523</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67967</xdr:rowOff>
    </xdr:from>
    <xdr:to>
      <xdr:col>15</xdr:col>
      <xdr:colOff>231775</xdr:colOff>
      <xdr:row>59</xdr:row>
      <xdr:rowOff>169567</xdr:rowOff>
    </xdr:to>
    <xdr:sp macro="" textlink="">
      <xdr:nvSpPr>
        <xdr:cNvPr id="175" name="フローチャート : 判断 174"/>
        <xdr:cNvSpPr/>
      </xdr:nvSpPr>
      <xdr:spPr>
        <a:xfrm>
          <a:off x="10426700" y="1018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6" name="テキスト ボックス 17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7" name="テキスト ボックス 17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8" name="テキスト ボックス 17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9" name="テキスト ボックス 17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0" name="テキスト ボックス 17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61</xdr:row>
      <xdr:rowOff>170810</xdr:rowOff>
    </xdr:from>
    <xdr:to>
      <xdr:col>15</xdr:col>
      <xdr:colOff>231775</xdr:colOff>
      <xdr:row>62</xdr:row>
      <xdr:rowOff>100960</xdr:rowOff>
    </xdr:to>
    <xdr:sp macro="" textlink="">
      <xdr:nvSpPr>
        <xdr:cNvPr id="181" name="円/楕円 180"/>
        <xdr:cNvSpPr/>
      </xdr:nvSpPr>
      <xdr:spPr>
        <a:xfrm>
          <a:off x="10426700" y="106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85737</xdr:rowOff>
    </xdr:from>
    <xdr:ext cx="534377" cy="259045"/>
    <xdr:sp macro="" textlink="">
      <xdr:nvSpPr>
        <xdr:cNvPr id="182" name="【橋りょう・トンネル】&#10;一人当たり有形固定資産（償却資産）額該当値テキスト"/>
        <xdr:cNvSpPr txBox="1"/>
      </xdr:nvSpPr>
      <xdr:spPr>
        <a:xfrm>
          <a:off x="10566400" y="1054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64,029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3" name="正方形/長方形 182"/>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4" name="正方形/長方形 18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5" name="正方形/長方形 18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6" name="正方形/長方形 18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7" name="正方形/長方形 18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8" name="正方形/長方形 18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9" name="正方形/長方形 18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0" name="正方形/長方形 189"/>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1" name="テキスト ボックス 19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2" name="直線コネクタ 19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3" name="テキスト ボックス 19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4" name="直線コネクタ 19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5" name="テキスト ボックス 19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6" name="直線コネクタ 19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7" name="テキスト ボックス 19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8" name="直線コネクタ 19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9" name="テキスト ボックス 19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0" name="直線コネクタ 19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1" name="テキスト ボックス 20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2" name="直線コネクタ 20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3" name="テキスト ボックス 20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5" name="テキスト ボックス 20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6"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160020</xdr:rowOff>
    </xdr:from>
    <xdr:to>
      <xdr:col>6</xdr:col>
      <xdr:colOff>510540</xdr:colOff>
      <xdr:row>86</xdr:row>
      <xdr:rowOff>152400</xdr:rowOff>
    </xdr:to>
    <xdr:cxnSp macro="">
      <xdr:nvCxnSpPr>
        <xdr:cNvPr id="207" name="直線コネクタ 206"/>
        <xdr:cNvCxnSpPr/>
      </xdr:nvCxnSpPr>
      <xdr:spPr>
        <a:xfrm flipV="1">
          <a:off x="4634865" y="135331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156227</xdr:rowOff>
    </xdr:from>
    <xdr:ext cx="405111" cy="259045"/>
    <xdr:sp macro="" textlink="">
      <xdr:nvSpPr>
        <xdr:cNvPr id="208" name="【公営住宅】&#10;有形固定資産減価償却率最小値テキスト"/>
        <xdr:cNvSpPr txBox="1"/>
      </xdr:nvSpPr>
      <xdr:spPr>
        <a:xfrm>
          <a:off x="47244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a:t>
          </a:r>
          <a:endParaRPr kumimoji="1" lang="ja-JP" altLang="en-US" sz="1000" b="1">
            <a:latin typeface="ＭＳ Ｐゴシック"/>
          </a:endParaRPr>
        </a:p>
      </xdr:txBody>
    </xdr:sp>
    <xdr:clientData/>
  </xdr:oneCellAnchor>
  <xdr:twoCellAnchor>
    <xdr:from>
      <xdr:col>6</xdr:col>
      <xdr:colOff>422275</xdr:colOff>
      <xdr:row>86</xdr:row>
      <xdr:rowOff>152400</xdr:rowOff>
    </xdr:from>
    <xdr:to>
      <xdr:col>6</xdr:col>
      <xdr:colOff>600075</xdr:colOff>
      <xdr:row>86</xdr:row>
      <xdr:rowOff>152400</xdr:rowOff>
    </xdr:to>
    <xdr:cxnSp macro="">
      <xdr:nvCxnSpPr>
        <xdr:cNvPr id="209" name="直線コネクタ 208"/>
        <xdr:cNvCxnSpPr/>
      </xdr:nvCxnSpPr>
      <xdr:spPr>
        <a:xfrm>
          <a:off x="4546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106697</xdr:rowOff>
    </xdr:from>
    <xdr:ext cx="405111" cy="259045"/>
    <xdr:sp macro="" textlink="">
      <xdr:nvSpPr>
        <xdr:cNvPr id="210" name="【公営住宅】&#10;有形固定資産減価償却率最大値テキスト"/>
        <xdr:cNvSpPr txBox="1"/>
      </xdr:nvSpPr>
      <xdr:spPr>
        <a:xfrm>
          <a:off x="47244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67.4</a:t>
          </a:r>
          <a:endParaRPr kumimoji="1" lang="ja-JP" altLang="en-US" sz="1000" b="1">
            <a:latin typeface="ＭＳ Ｐゴシック"/>
          </a:endParaRPr>
        </a:p>
      </xdr:txBody>
    </xdr:sp>
    <xdr:clientData/>
  </xdr:oneCellAnchor>
  <xdr:twoCellAnchor>
    <xdr:from>
      <xdr:col>6</xdr:col>
      <xdr:colOff>422275</xdr:colOff>
      <xdr:row>78</xdr:row>
      <xdr:rowOff>160020</xdr:rowOff>
    </xdr:from>
    <xdr:to>
      <xdr:col>6</xdr:col>
      <xdr:colOff>600075</xdr:colOff>
      <xdr:row>78</xdr:row>
      <xdr:rowOff>160020</xdr:rowOff>
    </xdr:to>
    <xdr:cxnSp macro="">
      <xdr:nvCxnSpPr>
        <xdr:cNvPr id="211" name="直線コネクタ 210"/>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34307</xdr:rowOff>
    </xdr:from>
    <xdr:ext cx="405111" cy="259045"/>
    <xdr:sp macro="" textlink="">
      <xdr:nvSpPr>
        <xdr:cNvPr id="212" name="【公営住宅】&#10;有形固定資産減価償却率平均値テキスト"/>
        <xdr:cNvSpPr txBox="1"/>
      </xdr:nvSpPr>
      <xdr:spPr>
        <a:xfrm>
          <a:off x="4724400" y="14436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55880</xdr:rowOff>
    </xdr:from>
    <xdr:to>
      <xdr:col>6</xdr:col>
      <xdr:colOff>561975</xdr:colOff>
      <xdr:row>84</xdr:row>
      <xdr:rowOff>157480</xdr:rowOff>
    </xdr:to>
    <xdr:sp macro="" textlink="">
      <xdr:nvSpPr>
        <xdr:cNvPr id="213" name="フローチャート : 判断 212"/>
        <xdr:cNvSpPr/>
      </xdr:nvSpPr>
      <xdr:spPr>
        <a:xfrm>
          <a:off x="45847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4" name="テキスト ボックス 21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5" name="テキスト ボックス 21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6" name="テキスト ボックス 21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7" name="テキスト ボックス 21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8" name="テキスト ボックス 21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109220</xdr:rowOff>
    </xdr:from>
    <xdr:to>
      <xdr:col>6</xdr:col>
      <xdr:colOff>561975</xdr:colOff>
      <xdr:row>79</xdr:row>
      <xdr:rowOff>39370</xdr:rowOff>
    </xdr:to>
    <xdr:sp macro="" textlink="">
      <xdr:nvSpPr>
        <xdr:cNvPr id="219" name="円/楕円 218"/>
        <xdr:cNvSpPr/>
      </xdr:nvSpPr>
      <xdr:spPr>
        <a:xfrm>
          <a:off x="45847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62247</xdr:rowOff>
    </xdr:from>
    <xdr:ext cx="405111" cy="259045"/>
    <xdr:sp macro="" textlink="">
      <xdr:nvSpPr>
        <xdr:cNvPr id="220" name="【公営住宅】&#10;有形固定資産減価償却率該当値テキスト"/>
        <xdr:cNvSpPr txBox="1"/>
      </xdr:nvSpPr>
      <xdr:spPr>
        <a:xfrm>
          <a:off x="4724400" y="1343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1" name="正方形/長方形 220"/>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2" name="正方形/長方形 2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3" name="正方形/長方形 2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4" name="正方形/長方形 2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5" name="正方形/長方形 2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6" name="正方形/長方形 2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7" name="正方形/長方形 2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8" name="正方形/長方形 227"/>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9" name="テキスト ボックス 2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0" name="直線コネクタ 2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1" name="直線コネクタ 2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2" name="テキスト ボックス 2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3" name="直線コネクタ 2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4" name="テキスト ボックス 23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5" name="直線コネクタ 2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6" name="テキスト ボックス 23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7" name="直線コネクタ 2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38" name="テキスト ボックス 23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9" name="直線コネクタ 2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0" name="テキスト ボックス 2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1"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23470</xdr:rowOff>
    </xdr:from>
    <xdr:to>
      <xdr:col>15</xdr:col>
      <xdr:colOff>180340</xdr:colOff>
      <xdr:row>85</xdr:row>
      <xdr:rowOff>8382</xdr:rowOff>
    </xdr:to>
    <xdr:cxnSp macro="">
      <xdr:nvCxnSpPr>
        <xdr:cNvPr id="242" name="直線コネクタ 241"/>
        <xdr:cNvCxnSpPr/>
      </xdr:nvCxnSpPr>
      <xdr:spPr>
        <a:xfrm flipV="1">
          <a:off x="10476865" y="13568020"/>
          <a:ext cx="0" cy="1013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12209</xdr:rowOff>
    </xdr:from>
    <xdr:ext cx="469744" cy="259045"/>
    <xdr:sp macro="" textlink="">
      <xdr:nvSpPr>
        <xdr:cNvPr id="243" name="【公営住宅】&#10;一人当たり面積最小値テキスト"/>
        <xdr:cNvSpPr txBox="1"/>
      </xdr:nvSpPr>
      <xdr:spPr>
        <a:xfrm>
          <a:off x="10566400" y="1458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0.440</a:t>
          </a:r>
          <a:endParaRPr kumimoji="1" lang="ja-JP" altLang="en-US" sz="1000" b="1">
            <a:latin typeface="ＭＳ Ｐゴシック"/>
          </a:endParaRPr>
        </a:p>
      </xdr:txBody>
    </xdr:sp>
    <xdr:clientData/>
  </xdr:oneCellAnchor>
  <xdr:twoCellAnchor>
    <xdr:from>
      <xdr:col>15</xdr:col>
      <xdr:colOff>92075</xdr:colOff>
      <xdr:row>85</xdr:row>
      <xdr:rowOff>8382</xdr:rowOff>
    </xdr:from>
    <xdr:to>
      <xdr:col>15</xdr:col>
      <xdr:colOff>269875</xdr:colOff>
      <xdr:row>85</xdr:row>
      <xdr:rowOff>8382</xdr:rowOff>
    </xdr:to>
    <xdr:cxnSp macro="">
      <xdr:nvCxnSpPr>
        <xdr:cNvPr id="244" name="直線コネクタ 243"/>
        <xdr:cNvCxnSpPr/>
      </xdr:nvCxnSpPr>
      <xdr:spPr>
        <a:xfrm>
          <a:off x="10388600" y="145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141597</xdr:rowOff>
    </xdr:from>
    <xdr:ext cx="469744" cy="259045"/>
    <xdr:sp macro="" textlink="">
      <xdr:nvSpPr>
        <xdr:cNvPr id="245" name="【公営住宅】&#10;一人当たり面積最大値テキスト"/>
        <xdr:cNvSpPr txBox="1"/>
      </xdr:nvSpPr>
      <xdr:spPr>
        <a:xfrm>
          <a:off x="10566400" y="1334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2.657</a:t>
          </a:r>
          <a:endParaRPr kumimoji="1" lang="ja-JP" altLang="en-US" sz="1000" b="1">
            <a:latin typeface="ＭＳ Ｐゴシック"/>
          </a:endParaRPr>
        </a:p>
      </xdr:txBody>
    </xdr:sp>
    <xdr:clientData/>
  </xdr:oneCellAnchor>
  <xdr:twoCellAnchor>
    <xdr:from>
      <xdr:col>15</xdr:col>
      <xdr:colOff>92075</xdr:colOff>
      <xdr:row>79</xdr:row>
      <xdr:rowOff>23470</xdr:rowOff>
    </xdr:from>
    <xdr:to>
      <xdr:col>15</xdr:col>
      <xdr:colOff>269875</xdr:colOff>
      <xdr:row>79</xdr:row>
      <xdr:rowOff>23470</xdr:rowOff>
    </xdr:to>
    <xdr:cxnSp macro="">
      <xdr:nvCxnSpPr>
        <xdr:cNvPr id="246" name="直線コネクタ 245"/>
        <xdr:cNvCxnSpPr/>
      </xdr:nvCxnSpPr>
      <xdr:spPr>
        <a:xfrm>
          <a:off x="10388600" y="1356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38067</xdr:rowOff>
    </xdr:from>
    <xdr:ext cx="469744" cy="259045"/>
    <xdr:sp macro="" textlink="">
      <xdr:nvSpPr>
        <xdr:cNvPr id="247" name="【公営住宅】&#10;一人当たり面積平均値テキスト"/>
        <xdr:cNvSpPr txBox="1"/>
      </xdr:nvSpPr>
      <xdr:spPr>
        <a:xfrm>
          <a:off x="10566400" y="13925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15190</xdr:rowOff>
    </xdr:from>
    <xdr:to>
      <xdr:col>15</xdr:col>
      <xdr:colOff>231775</xdr:colOff>
      <xdr:row>82</xdr:row>
      <xdr:rowOff>116790</xdr:rowOff>
    </xdr:to>
    <xdr:sp macro="" textlink="">
      <xdr:nvSpPr>
        <xdr:cNvPr id="248" name="フローチャート : 判断 247"/>
        <xdr:cNvSpPr/>
      </xdr:nvSpPr>
      <xdr:spPr>
        <a:xfrm>
          <a:off x="10426700" y="1407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9" name="テキスト ボックス 2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0" name="テキスト ボックス 2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1" name="テキスト ボックス 2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2" name="テキスト ボックス 2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3" name="テキスト ボックス 2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84</xdr:row>
      <xdr:rowOff>73253</xdr:rowOff>
    </xdr:from>
    <xdr:to>
      <xdr:col>15</xdr:col>
      <xdr:colOff>231775</xdr:colOff>
      <xdr:row>85</xdr:row>
      <xdr:rowOff>3403</xdr:rowOff>
    </xdr:to>
    <xdr:sp macro="" textlink="">
      <xdr:nvSpPr>
        <xdr:cNvPr id="254" name="円/楕円 253"/>
        <xdr:cNvSpPr/>
      </xdr:nvSpPr>
      <xdr:spPr>
        <a:xfrm>
          <a:off x="10426700" y="1447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159630</xdr:rowOff>
    </xdr:from>
    <xdr:ext cx="469744" cy="259045"/>
    <xdr:sp macro="" textlink="">
      <xdr:nvSpPr>
        <xdr:cNvPr id="255" name="【公営住宅】&#10;一人当たり面積該当値テキスト"/>
        <xdr:cNvSpPr txBox="1"/>
      </xdr:nvSpPr>
      <xdr:spPr>
        <a:xfrm>
          <a:off x="10566400" y="1438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0.562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6" name="正方形/長方形 255"/>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7" name="正方形/長方形 25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8" name="正方形/長方形 25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59" name="正方形/長方形 25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0" name="正方形/長方形 25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1" name="正方形/長方形 26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2" name="正方形/長方形 26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3" name="正方形/長方形 262"/>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4" name="正方形/長方形 263"/>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5" name="正方形/長方形 2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6" name="正方形/長方形 2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7" name="正方形/長方形 2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8" name="正方形/長方形 2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9" name="正方形/長方形 2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0" name="正方形/長方形 2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159,993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1" name="正方形/長方形 270"/>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2" name="正方形/長方形 271"/>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3" name="正方形/長方形 2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4" name="正方形/長方形 2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5" name="正方形/長方形 2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6" name="正方形/長方形 2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7" name="正方形/長方形 2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8" name="正方形/長方形 2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9" name="正方形/長方形 278"/>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0" name="テキスト ボックス 2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1" name="直線コネクタ 2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82" name="テキスト ボックス 28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3" name="直線コネクタ 28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4" name="テキスト ボックス 28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85" name="直線コネクタ 28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86" name="テキスト ボックス 28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87" name="直線コネクタ 28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88" name="テキスト ボックス 28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89" name="直線コネクタ 28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0" name="テキスト ボックス 28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1" name="直線コネクタ 29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292" name="テキスト ボックス 29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3" name="直線コネクタ 2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4" name="テキスト ボックス 29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5"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140970</xdr:rowOff>
    </xdr:from>
    <xdr:to>
      <xdr:col>23</xdr:col>
      <xdr:colOff>516889</xdr:colOff>
      <xdr:row>42</xdr:row>
      <xdr:rowOff>68580</xdr:rowOff>
    </xdr:to>
    <xdr:cxnSp macro="">
      <xdr:nvCxnSpPr>
        <xdr:cNvPr id="296" name="直線コネクタ 295"/>
        <xdr:cNvCxnSpPr/>
      </xdr:nvCxnSpPr>
      <xdr:spPr>
        <a:xfrm flipV="1">
          <a:off x="16318864" y="597027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72407</xdr:rowOff>
    </xdr:from>
    <xdr:ext cx="405111" cy="259045"/>
    <xdr:sp macro="" textlink="">
      <xdr:nvSpPr>
        <xdr:cNvPr id="297" name="【認定こども園・幼稚園・保育所】&#10;有形固定資産減価償却率最小値テキスト"/>
        <xdr:cNvSpPr txBox="1"/>
      </xdr:nvSpPr>
      <xdr:spPr>
        <a:xfrm>
          <a:off x="16408400" y="727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a:t>
          </a:r>
          <a:endParaRPr kumimoji="1" lang="ja-JP" altLang="en-US" sz="1000" b="1">
            <a:latin typeface="ＭＳ Ｐゴシック"/>
          </a:endParaRPr>
        </a:p>
      </xdr:txBody>
    </xdr:sp>
    <xdr:clientData/>
  </xdr:oneCellAnchor>
  <xdr:twoCellAnchor>
    <xdr:from>
      <xdr:col>23</xdr:col>
      <xdr:colOff>428625</xdr:colOff>
      <xdr:row>42</xdr:row>
      <xdr:rowOff>68580</xdr:rowOff>
    </xdr:from>
    <xdr:to>
      <xdr:col>23</xdr:col>
      <xdr:colOff>606425</xdr:colOff>
      <xdr:row>42</xdr:row>
      <xdr:rowOff>68580</xdr:rowOff>
    </xdr:to>
    <xdr:cxnSp macro="">
      <xdr:nvCxnSpPr>
        <xdr:cNvPr id="298" name="直線コネクタ 297"/>
        <xdr:cNvCxnSpPr/>
      </xdr:nvCxnSpPr>
      <xdr:spPr>
        <a:xfrm>
          <a:off x="16230600" y="726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87647</xdr:rowOff>
    </xdr:from>
    <xdr:ext cx="405111" cy="259045"/>
    <xdr:sp macro="" textlink="">
      <xdr:nvSpPr>
        <xdr:cNvPr id="299" name="【認定こども園・幼稚園・保育所】&#10;有形固定資産減価償却率最大値テキスト"/>
        <xdr:cNvSpPr txBox="1"/>
      </xdr:nvSpPr>
      <xdr:spPr>
        <a:xfrm>
          <a:off x="164084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23</xdr:col>
      <xdr:colOff>428625</xdr:colOff>
      <xdr:row>34</xdr:row>
      <xdr:rowOff>140970</xdr:rowOff>
    </xdr:from>
    <xdr:to>
      <xdr:col>23</xdr:col>
      <xdr:colOff>606425</xdr:colOff>
      <xdr:row>34</xdr:row>
      <xdr:rowOff>140970</xdr:rowOff>
    </xdr:to>
    <xdr:cxnSp macro="">
      <xdr:nvCxnSpPr>
        <xdr:cNvPr id="300" name="直線コネクタ 299"/>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17797</xdr:rowOff>
    </xdr:from>
    <xdr:ext cx="405111" cy="259045"/>
    <xdr:sp macro="" textlink="">
      <xdr:nvSpPr>
        <xdr:cNvPr id="301" name="【認定こども園・幼稚園・保育所】&#10;有形固定資産減価償却率平均値テキスト"/>
        <xdr:cNvSpPr txBox="1"/>
      </xdr:nvSpPr>
      <xdr:spPr>
        <a:xfrm>
          <a:off x="16408400" y="636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166370</xdr:rowOff>
    </xdr:from>
    <xdr:to>
      <xdr:col>23</xdr:col>
      <xdr:colOff>568325</xdr:colOff>
      <xdr:row>38</xdr:row>
      <xdr:rowOff>96520</xdr:rowOff>
    </xdr:to>
    <xdr:sp macro="" textlink="">
      <xdr:nvSpPr>
        <xdr:cNvPr id="302" name="フローチャート : 判断 301"/>
        <xdr:cNvSpPr/>
      </xdr:nvSpPr>
      <xdr:spPr>
        <a:xfrm>
          <a:off x="162687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3" name="テキスト ボックス 3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4" name="テキスト ボックス 3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5" name="テキスト ボックス 3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6" name="テキスト ボックス 3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7" name="テキスト ボックス 3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42</xdr:row>
      <xdr:rowOff>17780</xdr:rowOff>
    </xdr:from>
    <xdr:to>
      <xdr:col>23</xdr:col>
      <xdr:colOff>568325</xdr:colOff>
      <xdr:row>42</xdr:row>
      <xdr:rowOff>119380</xdr:rowOff>
    </xdr:to>
    <xdr:sp macro="" textlink="">
      <xdr:nvSpPr>
        <xdr:cNvPr id="308" name="円/楕円 307"/>
        <xdr:cNvSpPr/>
      </xdr:nvSpPr>
      <xdr:spPr>
        <a:xfrm>
          <a:off x="16268700" y="721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41</xdr:row>
      <xdr:rowOff>104157</xdr:rowOff>
    </xdr:from>
    <xdr:ext cx="405111" cy="259045"/>
    <xdr:sp macro="" textlink="">
      <xdr:nvSpPr>
        <xdr:cNvPr id="309" name="【認定こども園・幼稚園・保育所】&#10;有形固定資産減価償却率該当値テキスト"/>
        <xdr:cNvSpPr txBox="1"/>
      </xdr:nvSpPr>
      <xdr:spPr>
        <a:xfrm>
          <a:off x="16408400" y="7133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0" name="正方形/長方形 309"/>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1" name="正方形/長方形 3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2" name="正方形/長方形 3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3" name="正方形/長方形 3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4" name="正方形/長方形 3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5" name="正方形/長方形 3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6" name="正方形/長方形 3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7" name="正方形/長方形 316"/>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8" name="テキスト ボックス 3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9" name="直線コネクタ 3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20" name="テキスト ボックス 319"/>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21" name="直線コネクタ 32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2" name="テキスト ボックス 32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3" name="直線コネクタ 32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24" name="テキスト ボックス 32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25" name="直線コネクタ 32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26" name="テキスト ボックス 32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27" name="直線コネクタ 32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28" name="テキスト ボックス 32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29" name="直線コネクタ 32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0" name="テキスト ボックス 32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1" name="直線コネクタ 3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2" name="テキスト ボックス 33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3"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114300</xdr:rowOff>
    </xdr:from>
    <xdr:to>
      <xdr:col>32</xdr:col>
      <xdr:colOff>186689</xdr:colOff>
      <xdr:row>42</xdr:row>
      <xdr:rowOff>38100</xdr:rowOff>
    </xdr:to>
    <xdr:cxnSp macro="">
      <xdr:nvCxnSpPr>
        <xdr:cNvPr id="334" name="直線コネクタ 333"/>
        <xdr:cNvCxnSpPr/>
      </xdr:nvCxnSpPr>
      <xdr:spPr>
        <a:xfrm flipV="1">
          <a:off x="22160864" y="577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41927</xdr:rowOff>
    </xdr:from>
    <xdr:ext cx="469744" cy="259045"/>
    <xdr:sp macro="" textlink="">
      <xdr:nvSpPr>
        <xdr:cNvPr id="335" name="【認定こども園・幼稚園・保育所】&#10;一人当たり面積最小値テキスト"/>
        <xdr:cNvSpPr txBox="1"/>
      </xdr:nvSpPr>
      <xdr:spPr>
        <a:xfrm>
          <a:off x="222504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32</xdr:col>
      <xdr:colOff>98425</xdr:colOff>
      <xdr:row>42</xdr:row>
      <xdr:rowOff>38100</xdr:rowOff>
    </xdr:from>
    <xdr:to>
      <xdr:col>32</xdr:col>
      <xdr:colOff>276225</xdr:colOff>
      <xdr:row>42</xdr:row>
      <xdr:rowOff>38100</xdr:rowOff>
    </xdr:to>
    <xdr:cxnSp macro="">
      <xdr:nvCxnSpPr>
        <xdr:cNvPr id="336" name="直線コネクタ 335"/>
        <xdr:cNvCxnSpPr/>
      </xdr:nvCxnSpPr>
      <xdr:spPr>
        <a:xfrm>
          <a:off x="22072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60977</xdr:rowOff>
    </xdr:from>
    <xdr:ext cx="469744" cy="259045"/>
    <xdr:sp macro="" textlink="">
      <xdr:nvSpPr>
        <xdr:cNvPr id="337" name="【認定こども園・幼稚園・保育所】&#10;一人当たり面積最大値テキスト"/>
        <xdr:cNvSpPr txBox="1"/>
      </xdr:nvSpPr>
      <xdr:spPr>
        <a:xfrm>
          <a:off x="222504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0.097</a:t>
          </a:r>
          <a:endParaRPr kumimoji="1" lang="ja-JP" altLang="en-US" sz="1000" b="1">
            <a:latin typeface="ＭＳ Ｐゴシック"/>
          </a:endParaRPr>
        </a:p>
      </xdr:txBody>
    </xdr:sp>
    <xdr:clientData/>
  </xdr:oneCellAnchor>
  <xdr:twoCellAnchor>
    <xdr:from>
      <xdr:col>32</xdr:col>
      <xdr:colOff>98425</xdr:colOff>
      <xdr:row>33</xdr:row>
      <xdr:rowOff>114300</xdr:rowOff>
    </xdr:from>
    <xdr:to>
      <xdr:col>32</xdr:col>
      <xdr:colOff>276225</xdr:colOff>
      <xdr:row>33</xdr:row>
      <xdr:rowOff>114300</xdr:rowOff>
    </xdr:to>
    <xdr:cxnSp macro="">
      <xdr:nvCxnSpPr>
        <xdr:cNvPr id="338" name="直線コネクタ 337"/>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124477</xdr:rowOff>
    </xdr:from>
    <xdr:ext cx="469744" cy="259045"/>
    <xdr:sp macro="" textlink="">
      <xdr:nvSpPr>
        <xdr:cNvPr id="339" name="【認定こども園・幼稚園・保育所】&#10;一人当たり面積平均値テキスト"/>
        <xdr:cNvSpPr txBox="1"/>
      </xdr:nvSpPr>
      <xdr:spPr>
        <a:xfrm>
          <a:off x="22250400" y="646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101600</xdr:rowOff>
    </xdr:from>
    <xdr:to>
      <xdr:col>32</xdr:col>
      <xdr:colOff>238125</xdr:colOff>
      <xdr:row>39</xdr:row>
      <xdr:rowOff>31750</xdr:rowOff>
    </xdr:to>
    <xdr:sp macro="" textlink="">
      <xdr:nvSpPr>
        <xdr:cNvPr id="340" name="フローチャート : 判断 339"/>
        <xdr:cNvSpPr/>
      </xdr:nvSpPr>
      <xdr:spPr>
        <a:xfrm>
          <a:off x="221107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1" name="テキスト ボックス 3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2" name="テキスト ボックス 3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3" name="テキスト ボックス 3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4" name="テキスト ボックス 3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5" name="テキスト ボックス 3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40</xdr:row>
      <xdr:rowOff>6350</xdr:rowOff>
    </xdr:from>
    <xdr:to>
      <xdr:col>32</xdr:col>
      <xdr:colOff>238125</xdr:colOff>
      <xdr:row>40</xdr:row>
      <xdr:rowOff>107950</xdr:rowOff>
    </xdr:to>
    <xdr:sp macro="" textlink="">
      <xdr:nvSpPr>
        <xdr:cNvPr id="346" name="円/楕円 345"/>
        <xdr:cNvSpPr/>
      </xdr:nvSpPr>
      <xdr:spPr>
        <a:xfrm>
          <a:off x="221107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156227</xdr:rowOff>
    </xdr:from>
    <xdr:ext cx="469744" cy="259045"/>
    <xdr:sp macro="" textlink="">
      <xdr:nvSpPr>
        <xdr:cNvPr id="347" name="【認定こども園・幼稚園・保育所】&#10;一人当たり面積該当値テキスト"/>
        <xdr:cNvSpPr txBox="1"/>
      </xdr:nvSpPr>
      <xdr:spPr>
        <a:xfrm>
          <a:off x="22250400"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48" name="正方形/長方形 347"/>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9" name="正方形/長方形 3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0" name="正方形/長方形 3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1" name="正方形/長方形 3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2" name="正方形/長方形 3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3" name="正方形/長方形 3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4" name="正方形/長方形 3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5" name="正方形/長方形 354"/>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6" name="テキスト ボックス 35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7" name="直線コネクタ 35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8" name="テキスト ボックス 35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63</xdr:row>
      <xdr:rowOff>57150</xdr:rowOff>
    </xdr:from>
    <xdr:to>
      <xdr:col>24</xdr:col>
      <xdr:colOff>644525</xdr:colOff>
      <xdr:row>63</xdr:row>
      <xdr:rowOff>57150</xdr:rowOff>
    </xdr:to>
    <xdr:cxnSp macro="">
      <xdr:nvCxnSpPr>
        <xdr:cNvPr id="359" name="直線コネクタ 358"/>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86377</xdr:rowOff>
    </xdr:from>
    <xdr:ext cx="403059" cy="259045"/>
    <xdr:sp macro="" textlink="">
      <xdr:nvSpPr>
        <xdr:cNvPr id="360" name="テキスト ボックス 359"/>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1" name="直線コネクタ 36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2" name="テキスト ボックス 36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114300</xdr:rowOff>
    </xdr:from>
    <xdr:to>
      <xdr:col>24</xdr:col>
      <xdr:colOff>644525</xdr:colOff>
      <xdr:row>56</xdr:row>
      <xdr:rowOff>114300</xdr:rowOff>
    </xdr:to>
    <xdr:cxnSp macro="">
      <xdr:nvCxnSpPr>
        <xdr:cNvPr id="363" name="直線コネクタ 362"/>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143527</xdr:rowOff>
    </xdr:from>
    <xdr:ext cx="403059" cy="259045"/>
    <xdr:sp macro="" textlink="">
      <xdr:nvSpPr>
        <xdr:cNvPr id="364" name="テキスト ボックス 363"/>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5" name="直線コネクタ 3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66" name="テキスト ボックス 36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67"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131445</xdr:rowOff>
    </xdr:from>
    <xdr:to>
      <xdr:col>23</xdr:col>
      <xdr:colOff>516889</xdr:colOff>
      <xdr:row>63</xdr:row>
      <xdr:rowOff>17145</xdr:rowOff>
    </xdr:to>
    <xdr:cxnSp macro="">
      <xdr:nvCxnSpPr>
        <xdr:cNvPr id="368" name="直線コネクタ 367"/>
        <xdr:cNvCxnSpPr/>
      </xdr:nvCxnSpPr>
      <xdr:spPr>
        <a:xfrm flipV="1">
          <a:off x="16318864" y="956119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20972</xdr:rowOff>
    </xdr:from>
    <xdr:ext cx="405111" cy="259045"/>
    <xdr:sp macro="" textlink="">
      <xdr:nvSpPr>
        <xdr:cNvPr id="369" name="【学校施設】&#10;有形固定資産減価償却率最小値テキスト"/>
        <xdr:cNvSpPr txBox="1"/>
      </xdr:nvSpPr>
      <xdr:spPr>
        <a:xfrm>
          <a:off x="16408400"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a:t>
          </a:r>
          <a:endParaRPr kumimoji="1" lang="ja-JP" altLang="en-US" sz="1000" b="1">
            <a:latin typeface="ＭＳ Ｐゴシック"/>
          </a:endParaRPr>
        </a:p>
      </xdr:txBody>
    </xdr:sp>
    <xdr:clientData/>
  </xdr:oneCellAnchor>
  <xdr:twoCellAnchor>
    <xdr:from>
      <xdr:col>23</xdr:col>
      <xdr:colOff>428625</xdr:colOff>
      <xdr:row>63</xdr:row>
      <xdr:rowOff>17145</xdr:rowOff>
    </xdr:from>
    <xdr:to>
      <xdr:col>23</xdr:col>
      <xdr:colOff>606425</xdr:colOff>
      <xdr:row>63</xdr:row>
      <xdr:rowOff>17145</xdr:rowOff>
    </xdr:to>
    <xdr:cxnSp macro="">
      <xdr:nvCxnSpPr>
        <xdr:cNvPr id="370" name="直線コネクタ 369"/>
        <xdr:cNvCxnSpPr/>
      </xdr:nvCxnSpPr>
      <xdr:spPr>
        <a:xfrm>
          <a:off x="16230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78122</xdr:rowOff>
    </xdr:from>
    <xdr:ext cx="405111" cy="259045"/>
    <xdr:sp macro="" textlink="">
      <xdr:nvSpPr>
        <xdr:cNvPr id="371" name="【学校施設】&#10;有形固定資産減価償却率最大値テキスト"/>
        <xdr:cNvSpPr txBox="1"/>
      </xdr:nvSpPr>
      <xdr:spPr>
        <a:xfrm>
          <a:off x="16408400" y="933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72.7</a:t>
          </a:r>
          <a:endParaRPr kumimoji="1" lang="ja-JP" altLang="en-US" sz="1000" b="1">
            <a:latin typeface="ＭＳ Ｐゴシック"/>
          </a:endParaRPr>
        </a:p>
      </xdr:txBody>
    </xdr:sp>
    <xdr:clientData/>
  </xdr:oneCellAnchor>
  <xdr:twoCellAnchor>
    <xdr:from>
      <xdr:col>23</xdr:col>
      <xdr:colOff>428625</xdr:colOff>
      <xdr:row>55</xdr:row>
      <xdr:rowOff>131445</xdr:rowOff>
    </xdr:from>
    <xdr:to>
      <xdr:col>23</xdr:col>
      <xdr:colOff>606425</xdr:colOff>
      <xdr:row>55</xdr:row>
      <xdr:rowOff>131445</xdr:rowOff>
    </xdr:to>
    <xdr:cxnSp macro="">
      <xdr:nvCxnSpPr>
        <xdr:cNvPr id="372" name="直線コネクタ 371"/>
        <xdr:cNvCxnSpPr/>
      </xdr:nvCxnSpPr>
      <xdr:spPr>
        <a:xfrm>
          <a:off x="16230600" y="956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59072</xdr:rowOff>
    </xdr:from>
    <xdr:ext cx="405111" cy="259045"/>
    <xdr:sp macro="" textlink="">
      <xdr:nvSpPr>
        <xdr:cNvPr id="373" name="【学校施設】&#10;有形固定資産減価償却率平均値テキスト"/>
        <xdr:cNvSpPr txBox="1"/>
      </xdr:nvSpPr>
      <xdr:spPr>
        <a:xfrm>
          <a:off x="16408400" y="1017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80645</xdr:rowOff>
    </xdr:from>
    <xdr:to>
      <xdr:col>23</xdr:col>
      <xdr:colOff>568325</xdr:colOff>
      <xdr:row>60</xdr:row>
      <xdr:rowOff>10795</xdr:rowOff>
    </xdr:to>
    <xdr:sp macro="" textlink="">
      <xdr:nvSpPr>
        <xdr:cNvPr id="374" name="フローチャート : 判断 373"/>
        <xdr:cNvSpPr/>
      </xdr:nvSpPr>
      <xdr:spPr>
        <a:xfrm>
          <a:off x="16268700" y="101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5" name="テキスト ボックス 37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6" name="テキスト ボックス 37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77" name="テキスト ボックス 37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78" name="テキスト ボックス 37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79" name="テキスト ボックス 37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80645</xdr:rowOff>
    </xdr:from>
    <xdr:to>
      <xdr:col>23</xdr:col>
      <xdr:colOff>568325</xdr:colOff>
      <xdr:row>56</xdr:row>
      <xdr:rowOff>10795</xdr:rowOff>
    </xdr:to>
    <xdr:sp macro="" textlink="">
      <xdr:nvSpPr>
        <xdr:cNvPr id="380" name="円/楕円 379"/>
        <xdr:cNvSpPr/>
      </xdr:nvSpPr>
      <xdr:spPr>
        <a:xfrm>
          <a:off x="16268700" y="951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33672</xdr:rowOff>
    </xdr:from>
    <xdr:ext cx="405111" cy="259045"/>
    <xdr:sp macro="" textlink="">
      <xdr:nvSpPr>
        <xdr:cNvPr id="381" name="【学校施設】&#10;有形固定資産減価償却率該当値テキスト"/>
        <xdr:cNvSpPr txBox="1"/>
      </xdr:nvSpPr>
      <xdr:spPr>
        <a:xfrm>
          <a:off x="16408400" y="9463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2" name="正方形/長方形 381"/>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3" name="正方形/長方形 38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4" name="正方形/長方形 38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5" name="正方形/長方形 38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6" name="正方形/長方形 38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7" name="正方形/長方形 38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8" name="正方形/長方形 38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89" name="正方形/長方形 388"/>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0" name="テキスト ボックス 38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1" name="直線コネクタ 39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92" name="テキスト ボックス 39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65</xdr:row>
      <xdr:rowOff>0</xdr:rowOff>
    </xdr:from>
    <xdr:to>
      <xdr:col>33</xdr:col>
      <xdr:colOff>314325</xdr:colOff>
      <xdr:row>65</xdr:row>
      <xdr:rowOff>0</xdr:rowOff>
    </xdr:to>
    <xdr:cxnSp macro="">
      <xdr:nvCxnSpPr>
        <xdr:cNvPr id="393" name="直線コネクタ 392"/>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64</xdr:row>
      <xdr:rowOff>29227</xdr:rowOff>
    </xdr:from>
    <xdr:ext cx="467179" cy="259045"/>
    <xdr:sp macro="" textlink="">
      <xdr:nvSpPr>
        <xdr:cNvPr id="394" name="テキスト ボックス 393"/>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63</xdr:row>
      <xdr:rowOff>57150</xdr:rowOff>
    </xdr:from>
    <xdr:to>
      <xdr:col>33</xdr:col>
      <xdr:colOff>314325</xdr:colOff>
      <xdr:row>63</xdr:row>
      <xdr:rowOff>57150</xdr:rowOff>
    </xdr:to>
    <xdr:cxnSp macro="">
      <xdr:nvCxnSpPr>
        <xdr:cNvPr id="395" name="直線コネクタ 394"/>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86377</xdr:rowOff>
    </xdr:from>
    <xdr:ext cx="467179" cy="259045"/>
    <xdr:sp macro="" textlink="">
      <xdr:nvSpPr>
        <xdr:cNvPr id="396" name="テキスト ボックス 395"/>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114300</xdr:rowOff>
    </xdr:from>
    <xdr:to>
      <xdr:col>33</xdr:col>
      <xdr:colOff>314325</xdr:colOff>
      <xdr:row>61</xdr:row>
      <xdr:rowOff>114300</xdr:rowOff>
    </xdr:to>
    <xdr:cxnSp macro="">
      <xdr:nvCxnSpPr>
        <xdr:cNvPr id="397" name="直線コネクタ 396"/>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143527</xdr:rowOff>
    </xdr:from>
    <xdr:ext cx="467179" cy="259045"/>
    <xdr:sp macro="" textlink="">
      <xdr:nvSpPr>
        <xdr:cNvPr id="398" name="テキスト ボックス 397"/>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99" name="直線コネクタ 39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00" name="テキスト ボックス 39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58</xdr:row>
      <xdr:rowOff>57150</xdr:rowOff>
    </xdr:from>
    <xdr:to>
      <xdr:col>33</xdr:col>
      <xdr:colOff>314325</xdr:colOff>
      <xdr:row>58</xdr:row>
      <xdr:rowOff>57150</xdr:rowOff>
    </xdr:to>
    <xdr:cxnSp macro="">
      <xdr:nvCxnSpPr>
        <xdr:cNvPr id="401" name="直線コネクタ 400"/>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86377</xdr:rowOff>
    </xdr:from>
    <xdr:ext cx="467179" cy="259045"/>
    <xdr:sp macro="" textlink="">
      <xdr:nvSpPr>
        <xdr:cNvPr id="402" name="テキスト ボックス 401"/>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26</xdr:col>
      <xdr:colOff>428625</xdr:colOff>
      <xdr:row>56</xdr:row>
      <xdr:rowOff>114300</xdr:rowOff>
    </xdr:from>
    <xdr:to>
      <xdr:col>33</xdr:col>
      <xdr:colOff>314325</xdr:colOff>
      <xdr:row>56</xdr:row>
      <xdr:rowOff>114300</xdr:rowOff>
    </xdr:to>
    <xdr:cxnSp macro="">
      <xdr:nvCxnSpPr>
        <xdr:cNvPr id="403" name="直線コネクタ 402"/>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143527</xdr:rowOff>
    </xdr:from>
    <xdr:ext cx="467179" cy="259045"/>
    <xdr:sp macro="" textlink="">
      <xdr:nvSpPr>
        <xdr:cNvPr id="404" name="テキスト ボックス 403"/>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0</xdr:rowOff>
    </xdr:from>
    <xdr:to>
      <xdr:col>33</xdr:col>
      <xdr:colOff>314325</xdr:colOff>
      <xdr:row>55</xdr:row>
      <xdr:rowOff>0</xdr:rowOff>
    </xdr:to>
    <xdr:cxnSp macro="">
      <xdr:nvCxnSpPr>
        <xdr:cNvPr id="405" name="直線コネクタ 404"/>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29227</xdr:rowOff>
    </xdr:from>
    <xdr:ext cx="467179" cy="259045"/>
    <xdr:sp macro="" textlink="">
      <xdr:nvSpPr>
        <xdr:cNvPr id="406" name="テキスト ボックス 405"/>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7" name="直線コネクタ 40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8" name="テキスト ボックス 40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9"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140018</xdr:rowOff>
    </xdr:from>
    <xdr:to>
      <xdr:col>32</xdr:col>
      <xdr:colOff>186689</xdr:colOff>
      <xdr:row>63</xdr:row>
      <xdr:rowOff>160020</xdr:rowOff>
    </xdr:to>
    <xdr:cxnSp macro="">
      <xdr:nvCxnSpPr>
        <xdr:cNvPr id="410" name="直線コネクタ 409"/>
        <xdr:cNvCxnSpPr/>
      </xdr:nvCxnSpPr>
      <xdr:spPr>
        <a:xfrm flipV="1">
          <a:off x="22160864" y="9569768"/>
          <a:ext cx="0" cy="1391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163847</xdr:rowOff>
    </xdr:from>
    <xdr:ext cx="469744" cy="259045"/>
    <xdr:sp macro="" textlink="">
      <xdr:nvSpPr>
        <xdr:cNvPr id="411" name="【学校施設】&#10;一人当たり面積最小値テキスト"/>
        <xdr:cNvSpPr txBox="1"/>
      </xdr:nvSpPr>
      <xdr:spPr>
        <a:xfrm>
          <a:off x="22250400"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0.964</a:t>
          </a:r>
          <a:endParaRPr kumimoji="1" lang="ja-JP" altLang="en-US" sz="1000" b="1">
            <a:latin typeface="ＭＳ Ｐゴシック"/>
          </a:endParaRPr>
        </a:p>
      </xdr:txBody>
    </xdr:sp>
    <xdr:clientData/>
  </xdr:oneCellAnchor>
  <xdr:twoCellAnchor>
    <xdr:from>
      <xdr:col>32</xdr:col>
      <xdr:colOff>98425</xdr:colOff>
      <xdr:row>63</xdr:row>
      <xdr:rowOff>160020</xdr:rowOff>
    </xdr:from>
    <xdr:to>
      <xdr:col>32</xdr:col>
      <xdr:colOff>276225</xdr:colOff>
      <xdr:row>63</xdr:row>
      <xdr:rowOff>160020</xdr:rowOff>
    </xdr:to>
    <xdr:cxnSp macro="">
      <xdr:nvCxnSpPr>
        <xdr:cNvPr id="412" name="直線コネクタ 411"/>
        <xdr:cNvCxnSpPr/>
      </xdr:nvCxnSpPr>
      <xdr:spPr>
        <a:xfrm>
          <a:off x="22072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86695</xdr:rowOff>
    </xdr:from>
    <xdr:ext cx="469744" cy="259045"/>
    <xdr:sp macro="" textlink="">
      <xdr:nvSpPr>
        <xdr:cNvPr id="413" name="【学校施設】&#10;一人当たり面積最大値テキスト"/>
        <xdr:cNvSpPr txBox="1"/>
      </xdr:nvSpPr>
      <xdr:spPr>
        <a:xfrm>
          <a:off x="22250400" y="934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a:t>
          </a:r>
          <a:endParaRPr kumimoji="1" lang="ja-JP" altLang="en-US" sz="1000" b="1">
            <a:latin typeface="ＭＳ Ｐゴシック"/>
          </a:endParaRPr>
        </a:p>
      </xdr:txBody>
    </xdr:sp>
    <xdr:clientData/>
  </xdr:oneCellAnchor>
  <xdr:twoCellAnchor>
    <xdr:from>
      <xdr:col>32</xdr:col>
      <xdr:colOff>98425</xdr:colOff>
      <xdr:row>55</xdr:row>
      <xdr:rowOff>140018</xdr:rowOff>
    </xdr:from>
    <xdr:to>
      <xdr:col>32</xdr:col>
      <xdr:colOff>276225</xdr:colOff>
      <xdr:row>55</xdr:row>
      <xdr:rowOff>140018</xdr:rowOff>
    </xdr:to>
    <xdr:cxnSp macro="">
      <xdr:nvCxnSpPr>
        <xdr:cNvPr id="414" name="直線コネクタ 413"/>
        <xdr:cNvCxnSpPr/>
      </xdr:nvCxnSpPr>
      <xdr:spPr>
        <a:xfrm>
          <a:off x="22072600" y="956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116222</xdr:rowOff>
    </xdr:from>
    <xdr:ext cx="469744" cy="259045"/>
    <xdr:sp macro="" textlink="">
      <xdr:nvSpPr>
        <xdr:cNvPr id="415" name="【学校施設】&#10;一人当たり面積平均値テキスト"/>
        <xdr:cNvSpPr txBox="1"/>
      </xdr:nvSpPr>
      <xdr:spPr>
        <a:xfrm>
          <a:off x="22250400" y="10231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1.194</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137795</xdr:rowOff>
    </xdr:from>
    <xdr:to>
      <xdr:col>32</xdr:col>
      <xdr:colOff>238125</xdr:colOff>
      <xdr:row>60</xdr:row>
      <xdr:rowOff>67945</xdr:rowOff>
    </xdr:to>
    <xdr:sp macro="" textlink="">
      <xdr:nvSpPr>
        <xdr:cNvPr id="416" name="フローチャート : 判断 415"/>
        <xdr:cNvSpPr/>
      </xdr:nvSpPr>
      <xdr:spPr>
        <a:xfrm>
          <a:off x="22110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7" name="テキスト ボックス 41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8" name="テキスト ボックス 41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9" name="テキスト ボックス 41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0" name="テキスト ボックス 41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1" name="テキスト ボックス 42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29210</xdr:rowOff>
    </xdr:from>
    <xdr:to>
      <xdr:col>32</xdr:col>
      <xdr:colOff>238125</xdr:colOff>
      <xdr:row>59</xdr:row>
      <xdr:rowOff>130810</xdr:rowOff>
    </xdr:to>
    <xdr:sp macro="" textlink="">
      <xdr:nvSpPr>
        <xdr:cNvPr id="422" name="円/楕円 421"/>
        <xdr:cNvSpPr/>
      </xdr:nvSpPr>
      <xdr:spPr>
        <a:xfrm>
          <a:off x="221107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58</xdr:row>
      <xdr:rowOff>52087</xdr:rowOff>
    </xdr:from>
    <xdr:ext cx="469744" cy="259045"/>
    <xdr:sp macro="" textlink="">
      <xdr:nvSpPr>
        <xdr:cNvPr id="423" name="【学校施設】&#10;一人当たり面積該当値テキスト"/>
        <xdr:cNvSpPr txBox="1"/>
      </xdr:nvSpPr>
      <xdr:spPr>
        <a:xfrm>
          <a:off x="22250400" y="999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4" name="正方形/長方形 423"/>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5" name="正方形/長方形 4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6" name="正方形/長方形 4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7" name="正方形/長方形 4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8" name="正方形/長方形 4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9" name="正方形/長方形 4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0" name="正方形/長方形 4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1" name="正方形/長方形 430"/>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32" name="正方形/長方形 431"/>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33" name="正方形/長方形 4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34" name="正方形/長方形 4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35" name="正方形/長方形 4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36" name="正方形/長方形 4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37" name="正方形/長方形 4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38" name="正方形/長方形 4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39" name="正方形/長方形 438"/>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40" name="正方形/長方形 439"/>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1" name="正方形/長方形 4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2" name="正方形/長方形 4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3" name="正方形/長方形 4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4" name="正方形/長方形 4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5" name="正方形/長方形 4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46" name="正方形/長方形 4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47" name="正方形/長方形 446"/>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48" name="テキスト ボックス 4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49" name="直線コネクタ 4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50" name="テキスト ボックス 44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51" name="直線コネクタ 4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52" name="テキスト ボックス 45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53" name="直線コネクタ 4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54" name="テキスト ボックス 4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55" name="直線コネクタ 4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56" name="テキスト ボックス 4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57" name="直線コネクタ 4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58" name="テキスト ボックス 4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59" name="直線コネクタ 4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60" name="テキスト ボックス 45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1" name="直線コネクタ 4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62" name="テキスト ボックス 46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63"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107</xdr:row>
      <xdr:rowOff>152400</xdr:rowOff>
    </xdr:to>
    <xdr:cxnSp macro="">
      <xdr:nvCxnSpPr>
        <xdr:cNvPr id="464" name="直線コネクタ 463"/>
        <xdr:cNvCxnSpPr/>
      </xdr:nvCxnSpPr>
      <xdr:spPr>
        <a:xfrm flipV="1">
          <a:off x="16318864" y="172212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156227</xdr:rowOff>
    </xdr:from>
    <xdr:ext cx="405111" cy="259045"/>
    <xdr:sp macro="" textlink="">
      <xdr:nvSpPr>
        <xdr:cNvPr id="465" name="【公民館】&#10;有形固定資産減価償却率最小値テキスト"/>
        <xdr:cNvSpPr txBox="1"/>
      </xdr:nvSpPr>
      <xdr:spPr>
        <a:xfrm>
          <a:off x="16408400"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a:t>
          </a:r>
          <a:endParaRPr kumimoji="1" lang="ja-JP" altLang="en-US" sz="1000" b="1">
            <a:latin typeface="ＭＳ Ｐゴシック"/>
          </a:endParaRPr>
        </a:p>
      </xdr:txBody>
    </xdr:sp>
    <xdr:clientData/>
  </xdr:oneCellAnchor>
  <xdr:twoCellAnchor>
    <xdr:from>
      <xdr:col>23</xdr:col>
      <xdr:colOff>428625</xdr:colOff>
      <xdr:row>107</xdr:row>
      <xdr:rowOff>152400</xdr:rowOff>
    </xdr:from>
    <xdr:to>
      <xdr:col>23</xdr:col>
      <xdr:colOff>606425</xdr:colOff>
      <xdr:row>107</xdr:row>
      <xdr:rowOff>152400</xdr:rowOff>
    </xdr:to>
    <xdr:cxnSp macro="">
      <xdr:nvCxnSpPr>
        <xdr:cNvPr id="466" name="直線コネクタ 465"/>
        <xdr:cNvCxnSpPr/>
      </xdr:nvCxnSpPr>
      <xdr:spPr>
        <a:xfrm>
          <a:off x="16230600" y="1849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05111" cy="259045"/>
    <xdr:sp macro="" textlink="">
      <xdr:nvSpPr>
        <xdr:cNvPr id="467" name="【公民館】&#10;有形固定資産減価償却率最大値テキスト"/>
        <xdr:cNvSpPr txBox="1"/>
      </xdr:nvSpPr>
      <xdr:spPr>
        <a:xfrm>
          <a:off x="164084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68" name="直線コネクタ 467"/>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143527</xdr:rowOff>
    </xdr:from>
    <xdr:ext cx="405111" cy="259045"/>
    <xdr:sp macro="" textlink="">
      <xdr:nvSpPr>
        <xdr:cNvPr id="469" name="【公民館】&#10;有形固定資産減価償却率平均値テキスト"/>
        <xdr:cNvSpPr txBox="1"/>
      </xdr:nvSpPr>
      <xdr:spPr>
        <a:xfrm>
          <a:off x="16408400" y="1780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120650</xdr:rowOff>
    </xdr:from>
    <xdr:to>
      <xdr:col>23</xdr:col>
      <xdr:colOff>568325</xdr:colOff>
      <xdr:row>105</xdr:row>
      <xdr:rowOff>50800</xdr:rowOff>
    </xdr:to>
    <xdr:sp macro="" textlink="">
      <xdr:nvSpPr>
        <xdr:cNvPr id="470" name="フローチャート : 判断 469"/>
        <xdr:cNvSpPr/>
      </xdr:nvSpPr>
      <xdr:spPr>
        <a:xfrm>
          <a:off x="162687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71" name="テキスト ボックス 4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2" name="テキスト ボックス 4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3" name="テキスト ボックス 4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4" name="テキスト ボックス 4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5" name="テキスト ボックス 4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107</xdr:row>
      <xdr:rowOff>101600</xdr:rowOff>
    </xdr:from>
    <xdr:to>
      <xdr:col>23</xdr:col>
      <xdr:colOff>568325</xdr:colOff>
      <xdr:row>108</xdr:row>
      <xdr:rowOff>31750</xdr:rowOff>
    </xdr:to>
    <xdr:sp macro="" textlink="">
      <xdr:nvSpPr>
        <xdr:cNvPr id="476" name="円/楕円 475"/>
        <xdr:cNvSpPr/>
      </xdr:nvSpPr>
      <xdr:spPr>
        <a:xfrm>
          <a:off x="162687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16527</xdr:rowOff>
    </xdr:from>
    <xdr:ext cx="405111" cy="259045"/>
    <xdr:sp macro="" textlink="">
      <xdr:nvSpPr>
        <xdr:cNvPr id="477" name="【公民館】&#10;有形固定資産減価償却率該当値テキスト"/>
        <xdr:cNvSpPr txBox="1"/>
      </xdr:nvSpPr>
      <xdr:spPr>
        <a:xfrm>
          <a:off x="16408400" y="1836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78" name="正方形/長方形 477"/>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9" name="正方形/長方形 4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0" name="正方形/長方形 4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1" name="正方形/長方形 4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2" name="正方形/長方形 4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3" name="正方形/長方形 4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4" name="正方形/長方形 4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85" name="正方形/長方形 484"/>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86" name="テキスト ボックス 4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87" name="直線コネクタ 4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88" name="直線コネクタ 48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89" name="テキスト ボックス 48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90" name="直線コネクタ 48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91" name="テキスト ボックス 49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92" name="直線コネクタ 49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93" name="テキスト ボックス 49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94" name="直線コネクタ 49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95" name="テキスト ボックス 49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96" name="直線コネクタ 49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97" name="テキスト ボックス 49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98" name="直線コネクタ 4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99" name="テキスト ボックス 4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00"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38100</xdr:rowOff>
    </xdr:from>
    <xdr:to>
      <xdr:col>32</xdr:col>
      <xdr:colOff>186689</xdr:colOff>
      <xdr:row>108</xdr:row>
      <xdr:rowOff>57150</xdr:rowOff>
    </xdr:to>
    <xdr:cxnSp macro="">
      <xdr:nvCxnSpPr>
        <xdr:cNvPr id="501" name="直線コネクタ 500"/>
        <xdr:cNvCxnSpPr/>
      </xdr:nvCxnSpPr>
      <xdr:spPr>
        <a:xfrm flipV="1">
          <a:off x="22160864" y="171831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60977</xdr:rowOff>
    </xdr:from>
    <xdr:ext cx="469744" cy="259045"/>
    <xdr:sp macro="" textlink="">
      <xdr:nvSpPr>
        <xdr:cNvPr id="502" name="【公民館】&#10;一人当たり面積最小値テキスト"/>
        <xdr:cNvSpPr txBox="1"/>
      </xdr:nvSpPr>
      <xdr:spPr>
        <a:xfrm>
          <a:off x="22250400"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108</xdr:row>
      <xdr:rowOff>57150</xdr:rowOff>
    </xdr:from>
    <xdr:to>
      <xdr:col>32</xdr:col>
      <xdr:colOff>276225</xdr:colOff>
      <xdr:row>108</xdr:row>
      <xdr:rowOff>57150</xdr:rowOff>
    </xdr:to>
    <xdr:cxnSp macro="">
      <xdr:nvCxnSpPr>
        <xdr:cNvPr id="503" name="直線コネクタ 502"/>
        <xdr:cNvCxnSpPr/>
      </xdr:nvCxnSpPr>
      <xdr:spPr>
        <a:xfrm>
          <a:off x="22072600" y="1857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156227</xdr:rowOff>
    </xdr:from>
    <xdr:ext cx="469744" cy="259045"/>
    <xdr:sp macro="" textlink="">
      <xdr:nvSpPr>
        <xdr:cNvPr id="504" name="【公民館】&#10;一人当たり面積最大値テキスト"/>
        <xdr:cNvSpPr txBox="1"/>
      </xdr:nvSpPr>
      <xdr:spPr>
        <a:xfrm>
          <a:off x="222504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32</xdr:col>
      <xdr:colOff>98425</xdr:colOff>
      <xdr:row>100</xdr:row>
      <xdr:rowOff>38100</xdr:rowOff>
    </xdr:from>
    <xdr:to>
      <xdr:col>32</xdr:col>
      <xdr:colOff>276225</xdr:colOff>
      <xdr:row>100</xdr:row>
      <xdr:rowOff>38100</xdr:rowOff>
    </xdr:to>
    <xdr:cxnSp macro="">
      <xdr:nvCxnSpPr>
        <xdr:cNvPr id="505" name="直線コネクタ 504"/>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124477</xdr:rowOff>
    </xdr:from>
    <xdr:ext cx="469744" cy="259045"/>
    <xdr:sp macro="" textlink="">
      <xdr:nvSpPr>
        <xdr:cNvPr id="506" name="【公民館】&#10;一人当たり面積平均値テキスト"/>
        <xdr:cNvSpPr txBox="1"/>
      </xdr:nvSpPr>
      <xdr:spPr>
        <a:xfrm>
          <a:off x="22250400" y="17612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101600</xdr:rowOff>
    </xdr:from>
    <xdr:to>
      <xdr:col>32</xdr:col>
      <xdr:colOff>238125</xdr:colOff>
      <xdr:row>104</xdr:row>
      <xdr:rowOff>31750</xdr:rowOff>
    </xdr:to>
    <xdr:sp macro="" textlink="">
      <xdr:nvSpPr>
        <xdr:cNvPr id="507" name="フローチャート : 判断 506"/>
        <xdr:cNvSpPr/>
      </xdr:nvSpPr>
      <xdr:spPr>
        <a:xfrm>
          <a:off x="22110700" y="1776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08" name="テキスト ボックス 5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09" name="テキスト ボックス 5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10" name="テキスト ボックス 5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11" name="テキスト ボックス 5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12" name="テキスト ボックス 5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108</xdr:row>
      <xdr:rowOff>6350</xdr:rowOff>
    </xdr:from>
    <xdr:to>
      <xdr:col>32</xdr:col>
      <xdr:colOff>238125</xdr:colOff>
      <xdr:row>108</xdr:row>
      <xdr:rowOff>107950</xdr:rowOff>
    </xdr:to>
    <xdr:sp macro="" textlink="">
      <xdr:nvSpPr>
        <xdr:cNvPr id="513" name="円/楕円 512"/>
        <xdr:cNvSpPr/>
      </xdr:nvSpPr>
      <xdr:spPr>
        <a:xfrm>
          <a:off x="22110700" y="185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92727</xdr:rowOff>
    </xdr:from>
    <xdr:ext cx="469744" cy="259045"/>
    <xdr:sp macro="" textlink="">
      <xdr:nvSpPr>
        <xdr:cNvPr id="514" name="【公民館】&#10;一人当たり面積該当値テキスト"/>
        <xdr:cNvSpPr txBox="1"/>
      </xdr:nvSpPr>
      <xdr:spPr>
        <a:xfrm>
          <a:off x="22250400" y="1843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15" name="正方形/長方形 51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6" name="正方形/長方形 5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17" name="テキスト ボックス 51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類似団体と比較して特に有形固定資産減価償却率が高くなっている施設は、道路、学校施設、公営住宅である。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本市の公共施設は、</a:t>
          </a:r>
          <a:r>
            <a:rPr lang="en-US" altLang="ja-JP" sz="1100" b="0" i="0" u="none" strike="noStrike" baseline="0" smtClean="0">
              <a:solidFill>
                <a:schemeClr val="dk1"/>
              </a:solidFill>
              <a:latin typeface="+mn-lt"/>
              <a:ea typeface="+mn-ea"/>
              <a:cs typeface="+mn-cs"/>
            </a:rPr>
            <a:t>30</a:t>
          </a:r>
          <a:r>
            <a:rPr lang="ja-JP" altLang="en-US" sz="1100" b="0" i="0" u="none" strike="noStrike" baseline="0" smtClean="0">
              <a:solidFill>
                <a:schemeClr val="dk1"/>
              </a:solidFill>
              <a:latin typeface="+mn-lt"/>
              <a:ea typeface="+mn-ea"/>
              <a:cs typeface="+mn-cs"/>
            </a:rPr>
            <a:t>年以上前に建築したものが約</a:t>
          </a:r>
          <a:r>
            <a:rPr lang="en-US" altLang="ja-JP" sz="1100" b="0" i="0" u="none" strike="noStrike" baseline="0" smtClean="0">
              <a:solidFill>
                <a:schemeClr val="dk1"/>
              </a:solidFill>
              <a:latin typeface="+mn-lt"/>
              <a:ea typeface="+mn-ea"/>
              <a:cs typeface="+mn-cs"/>
            </a:rPr>
            <a:t>5</a:t>
          </a:r>
          <a:r>
            <a:rPr lang="ja-JP" altLang="en-US" sz="1100" b="0" i="0" u="none" strike="noStrike" baseline="0" smtClean="0">
              <a:solidFill>
                <a:schemeClr val="dk1"/>
              </a:solidFill>
              <a:latin typeface="+mn-lt"/>
              <a:ea typeface="+mn-ea"/>
              <a:cs typeface="+mn-cs"/>
            </a:rPr>
            <a:t>割を占めており、また、道路についても高度経済成長期などに整備されたものが多いことから、今後、更新・統廃合・長寿命化などを計画的に実施することが必要となる。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道路については平成</a:t>
          </a:r>
          <a:r>
            <a:rPr lang="en-US" altLang="ja-JP" sz="1100" b="0" i="0" u="none" strike="noStrike" baseline="0" smtClean="0">
              <a:solidFill>
                <a:schemeClr val="dk1"/>
              </a:solidFill>
              <a:latin typeface="+mn-lt"/>
              <a:ea typeface="+mn-ea"/>
              <a:cs typeface="+mn-cs"/>
            </a:rPr>
            <a:t>23</a:t>
          </a:r>
          <a:r>
            <a:rPr lang="ja-JP" altLang="en-US" sz="1100" b="0" i="0" u="none" strike="noStrike" baseline="0" smtClean="0">
              <a:solidFill>
                <a:schemeClr val="dk1"/>
              </a:solidFill>
              <a:latin typeface="+mn-lt"/>
              <a:ea typeface="+mn-ea"/>
              <a:cs typeface="+mn-cs"/>
            </a:rPr>
            <a:t>年度に舗装修繕計画を策定し、同計画に基づき、引き続き老朽化対策に取り組んでいくこととしている。 学校施設については、平成</a:t>
          </a:r>
          <a:r>
            <a:rPr lang="en-US" altLang="ja-JP" sz="1100" b="0" i="0" u="none" strike="noStrike" baseline="0" smtClean="0">
              <a:solidFill>
                <a:schemeClr val="dk1"/>
              </a:solidFill>
              <a:latin typeface="+mn-lt"/>
              <a:ea typeface="+mn-ea"/>
              <a:cs typeface="+mn-cs"/>
            </a:rPr>
            <a:t>29</a:t>
          </a:r>
          <a:r>
            <a:rPr lang="ja-JP" altLang="en-US" sz="1100" b="0" i="0" u="none" strike="noStrike" baseline="0" smtClean="0">
              <a:solidFill>
                <a:schemeClr val="dk1"/>
              </a:solidFill>
              <a:latin typeface="+mn-lt"/>
              <a:ea typeface="+mn-ea"/>
              <a:cs typeface="+mn-cs"/>
            </a:rPr>
            <a:t>年度中に老朽度等に関する調査を行い、平成</a:t>
          </a:r>
          <a:r>
            <a:rPr lang="en-US" altLang="ja-JP" sz="1100" b="0" i="0" u="none" strike="noStrike" baseline="0" smtClean="0">
              <a:solidFill>
                <a:schemeClr val="dk1"/>
              </a:solidFill>
              <a:latin typeface="+mn-lt"/>
              <a:ea typeface="+mn-ea"/>
              <a:cs typeface="+mn-cs"/>
            </a:rPr>
            <a:t>32</a:t>
          </a:r>
          <a:r>
            <a:rPr lang="ja-JP" altLang="en-US" sz="1100" b="0" i="0" u="none" strike="noStrike" baseline="0" smtClean="0">
              <a:solidFill>
                <a:schemeClr val="dk1"/>
              </a:solidFill>
              <a:latin typeface="+mn-lt"/>
              <a:ea typeface="+mn-ea"/>
              <a:cs typeface="+mn-cs"/>
            </a:rPr>
            <a:t>年度までに計画的に修繕・更新等を行っていく。</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公営住宅については、平成</a:t>
          </a:r>
          <a:r>
            <a:rPr lang="en-US" altLang="ja-JP" sz="1100" b="0" i="0" u="none" strike="noStrike" baseline="0" smtClean="0">
              <a:solidFill>
                <a:schemeClr val="dk1"/>
              </a:solidFill>
              <a:latin typeface="+mn-lt"/>
              <a:ea typeface="+mn-ea"/>
              <a:cs typeface="+mn-cs"/>
            </a:rPr>
            <a:t>23</a:t>
          </a:r>
          <a:r>
            <a:rPr lang="ja-JP" altLang="en-US" sz="1100" b="0" i="0" u="none" strike="noStrike" baseline="0" smtClean="0">
              <a:solidFill>
                <a:schemeClr val="dk1"/>
              </a:solidFill>
              <a:latin typeface="+mn-lt"/>
              <a:ea typeface="+mn-ea"/>
              <a:cs typeface="+mn-cs"/>
            </a:rPr>
            <a:t>年度に堺市市営住宅長寿命化計画を策定しており、同計画に基づき、建替えや修繕等を進めていく。</a:t>
          </a:r>
        </a:p>
        <a:p>
          <a:r>
            <a:rPr lang="ja-JP" altLang="en-US" sz="1100" b="0" i="0" u="none" strike="noStrike" baseline="0" smtClean="0">
              <a:solidFill>
                <a:schemeClr val="dk1"/>
              </a:solidFill>
              <a:latin typeface="+mn-lt"/>
              <a:ea typeface="+mn-ea"/>
              <a:cs typeface="+mn-cs"/>
            </a:rPr>
            <a:t>　</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845,960
833,480
149.82
362,838,817
359,595,460
2,111,587
187,481,446
395,079,176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15.6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307974</xdr:colOff>
      <xdr:row>10</xdr:row>
      <xdr:rowOff>0</xdr:rowOff>
    </xdr:from>
    <xdr:to>
      <xdr:col>15</xdr:col>
      <xdr:colOff>304799</xdr:colOff>
      <xdr:row>13</xdr:row>
      <xdr:rowOff>120650</xdr:rowOff>
    </xdr:to>
    <xdr:sp macro="" textlink="">
      <xdr:nvSpPr>
        <xdr:cNvPr id="17" name="正方形/長方形 16"/>
        <xdr:cNvSpPr/>
      </xdr:nvSpPr>
      <xdr:spPr>
        <a:xfrm>
          <a:off x="6487794" y="1676400"/>
          <a:ext cx="308292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26670</xdr:rowOff>
    </xdr:from>
    <xdr:to>
      <xdr:col>6</xdr:col>
      <xdr:colOff>510540</xdr:colOff>
      <xdr:row>41</xdr:row>
      <xdr:rowOff>11430</xdr:rowOff>
    </xdr:to>
    <xdr:cxnSp macro="">
      <xdr:nvCxnSpPr>
        <xdr:cNvPr id="57" name="直線コネクタ 56"/>
        <xdr:cNvCxnSpPr/>
      </xdr:nvCxnSpPr>
      <xdr:spPr>
        <a:xfrm flipV="1">
          <a:off x="4634865" y="568452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15257</xdr:rowOff>
    </xdr:from>
    <xdr:ext cx="405111" cy="259045"/>
    <xdr:sp macro="" textlink="">
      <xdr:nvSpPr>
        <xdr:cNvPr id="58" name="【図書館】&#10;有形固定資産減価償却率最小値テキスト"/>
        <xdr:cNvSpPr txBox="1"/>
      </xdr:nvSpPr>
      <xdr:spPr>
        <a:xfrm>
          <a:off x="4724400"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422275</xdr:colOff>
      <xdr:row>41</xdr:row>
      <xdr:rowOff>11430</xdr:rowOff>
    </xdr:from>
    <xdr:to>
      <xdr:col>6</xdr:col>
      <xdr:colOff>600075</xdr:colOff>
      <xdr:row>41</xdr:row>
      <xdr:rowOff>11430</xdr:rowOff>
    </xdr:to>
    <xdr:cxnSp macro="">
      <xdr:nvCxnSpPr>
        <xdr:cNvPr id="59" name="直線コネクタ 58"/>
        <xdr:cNvCxnSpPr/>
      </xdr:nvCxnSpPr>
      <xdr:spPr>
        <a:xfrm>
          <a:off x="4546600" y="704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144797</xdr:rowOff>
    </xdr:from>
    <xdr:ext cx="405111" cy="259045"/>
    <xdr:sp macro="" textlink="">
      <xdr:nvSpPr>
        <xdr:cNvPr id="60" name="【図書館】&#10;有形固定資産減価償却率最大値テキスト"/>
        <xdr:cNvSpPr txBox="1"/>
      </xdr:nvSpPr>
      <xdr:spPr>
        <a:xfrm>
          <a:off x="47244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6</xdr:col>
      <xdr:colOff>422275</xdr:colOff>
      <xdr:row>33</xdr:row>
      <xdr:rowOff>26670</xdr:rowOff>
    </xdr:from>
    <xdr:to>
      <xdr:col>6</xdr:col>
      <xdr:colOff>600075</xdr:colOff>
      <xdr:row>33</xdr:row>
      <xdr:rowOff>26670</xdr:rowOff>
    </xdr:to>
    <xdr:cxnSp macro="">
      <xdr:nvCxnSpPr>
        <xdr:cNvPr id="61" name="直線コネクタ 60"/>
        <xdr:cNvCxnSpPr/>
      </xdr:nvCxnSpPr>
      <xdr:spPr>
        <a:xfrm>
          <a:off x="4546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80027</xdr:rowOff>
    </xdr:from>
    <xdr:ext cx="405111" cy="259045"/>
    <xdr:sp macro="" textlink="">
      <xdr:nvSpPr>
        <xdr:cNvPr id="62" name="【図書館】&#10;有形固定資産減価償却率平均値テキスト"/>
        <xdr:cNvSpPr txBox="1"/>
      </xdr:nvSpPr>
      <xdr:spPr>
        <a:xfrm>
          <a:off x="47244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101600</xdr:rowOff>
    </xdr:from>
    <xdr:to>
      <xdr:col>6</xdr:col>
      <xdr:colOff>561975</xdr:colOff>
      <xdr:row>38</xdr:row>
      <xdr:rowOff>31750</xdr:rowOff>
    </xdr:to>
    <xdr:sp macro="" textlink="">
      <xdr:nvSpPr>
        <xdr:cNvPr id="63" name="フローチャート :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132080</xdr:rowOff>
    </xdr:from>
    <xdr:to>
      <xdr:col>6</xdr:col>
      <xdr:colOff>561975</xdr:colOff>
      <xdr:row>35</xdr:row>
      <xdr:rowOff>62230</xdr:rowOff>
    </xdr:to>
    <xdr:sp macro="" textlink="">
      <xdr:nvSpPr>
        <xdr:cNvPr id="69" name="円/楕円 68"/>
        <xdr:cNvSpPr/>
      </xdr:nvSpPr>
      <xdr:spPr>
        <a:xfrm>
          <a:off x="45847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154957</xdr:rowOff>
    </xdr:from>
    <xdr:ext cx="405111" cy="259045"/>
    <xdr:sp macro="" textlink="">
      <xdr:nvSpPr>
        <xdr:cNvPr id="70" name="【図書館】&#10;有形固定資産減価償却率該当値テキスト"/>
        <xdr:cNvSpPr txBox="1"/>
      </xdr:nvSpPr>
      <xdr:spPr>
        <a:xfrm>
          <a:off x="4724400"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2" name="直線コネクタ 8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48277</xdr:rowOff>
    </xdr:from>
    <xdr:ext cx="467179" cy="259045"/>
    <xdr:sp macro="" textlink="">
      <xdr:nvSpPr>
        <xdr:cNvPr id="83" name="テキスト ボックス 8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4" name="直線コネクタ 8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5" name="テキスト ボックス 8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86" name="直線コネクタ 8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105427</xdr:rowOff>
    </xdr:from>
    <xdr:ext cx="467179" cy="259045"/>
    <xdr:sp macro="" textlink="">
      <xdr:nvSpPr>
        <xdr:cNvPr id="87" name="テキスト ボックス 8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8" name="直線コネクタ 8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89" name="テキスト ボックス 8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0"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133350</xdr:rowOff>
    </xdr:from>
    <xdr:to>
      <xdr:col>15</xdr:col>
      <xdr:colOff>180340</xdr:colOff>
      <xdr:row>41</xdr:row>
      <xdr:rowOff>19050</xdr:rowOff>
    </xdr:to>
    <xdr:cxnSp macro="">
      <xdr:nvCxnSpPr>
        <xdr:cNvPr id="91" name="直線コネクタ 90"/>
        <xdr:cNvCxnSpPr/>
      </xdr:nvCxnSpPr>
      <xdr:spPr>
        <a:xfrm flipV="1">
          <a:off x="10476865" y="57912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22877</xdr:rowOff>
    </xdr:from>
    <xdr:ext cx="469744" cy="259045"/>
    <xdr:sp macro="" textlink="">
      <xdr:nvSpPr>
        <xdr:cNvPr id="92" name="【図書館】&#10;一人当たり面積最小値テキスト"/>
        <xdr:cNvSpPr txBox="1"/>
      </xdr:nvSpPr>
      <xdr:spPr>
        <a:xfrm>
          <a:off x="105664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19050</xdr:rowOff>
    </xdr:from>
    <xdr:to>
      <xdr:col>15</xdr:col>
      <xdr:colOff>269875</xdr:colOff>
      <xdr:row>41</xdr:row>
      <xdr:rowOff>19050</xdr:rowOff>
    </xdr:to>
    <xdr:cxnSp macro="">
      <xdr:nvCxnSpPr>
        <xdr:cNvPr id="93" name="直線コネクタ 92"/>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80027</xdr:rowOff>
    </xdr:from>
    <xdr:ext cx="469744" cy="259045"/>
    <xdr:sp macro="" textlink="">
      <xdr:nvSpPr>
        <xdr:cNvPr id="94" name="【図書館】&#10;一人当たり面積最大値テキスト"/>
        <xdr:cNvSpPr txBox="1"/>
      </xdr:nvSpPr>
      <xdr:spPr>
        <a:xfrm>
          <a:off x="10566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15</xdr:col>
      <xdr:colOff>92075</xdr:colOff>
      <xdr:row>33</xdr:row>
      <xdr:rowOff>133350</xdr:rowOff>
    </xdr:from>
    <xdr:to>
      <xdr:col>15</xdr:col>
      <xdr:colOff>269875</xdr:colOff>
      <xdr:row>33</xdr:row>
      <xdr:rowOff>133350</xdr:rowOff>
    </xdr:to>
    <xdr:cxnSp macro="">
      <xdr:nvCxnSpPr>
        <xdr:cNvPr id="95" name="直線コネクタ 94"/>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60977</xdr:rowOff>
    </xdr:from>
    <xdr:ext cx="469744" cy="259045"/>
    <xdr:sp macro="" textlink="">
      <xdr:nvSpPr>
        <xdr:cNvPr id="96" name="【図書館】&#10;一人当たり面積平均値テキスト"/>
        <xdr:cNvSpPr txBox="1"/>
      </xdr:nvSpPr>
      <xdr:spPr>
        <a:xfrm>
          <a:off x="105664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97" name="フローチャート : 判断 96"/>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3" name="円/楕円 102"/>
        <xdr:cNvSpPr/>
      </xdr:nvSpPr>
      <xdr:spPr>
        <a:xfrm>
          <a:off x="10426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35</xdr:row>
      <xdr:rowOff>162577</xdr:rowOff>
    </xdr:from>
    <xdr:ext cx="469744" cy="259045"/>
    <xdr:sp macro="" textlink="">
      <xdr:nvSpPr>
        <xdr:cNvPr id="104" name="【図書館】&#10;一人当たり面積該当値テキスト"/>
        <xdr:cNvSpPr txBox="1"/>
      </xdr:nvSpPr>
      <xdr:spPr>
        <a:xfrm>
          <a:off x="105664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5" name="正方形/長方形 104"/>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6" name="正方形/長方形 10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7" name="正方形/長方形 10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8" name="正方形/長方形 10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09" name="正方形/長方形 10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0" name="正方形/長方形 10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1" name="正方形/長方形 11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2" name="正方形/長方形 111"/>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3" name="テキスト ボックス 11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4" name="直線コネクタ 11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5" name="テキスト ボックス 11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16" name="直線コネクタ 11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17" name="テキスト ボックス 11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18" name="直線コネクタ 11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19" name="テキスト ボックス 11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0" name="直線コネクタ 11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1" name="テキスト ボックス 12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2" name="直線コネクタ 12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3" name="テキスト ボックス 12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4" name="直線コネクタ 12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5" name="テキスト ボックス 12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6"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93726</xdr:rowOff>
    </xdr:from>
    <xdr:to>
      <xdr:col>6</xdr:col>
      <xdr:colOff>510540</xdr:colOff>
      <xdr:row>63</xdr:row>
      <xdr:rowOff>125730</xdr:rowOff>
    </xdr:to>
    <xdr:cxnSp macro="">
      <xdr:nvCxnSpPr>
        <xdr:cNvPr id="127" name="直線コネクタ 126"/>
        <xdr:cNvCxnSpPr/>
      </xdr:nvCxnSpPr>
      <xdr:spPr>
        <a:xfrm flipV="1">
          <a:off x="4634865" y="986637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129557</xdr:rowOff>
    </xdr:from>
    <xdr:ext cx="405111" cy="259045"/>
    <xdr:sp macro="" textlink="">
      <xdr:nvSpPr>
        <xdr:cNvPr id="128" name="【体育館・プール】&#10;有形固定資産減価償却率最小値テキスト"/>
        <xdr:cNvSpPr txBox="1"/>
      </xdr:nvSpPr>
      <xdr:spPr>
        <a:xfrm>
          <a:off x="47244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63</xdr:row>
      <xdr:rowOff>125730</xdr:rowOff>
    </xdr:from>
    <xdr:to>
      <xdr:col>6</xdr:col>
      <xdr:colOff>600075</xdr:colOff>
      <xdr:row>63</xdr:row>
      <xdr:rowOff>125730</xdr:rowOff>
    </xdr:to>
    <xdr:cxnSp macro="">
      <xdr:nvCxnSpPr>
        <xdr:cNvPr id="129" name="直線コネクタ 128"/>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40403</xdr:rowOff>
    </xdr:from>
    <xdr:ext cx="405111" cy="259045"/>
    <xdr:sp macro="" textlink="">
      <xdr:nvSpPr>
        <xdr:cNvPr id="130" name="【体育館・プール】&#10;有形固定資産減価償却率最大値テキスト"/>
        <xdr:cNvSpPr txBox="1"/>
      </xdr:nvSpPr>
      <xdr:spPr>
        <a:xfrm>
          <a:off x="4724400" y="964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a:t>
          </a:r>
          <a:endParaRPr kumimoji="1" lang="ja-JP" altLang="en-US" sz="1000" b="1">
            <a:latin typeface="ＭＳ Ｐゴシック"/>
          </a:endParaRPr>
        </a:p>
      </xdr:txBody>
    </xdr:sp>
    <xdr:clientData/>
  </xdr:oneCellAnchor>
  <xdr:twoCellAnchor>
    <xdr:from>
      <xdr:col>6</xdr:col>
      <xdr:colOff>422275</xdr:colOff>
      <xdr:row>57</xdr:row>
      <xdr:rowOff>93726</xdr:rowOff>
    </xdr:from>
    <xdr:to>
      <xdr:col>6</xdr:col>
      <xdr:colOff>600075</xdr:colOff>
      <xdr:row>57</xdr:row>
      <xdr:rowOff>93726</xdr:rowOff>
    </xdr:to>
    <xdr:cxnSp macro="">
      <xdr:nvCxnSpPr>
        <xdr:cNvPr id="131" name="直線コネクタ 130"/>
        <xdr:cNvCxnSpPr/>
      </xdr:nvCxnSpPr>
      <xdr:spPr>
        <a:xfrm>
          <a:off x="4546600" y="986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153941</xdr:rowOff>
    </xdr:from>
    <xdr:ext cx="405111" cy="259045"/>
    <xdr:sp macro="" textlink="">
      <xdr:nvSpPr>
        <xdr:cNvPr id="132" name="【体育館・プール】&#10;有形固定資産減価償却率平均値テキスト"/>
        <xdr:cNvSpPr txBox="1"/>
      </xdr:nvSpPr>
      <xdr:spPr>
        <a:xfrm>
          <a:off x="4724400" y="10612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62</xdr:row>
      <xdr:rowOff>4064</xdr:rowOff>
    </xdr:from>
    <xdr:to>
      <xdr:col>6</xdr:col>
      <xdr:colOff>561975</xdr:colOff>
      <xdr:row>62</xdr:row>
      <xdr:rowOff>105664</xdr:rowOff>
    </xdr:to>
    <xdr:sp macro="" textlink="">
      <xdr:nvSpPr>
        <xdr:cNvPr id="133" name="フローチャート : 判断 132"/>
        <xdr:cNvSpPr/>
      </xdr:nvSpPr>
      <xdr:spPr>
        <a:xfrm>
          <a:off x="4584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4" name="テキスト ボックス 13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5" name="テキスト ボックス 13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6" name="テキスト ボックス 13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7" name="テキスト ボックス 13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38" name="テキスト ボックス 13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59</xdr:row>
      <xdr:rowOff>143510</xdr:rowOff>
    </xdr:from>
    <xdr:to>
      <xdr:col>6</xdr:col>
      <xdr:colOff>561975</xdr:colOff>
      <xdr:row>60</xdr:row>
      <xdr:rowOff>73660</xdr:rowOff>
    </xdr:to>
    <xdr:sp macro="" textlink="">
      <xdr:nvSpPr>
        <xdr:cNvPr id="139" name="円/楕円 138"/>
        <xdr:cNvSpPr/>
      </xdr:nvSpPr>
      <xdr:spPr>
        <a:xfrm>
          <a:off x="4584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166387</xdr:rowOff>
    </xdr:from>
    <xdr:ext cx="405111" cy="259045"/>
    <xdr:sp macro="" textlink="">
      <xdr:nvSpPr>
        <xdr:cNvPr id="140" name="【体育館・プール】&#10;有形固定資産減価償却率該当値テキスト"/>
        <xdr:cNvSpPr txBox="1"/>
      </xdr:nvSpPr>
      <xdr:spPr>
        <a:xfrm>
          <a:off x="4724400"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1" name="正方形/長方形 140"/>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2" name="正方形/長方形 14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3" name="正方形/長方形 14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4" name="正方形/長方形 14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5" name="正方形/長方形 14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6" name="正方形/長方形 14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7" name="正方形/長方形 14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48" name="正方形/長方形 147"/>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49" name="テキスト ボックス 14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0" name="直線コネクタ 14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51" name="テキスト ボックス 150"/>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52" name="直線コネクタ 15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53" name="テキスト ボックス 15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54" name="直線コネクタ 15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55" name="テキスト ボックス 15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56" name="直線コネクタ 15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57" name="テキスト ボックス 15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58" name="直線コネクタ 15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59" name="テキスト ボックス 15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0" name="直線コネクタ 15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61" name="テキスト ボックス 16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2" name="直線コネクタ 16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63" name="テキスト ボックス 162"/>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4" name="直線コネクタ 16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5" name="テキスト ボックス 16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6"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149678</xdr:rowOff>
    </xdr:from>
    <xdr:to>
      <xdr:col>15</xdr:col>
      <xdr:colOff>180340</xdr:colOff>
      <xdr:row>64</xdr:row>
      <xdr:rowOff>43543</xdr:rowOff>
    </xdr:to>
    <xdr:cxnSp macro="">
      <xdr:nvCxnSpPr>
        <xdr:cNvPr id="167" name="直線コネクタ 166"/>
        <xdr:cNvCxnSpPr/>
      </xdr:nvCxnSpPr>
      <xdr:spPr>
        <a:xfrm flipV="1">
          <a:off x="10476865" y="9579428"/>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47370</xdr:rowOff>
    </xdr:from>
    <xdr:ext cx="469744" cy="259045"/>
    <xdr:sp macro="" textlink="">
      <xdr:nvSpPr>
        <xdr:cNvPr id="168" name="【体育館・プール】&#10;一人当たり面積最小値テキスト"/>
        <xdr:cNvSpPr txBox="1"/>
      </xdr:nvSpPr>
      <xdr:spPr>
        <a:xfrm>
          <a:off x="10566400" y="1102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0.038</a:t>
          </a:r>
          <a:endParaRPr kumimoji="1" lang="ja-JP" altLang="en-US" sz="1000" b="1">
            <a:latin typeface="ＭＳ Ｐゴシック"/>
          </a:endParaRPr>
        </a:p>
      </xdr:txBody>
    </xdr:sp>
    <xdr:clientData/>
  </xdr:oneCellAnchor>
  <xdr:twoCellAnchor>
    <xdr:from>
      <xdr:col>15</xdr:col>
      <xdr:colOff>92075</xdr:colOff>
      <xdr:row>64</xdr:row>
      <xdr:rowOff>43543</xdr:rowOff>
    </xdr:from>
    <xdr:to>
      <xdr:col>15</xdr:col>
      <xdr:colOff>269875</xdr:colOff>
      <xdr:row>64</xdr:row>
      <xdr:rowOff>43543</xdr:rowOff>
    </xdr:to>
    <xdr:cxnSp macro="">
      <xdr:nvCxnSpPr>
        <xdr:cNvPr id="169" name="直線コネクタ 168"/>
        <xdr:cNvCxnSpPr/>
      </xdr:nvCxnSpPr>
      <xdr:spPr>
        <a:xfrm>
          <a:off x="10388600" y="1101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96355</xdr:rowOff>
    </xdr:from>
    <xdr:ext cx="469744" cy="259045"/>
    <xdr:sp macro="" textlink="">
      <xdr:nvSpPr>
        <xdr:cNvPr id="170" name="【体育館・プール】&#10;一人当たり面積最大値テキスト"/>
        <xdr:cNvSpPr txBox="1"/>
      </xdr:nvSpPr>
      <xdr:spPr>
        <a:xfrm>
          <a:off x="10566400" y="9354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0.170</a:t>
          </a:r>
          <a:endParaRPr kumimoji="1" lang="ja-JP" altLang="en-US" sz="1000" b="1">
            <a:latin typeface="ＭＳ Ｐゴシック"/>
          </a:endParaRPr>
        </a:p>
      </xdr:txBody>
    </xdr:sp>
    <xdr:clientData/>
  </xdr:oneCellAnchor>
  <xdr:twoCellAnchor>
    <xdr:from>
      <xdr:col>15</xdr:col>
      <xdr:colOff>92075</xdr:colOff>
      <xdr:row>55</xdr:row>
      <xdr:rowOff>149678</xdr:rowOff>
    </xdr:from>
    <xdr:to>
      <xdr:col>15</xdr:col>
      <xdr:colOff>269875</xdr:colOff>
      <xdr:row>55</xdr:row>
      <xdr:rowOff>149678</xdr:rowOff>
    </xdr:to>
    <xdr:cxnSp macro="">
      <xdr:nvCxnSpPr>
        <xdr:cNvPr id="171" name="直線コネクタ 170"/>
        <xdr:cNvCxnSpPr/>
      </xdr:nvCxnSpPr>
      <xdr:spPr>
        <a:xfrm>
          <a:off x="10388600" y="957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29227</xdr:rowOff>
    </xdr:from>
    <xdr:ext cx="469744" cy="259045"/>
    <xdr:sp macro="" textlink="">
      <xdr:nvSpPr>
        <xdr:cNvPr id="172" name="【体育館・プール】&#10;一人当たり面積平均値テキスト"/>
        <xdr:cNvSpPr txBox="1"/>
      </xdr:nvSpPr>
      <xdr:spPr>
        <a:xfrm>
          <a:off x="105664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6350</xdr:rowOff>
    </xdr:from>
    <xdr:to>
      <xdr:col>15</xdr:col>
      <xdr:colOff>231775</xdr:colOff>
      <xdr:row>61</xdr:row>
      <xdr:rowOff>107950</xdr:rowOff>
    </xdr:to>
    <xdr:sp macro="" textlink="">
      <xdr:nvSpPr>
        <xdr:cNvPr id="173" name="フローチャート : 判断 172"/>
        <xdr:cNvSpPr/>
      </xdr:nvSpPr>
      <xdr:spPr>
        <a:xfrm>
          <a:off x="10426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4" name="テキスト ボックス 17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5" name="テキスト ボックス 17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6" name="テキスト ボックス 17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7" name="テキスト ボックス 17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8" name="テキスト ボックス 17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62</xdr:row>
      <xdr:rowOff>41728</xdr:rowOff>
    </xdr:from>
    <xdr:to>
      <xdr:col>15</xdr:col>
      <xdr:colOff>231775</xdr:colOff>
      <xdr:row>62</xdr:row>
      <xdr:rowOff>143328</xdr:rowOff>
    </xdr:to>
    <xdr:sp macro="" textlink="">
      <xdr:nvSpPr>
        <xdr:cNvPr id="179" name="円/楕円 178"/>
        <xdr:cNvSpPr/>
      </xdr:nvSpPr>
      <xdr:spPr>
        <a:xfrm>
          <a:off x="10426700" y="1067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20155</xdr:rowOff>
    </xdr:from>
    <xdr:ext cx="469744" cy="259045"/>
    <xdr:sp macro="" textlink="">
      <xdr:nvSpPr>
        <xdr:cNvPr id="180" name="【体育館・プール】&#10;一人当たり面積該当値テキスト"/>
        <xdr:cNvSpPr txBox="1"/>
      </xdr:nvSpPr>
      <xdr:spPr>
        <a:xfrm>
          <a:off x="10566400" y="1065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1" name="正方形/長方形 180"/>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2" name="正方形/長方形 18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3" name="正方形/長方形 18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4" name="正方形/長方形 18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5" name="正方形/長方形 18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6" name="正方形/長方形 18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7" name="正方形/長方形 18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8" name="正方形/長方形 187"/>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9" name="テキスト ボックス 18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0" name="直線コネクタ 18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1" name="テキスト ボックス 19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2" name="直線コネクタ 19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3" name="テキスト ボックス 19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4" name="直線コネクタ 19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5" name="テキスト ボックス 19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6" name="直線コネクタ 19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7" name="テキスト ボックス 19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98" name="直線コネクタ 19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99" name="テキスト ボックス 19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0" name="直線コネクタ 19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1" name="テキスト ボックス 20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2"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86106</xdr:rowOff>
    </xdr:from>
    <xdr:to>
      <xdr:col>6</xdr:col>
      <xdr:colOff>510540</xdr:colOff>
      <xdr:row>86</xdr:row>
      <xdr:rowOff>92963</xdr:rowOff>
    </xdr:to>
    <xdr:cxnSp macro="">
      <xdr:nvCxnSpPr>
        <xdr:cNvPr id="203" name="直線コネクタ 202"/>
        <xdr:cNvCxnSpPr/>
      </xdr:nvCxnSpPr>
      <xdr:spPr>
        <a:xfrm flipV="1">
          <a:off x="4634865" y="13630656"/>
          <a:ext cx="0" cy="120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96790</xdr:rowOff>
    </xdr:from>
    <xdr:ext cx="405111" cy="259045"/>
    <xdr:sp macro="" textlink="">
      <xdr:nvSpPr>
        <xdr:cNvPr id="204" name="【福祉施設】&#10;有形固定資産減価償却率最小値テキスト"/>
        <xdr:cNvSpPr txBox="1"/>
      </xdr:nvSpPr>
      <xdr:spPr>
        <a:xfrm>
          <a:off x="4724400" y="1484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422275</xdr:colOff>
      <xdr:row>86</xdr:row>
      <xdr:rowOff>92963</xdr:rowOff>
    </xdr:from>
    <xdr:to>
      <xdr:col>6</xdr:col>
      <xdr:colOff>600075</xdr:colOff>
      <xdr:row>86</xdr:row>
      <xdr:rowOff>92963</xdr:rowOff>
    </xdr:to>
    <xdr:cxnSp macro="">
      <xdr:nvCxnSpPr>
        <xdr:cNvPr id="205" name="直線コネクタ 204"/>
        <xdr:cNvCxnSpPr/>
      </xdr:nvCxnSpPr>
      <xdr:spPr>
        <a:xfrm>
          <a:off x="4546600" y="148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32783</xdr:rowOff>
    </xdr:from>
    <xdr:ext cx="405111" cy="259045"/>
    <xdr:sp macro="" textlink="">
      <xdr:nvSpPr>
        <xdr:cNvPr id="206" name="【福祉施設】&#10;有形固定資産減価償却率最大値テキスト"/>
        <xdr:cNvSpPr txBox="1"/>
      </xdr:nvSpPr>
      <xdr:spPr>
        <a:xfrm>
          <a:off x="4724400" y="13405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6</xdr:col>
      <xdr:colOff>422275</xdr:colOff>
      <xdr:row>79</xdr:row>
      <xdr:rowOff>86106</xdr:rowOff>
    </xdr:from>
    <xdr:to>
      <xdr:col>6</xdr:col>
      <xdr:colOff>600075</xdr:colOff>
      <xdr:row>79</xdr:row>
      <xdr:rowOff>86106</xdr:rowOff>
    </xdr:to>
    <xdr:cxnSp macro="">
      <xdr:nvCxnSpPr>
        <xdr:cNvPr id="207" name="直線コネクタ 206"/>
        <xdr:cNvCxnSpPr/>
      </xdr:nvCxnSpPr>
      <xdr:spPr>
        <a:xfrm>
          <a:off x="4546600" y="1363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97045</xdr:rowOff>
    </xdr:from>
    <xdr:ext cx="405111" cy="259045"/>
    <xdr:sp macro="" textlink="">
      <xdr:nvSpPr>
        <xdr:cNvPr id="208" name="【福祉施設】&#10;有形固定資産減価償却率平均値テキスト"/>
        <xdr:cNvSpPr txBox="1"/>
      </xdr:nvSpPr>
      <xdr:spPr>
        <a:xfrm>
          <a:off x="4724400" y="13984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74168</xdr:rowOff>
    </xdr:from>
    <xdr:to>
      <xdr:col>6</xdr:col>
      <xdr:colOff>561975</xdr:colOff>
      <xdr:row>83</xdr:row>
      <xdr:rowOff>4318</xdr:rowOff>
    </xdr:to>
    <xdr:sp macro="" textlink="">
      <xdr:nvSpPr>
        <xdr:cNvPr id="209" name="フローチャート : 判断 208"/>
        <xdr:cNvSpPr/>
      </xdr:nvSpPr>
      <xdr:spPr>
        <a:xfrm>
          <a:off x="45847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0" name="テキスト ボックス 20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1" name="テキスト ボックス 21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2" name="テキスト ボックス 21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3" name="テキスト ボックス 21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4" name="テキスト ボックス 21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86</xdr:row>
      <xdr:rowOff>42163</xdr:rowOff>
    </xdr:from>
    <xdr:to>
      <xdr:col>6</xdr:col>
      <xdr:colOff>561975</xdr:colOff>
      <xdr:row>86</xdr:row>
      <xdr:rowOff>143763</xdr:rowOff>
    </xdr:to>
    <xdr:sp macro="" textlink="">
      <xdr:nvSpPr>
        <xdr:cNvPr id="215" name="円/楕円 214"/>
        <xdr:cNvSpPr/>
      </xdr:nvSpPr>
      <xdr:spPr>
        <a:xfrm>
          <a:off x="4584700" y="1478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128540</xdr:rowOff>
    </xdr:from>
    <xdr:ext cx="405111" cy="259045"/>
    <xdr:sp macro="" textlink="">
      <xdr:nvSpPr>
        <xdr:cNvPr id="216" name="【福祉施設】&#10;有形固定資産減価償却率該当値テキスト"/>
        <xdr:cNvSpPr txBox="1"/>
      </xdr:nvSpPr>
      <xdr:spPr>
        <a:xfrm>
          <a:off x="4724400" y="14701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7" name="正方形/長方形 216"/>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8" name="正方形/長方形 2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9" name="正方形/長方形 2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0" name="正方形/長方形 2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1" name="正方形/長方形 2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2" name="正方形/長方形 2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3" name="正方形/長方形 2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4" name="正方形/長方形 223"/>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5" name="テキスト ボックス 2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6" name="直線コネクタ 2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27" name="テキスト ボックス 226"/>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86</xdr:row>
      <xdr:rowOff>38100</xdr:rowOff>
    </xdr:from>
    <xdr:to>
      <xdr:col>16</xdr:col>
      <xdr:colOff>307975</xdr:colOff>
      <xdr:row>86</xdr:row>
      <xdr:rowOff>38100</xdr:rowOff>
    </xdr:to>
    <xdr:cxnSp macro="">
      <xdr:nvCxnSpPr>
        <xdr:cNvPr id="228" name="直線コネクタ 22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29" name="テキスト ボックス 22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0" name="直線コネクタ 22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1" name="テキスト ボックス 23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2" name="直線コネクタ 23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3" name="テキスト ボックス 23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4" name="直線コネクタ 23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35" name="テキスト ボックス 23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6" name="直線コネクタ 2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7" name="テキスト ボックス 2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38"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3811</xdr:rowOff>
    </xdr:from>
    <xdr:to>
      <xdr:col>15</xdr:col>
      <xdr:colOff>180340</xdr:colOff>
      <xdr:row>85</xdr:row>
      <xdr:rowOff>26670</xdr:rowOff>
    </xdr:to>
    <xdr:cxnSp macro="">
      <xdr:nvCxnSpPr>
        <xdr:cNvPr id="239" name="直線コネクタ 238"/>
        <xdr:cNvCxnSpPr/>
      </xdr:nvCxnSpPr>
      <xdr:spPr>
        <a:xfrm flipV="1">
          <a:off x="10476865" y="13548361"/>
          <a:ext cx="0" cy="105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30497</xdr:rowOff>
    </xdr:from>
    <xdr:ext cx="469744" cy="259045"/>
    <xdr:sp macro="" textlink="">
      <xdr:nvSpPr>
        <xdr:cNvPr id="240" name="【福祉施設】&#10;一人当たり面積最小値テキスト"/>
        <xdr:cNvSpPr txBox="1"/>
      </xdr:nvSpPr>
      <xdr:spPr>
        <a:xfrm>
          <a:off x="105664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85</xdr:row>
      <xdr:rowOff>26670</xdr:rowOff>
    </xdr:from>
    <xdr:to>
      <xdr:col>15</xdr:col>
      <xdr:colOff>269875</xdr:colOff>
      <xdr:row>85</xdr:row>
      <xdr:rowOff>26670</xdr:rowOff>
    </xdr:to>
    <xdr:cxnSp macro="">
      <xdr:nvCxnSpPr>
        <xdr:cNvPr id="241" name="直線コネクタ 240"/>
        <xdr:cNvCxnSpPr/>
      </xdr:nvCxnSpPr>
      <xdr:spPr>
        <a:xfrm>
          <a:off x="10388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121938</xdr:rowOff>
    </xdr:from>
    <xdr:ext cx="469744" cy="259045"/>
    <xdr:sp macro="" textlink="">
      <xdr:nvSpPr>
        <xdr:cNvPr id="242" name="【福祉施設】&#10;一人当たり面積最大値テキスト"/>
        <xdr:cNvSpPr txBox="1"/>
      </xdr:nvSpPr>
      <xdr:spPr>
        <a:xfrm>
          <a:off x="10566400" y="1332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0.057</a:t>
          </a:r>
          <a:endParaRPr kumimoji="1" lang="ja-JP" altLang="en-US" sz="1000" b="1">
            <a:latin typeface="ＭＳ Ｐゴシック"/>
          </a:endParaRPr>
        </a:p>
      </xdr:txBody>
    </xdr:sp>
    <xdr:clientData/>
  </xdr:oneCellAnchor>
  <xdr:twoCellAnchor>
    <xdr:from>
      <xdr:col>15</xdr:col>
      <xdr:colOff>92075</xdr:colOff>
      <xdr:row>79</xdr:row>
      <xdr:rowOff>3811</xdr:rowOff>
    </xdr:from>
    <xdr:to>
      <xdr:col>15</xdr:col>
      <xdr:colOff>269875</xdr:colOff>
      <xdr:row>79</xdr:row>
      <xdr:rowOff>3811</xdr:rowOff>
    </xdr:to>
    <xdr:cxnSp macro="">
      <xdr:nvCxnSpPr>
        <xdr:cNvPr id="243" name="直線コネクタ 242"/>
        <xdr:cNvCxnSpPr/>
      </xdr:nvCxnSpPr>
      <xdr:spPr>
        <a:xfrm>
          <a:off x="10388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148607</xdr:rowOff>
    </xdr:from>
    <xdr:ext cx="469744" cy="259045"/>
    <xdr:sp macro="" textlink="">
      <xdr:nvSpPr>
        <xdr:cNvPr id="244" name="【福祉施設】&#10;一人当たり面積平均値テキスト"/>
        <xdr:cNvSpPr txBox="1"/>
      </xdr:nvSpPr>
      <xdr:spPr>
        <a:xfrm>
          <a:off x="10566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170180</xdr:rowOff>
    </xdr:from>
    <xdr:to>
      <xdr:col>15</xdr:col>
      <xdr:colOff>231775</xdr:colOff>
      <xdr:row>83</xdr:row>
      <xdr:rowOff>100330</xdr:rowOff>
    </xdr:to>
    <xdr:sp macro="" textlink="">
      <xdr:nvSpPr>
        <xdr:cNvPr id="245" name="フローチャート : 判断 244"/>
        <xdr:cNvSpPr/>
      </xdr:nvSpPr>
      <xdr:spPr>
        <a:xfrm>
          <a:off x="10426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6" name="テキスト ボックス 24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7" name="テキスト ボックス 24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8" name="テキスト ボックス 24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49" name="テキスト ボックス 24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0" name="テキスト ボックス 24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124461</xdr:rowOff>
    </xdr:from>
    <xdr:to>
      <xdr:col>15</xdr:col>
      <xdr:colOff>231775</xdr:colOff>
      <xdr:row>79</xdr:row>
      <xdr:rowOff>54611</xdr:rowOff>
    </xdr:to>
    <xdr:sp macro="" textlink="">
      <xdr:nvSpPr>
        <xdr:cNvPr id="251" name="円/楕円 250"/>
        <xdr:cNvSpPr/>
      </xdr:nvSpPr>
      <xdr:spPr>
        <a:xfrm>
          <a:off x="104267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78</xdr:row>
      <xdr:rowOff>77488</xdr:rowOff>
    </xdr:from>
    <xdr:ext cx="469744" cy="259045"/>
    <xdr:sp macro="" textlink="">
      <xdr:nvSpPr>
        <xdr:cNvPr id="252" name="【福祉施設】&#10;一人当たり面積該当値テキスト"/>
        <xdr:cNvSpPr txBox="1"/>
      </xdr:nvSpPr>
      <xdr:spPr>
        <a:xfrm>
          <a:off x="10566400" y="1345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3" name="正方形/長方形 252"/>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4" name="正方形/長方形 2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5" name="正方形/長方形 2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56" name="正方形/長方形 2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57" name="正方形/長方形 2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58" name="正方形/長方形 2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59" name="正方形/長方形 2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0" name="正方形/長方形 259"/>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1" name="テキスト ボックス 26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2" name="直線コネクタ 26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63" name="テキスト ボックス 26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64" name="直線コネクタ 26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65" name="テキスト ボックス 264"/>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66" name="直線コネクタ 26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67" name="テキスト ボックス 26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68" name="直線コネクタ 26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69" name="テキスト ボックス 26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70" name="直線コネクタ 26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71" name="テキスト ボックス 27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72" name="直線コネクタ 27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73" name="テキスト ボックス 27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74" name="直線コネクタ 27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75" name="テキスト ボックス 274"/>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6" name="直線コネクタ 27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77" name="テキスト ボックス 27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78"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61505</xdr:rowOff>
    </xdr:from>
    <xdr:to>
      <xdr:col>6</xdr:col>
      <xdr:colOff>510540</xdr:colOff>
      <xdr:row>108</xdr:row>
      <xdr:rowOff>115388</xdr:rowOff>
    </xdr:to>
    <xdr:cxnSp macro="">
      <xdr:nvCxnSpPr>
        <xdr:cNvPr id="279" name="直線コネクタ 278"/>
        <xdr:cNvCxnSpPr/>
      </xdr:nvCxnSpPr>
      <xdr:spPr>
        <a:xfrm flipV="1">
          <a:off x="4634865" y="17035055"/>
          <a:ext cx="0" cy="1596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119215</xdr:rowOff>
    </xdr:from>
    <xdr:ext cx="405111" cy="259045"/>
    <xdr:sp macro="" textlink="">
      <xdr:nvSpPr>
        <xdr:cNvPr id="280" name="【市民会館】&#10;有形固定資産減価償却率最小値テキスト"/>
        <xdr:cNvSpPr txBox="1"/>
      </xdr:nvSpPr>
      <xdr:spPr>
        <a:xfrm>
          <a:off x="4724400" y="1863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6</xdr:col>
      <xdr:colOff>422275</xdr:colOff>
      <xdr:row>108</xdr:row>
      <xdr:rowOff>115388</xdr:rowOff>
    </xdr:from>
    <xdr:to>
      <xdr:col>6</xdr:col>
      <xdr:colOff>600075</xdr:colOff>
      <xdr:row>108</xdr:row>
      <xdr:rowOff>115388</xdr:rowOff>
    </xdr:to>
    <xdr:cxnSp macro="">
      <xdr:nvCxnSpPr>
        <xdr:cNvPr id="281" name="直線コネクタ 280"/>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8182</xdr:rowOff>
    </xdr:from>
    <xdr:ext cx="405111" cy="259045"/>
    <xdr:sp macro="" textlink="">
      <xdr:nvSpPr>
        <xdr:cNvPr id="282" name="【市民会館】&#10;有形固定資産減価償却率最大値テキスト"/>
        <xdr:cNvSpPr txBox="1"/>
      </xdr:nvSpPr>
      <xdr:spPr>
        <a:xfrm>
          <a:off x="4724400" y="16810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a:t>
          </a:r>
          <a:endParaRPr kumimoji="1" lang="ja-JP" altLang="en-US" sz="1000" b="1">
            <a:latin typeface="ＭＳ Ｐゴシック"/>
          </a:endParaRPr>
        </a:p>
      </xdr:txBody>
    </xdr:sp>
    <xdr:clientData/>
  </xdr:oneCellAnchor>
  <xdr:twoCellAnchor>
    <xdr:from>
      <xdr:col>6</xdr:col>
      <xdr:colOff>422275</xdr:colOff>
      <xdr:row>99</xdr:row>
      <xdr:rowOff>61505</xdr:rowOff>
    </xdr:from>
    <xdr:to>
      <xdr:col>6</xdr:col>
      <xdr:colOff>600075</xdr:colOff>
      <xdr:row>99</xdr:row>
      <xdr:rowOff>61505</xdr:rowOff>
    </xdr:to>
    <xdr:cxnSp macro="">
      <xdr:nvCxnSpPr>
        <xdr:cNvPr id="283" name="直線コネクタ 282"/>
        <xdr:cNvCxnSpPr/>
      </xdr:nvCxnSpPr>
      <xdr:spPr>
        <a:xfrm>
          <a:off x="4546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87465</xdr:rowOff>
    </xdr:from>
    <xdr:ext cx="405111" cy="259045"/>
    <xdr:sp macro="" textlink="">
      <xdr:nvSpPr>
        <xdr:cNvPr id="284" name="【市民会館】&#10;有形固定資産減価償却率平均値テキスト"/>
        <xdr:cNvSpPr txBox="1"/>
      </xdr:nvSpPr>
      <xdr:spPr>
        <a:xfrm>
          <a:off x="4724400" y="17403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6</xdr:col>
      <xdr:colOff>460375</xdr:colOff>
      <xdr:row>102</xdr:row>
      <xdr:rowOff>64588</xdr:rowOff>
    </xdr:from>
    <xdr:to>
      <xdr:col>6</xdr:col>
      <xdr:colOff>561975</xdr:colOff>
      <xdr:row>102</xdr:row>
      <xdr:rowOff>166188</xdr:rowOff>
    </xdr:to>
    <xdr:sp macro="" textlink="">
      <xdr:nvSpPr>
        <xdr:cNvPr id="285" name="フローチャート : 判断 284"/>
        <xdr:cNvSpPr/>
      </xdr:nvSpPr>
      <xdr:spPr>
        <a:xfrm>
          <a:off x="4584700" y="1755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6" name="テキスト ボックス 2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87" name="テキスト ボックス 2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88" name="テキスト ボックス 2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89" name="テキスト ボックス 2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0" name="テキスト ボックス 2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108</xdr:row>
      <xdr:rowOff>64588</xdr:rowOff>
    </xdr:from>
    <xdr:to>
      <xdr:col>6</xdr:col>
      <xdr:colOff>561975</xdr:colOff>
      <xdr:row>108</xdr:row>
      <xdr:rowOff>166188</xdr:rowOff>
    </xdr:to>
    <xdr:sp macro="" textlink="">
      <xdr:nvSpPr>
        <xdr:cNvPr id="291" name="円/楕円 290"/>
        <xdr:cNvSpPr/>
      </xdr:nvSpPr>
      <xdr:spPr>
        <a:xfrm>
          <a:off x="45847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107</xdr:row>
      <xdr:rowOff>150965</xdr:rowOff>
    </xdr:from>
    <xdr:ext cx="405111" cy="259045"/>
    <xdr:sp macro="" textlink="">
      <xdr:nvSpPr>
        <xdr:cNvPr id="292" name="【市民会館】&#10;有形固定資産減価償却率該当値テキスト"/>
        <xdr:cNvSpPr txBox="1"/>
      </xdr:nvSpPr>
      <xdr:spPr>
        <a:xfrm>
          <a:off x="4724400" y="18496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3" name="正方形/長方形 292"/>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4" name="正方形/長方形 29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5" name="正方形/長方形 29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6" name="正方形/長方形 29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7" name="正方形/長方形 29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8" name="正方形/長方形 29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9" name="正方形/長方形 29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0" name="正方形/長方形 299"/>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1" name="テキスト ボックス 30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2" name="直線コネクタ 30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03" name="テキスト ボックス 302"/>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304" name="直線コネクタ 30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305" name="テキスト ボックス 30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06" name="直線コネクタ 30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307" name="テキスト ボックス 30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08" name="直線コネクタ 30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309" name="テキスト ボックス 30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10" name="直線コネクタ 30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311" name="テキスト ボックス 31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12" name="直線コネクタ 31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313" name="テキスト ボックス 31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14" name="直線コネクタ 31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315" name="テキスト ボックス 31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6" name="直線コネクタ 3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7" name="テキスト ボックス 31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18"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10886</xdr:rowOff>
    </xdr:from>
    <xdr:to>
      <xdr:col>15</xdr:col>
      <xdr:colOff>180340</xdr:colOff>
      <xdr:row>108</xdr:row>
      <xdr:rowOff>76200</xdr:rowOff>
    </xdr:to>
    <xdr:cxnSp macro="">
      <xdr:nvCxnSpPr>
        <xdr:cNvPr id="319" name="直線コネクタ 318"/>
        <xdr:cNvCxnSpPr/>
      </xdr:nvCxnSpPr>
      <xdr:spPr>
        <a:xfrm flipV="1">
          <a:off x="10476865" y="17155886"/>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80027</xdr:rowOff>
    </xdr:from>
    <xdr:ext cx="469744" cy="259045"/>
    <xdr:sp macro="" textlink="">
      <xdr:nvSpPr>
        <xdr:cNvPr id="320" name="【市民会館】&#10;一人当たり面積最小値テキスト"/>
        <xdr:cNvSpPr txBox="1"/>
      </xdr:nvSpPr>
      <xdr:spPr>
        <a:xfrm>
          <a:off x="105664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15</xdr:col>
      <xdr:colOff>92075</xdr:colOff>
      <xdr:row>108</xdr:row>
      <xdr:rowOff>76200</xdr:rowOff>
    </xdr:from>
    <xdr:to>
      <xdr:col>15</xdr:col>
      <xdr:colOff>269875</xdr:colOff>
      <xdr:row>108</xdr:row>
      <xdr:rowOff>76200</xdr:rowOff>
    </xdr:to>
    <xdr:cxnSp macro="">
      <xdr:nvCxnSpPr>
        <xdr:cNvPr id="321" name="直線コネクタ 320"/>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129013</xdr:rowOff>
    </xdr:from>
    <xdr:ext cx="469744" cy="259045"/>
    <xdr:sp macro="" textlink="">
      <xdr:nvSpPr>
        <xdr:cNvPr id="322" name="【市民会館】&#10;一人当たり面積最大値テキスト"/>
        <xdr:cNvSpPr txBox="1"/>
      </xdr:nvSpPr>
      <xdr:spPr>
        <a:xfrm>
          <a:off x="10566400" y="1693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0.174</a:t>
          </a:r>
          <a:endParaRPr kumimoji="1" lang="ja-JP" altLang="en-US" sz="1000" b="1">
            <a:latin typeface="ＭＳ Ｐゴシック"/>
          </a:endParaRPr>
        </a:p>
      </xdr:txBody>
    </xdr:sp>
    <xdr:clientData/>
  </xdr:oneCellAnchor>
  <xdr:twoCellAnchor>
    <xdr:from>
      <xdr:col>15</xdr:col>
      <xdr:colOff>92075</xdr:colOff>
      <xdr:row>100</xdr:row>
      <xdr:rowOff>10886</xdr:rowOff>
    </xdr:from>
    <xdr:to>
      <xdr:col>15</xdr:col>
      <xdr:colOff>269875</xdr:colOff>
      <xdr:row>100</xdr:row>
      <xdr:rowOff>10886</xdr:rowOff>
    </xdr:to>
    <xdr:cxnSp macro="">
      <xdr:nvCxnSpPr>
        <xdr:cNvPr id="323" name="直線コネクタ 322"/>
        <xdr:cNvCxnSpPr/>
      </xdr:nvCxnSpPr>
      <xdr:spPr>
        <a:xfrm>
          <a:off x="10388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72770</xdr:rowOff>
    </xdr:from>
    <xdr:ext cx="469744" cy="259045"/>
    <xdr:sp macro="" textlink="">
      <xdr:nvSpPr>
        <xdr:cNvPr id="324" name="【市民会館】&#10;一人当たり面積平均値テキスト"/>
        <xdr:cNvSpPr txBox="1"/>
      </xdr:nvSpPr>
      <xdr:spPr>
        <a:xfrm>
          <a:off x="10566400" y="1790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49893</xdr:rowOff>
    </xdr:from>
    <xdr:to>
      <xdr:col>15</xdr:col>
      <xdr:colOff>231775</xdr:colOff>
      <xdr:row>105</xdr:row>
      <xdr:rowOff>151493</xdr:rowOff>
    </xdr:to>
    <xdr:sp macro="" textlink="">
      <xdr:nvSpPr>
        <xdr:cNvPr id="325" name="フローチャート : 判断 324"/>
        <xdr:cNvSpPr/>
      </xdr:nvSpPr>
      <xdr:spPr>
        <a:xfrm>
          <a:off x="10426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6" name="テキスト ボックス 32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7" name="テキスト ボックス 32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8" name="テキスト ボックス 32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9" name="テキスト ボックス 32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0" name="テキスト ボックス 32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108</xdr:row>
      <xdr:rowOff>25400</xdr:rowOff>
    </xdr:from>
    <xdr:to>
      <xdr:col>15</xdr:col>
      <xdr:colOff>231775</xdr:colOff>
      <xdr:row>108</xdr:row>
      <xdr:rowOff>127000</xdr:rowOff>
    </xdr:to>
    <xdr:sp macro="" textlink="">
      <xdr:nvSpPr>
        <xdr:cNvPr id="331" name="円/楕円 330"/>
        <xdr:cNvSpPr/>
      </xdr:nvSpPr>
      <xdr:spPr>
        <a:xfrm>
          <a:off x="10426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111777</xdr:rowOff>
    </xdr:from>
    <xdr:ext cx="469744" cy="259045"/>
    <xdr:sp macro="" textlink="">
      <xdr:nvSpPr>
        <xdr:cNvPr id="332" name="【市民会館】&#10;一人当たり面積該当値テキスト"/>
        <xdr:cNvSpPr txBox="1"/>
      </xdr:nvSpPr>
      <xdr:spPr>
        <a:xfrm>
          <a:off x="10566400"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3" name="正方形/長方形 332"/>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40" name="正方形/長方形 339"/>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43" name="テキスト ボックス 34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44" name="直線コネクタ 34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45" name="テキスト ボックス 344"/>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46" name="直線コネクタ 34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47" name="テキスト ボックス 34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48" name="直線コネクタ 34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49" name="テキスト ボックス 34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50" name="直線コネクタ 34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51" name="テキスト ボックス 35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52" name="直線コネクタ 35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53" name="テキスト ボックス 35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54" name="直線コネクタ 35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55" name="テキスト ボックス 354"/>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57" name="テキスト ボックス 35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58"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64770</xdr:rowOff>
    </xdr:from>
    <xdr:to>
      <xdr:col>23</xdr:col>
      <xdr:colOff>516889</xdr:colOff>
      <xdr:row>41</xdr:row>
      <xdr:rowOff>94162</xdr:rowOff>
    </xdr:to>
    <xdr:cxnSp macro="">
      <xdr:nvCxnSpPr>
        <xdr:cNvPr id="359" name="直線コネクタ 358"/>
        <xdr:cNvCxnSpPr/>
      </xdr:nvCxnSpPr>
      <xdr:spPr>
        <a:xfrm flipV="1">
          <a:off x="16318864" y="572262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97989</xdr:rowOff>
    </xdr:from>
    <xdr:ext cx="405111" cy="259045"/>
    <xdr:sp macro="" textlink="">
      <xdr:nvSpPr>
        <xdr:cNvPr id="360" name="【一般廃棄物処理施設】&#10;有形固定資産減価償却率最小値テキスト"/>
        <xdr:cNvSpPr txBox="1"/>
      </xdr:nvSpPr>
      <xdr:spPr>
        <a:xfrm>
          <a:off x="16408400" y="712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428625</xdr:colOff>
      <xdr:row>41</xdr:row>
      <xdr:rowOff>94162</xdr:rowOff>
    </xdr:from>
    <xdr:to>
      <xdr:col>23</xdr:col>
      <xdr:colOff>606425</xdr:colOff>
      <xdr:row>41</xdr:row>
      <xdr:rowOff>94162</xdr:rowOff>
    </xdr:to>
    <xdr:cxnSp macro="">
      <xdr:nvCxnSpPr>
        <xdr:cNvPr id="361" name="直線コネクタ 360"/>
        <xdr:cNvCxnSpPr/>
      </xdr:nvCxnSpPr>
      <xdr:spPr>
        <a:xfrm>
          <a:off x="16230600" y="712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11447</xdr:rowOff>
    </xdr:from>
    <xdr:ext cx="405111" cy="259045"/>
    <xdr:sp macro="" textlink="">
      <xdr:nvSpPr>
        <xdr:cNvPr id="362" name="【一般廃棄物処理施設】&#10;有形固定資産減価償却率最大値テキスト"/>
        <xdr:cNvSpPr txBox="1"/>
      </xdr:nvSpPr>
      <xdr:spPr>
        <a:xfrm>
          <a:off x="164084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68.1</a:t>
          </a:r>
          <a:endParaRPr kumimoji="1" lang="ja-JP" altLang="en-US" sz="1000" b="1">
            <a:latin typeface="ＭＳ Ｐゴシック"/>
          </a:endParaRPr>
        </a:p>
      </xdr:txBody>
    </xdr:sp>
    <xdr:clientData/>
  </xdr:oneCellAnchor>
  <xdr:twoCellAnchor>
    <xdr:from>
      <xdr:col>23</xdr:col>
      <xdr:colOff>428625</xdr:colOff>
      <xdr:row>33</xdr:row>
      <xdr:rowOff>64770</xdr:rowOff>
    </xdr:from>
    <xdr:to>
      <xdr:col>23</xdr:col>
      <xdr:colOff>606425</xdr:colOff>
      <xdr:row>33</xdr:row>
      <xdr:rowOff>64770</xdr:rowOff>
    </xdr:to>
    <xdr:cxnSp macro="">
      <xdr:nvCxnSpPr>
        <xdr:cNvPr id="363" name="直線コネクタ 362"/>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139717</xdr:rowOff>
    </xdr:from>
    <xdr:ext cx="405111" cy="259045"/>
    <xdr:sp macro="" textlink="">
      <xdr:nvSpPr>
        <xdr:cNvPr id="364" name="【一般廃棄物処理施設】&#10;有形固定資産減価償却率平均値テキスト"/>
        <xdr:cNvSpPr txBox="1"/>
      </xdr:nvSpPr>
      <xdr:spPr>
        <a:xfrm>
          <a:off x="16408400" y="5797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116840</xdr:rowOff>
    </xdr:from>
    <xdr:to>
      <xdr:col>23</xdr:col>
      <xdr:colOff>568325</xdr:colOff>
      <xdr:row>35</xdr:row>
      <xdr:rowOff>46990</xdr:rowOff>
    </xdr:to>
    <xdr:sp macro="" textlink="">
      <xdr:nvSpPr>
        <xdr:cNvPr id="365" name="フローチャート : 判断 364"/>
        <xdr:cNvSpPr/>
      </xdr:nvSpPr>
      <xdr:spPr>
        <a:xfrm>
          <a:off x="16268700" y="594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41</xdr:row>
      <xdr:rowOff>43362</xdr:rowOff>
    </xdr:from>
    <xdr:to>
      <xdr:col>23</xdr:col>
      <xdr:colOff>568325</xdr:colOff>
      <xdr:row>41</xdr:row>
      <xdr:rowOff>144962</xdr:rowOff>
    </xdr:to>
    <xdr:sp macro="" textlink="">
      <xdr:nvSpPr>
        <xdr:cNvPr id="371" name="円/楕円 370"/>
        <xdr:cNvSpPr/>
      </xdr:nvSpPr>
      <xdr:spPr>
        <a:xfrm>
          <a:off x="162687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129739</xdr:rowOff>
    </xdr:from>
    <xdr:ext cx="405111" cy="259045"/>
    <xdr:sp macro="" textlink="">
      <xdr:nvSpPr>
        <xdr:cNvPr id="372" name="【一般廃棄物処理施設】&#10;有形固定資産減価償却率該当値テキスト"/>
        <xdr:cNvSpPr txBox="1"/>
      </xdr:nvSpPr>
      <xdr:spPr>
        <a:xfrm>
          <a:off x="16408400" y="6987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73" name="正方形/長方形 372"/>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4" name="正方形/長方形 3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5" name="正方形/長方形 3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6" name="正方形/長方形 3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7" name="正方形/長方形 3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8" name="正方形/長方形 3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9" name="正方形/長方形 3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59,950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80" name="正方形/長方形 379"/>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1" name="テキスト ボックス 38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2" name="直線コネクタ 38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383" name="テキスト ボックス 382"/>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84" name="直線コネクタ 38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385" name="テキスト ボックス 384"/>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86" name="直線コネクタ 38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387" name="テキスト ボックス 38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88" name="直線コネクタ 38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389" name="テキスト ボックス 38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90" name="直線コネクタ 38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391" name="テキスト ボックス 39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92" name="直線コネクタ 39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15620</xdr:rowOff>
    </xdr:from>
    <xdr:ext cx="531299" cy="259045"/>
    <xdr:sp macro="" textlink="">
      <xdr:nvSpPr>
        <xdr:cNvPr id="393" name="テキスト ボックス 392"/>
        <xdr:cNvSpPr txBox="1"/>
      </xdr:nvSpPr>
      <xdr:spPr>
        <a:xfrm>
          <a:off x="17756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94" name="直線コネクタ 39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31949</xdr:rowOff>
    </xdr:from>
    <xdr:ext cx="531299" cy="259045"/>
    <xdr:sp macro="" textlink="">
      <xdr:nvSpPr>
        <xdr:cNvPr id="395" name="テキスト ボックス 394"/>
        <xdr:cNvSpPr txBox="1"/>
      </xdr:nvSpPr>
      <xdr:spPr>
        <a:xfrm>
          <a:off x="17756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6" name="直線コネクタ 3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97" name="テキスト ボックス 396"/>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98"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20977</xdr:rowOff>
    </xdr:from>
    <xdr:to>
      <xdr:col>32</xdr:col>
      <xdr:colOff>186689</xdr:colOff>
      <xdr:row>41</xdr:row>
      <xdr:rowOff>52229</xdr:rowOff>
    </xdr:to>
    <xdr:cxnSp macro="">
      <xdr:nvCxnSpPr>
        <xdr:cNvPr id="399" name="直線コネクタ 398"/>
        <xdr:cNvCxnSpPr/>
      </xdr:nvCxnSpPr>
      <xdr:spPr>
        <a:xfrm flipV="1">
          <a:off x="22160864" y="5678827"/>
          <a:ext cx="0" cy="1402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56056</xdr:rowOff>
    </xdr:from>
    <xdr:ext cx="534377" cy="259045"/>
    <xdr:sp macro="" textlink="">
      <xdr:nvSpPr>
        <xdr:cNvPr id="400" name="【一般廃棄物処理施設】&#10;一人当たり有形固定資産（償却資産）額最小値テキスト"/>
        <xdr:cNvSpPr txBox="1"/>
      </xdr:nvSpPr>
      <xdr:spPr>
        <a:xfrm>
          <a:off x="22250400" y="708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36,484</a:t>
          </a:r>
          <a:endParaRPr kumimoji="1" lang="ja-JP" altLang="en-US" sz="1000" b="1">
            <a:latin typeface="ＭＳ Ｐゴシック"/>
          </a:endParaRPr>
        </a:p>
      </xdr:txBody>
    </xdr:sp>
    <xdr:clientData/>
  </xdr:oneCellAnchor>
  <xdr:twoCellAnchor>
    <xdr:from>
      <xdr:col>32</xdr:col>
      <xdr:colOff>98425</xdr:colOff>
      <xdr:row>41</xdr:row>
      <xdr:rowOff>52229</xdr:rowOff>
    </xdr:from>
    <xdr:to>
      <xdr:col>32</xdr:col>
      <xdr:colOff>276225</xdr:colOff>
      <xdr:row>41</xdr:row>
      <xdr:rowOff>52229</xdr:rowOff>
    </xdr:to>
    <xdr:cxnSp macro="">
      <xdr:nvCxnSpPr>
        <xdr:cNvPr id="401" name="直線コネクタ 400"/>
        <xdr:cNvCxnSpPr/>
      </xdr:nvCxnSpPr>
      <xdr:spPr>
        <a:xfrm>
          <a:off x="22072600" y="7081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139104</xdr:rowOff>
    </xdr:from>
    <xdr:ext cx="534377" cy="259045"/>
    <xdr:sp macro="" textlink="">
      <xdr:nvSpPr>
        <xdr:cNvPr id="402" name="【一般廃棄物処理施設】&#10;一人当たり有形固定資産（償却資産）額最大値テキスト"/>
        <xdr:cNvSpPr txBox="1"/>
      </xdr:nvSpPr>
      <xdr:spPr>
        <a:xfrm>
          <a:off x="22250400" y="545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79,441</a:t>
          </a:r>
          <a:endParaRPr kumimoji="1" lang="ja-JP" altLang="en-US" sz="1000" b="1">
            <a:latin typeface="ＭＳ Ｐゴシック"/>
          </a:endParaRPr>
        </a:p>
      </xdr:txBody>
    </xdr:sp>
    <xdr:clientData/>
  </xdr:oneCellAnchor>
  <xdr:twoCellAnchor>
    <xdr:from>
      <xdr:col>32</xdr:col>
      <xdr:colOff>98425</xdr:colOff>
      <xdr:row>33</xdr:row>
      <xdr:rowOff>20977</xdr:rowOff>
    </xdr:from>
    <xdr:to>
      <xdr:col>32</xdr:col>
      <xdr:colOff>276225</xdr:colOff>
      <xdr:row>33</xdr:row>
      <xdr:rowOff>20977</xdr:rowOff>
    </xdr:to>
    <xdr:cxnSp macro="">
      <xdr:nvCxnSpPr>
        <xdr:cNvPr id="403" name="直線コネクタ 402"/>
        <xdr:cNvCxnSpPr/>
      </xdr:nvCxnSpPr>
      <xdr:spPr>
        <a:xfrm>
          <a:off x="22072600" y="567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4386</xdr:rowOff>
    </xdr:from>
    <xdr:ext cx="534377" cy="259045"/>
    <xdr:sp macro="" textlink="">
      <xdr:nvSpPr>
        <xdr:cNvPr id="404" name="【一般廃棄物処理施設】&#10;一人当たり有形固定資産（償却資産）額平均値テキスト"/>
        <xdr:cNvSpPr txBox="1"/>
      </xdr:nvSpPr>
      <xdr:spPr>
        <a:xfrm>
          <a:off x="22250400" y="6005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63,344</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152959</xdr:rowOff>
    </xdr:from>
    <xdr:to>
      <xdr:col>32</xdr:col>
      <xdr:colOff>238125</xdr:colOff>
      <xdr:row>36</xdr:row>
      <xdr:rowOff>83109</xdr:rowOff>
    </xdr:to>
    <xdr:sp macro="" textlink="">
      <xdr:nvSpPr>
        <xdr:cNvPr id="405" name="フローチャート : 判断 404"/>
        <xdr:cNvSpPr/>
      </xdr:nvSpPr>
      <xdr:spPr>
        <a:xfrm>
          <a:off x="22110700" y="615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6" name="テキスト ボックス 4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7" name="テキスト ボックス 4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8" name="テキスト ボックス 4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9" name="テキスト ボックス 4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0" name="テキスト ボックス 4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41</xdr:row>
      <xdr:rowOff>1429</xdr:rowOff>
    </xdr:from>
    <xdr:to>
      <xdr:col>32</xdr:col>
      <xdr:colOff>238125</xdr:colOff>
      <xdr:row>41</xdr:row>
      <xdr:rowOff>103029</xdr:rowOff>
    </xdr:to>
    <xdr:sp macro="" textlink="">
      <xdr:nvSpPr>
        <xdr:cNvPr id="411" name="円/楕円 410"/>
        <xdr:cNvSpPr/>
      </xdr:nvSpPr>
      <xdr:spPr>
        <a:xfrm>
          <a:off x="22110700" y="703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87806</xdr:rowOff>
    </xdr:from>
    <xdr:ext cx="534377" cy="259045"/>
    <xdr:sp macro="" textlink="">
      <xdr:nvSpPr>
        <xdr:cNvPr id="412" name="【一般廃棄物処理施設】&#10;一人当たり有形固定資産（償却資産）額該当値テキスト"/>
        <xdr:cNvSpPr txBox="1"/>
      </xdr:nvSpPr>
      <xdr:spPr>
        <a:xfrm>
          <a:off x="22250400" y="694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36,484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13" name="正方形/長方形 412"/>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20" name="正方形/長方形 419"/>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1" name="テキスト ボックス 4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2" name="直線コネクタ 4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23" name="テキスト ボックス 42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24" name="直線コネクタ 4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25" name="テキスト ボックス 42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26" name="直線コネクタ 4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27" name="テキスト ボックス 4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28" name="直線コネクタ 4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29" name="テキスト ボックス 4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0" name="直線コネクタ 4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31" name="テキスト ボックス 4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32" name="直線コネクタ 4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33" name="テキスト ボックス 4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35" name="テキスト ボックス 43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36"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49530</xdr:rowOff>
    </xdr:from>
    <xdr:to>
      <xdr:col>23</xdr:col>
      <xdr:colOff>516889</xdr:colOff>
      <xdr:row>62</xdr:row>
      <xdr:rowOff>167640</xdr:rowOff>
    </xdr:to>
    <xdr:cxnSp macro="">
      <xdr:nvCxnSpPr>
        <xdr:cNvPr id="437" name="直線コネクタ 436"/>
        <xdr:cNvCxnSpPr/>
      </xdr:nvCxnSpPr>
      <xdr:spPr>
        <a:xfrm flipV="1">
          <a:off x="16318864" y="94792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17</xdr:rowOff>
    </xdr:from>
    <xdr:ext cx="405111" cy="259045"/>
    <xdr:sp macro="" textlink="">
      <xdr:nvSpPr>
        <xdr:cNvPr id="438" name="【保健センター・保健所】&#10;有形固定資産減価償却率最小値テキスト"/>
        <xdr:cNvSpPr txBox="1"/>
      </xdr:nvSpPr>
      <xdr:spPr>
        <a:xfrm>
          <a:off x="164084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23</xdr:col>
      <xdr:colOff>428625</xdr:colOff>
      <xdr:row>62</xdr:row>
      <xdr:rowOff>167640</xdr:rowOff>
    </xdr:from>
    <xdr:to>
      <xdr:col>23</xdr:col>
      <xdr:colOff>606425</xdr:colOff>
      <xdr:row>62</xdr:row>
      <xdr:rowOff>167640</xdr:rowOff>
    </xdr:to>
    <xdr:cxnSp macro="">
      <xdr:nvCxnSpPr>
        <xdr:cNvPr id="439" name="直線コネクタ 438"/>
        <xdr:cNvCxnSpPr/>
      </xdr:nvCxnSpPr>
      <xdr:spPr>
        <a:xfrm>
          <a:off x="16230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167657</xdr:rowOff>
    </xdr:from>
    <xdr:ext cx="405111" cy="259045"/>
    <xdr:sp macro="" textlink="">
      <xdr:nvSpPr>
        <xdr:cNvPr id="440" name="【保健センター・保健所】&#10;有形固定資産減価償却率最大値テキスト"/>
        <xdr:cNvSpPr txBox="1"/>
      </xdr:nvSpPr>
      <xdr:spPr>
        <a:xfrm>
          <a:off x="164084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55</xdr:row>
      <xdr:rowOff>49530</xdr:rowOff>
    </xdr:from>
    <xdr:to>
      <xdr:col>23</xdr:col>
      <xdr:colOff>606425</xdr:colOff>
      <xdr:row>55</xdr:row>
      <xdr:rowOff>49530</xdr:rowOff>
    </xdr:to>
    <xdr:cxnSp macro="">
      <xdr:nvCxnSpPr>
        <xdr:cNvPr id="441" name="直線コネクタ 440"/>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123207</xdr:rowOff>
    </xdr:from>
    <xdr:ext cx="405111" cy="259045"/>
    <xdr:sp macro="" textlink="">
      <xdr:nvSpPr>
        <xdr:cNvPr id="442" name="【保健センター・保健所】&#10;有形固定資産減価償却率平均値テキスト"/>
        <xdr:cNvSpPr txBox="1"/>
      </xdr:nvSpPr>
      <xdr:spPr>
        <a:xfrm>
          <a:off x="16408400" y="9381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13970</xdr:rowOff>
    </xdr:from>
    <xdr:to>
      <xdr:col>23</xdr:col>
      <xdr:colOff>568325</xdr:colOff>
      <xdr:row>55</xdr:row>
      <xdr:rowOff>115570</xdr:rowOff>
    </xdr:to>
    <xdr:sp macro="" textlink="">
      <xdr:nvSpPr>
        <xdr:cNvPr id="443" name="フローチャート : 判断 442"/>
        <xdr:cNvSpPr/>
      </xdr:nvSpPr>
      <xdr:spPr>
        <a:xfrm>
          <a:off x="16268700" y="944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10160</xdr:rowOff>
    </xdr:from>
    <xdr:to>
      <xdr:col>23</xdr:col>
      <xdr:colOff>568325</xdr:colOff>
      <xdr:row>58</xdr:row>
      <xdr:rowOff>111760</xdr:rowOff>
    </xdr:to>
    <xdr:sp macro="" textlink="">
      <xdr:nvSpPr>
        <xdr:cNvPr id="449" name="円/楕円 448"/>
        <xdr:cNvSpPr/>
      </xdr:nvSpPr>
      <xdr:spPr>
        <a:xfrm>
          <a:off x="162687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160037</xdr:rowOff>
    </xdr:from>
    <xdr:ext cx="405111" cy="259045"/>
    <xdr:sp macro="" textlink="">
      <xdr:nvSpPr>
        <xdr:cNvPr id="450" name="【保健センター・保健所】&#10;有形固定資産減価償却率該当値テキスト"/>
        <xdr:cNvSpPr txBox="1"/>
      </xdr:nvSpPr>
      <xdr:spPr>
        <a:xfrm>
          <a:off x="16408400" y="993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51" name="正方形/長方形 450"/>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58" name="正方形/長方形 457"/>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61" name="直線コネクタ 46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62" name="テキスト ボックス 46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63" name="直線コネクタ 46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64" name="テキスト ボックス 46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65" name="直線コネクタ 46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66" name="テキスト ボックス 46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67" name="直線コネクタ 46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68" name="テキスト ボックス 46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9" name="直線コネクタ 4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0" name="テキスト ボックス 4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71"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34290</xdr:rowOff>
    </xdr:from>
    <xdr:to>
      <xdr:col>32</xdr:col>
      <xdr:colOff>186689</xdr:colOff>
      <xdr:row>63</xdr:row>
      <xdr:rowOff>34290</xdr:rowOff>
    </xdr:to>
    <xdr:cxnSp macro="">
      <xdr:nvCxnSpPr>
        <xdr:cNvPr id="472" name="直線コネクタ 471"/>
        <xdr:cNvCxnSpPr/>
      </xdr:nvCxnSpPr>
      <xdr:spPr>
        <a:xfrm flipV="1">
          <a:off x="22160864" y="946404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38117</xdr:rowOff>
    </xdr:from>
    <xdr:ext cx="469744" cy="259045"/>
    <xdr:sp macro="" textlink="">
      <xdr:nvSpPr>
        <xdr:cNvPr id="473" name="【保健センター・保健所】&#10;一人当たり面積最小値テキスト"/>
        <xdr:cNvSpPr txBox="1"/>
      </xdr:nvSpPr>
      <xdr:spPr>
        <a:xfrm>
          <a:off x="222504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63</xdr:row>
      <xdr:rowOff>34290</xdr:rowOff>
    </xdr:from>
    <xdr:to>
      <xdr:col>32</xdr:col>
      <xdr:colOff>276225</xdr:colOff>
      <xdr:row>63</xdr:row>
      <xdr:rowOff>34290</xdr:rowOff>
    </xdr:to>
    <xdr:cxnSp macro="">
      <xdr:nvCxnSpPr>
        <xdr:cNvPr id="474" name="直線コネクタ 473"/>
        <xdr:cNvCxnSpPr/>
      </xdr:nvCxnSpPr>
      <xdr:spPr>
        <a:xfrm>
          <a:off x="22072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152417</xdr:rowOff>
    </xdr:from>
    <xdr:ext cx="469744" cy="259045"/>
    <xdr:sp macro="" textlink="">
      <xdr:nvSpPr>
        <xdr:cNvPr id="475" name="【保健センター・保健所】&#10;一人当たり面積最大値テキスト"/>
        <xdr:cNvSpPr txBox="1"/>
      </xdr:nvSpPr>
      <xdr:spPr>
        <a:xfrm>
          <a:off x="22250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0.033</a:t>
          </a:r>
          <a:endParaRPr kumimoji="1" lang="ja-JP" altLang="en-US" sz="1000" b="1">
            <a:latin typeface="ＭＳ Ｐゴシック"/>
          </a:endParaRPr>
        </a:p>
      </xdr:txBody>
    </xdr:sp>
    <xdr:clientData/>
  </xdr:oneCellAnchor>
  <xdr:twoCellAnchor>
    <xdr:from>
      <xdr:col>32</xdr:col>
      <xdr:colOff>98425</xdr:colOff>
      <xdr:row>55</xdr:row>
      <xdr:rowOff>34290</xdr:rowOff>
    </xdr:from>
    <xdr:to>
      <xdr:col>32</xdr:col>
      <xdr:colOff>276225</xdr:colOff>
      <xdr:row>55</xdr:row>
      <xdr:rowOff>34290</xdr:rowOff>
    </xdr:to>
    <xdr:cxnSp macro="">
      <xdr:nvCxnSpPr>
        <xdr:cNvPr id="476" name="直線コネクタ 475"/>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99077</xdr:rowOff>
    </xdr:from>
    <xdr:ext cx="469744" cy="259045"/>
    <xdr:sp macro="" textlink="">
      <xdr:nvSpPr>
        <xdr:cNvPr id="477" name="【保健センター・保健所】&#10;一人当たり面積平均値テキスト"/>
        <xdr:cNvSpPr txBox="1"/>
      </xdr:nvSpPr>
      <xdr:spPr>
        <a:xfrm>
          <a:off x="22250400" y="1021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0.015</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120650</xdr:rowOff>
    </xdr:from>
    <xdr:to>
      <xdr:col>32</xdr:col>
      <xdr:colOff>238125</xdr:colOff>
      <xdr:row>60</xdr:row>
      <xdr:rowOff>50800</xdr:rowOff>
    </xdr:to>
    <xdr:sp macro="" textlink="">
      <xdr:nvSpPr>
        <xdr:cNvPr id="478" name="フローチャート : 判断 477"/>
        <xdr:cNvSpPr/>
      </xdr:nvSpPr>
      <xdr:spPr>
        <a:xfrm>
          <a:off x="22110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9" name="テキスト ボックス 4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0" name="テキスト ボックス 4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1" name="テキスト ボックス 4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2" name="テキスト ボックス 4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3" name="テキスト ボックス 4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143510</xdr:rowOff>
    </xdr:from>
    <xdr:to>
      <xdr:col>32</xdr:col>
      <xdr:colOff>238125</xdr:colOff>
      <xdr:row>58</xdr:row>
      <xdr:rowOff>73660</xdr:rowOff>
    </xdr:to>
    <xdr:sp macro="" textlink="">
      <xdr:nvSpPr>
        <xdr:cNvPr id="484" name="円/楕円 483"/>
        <xdr:cNvSpPr/>
      </xdr:nvSpPr>
      <xdr:spPr>
        <a:xfrm>
          <a:off x="221107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166387</xdr:rowOff>
    </xdr:from>
    <xdr:ext cx="469744" cy="259045"/>
    <xdr:sp macro="" textlink="">
      <xdr:nvSpPr>
        <xdr:cNvPr id="485" name="【保健センター・保健所】&#10;一人当たり面積該当値テキスト"/>
        <xdr:cNvSpPr txBox="1"/>
      </xdr:nvSpPr>
      <xdr:spPr>
        <a:xfrm>
          <a:off x="22250400" y="976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86" name="正方形/長方形 485"/>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7" name="正方形/長方形 4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8" name="正方形/長方形 4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9" name="正方形/長方形 4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0" name="正方形/長方形 4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1" name="正方形/長方形 4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2" name="正方形/長方形 4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93" name="正方形/長方形 492"/>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4" name="テキスト ボックス 4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5" name="直線コネクタ 4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96" name="テキスト ボックス 49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97" name="直線コネクタ 49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98" name="テキスト ボックス 497"/>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99" name="直線コネクタ 49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00" name="テキスト ボックス 49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01" name="直線コネクタ 50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02" name="テキスト ボックス 50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03" name="直線コネクタ 50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04" name="テキスト ボックス 50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5" name="直線コネクタ 5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06" name="テキスト ボックス 505"/>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507"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136398</xdr:rowOff>
    </xdr:from>
    <xdr:to>
      <xdr:col>23</xdr:col>
      <xdr:colOff>516889</xdr:colOff>
      <xdr:row>85</xdr:row>
      <xdr:rowOff>76963</xdr:rowOff>
    </xdr:to>
    <xdr:cxnSp macro="">
      <xdr:nvCxnSpPr>
        <xdr:cNvPr id="508" name="直線コネクタ 507"/>
        <xdr:cNvCxnSpPr/>
      </xdr:nvCxnSpPr>
      <xdr:spPr>
        <a:xfrm flipV="1">
          <a:off x="16318864" y="13680948"/>
          <a:ext cx="0" cy="969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80790</xdr:rowOff>
    </xdr:from>
    <xdr:ext cx="405111" cy="259045"/>
    <xdr:sp macro="" textlink="">
      <xdr:nvSpPr>
        <xdr:cNvPr id="509" name="【消防施設】&#10;有形固定資産減価償却率最小値テキスト"/>
        <xdr:cNvSpPr txBox="1"/>
      </xdr:nvSpPr>
      <xdr:spPr>
        <a:xfrm>
          <a:off x="16408400" y="14654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23</xdr:col>
      <xdr:colOff>428625</xdr:colOff>
      <xdr:row>85</xdr:row>
      <xdr:rowOff>76963</xdr:rowOff>
    </xdr:from>
    <xdr:to>
      <xdr:col>23</xdr:col>
      <xdr:colOff>606425</xdr:colOff>
      <xdr:row>85</xdr:row>
      <xdr:rowOff>76963</xdr:rowOff>
    </xdr:to>
    <xdr:cxnSp macro="">
      <xdr:nvCxnSpPr>
        <xdr:cNvPr id="510" name="直線コネクタ 509"/>
        <xdr:cNvCxnSpPr/>
      </xdr:nvCxnSpPr>
      <xdr:spPr>
        <a:xfrm>
          <a:off x="16230600" y="1465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83075</xdr:rowOff>
    </xdr:from>
    <xdr:ext cx="405111" cy="259045"/>
    <xdr:sp macro="" textlink="">
      <xdr:nvSpPr>
        <xdr:cNvPr id="511" name="【消防施設】&#10;有形固定資産減価償却率最大値テキスト"/>
        <xdr:cNvSpPr txBox="1"/>
      </xdr:nvSpPr>
      <xdr:spPr>
        <a:xfrm>
          <a:off x="16408400" y="13456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54.1</a:t>
          </a:r>
          <a:endParaRPr kumimoji="1" lang="ja-JP" altLang="en-US" sz="1000" b="1">
            <a:latin typeface="ＭＳ Ｐゴシック"/>
          </a:endParaRPr>
        </a:p>
      </xdr:txBody>
    </xdr:sp>
    <xdr:clientData/>
  </xdr:oneCellAnchor>
  <xdr:twoCellAnchor>
    <xdr:from>
      <xdr:col>23</xdr:col>
      <xdr:colOff>428625</xdr:colOff>
      <xdr:row>79</xdr:row>
      <xdr:rowOff>136398</xdr:rowOff>
    </xdr:from>
    <xdr:to>
      <xdr:col>23</xdr:col>
      <xdr:colOff>606425</xdr:colOff>
      <xdr:row>79</xdr:row>
      <xdr:rowOff>136398</xdr:rowOff>
    </xdr:to>
    <xdr:cxnSp macro="">
      <xdr:nvCxnSpPr>
        <xdr:cNvPr id="512" name="直線コネクタ 511"/>
        <xdr:cNvCxnSpPr/>
      </xdr:nvCxnSpPr>
      <xdr:spPr>
        <a:xfrm>
          <a:off x="16230600" y="1368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157751</xdr:rowOff>
    </xdr:from>
    <xdr:ext cx="405111" cy="259045"/>
    <xdr:sp macro="" textlink="">
      <xdr:nvSpPr>
        <xdr:cNvPr id="513" name="【消防施設】&#10;有形固定資産減価償却率平均値テキスト"/>
        <xdr:cNvSpPr txBox="1"/>
      </xdr:nvSpPr>
      <xdr:spPr>
        <a:xfrm>
          <a:off x="16408400" y="14216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7874</xdr:rowOff>
    </xdr:from>
    <xdr:to>
      <xdr:col>23</xdr:col>
      <xdr:colOff>568325</xdr:colOff>
      <xdr:row>83</xdr:row>
      <xdr:rowOff>109474</xdr:rowOff>
    </xdr:to>
    <xdr:sp macro="" textlink="">
      <xdr:nvSpPr>
        <xdr:cNvPr id="514" name="フローチャート : 判断 513"/>
        <xdr:cNvSpPr/>
      </xdr:nvSpPr>
      <xdr:spPr>
        <a:xfrm>
          <a:off x="16268700" y="1423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5" name="テキスト ボックス 5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6" name="テキスト ボックス 5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7" name="テキスト ボックス 5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8" name="テキスト ボックス 5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9" name="テキスト ボックス 5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80</xdr:row>
      <xdr:rowOff>78739</xdr:rowOff>
    </xdr:from>
    <xdr:to>
      <xdr:col>23</xdr:col>
      <xdr:colOff>568325</xdr:colOff>
      <xdr:row>81</xdr:row>
      <xdr:rowOff>8889</xdr:rowOff>
    </xdr:to>
    <xdr:sp macro="" textlink="">
      <xdr:nvSpPr>
        <xdr:cNvPr id="520" name="円/楕円 519"/>
        <xdr:cNvSpPr/>
      </xdr:nvSpPr>
      <xdr:spPr>
        <a:xfrm>
          <a:off x="162687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101616</xdr:rowOff>
    </xdr:from>
    <xdr:ext cx="405111" cy="259045"/>
    <xdr:sp macro="" textlink="">
      <xdr:nvSpPr>
        <xdr:cNvPr id="521" name="【消防施設】&#10;有形固定資産減価償却率該当値テキスト"/>
        <xdr:cNvSpPr txBox="1"/>
      </xdr:nvSpPr>
      <xdr:spPr>
        <a:xfrm>
          <a:off x="16408400"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522" name="正方形/長方形 521"/>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3" name="正方形/長方形 5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4" name="正方形/長方形 5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5" name="正方形/長方形 5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6" name="正方形/長方形 5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7" name="正方形/長方形 5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8" name="正方形/長方形 5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529" name="正方形/長方形 528"/>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0" name="テキスト ボックス 5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1" name="直線コネクタ 5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32" name="テキスト ボックス 53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86</xdr:row>
      <xdr:rowOff>38100</xdr:rowOff>
    </xdr:from>
    <xdr:to>
      <xdr:col>33</xdr:col>
      <xdr:colOff>314325</xdr:colOff>
      <xdr:row>86</xdr:row>
      <xdr:rowOff>38100</xdr:rowOff>
    </xdr:to>
    <xdr:cxnSp macro="">
      <xdr:nvCxnSpPr>
        <xdr:cNvPr id="533" name="直線コネクタ 53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34" name="テキスト ボックス 53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35" name="直線コネクタ 53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36" name="テキスト ボックス 53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37" name="直線コネクタ 53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38" name="テキスト ボックス 53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39" name="直線コネクタ 53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40" name="テキスト ボックス 53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1" name="直線コネクタ 5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2" name="テキスト ボックス 5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43"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118111</xdr:rowOff>
    </xdr:from>
    <xdr:to>
      <xdr:col>32</xdr:col>
      <xdr:colOff>186689</xdr:colOff>
      <xdr:row>85</xdr:row>
      <xdr:rowOff>118111</xdr:rowOff>
    </xdr:to>
    <xdr:cxnSp macro="">
      <xdr:nvCxnSpPr>
        <xdr:cNvPr id="544" name="直線コネクタ 543"/>
        <xdr:cNvCxnSpPr/>
      </xdr:nvCxnSpPr>
      <xdr:spPr>
        <a:xfrm flipV="1">
          <a:off x="22160864" y="13319761"/>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121938</xdr:rowOff>
    </xdr:from>
    <xdr:ext cx="469744" cy="259045"/>
    <xdr:sp macro="" textlink="">
      <xdr:nvSpPr>
        <xdr:cNvPr id="545" name="【消防施設】&#10;一人当たり面積最小値テキスト"/>
        <xdr:cNvSpPr txBox="1"/>
      </xdr:nvSpPr>
      <xdr:spPr>
        <a:xfrm>
          <a:off x="22250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85</xdr:row>
      <xdr:rowOff>118111</xdr:rowOff>
    </xdr:from>
    <xdr:to>
      <xdr:col>32</xdr:col>
      <xdr:colOff>276225</xdr:colOff>
      <xdr:row>85</xdr:row>
      <xdr:rowOff>118111</xdr:rowOff>
    </xdr:to>
    <xdr:cxnSp macro="">
      <xdr:nvCxnSpPr>
        <xdr:cNvPr id="546" name="直線コネクタ 545"/>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64788</xdr:rowOff>
    </xdr:from>
    <xdr:ext cx="469744" cy="259045"/>
    <xdr:sp macro="" textlink="">
      <xdr:nvSpPr>
        <xdr:cNvPr id="547" name="【消防施設】&#10;一人当たり面積最大値テキスト"/>
        <xdr:cNvSpPr txBox="1"/>
      </xdr:nvSpPr>
      <xdr:spPr>
        <a:xfrm>
          <a:off x="222504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0.062</a:t>
          </a:r>
          <a:endParaRPr kumimoji="1" lang="ja-JP" altLang="en-US" sz="1000" b="1">
            <a:latin typeface="ＭＳ Ｐゴシック"/>
          </a:endParaRPr>
        </a:p>
      </xdr:txBody>
    </xdr:sp>
    <xdr:clientData/>
  </xdr:oneCellAnchor>
  <xdr:twoCellAnchor>
    <xdr:from>
      <xdr:col>32</xdr:col>
      <xdr:colOff>98425</xdr:colOff>
      <xdr:row>77</xdr:row>
      <xdr:rowOff>118111</xdr:rowOff>
    </xdr:from>
    <xdr:to>
      <xdr:col>32</xdr:col>
      <xdr:colOff>276225</xdr:colOff>
      <xdr:row>77</xdr:row>
      <xdr:rowOff>118111</xdr:rowOff>
    </xdr:to>
    <xdr:cxnSp macro="">
      <xdr:nvCxnSpPr>
        <xdr:cNvPr id="548" name="直線コネクタ 547"/>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135907</xdr:rowOff>
    </xdr:from>
    <xdr:ext cx="469744" cy="259045"/>
    <xdr:sp macro="" textlink="">
      <xdr:nvSpPr>
        <xdr:cNvPr id="549" name="【消防施設】&#10;一人当たり面積平均値テキスト"/>
        <xdr:cNvSpPr txBox="1"/>
      </xdr:nvSpPr>
      <xdr:spPr>
        <a:xfrm>
          <a:off x="22250400" y="13851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113030</xdr:rowOff>
    </xdr:from>
    <xdr:to>
      <xdr:col>32</xdr:col>
      <xdr:colOff>238125</xdr:colOff>
      <xdr:row>82</xdr:row>
      <xdr:rowOff>43180</xdr:rowOff>
    </xdr:to>
    <xdr:sp macro="" textlink="">
      <xdr:nvSpPr>
        <xdr:cNvPr id="550" name="フローチャート : 判断 549"/>
        <xdr:cNvSpPr/>
      </xdr:nvSpPr>
      <xdr:spPr>
        <a:xfrm>
          <a:off x="22110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1" name="テキスト ボックス 55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2" name="テキスト ボックス 55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3" name="テキスト ボックス 55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4" name="テキスト ボックス 55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5" name="テキスト ボックス 55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85</xdr:row>
      <xdr:rowOff>67311</xdr:rowOff>
    </xdr:from>
    <xdr:to>
      <xdr:col>32</xdr:col>
      <xdr:colOff>238125</xdr:colOff>
      <xdr:row>85</xdr:row>
      <xdr:rowOff>168911</xdr:rowOff>
    </xdr:to>
    <xdr:sp macro="" textlink="">
      <xdr:nvSpPr>
        <xdr:cNvPr id="556" name="円/楕円 555"/>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153688</xdr:rowOff>
    </xdr:from>
    <xdr:ext cx="469744" cy="259045"/>
    <xdr:sp macro="" textlink="">
      <xdr:nvSpPr>
        <xdr:cNvPr id="557" name="【消防施設】&#10;一人当たり面積該当値テキスト"/>
        <xdr:cNvSpPr txBox="1"/>
      </xdr:nvSpPr>
      <xdr:spPr>
        <a:xfrm>
          <a:off x="222504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58" name="正方形/長方形 557"/>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9" name="正方形/長方形 5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0" name="正方形/長方形 5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1" name="正方形/長方形 5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2" name="正方形/長方形 5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3" name="正方形/長方形 5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4" name="正方形/長方形 5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65" name="正方形/長方形 564"/>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6" name="テキスト ボックス 5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7" name="直線コネクタ 5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8" name="テキスト ボックス 56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69" name="直線コネクタ 56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70" name="テキスト ボックス 56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71" name="直線コネクタ 57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72" name="テキスト ボックス 57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73" name="直線コネクタ 57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74" name="テキスト ボックス 57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75" name="直線コネクタ 57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76" name="テキスト ボックス 57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7" name="直線コネクタ 5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78" name="テキスト ボックス 57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79"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165354</xdr:rowOff>
    </xdr:from>
    <xdr:to>
      <xdr:col>23</xdr:col>
      <xdr:colOff>516889</xdr:colOff>
      <xdr:row>108</xdr:row>
      <xdr:rowOff>89915</xdr:rowOff>
    </xdr:to>
    <xdr:cxnSp macro="">
      <xdr:nvCxnSpPr>
        <xdr:cNvPr id="580" name="直線コネクタ 579"/>
        <xdr:cNvCxnSpPr/>
      </xdr:nvCxnSpPr>
      <xdr:spPr>
        <a:xfrm flipV="1">
          <a:off x="16318864" y="17138904"/>
          <a:ext cx="0" cy="146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93742</xdr:rowOff>
    </xdr:from>
    <xdr:ext cx="405111" cy="259045"/>
    <xdr:sp macro="" textlink="">
      <xdr:nvSpPr>
        <xdr:cNvPr id="581" name="【庁舎】&#10;有形固定資産減価償却率最小値テキスト"/>
        <xdr:cNvSpPr txBox="1"/>
      </xdr:nvSpPr>
      <xdr:spPr>
        <a:xfrm>
          <a:off x="16408400" y="186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a:t>
          </a:r>
          <a:endParaRPr kumimoji="1" lang="ja-JP" altLang="en-US" sz="1000" b="1">
            <a:latin typeface="ＭＳ Ｐゴシック"/>
          </a:endParaRPr>
        </a:p>
      </xdr:txBody>
    </xdr:sp>
    <xdr:clientData/>
  </xdr:oneCellAnchor>
  <xdr:twoCellAnchor>
    <xdr:from>
      <xdr:col>23</xdr:col>
      <xdr:colOff>428625</xdr:colOff>
      <xdr:row>108</xdr:row>
      <xdr:rowOff>89915</xdr:rowOff>
    </xdr:from>
    <xdr:to>
      <xdr:col>23</xdr:col>
      <xdr:colOff>606425</xdr:colOff>
      <xdr:row>108</xdr:row>
      <xdr:rowOff>89915</xdr:rowOff>
    </xdr:to>
    <xdr:cxnSp macro="">
      <xdr:nvCxnSpPr>
        <xdr:cNvPr id="582" name="直線コネクタ 581"/>
        <xdr:cNvCxnSpPr/>
      </xdr:nvCxnSpPr>
      <xdr:spPr>
        <a:xfrm>
          <a:off x="16230600" y="1860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112031</xdr:rowOff>
    </xdr:from>
    <xdr:ext cx="405111" cy="259045"/>
    <xdr:sp macro="" textlink="">
      <xdr:nvSpPr>
        <xdr:cNvPr id="583" name="【庁舎】&#10;有形固定資産減価償却率最大値テキスト"/>
        <xdr:cNvSpPr txBox="1"/>
      </xdr:nvSpPr>
      <xdr:spPr>
        <a:xfrm>
          <a:off x="16408400" y="1691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a:t>
          </a:r>
          <a:endParaRPr kumimoji="1" lang="ja-JP" altLang="en-US" sz="1000" b="1">
            <a:latin typeface="ＭＳ Ｐゴシック"/>
          </a:endParaRPr>
        </a:p>
      </xdr:txBody>
    </xdr:sp>
    <xdr:clientData/>
  </xdr:oneCellAnchor>
  <xdr:twoCellAnchor>
    <xdr:from>
      <xdr:col>23</xdr:col>
      <xdr:colOff>428625</xdr:colOff>
      <xdr:row>99</xdr:row>
      <xdr:rowOff>165354</xdr:rowOff>
    </xdr:from>
    <xdr:to>
      <xdr:col>23</xdr:col>
      <xdr:colOff>606425</xdr:colOff>
      <xdr:row>99</xdr:row>
      <xdr:rowOff>165354</xdr:rowOff>
    </xdr:to>
    <xdr:cxnSp macro="">
      <xdr:nvCxnSpPr>
        <xdr:cNvPr id="584" name="直線コネクタ 583"/>
        <xdr:cNvCxnSpPr/>
      </xdr:nvCxnSpPr>
      <xdr:spPr>
        <a:xfrm>
          <a:off x="16230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41419</xdr:rowOff>
    </xdr:from>
    <xdr:ext cx="405111" cy="259045"/>
    <xdr:sp macro="" textlink="">
      <xdr:nvSpPr>
        <xdr:cNvPr id="585" name="【庁舎】&#10;有形固定資産減価償却率平均値テキスト"/>
        <xdr:cNvSpPr txBox="1"/>
      </xdr:nvSpPr>
      <xdr:spPr>
        <a:xfrm>
          <a:off x="16408400" y="1787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18542</xdr:rowOff>
    </xdr:from>
    <xdr:to>
      <xdr:col>23</xdr:col>
      <xdr:colOff>568325</xdr:colOff>
      <xdr:row>105</xdr:row>
      <xdr:rowOff>120142</xdr:rowOff>
    </xdr:to>
    <xdr:sp macro="" textlink="">
      <xdr:nvSpPr>
        <xdr:cNvPr id="586" name="フローチャート : 判断 585"/>
        <xdr:cNvSpPr/>
      </xdr:nvSpPr>
      <xdr:spPr>
        <a:xfrm>
          <a:off x="162687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7" name="テキスト ボックス 5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8" name="テキスト ボックス 5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9" name="テキスト ボックス 5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0" name="テキスト ボックス 5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1" name="テキスト ボックス 5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108</xdr:row>
      <xdr:rowOff>39115</xdr:rowOff>
    </xdr:from>
    <xdr:to>
      <xdr:col>23</xdr:col>
      <xdr:colOff>568325</xdr:colOff>
      <xdr:row>108</xdr:row>
      <xdr:rowOff>140715</xdr:rowOff>
    </xdr:to>
    <xdr:sp macro="" textlink="">
      <xdr:nvSpPr>
        <xdr:cNvPr id="592" name="円/楕円 591"/>
        <xdr:cNvSpPr/>
      </xdr:nvSpPr>
      <xdr:spPr>
        <a:xfrm>
          <a:off x="16268700" y="185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125492</xdr:rowOff>
    </xdr:from>
    <xdr:ext cx="405111" cy="259045"/>
    <xdr:sp macro="" textlink="">
      <xdr:nvSpPr>
        <xdr:cNvPr id="593" name="【庁舎】&#10;有形固定資産減価償却率該当値テキスト"/>
        <xdr:cNvSpPr txBox="1"/>
      </xdr:nvSpPr>
      <xdr:spPr>
        <a:xfrm>
          <a:off x="16408400" y="18470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94" name="正方形/長方形 593"/>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5" name="正方形/長方形 5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6" name="正方形/長方形 5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7" name="正方形/長方形 5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8" name="正方形/長方形 5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9" name="正方形/長方形 5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0" name="正方形/長方形 5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601" name="正方形/長方形 600"/>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2" name="テキスト ボックス 6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3" name="直線コネクタ 6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04" name="テキスト ボックス 60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05" name="直線コネクタ 6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06" name="テキスト ボックス 6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07" name="直線コネクタ 6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08" name="テキスト ボックス 6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09" name="直線コネクタ 6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10" name="テキスト ボックス 6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11" name="直線コネクタ 6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12" name="テキスト ボックス 6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13" name="直線コネクタ 6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14" name="テキスト ボックス 6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15" name="直線コネクタ 6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16" name="テキスト ボックス 6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7" name="直線コネクタ 6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8" name="テキスト ボックス 6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619"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35379</xdr:rowOff>
    </xdr:from>
    <xdr:to>
      <xdr:col>32</xdr:col>
      <xdr:colOff>186689</xdr:colOff>
      <xdr:row>108</xdr:row>
      <xdr:rowOff>43543</xdr:rowOff>
    </xdr:to>
    <xdr:cxnSp macro="">
      <xdr:nvCxnSpPr>
        <xdr:cNvPr id="620" name="直線コネクタ 619"/>
        <xdr:cNvCxnSpPr/>
      </xdr:nvCxnSpPr>
      <xdr:spPr>
        <a:xfrm flipV="1">
          <a:off x="22160864" y="17008929"/>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47370</xdr:rowOff>
    </xdr:from>
    <xdr:ext cx="469744" cy="259045"/>
    <xdr:sp macro="" textlink="">
      <xdr:nvSpPr>
        <xdr:cNvPr id="621" name="【庁舎】&#10;一人当たり面積最小値テキスト"/>
        <xdr:cNvSpPr txBox="1"/>
      </xdr:nvSpPr>
      <xdr:spPr>
        <a:xfrm>
          <a:off x="22250400" y="1856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0.090</a:t>
          </a:r>
          <a:endParaRPr kumimoji="1" lang="ja-JP" altLang="en-US" sz="1000" b="1">
            <a:latin typeface="ＭＳ Ｐゴシック"/>
          </a:endParaRPr>
        </a:p>
      </xdr:txBody>
    </xdr:sp>
    <xdr:clientData/>
  </xdr:oneCellAnchor>
  <xdr:twoCellAnchor>
    <xdr:from>
      <xdr:col>32</xdr:col>
      <xdr:colOff>98425</xdr:colOff>
      <xdr:row>108</xdr:row>
      <xdr:rowOff>43543</xdr:rowOff>
    </xdr:from>
    <xdr:to>
      <xdr:col>32</xdr:col>
      <xdr:colOff>276225</xdr:colOff>
      <xdr:row>108</xdr:row>
      <xdr:rowOff>43543</xdr:rowOff>
    </xdr:to>
    <xdr:cxnSp macro="">
      <xdr:nvCxnSpPr>
        <xdr:cNvPr id="622" name="直線コネクタ 621"/>
        <xdr:cNvCxnSpPr/>
      </xdr:nvCxnSpPr>
      <xdr:spPr>
        <a:xfrm>
          <a:off x="22072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97</xdr:row>
      <xdr:rowOff>153506</xdr:rowOff>
    </xdr:from>
    <xdr:ext cx="469744" cy="259045"/>
    <xdr:sp macro="" textlink="">
      <xdr:nvSpPr>
        <xdr:cNvPr id="623" name="【庁舎】&#10;一人当たり面積最大値テキスト"/>
        <xdr:cNvSpPr txBox="1"/>
      </xdr:nvSpPr>
      <xdr:spPr>
        <a:xfrm>
          <a:off x="22250400" y="1678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0.185</a:t>
          </a:r>
          <a:endParaRPr kumimoji="1" lang="ja-JP" altLang="en-US" sz="1000" b="1">
            <a:latin typeface="ＭＳ Ｐゴシック"/>
          </a:endParaRPr>
        </a:p>
      </xdr:txBody>
    </xdr:sp>
    <xdr:clientData/>
  </xdr:oneCellAnchor>
  <xdr:twoCellAnchor>
    <xdr:from>
      <xdr:col>32</xdr:col>
      <xdr:colOff>98425</xdr:colOff>
      <xdr:row>99</xdr:row>
      <xdr:rowOff>35379</xdr:rowOff>
    </xdr:from>
    <xdr:to>
      <xdr:col>32</xdr:col>
      <xdr:colOff>276225</xdr:colOff>
      <xdr:row>99</xdr:row>
      <xdr:rowOff>35379</xdr:rowOff>
    </xdr:to>
    <xdr:cxnSp macro="">
      <xdr:nvCxnSpPr>
        <xdr:cNvPr id="624" name="直線コネクタ 623"/>
        <xdr:cNvCxnSpPr/>
      </xdr:nvCxnSpPr>
      <xdr:spPr>
        <a:xfrm>
          <a:off x="22072600" y="1700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15620</xdr:rowOff>
    </xdr:from>
    <xdr:ext cx="469744" cy="259045"/>
    <xdr:sp macro="" textlink="">
      <xdr:nvSpPr>
        <xdr:cNvPr id="625" name="【庁舎】&#10;一人当たり面積平均値テキスト"/>
        <xdr:cNvSpPr txBox="1"/>
      </xdr:nvSpPr>
      <xdr:spPr>
        <a:xfrm>
          <a:off x="22250400" y="17674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164193</xdr:rowOff>
    </xdr:from>
    <xdr:to>
      <xdr:col>32</xdr:col>
      <xdr:colOff>238125</xdr:colOff>
      <xdr:row>104</xdr:row>
      <xdr:rowOff>94343</xdr:rowOff>
    </xdr:to>
    <xdr:sp macro="" textlink="">
      <xdr:nvSpPr>
        <xdr:cNvPr id="626" name="フローチャート : 判断 625"/>
        <xdr:cNvSpPr/>
      </xdr:nvSpPr>
      <xdr:spPr>
        <a:xfrm>
          <a:off x="22110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7" name="テキスト ボックス 6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8" name="テキスト ボックス 6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9" name="テキスト ボックス 6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0" name="テキスト ボックス 6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1" name="テキスト ボックス 6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105</xdr:row>
      <xdr:rowOff>82550</xdr:rowOff>
    </xdr:from>
    <xdr:to>
      <xdr:col>32</xdr:col>
      <xdr:colOff>238125</xdr:colOff>
      <xdr:row>106</xdr:row>
      <xdr:rowOff>12700</xdr:rowOff>
    </xdr:to>
    <xdr:sp macro="" textlink="">
      <xdr:nvSpPr>
        <xdr:cNvPr id="632" name="円/楕円 631"/>
        <xdr:cNvSpPr/>
      </xdr:nvSpPr>
      <xdr:spPr>
        <a:xfrm>
          <a:off x="22110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60977</xdr:rowOff>
    </xdr:from>
    <xdr:ext cx="469744" cy="259045"/>
    <xdr:sp macro="" textlink="">
      <xdr:nvSpPr>
        <xdr:cNvPr id="633" name="【庁舎】&#10;一人当たり面積該当値テキスト"/>
        <xdr:cNvSpPr txBox="1"/>
      </xdr:nvSpPr>
      <xdr:spPr>
        <a:xfrm>
          <a:off x="22250400"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634" name="正方形/長方形 63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5" name="正方形/長方形 6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636" name="テキスト ボックス 63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類似団体と比較して特に有形固定資産減価償却率</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特に低くなっている施設は、一般廃棄物処理施設、福祉施設、市民会館である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これらの施設については、例えば、平成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年度竣工のクリーンセンター臨海工場や建替事業が進行している市民会館など、近年、新築や建替が行われたことによって、資産老朽化比率が改善したものである。</a:t>
          </a:r>
          <a:endParaRPr lang="en-US" altLang="ja-JP" sz="1100" b="0" i="0" baseline="0">
            <a:solidFill>
              <a:schemeClr val="dk1"/>
            </a:solidFill>
            <a:effectLst/>
            <a:latin typeface="+mn-lt"/>
            <a:ea typeface="+mn-ea"/>
            <a:cs typeface="+mn-cs"/>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大阪府堺市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845,960
833,480
149.82
362,838,817
359,595,460
2,111,587
187,481,446
395,079,176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15.6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17</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月</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日に施行した堺市企業立地促進条例によるグリーンフロントを中心とした企業投資の誘導により、固定資産税や事業所税などの効果額による本市の財政への寄与は非常に大きく、財政力指数は回復傾向にあるが、生活保護率が他団体平均と比べて例年</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7</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ポイント程度高く推移しており、依然として類似団体平均を下回る状況が続いているため、</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市</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税の徴収強化等による歳入の確保に努める。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116840</xdr:rowOff>
    </xdr:to>
    <xdr:cxnSp macro="">
      <xdr:nvCxnSpPr>
        <xdr:cNvPr id="61" name="直線コネクタ 60"/>
        <xdr:cNvCxnSpPr/>
      </xdr:nvCxnSpPr>
      <xdr:spPr>
        <a:xfrm flipV="1">
          <a:off x="4953000" y="626110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88917</xdr:rowOff>
    </xdr:from>
    <xdr:ext cx="762000" cy="259045"/>
    <xdr:sp macro="" textlink="">
      <xdr:nvSpPr>
        <xdr:cNvPr id="62"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0.71</a:t>
          </a:r>
          <a:endParaRPr kumimoji="1" lang="ja-JP" altLang="en-US" sz="1000" b="1">
            <a:latin typeface="ＭＳ Ｐゴシック"/>
          </a:endParaRPr>
        </a:p>
      </xdr:txBody>
    </xdr:sp>
    <xdr:clientData/>
  </xdr:oneCellAnchor>
  <xdr:twoCellAnchor>
    <xdr:from>
      <xdr:col>7</xdr:col>
      <xdr:colOff>63500</xdr:colOff>
      <xdr:row>44</xdr:row>
      <xdr:rowOff>116840</xdr:rowOff>
    </xdr:from>
    <xdr:to>
      <xdr:col>7</xdr:col>
      <xdr:colOff>241300</xdr:colOff>
      <xdr:row>44</xdr:row>
      <xdr:rowOff>116840</xdr:rowOff>
    </xdr:to>
    <xdr:cxnSp macro="">
      <xdr:nvCxnSpPr>
        <xdr:cNvPr id="63" name="直線コネクタ 62"/>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4"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5" name="直線コネクタ 64"/>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3810</xdr:rowOff>
    </xdr:from>
    <xdr:to>
      <xdr:col>7</xdr:col>
      <xdr:colOff>152400</xdr:colOff>
      <xdr:row>41</xdr:row>
      <xdr:rowOff>3810</xdr:rowOff>
    </xdr:to>
    <xdr:cxnSp macro="">
      <xdr:nvCxnSpPr>
        <xdr:cNvPr id="66" name="直線コネクタ 65"/>
        <xdr:cNvCxnSpPr/>
      </xdr:nvCxnSpPr>
      <xdr:spPr>
        <a:xfrm>
          <a:off x="4114800" y="7033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3810</xdr:rowOff>
    </xdr:from>
    <xdr:to>
      <xdr:col>6</xdr:col>
      <xdr:colOff>0</xdr:colOff>
      <xdr:row>41</xdr:row>
      <xdr:rowOff>3810</xdr:rowOff>
    </xdr:to>
    <xdr:cxnSp macro="">
      <xdr:nvCxnSpPr>
        <xdr:cNvPr id="69" name="直線コネクタ 68"/>
        <xdr:cNvCxnSpPr/>
      </xdr:nvCxnSpPr>
      <xdr:spPr>
        <a:xfrm>
          <a:off x="3225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70" name="フローチャート : 判断 69"/>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71" name="テキスト ボックス 7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3810</xdr:rowOff>
    </xdr:from>
    <xdr:to>
      <xdr:col>4</xdr:col>
      <xdr:colOff>482600</xdr:colOff>
      <xdr:row>41</xdr:row>
      <xdr:rowOff>52070</xdr:rowOff>
    </xdr:to>
    <xdr:cxnSp macro="">
      <xdr:nvCxnSpPr>
        <xdr:cNvPr id="72" name="直線コネクタ 71"/>
        <xdr:cNvCxnSpPr/>
      </xdr:nvCxnSpPr>
      <xdr:spPr>
        <a:xfrm flipV="1">
          <a:off x="2336800" y="70332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3" name="フローチャート : 判断 72"/>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74" name="テキスト ボックス 73"/>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52070</xdr:rowOff>
    </xdr:from>
    <xdr:to>
      <xdr:col>3</xdr:col>
      <xdr:colOff>279400</xdr:colOff>
      <xdr:row>41</xdr:row>
      <xdr:rowOff>52070</xdr:rowOff>
    </xdr:to>
    <xdr:cxnSp macro="">
      <xdr:nvCxnSpPr>
        <xdr:cNvPr id="75" name="直線コネクタ 74"/>
        <xdr:cNvCxnSpPr/>
      </xdr:nvCxnSpPr>
      <xdr:spPr>
        <a:xfrm>
          <a:off x="1447800" y="708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124460</xdr:rowOff>
    </xdr:from>
    <xdr:to>
      <xdr:col>3</xdr:col>
      <xdr:colOff>330200</xdr:colOff>
      <xdr:row>41</xdr:row>
      <xdr:rowOff>54610</xdr:rowOff>
    </xdr:to>
    <xdr:sp macro="" textlink="">
      <xdr:nvSpPr>
        <xdr:cNvPr id="76" name="フローチャート : 判断 75"/>
        <xdr:cNvSpPr/>
      </xdr:nvSpPr>
      <xdr:spPr>
        <a:xfrm>
          <a:off x="2286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64787</xdr:rowOff>
    </xdr:from>
    <xdr:ext cx="762000" cy="259045"/>
    <xdr:sp macro="" textlink="">
      <xdr:nvSpPr>
        <xdr:cNvPr id="77" name="テキスト ボックス 76"/>
        <xdr:cNvSpPr txBox="1"/>
      </xdr:nvSpPr>
      <xdr:spPr>
        <a:xfrm>
          <a:off x="1955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27940</xdr:rowOff>
    </xdr:from>
    <xdr:to>
      <xdr:col>2</xdr:col>
      <xdr:colOff>127000</xdr:colOff>
      <xdr:row>40</xdr:row>
      <xdr:rowOff>129540</xdr:rowOff>
    </xdr:to>
    <xdr:sp macro="" textlink="">
      <xdr:nvSpPr>
        <xdr:cNvPr id="78" name="フローチャート : 判断 77"/>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139717</xdr:rowOff>
    </xdr:from>
    <xdr:ext cx="762000" cy="259045"/>
    <xdr:sp macro="" textlink="">
      <xdr:nvSpPr>
        <xdr:cNvPr id="79" name="テキスト ボックス 78"/>
        <xdr:cNvSpPr txBox="1"/>
      </xdr:nvSpPr>
      <xdr:spPr>
        <a:xfrm>
          <a:off x="1066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124460</xdr:rowOff>
    </xdr:from>
    <xdr:to>
      <xdr:col>7</xdr:col>
      <xdr:colOff>203200</xdr:colOff>
      <xdr:row>41</xdr:row>
      <xdr:rowOff>54610</xdr:rowOff>
    </xdr:to>
    <xdr:sp macro="" textlink="">
      <xdr:nvSpPr>
        <xdr:cNvPr id="85" name="円/楕円 84"/>
        <xdr:cNvSpPr/>
      </xdr:nvSpPr>
      <xdr:spPr>
        <a:xfrm>
          <a:off x="4902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96537</xdr:rowOff>
    </xdr:from>
    <xdr:ext cx="762000" cy="259045"/>
    <xdr:sp macro="" textlink="">
      <xdr:nvSpPr>
        <xdr:cNvPr id="86" name="財政力該当値テキスト"/>
        <xdr:cNvSpPr txBox="1"/>
      </xdr:nvSpPr>
      <xdr:spPr>
        <a:xfrm>
          <a:off x="5041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124460</xdr:rowOff>
    </xdr:from>
    <xdr:to>
      <xdr:col>6</xdr:col>
      <xdr:colOff>50800</xdr:colOff>
      <xdr:row>41</xdr:row>
      <xdr:rowOff>54610</xdr:rowOff>
    </xdr:to>
    <xdr:sp macro="" textlink="">
      <xdr:nvSpPr>
        <xdr:cNvPr id="87" name="円/楕円 86"/>
        <xdr:cNvSpPr/>
      </xdr:nvSpPr>
      <xdr:spPr>
        <a:xfrm>
          <a:off x="4064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39387</xdr:rowOff>
    </xdr:from>
    <xdr:ext cx="736600" cy="259045"/>
    <xdr:sp macro="" textlink="">
      <xdr:nvSpPr>
        <xdr:cNvPr id="88" name="テキスト ボックス 87"/>
        <xdr:cNvSpPr txBox="1"/>
      </xdr:nvSpPr>
      <xdr:spPr>
        <a:xfrm>
          <a:off x="3733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124460</xdr:rowOff>
    </xdr:from>
    <xdr:to>
      <xdr:col>4</xdr:col>
      <xdr:colOff>533400</xdr:colOff>
      <xdr:row>41</xdr:row>
      <xdr:rowOff>54610</xdr:rowOff>
    </xdr:to>
    <xdr:sp macro="" textlink="">
      <xdr:nvSpPr>
        <xdr:cNvPr id="89" name="円/楕円 88"/>
        <xdr:cNvSpPr/>
      </xdr:nvSpPr>
      <xdr:spPr>
        <a:xfrm>
          <a:off x="3175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39387</xdr:rowOff>
    </xdr:from>
    <xdr:ext cx="762000" cy="259045"/>
    <xdr:sp macro="" textlink="">
      <xdr:nvSpPr>
        <xdr:cNvPr id="90" name="テキスト ボックス 89"/>
        <xdr:cNvSpPr txBox="1"/>
      </xdr:nvSpPr>
      <xdr:spPr>
        <a:xfrm>
          <a:off x="2844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1270</xdr:rowOff>
    </xdr:from>
    <xdr:to>
      <xdr:col>3</xdr:col>
      <xdr:colOff>330200</xdr:colOff>
      <xdr:row>41</xdr:row>
      <xdr:rowOff>102870</xdr:rowOff>
    </xdr:to>
    <xdr:sp macro="" textlink="">
      <xdr:nvSpPr>
        <xdr:cNvPr id="91" name="円/楕円 90"/>
        <xdr:cNvSpPr/>
      </xdr:nvSpPr>
      <xdr:spPr>
        <a:xfrm>
          <a:off x="2286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87647</xdr:rowOff>
    </xdr:from>
    <xdr:ext cx="762000" cy="259045"/>
    <xdr:sp macro="" textlink="">
      <xdr:nvSpPr>
        <xdr:cNvPr id="92" name="テキスト ボックス 91"/>
        <xdr:cNvSpPr txBox="1"/>
      </xdr:nvSpPr>
      <xdr:spPr>
        <a:xfrm>
          <a:off x="1955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1270</xdr:rowOff>
    </xdr:from>
    <xdr:to>
      <xdr:col>2</xdr:col>
      <xdr:colOff>127000</xdr:colOff>
      <xdr:row>41</xdr:row>
      <xdr:rowOff>102870</xdr:rowOff>
    </xdr:to>
    <xdr:sp macro="" textlink="">
      <xdr:nvSpPr>
        <xdr:cNvPr id="93" name="円/楕円 92"/>
        <xdr:cNvSpPr/>
      </xdr:nvSpPr>
      <xdr:spPr>
        <a:xfrm>
          <a:off x="1397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87647</xdr:rowOff>
    </xdr:from>
    <xdr:ext cx="762000" cy="259045"/>
    <xdr:sp macro="" textlink="">
      <xdr:nvSpPr>
        <xdr:cNvPr id="94" name="テキスト ボックス 93"/>
        <xdr:cNvSpPr txBox="1"/>
      </xdr:nvSpPr>
      <xdr:spPr>
        <a:xfrm>
          <a:off x="1066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は定年退職者数の増加により人件費に係る経常一般財源が増加した。また、生活保護費については、伸び率が鈍化してきているものの、障害者（児）自立支援給付費や、国民健康保険事業特別会計への繰出など、社会保障関係費が増加し続けており、歳出経常一般財源は増加となった。</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前年度は類似団体の平均を下回ったものの、平成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年度は上記の要因等により、</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ポイント上昇し、類似団体平均を上回ることとなったため、今後は、市税の徴収強化等による歳入の確保や、要員管理等行財政改革を一層推進し、指数の改善に努める必要がある。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113595</xdr:rowOff>
    </xdr:from>
    <xdr:to>
      <xdr:col>7</xdr:col>
      <xdr:colOff>152400</xdr:colOff>
      <xdr:row>67</xdr:row>
      <xdr:rowOff>112183</xdr:rowOff>
    </xdr:to>
    <xdr:cxnSp macro="">
      <xdr:nvCxnSpPr>
        <xdr:cNvPr id="124" name="直線コネクタ 123"/>
        <xdr:cNvCxnSpPr/>
      </xdr:nvCxnSpPr>
      <xdr:spPr>
        <a:xfrm flipV="1">
          <a:off x="4953000" y="10057695"/>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84260</xdr:rowOff>
    </xdr:from>
    <xdr:ext cx="762000" cy="259045"/>
    <xdr:sp macro="" textlink="">
      <xdr:nvSpPr>
        <xdr:cNvPr id="125" name="財政構造の弾力性最小値テキスト"/>
        <xdr:cNvSpPr txBox="1"/>
      </xdr:nvSpPr>
      <xdr:spPr>
        <a:xfrm>
          <a:off x="5041900" y="1157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112183</xdr:rowOff>
    </xdr:from>
    <xdr:to>
      <xdr:col>7</xdr:col>
      <xdr:colOff>241300</xdr:colOff>
      <xdr:row>67</xdr:row>
      <xdr:rowOff>112183</xdr:rowOff>
    </xdr:to>
    <xdr:cxnSp macro="">
      <xdr:nvCxnSpPr>
        <xdr:cNvPr id="126" name="直線コネクタ 125"/>
        <xdr:cNvCxnSpPr/>
      </xdr:nvCxnSpPr>
      <xdr:spPr>
        <a:xfrm>
          <a:off x="4864100" y="1159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28522</xdr:rowOff>
    </xdr:from>
    <xdr:ext cx="762000" cy="259045"/>
    <xdr:sp macro="" textlink="">
      <xdr:nvSpPr>
        <xdr:cNvPr id="127" name="財政構造の弾力性最大値テキスト"/>
        <xdr:cNvSpPr txBox="1"/>
      </xdr:nvSpPr>
      <xdr:spPr>
        <a:xfrm>
          <a:off x="5041900" y="980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113595</xdr:rowOff>
    </xdr:from>
    <xdr:to>
      <xdr:col>7</xdr:col>
      <xdr:colOff>241300</xdr:colOff>
      <xdr:row>58</xdr:row>
      <xdr:rowOff>113595</xdr:rowOff>
    </xdr:to>
    <xdr:cxnSp macro="">
      <xdr:nvCxnSpPr>
        <xdr:cNvPr id="128" name="直線コネクタ 127"/>
        <xdr:cNvCxnSpPr/>
      </xdr:nvCxnSpPr>
      <xdr:spPr>
        <a:xfrm>
          <a:off x="4864100" y="100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130528</xdr:rowOff>
    </xdr:from>
    <xdr:to>
      <xdr:col>7</xdr:col>
      <xdr:colOff>152400</xdr:colOff>
      <xdr:row>66</xdr:row>
      <xdr:rowOff>2117</xdr:rowOff>
    </xdr:to>
    <xdr:cxnSp macro="">
      <xdr:nvCxnSpPr>
        <xdr:cNvPr id="129" name="直線コネクタ 128"/>
        <xdr:cNvCxnSpPr/>
      </xdr:nvCxnSpPr>
      <xdr:spPr>
        <a:xfrm>
          <a:off x="4114800" y="11103328"/>
          <a:ext cx="8382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109660</xdr:rowOff>
    </xdr:from>
    <xdr:ext cx="762000" cy="259045"/>
    <xdr:sp macro="" textlink="">
      <xdr:nvSpPr>
        <xdr:cNvPr id="130" name="財政構造の弾力性平均値テキスト"/>
        <xdr:cNvSpPr txBox="1"/>
      </xdr:nvSpPr>
      <xdr:spPr>
        <a:xfrm>
          <a:off x="5041900" y="1091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93133</xdr:rowOff>
    </xdr:from>
    <xdr:to>
      <xdr:col>7</xdr:col>
      <xdr:colOff>203200</xdr:colOff>
      <xdr:row>65</xdr:row>
      <xdr:rowOff>23283</xdr:rowOff>
    </xdr:to>
    <xdr:sp macro="" textlink="">
      <xdr:nvSpPr>
        <xdr:cNvPr id="131" name="フローチャート : 判断 130"/>
        <xdr:cNvSpPr/>
      </xdr:nvSpPr>
      <xdr:spPr>
        <a:xfrm>
          <a:off x="49022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130528</xdr:rowOff>
    </xdr:from>
    <xdr:to>
      <xdr:col>6</xdr:col>
      <xdr:colOff>0</xdr:colOff>
      <xdr:row>65</xdr:row>
      <xdr:rowOff>93133</xdr:rowOff>
    </xdr:to>
    <xdr:cxnSp macro="">
      <xdr:nvCxnSpPr>
        <xdr:cNvPr id="132" name="直線コネクタ 131"/>
        <xdr:cNvCxnSpPr/>
      </xdr:nvCxnSpPr>
      <xdr:spPr>
        <a:xfrm flipV="1">
          <a:off x="3225800" y="11103328"/>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82550</xdr:rowOff>
    </xdr:from>
    <xdr:to>
      <xdr:col>6</xdr:col>
      <xdr:colOff>50800</xdr:colOff>
      <xdr:row>66</xdr:row>
      <xdr:rowOff>12700</xdr:rowOff>
    </xdr:to>
    <xdr:sp macro="" textlink="">
      <xdr:nvSpPr>
        <xdr:cNvPr id="133" name="フローチャート : 判断 132"/>
        <xdr:cNvSpPr/>
      </xdr:nvSpPr>
      <xdr:spPr>
        <a:xfrm>
          <a:off x="4064000" y="1122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168927</xdr:rowOff>
    </xdr:from>
    <xdr:ext cx="736600" cy="259045"/>
    <xdr:sp macro="" textlink="">
      <xdr:nvSpPr>
        <xdr:cNvPr id="134" name="テキスト ボックス 133"/>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93133</xdr:rowOff>
    </xdr:from>
    <xdr:to>
      <xdr:col>4</xdr:col>
      <xdr:colOff>482600</xdr:colOff>
      <xdr:row>65</xdr:row>
      <xdr:rowOff>146755</xdr:rowOff>
    </xdr:to>
    <xdr:cxnSp macro="">
      <xdr:nvCxnSpPr>
        <xdr:cNvPr id="135" name="直線コネクタ 134"/>
        <xdr:cNvCxnSpPr/>
      </xdr:nvCxnSpPr>
      <xdr:spPr>
        <a:xfrm flipV="1">
          <a:off x="2336800" y="11237383"/>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93133</xdr:rowOff>
    </xdr:from>
    <xdr:to>
      <xdr:col>4</xdr:col>
      <xdr:colOff>533400</xdr:colOff>
      <xdr:row>65</xdr:row>
      <xdr:rowOff>23283</xdr:rowOff>
    </xdr:to>
    <xdr:sp macro="" textlink="">
      <xdr:nvSpPr>
        <xdr:cNvPr id="136" name="フローチャート : 判断 135"/>
        <xdr:cNvSpPr/>
      </xdr:nvSpPr>
      <xdr:spPr>
        <a:xfrm>
          <a:off x="31750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33460</xdr:rowOff>
    </xdr:from>
    <xdr:ext cx="762000" cy="259045"/>
    <xdr:sp macro="" textlink="">
      <xdr:nvSpPr>
        <xdr:cNvPr id="137" name="テキスト ボックス 136"/>
        <xdr:cNvSpPr txBox="1"/>
      </xdr:nvSpPr>
      <xdr:spPr>
        <a:xfrm>
          <a:off x="2844800" y="1083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157339</xdr:rowOff>
    </xdr:from>
    <xdr:to>
      <xdr:col>3</xdr:col>
      <xdr:colOff>279400</xdr:colOff>
      <xdr:row>65</xdr:row>
      <xdr:rowOff>146755</xdr:rowOff>
    </xdr:to>
    <xdr:cxnSp macro="">
      <xdr:nvCxnSpPr>
        <xdr:cNvPr id="138" name="直線コネクタ 137"/>
        <xdr:cNvCxnSpPr/>
      </xdr:nvCxnSpPr>
      <xdr:spPr>
        <a:xfrm>
          <a:off x="1447800" y="1113013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2117</xdr:rowOff>
    </xdr:from>
    <xdr:to>
      <xdr:col>3</xdr:col>
      <xdr:colOff>330200</xdr:colOff>
      <xdr:row>65</xdr:row>
      <xdr:rowOff>103717</xdr:rowOff>
    </xdr:to>
    <xdr:sp macro="" textlink="">
      <xdr:nvSpPr>
        <xdr:cNvPr id="139" name="フローチャート : 判断 138"/>
        <xdr:cNvSpPr/>
      </xdr:nvSpPr>
      <xdr:spPr>
        <a:xfrm>
          <a:off x="2286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113894</xdr:rowOff>
    </xdr:from>
    <xdr:ext cx="762000" cy="259045"/>
    <xdr:sp macro="" textlink="">
      <xdr:nvSpPr>
        <xdr:cNvPr id="140" name="テキスト ボックス 139"/>
        <xdr:cNvSpPr txBox="1"/>
      </xdr:nvSpPr>
      <xdr:spPr>
        <a:xfrm>
          <a:off x="1955800" y="109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106539</xdr:rowOff>
    </xdr:from>
    <xdr:to>
      <xdr:col>2</xdr:col>
      <xdr:colOff>127000</xdr:colOff>
      <xdr:row>65</xdr:row>
      <xdr:rowOff>36689</xdr:rowOff>
    </xdr:to>
    <xdr:sp macro="" textlink="">
      <xdr:nvSpPr>
        <xdr:cNvPr id="141" name="フローチャート : 判断 140"/>
        <xdr:cNvSpPr/>
      </xdr:nvSpPr>
      <xdr:spPr>
        <a:xfrm>
          <a:off x="1397000" y="1107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46866</xdr:rowOff>
    </xdr:from>
    <xdr:ext cx="762000" cy="259045"/>
    <xdr:sp macro="" textlink="">
      <xdr:nvSpPr>
        <xdr:cNvPr id="142" name="テキスト ボックス 141"/>
        <xdr:cNvSpPr txBox="1"/>
      </xdr:nvSpPr>
      <xdr:spPr>
        <a:xfrm>
          <a:off x="1066800" y="1084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122767</xdr:rowOff>
    </xdr:from>
    <xdr:to>
      <xdr:col>7</xdr:col>
      <xdr:colOff>203200</xdr:colOff>
      <xdr:row>66</xdr:row>
      <xdr:rowOff>52917</xdr:rowOff>
    </xdr:to>
    <xdr:sp macro="" textlink="">
      <xdr:nvSpPr>
        <xdr:cNvPr id="148" name="円/楕円 147"/>
        <xdr:cNvSpPr/>
      </xdr:nvSpPr>
      <xdr:spPr>
        <a:xfrm>
          <a:off x="49022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94844</xdr:rowOff>
    </xdr:from>
    <xdr:ext cx="762000" cy="259045"/>
    <xdr:sp macro="" textlink="">
      <xdr:nvSpPr>
        <xdr:cNvPr id="149" name="財政構造の弾力性該当値テキスト"/>
        <xdr:cNvSpPr txBox="1"/>
      </xdr:nvSpPr>
      <xdr:spPr>
        <a:xfrm>
          <a:off x="5041900" y="112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79728</xdr:rowOff>
    </xdr:from>
    <xdr:to>
      <xdr:col>6</xdr:col>
      <xdr:colOff>50800</xdr:colOff>
      <xdr:row>65</xdr:row>
      <xdr:rowOff>9878</xdr:rowOff>
    </xdr:to>
    <xdr:sp macro="" textlink="">
      <xdr:nvSpPr>
        <xdr:cNvPr id="150" name="円/楕円 149"/>
        <xdr:cNvSpPr/>
      </xdr:nvSpPr>
      <xdr:spPr>
        <a:xfrm>
          <a:off x="4064000" y="110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20055</xdr:rowOff>
    </xdr:from>
    <xdr:ext cx="736600" cy="259045"/>
    <xdr:sp macro="" textlink="">
      <xdr:nvSpPr>
        <xdr:cNvPr id="151" name="テキスト ボックス 150"/>
        <xdr:cNvSpPr txBox="1"/>
      </xdr:nvSpPr>
      <xdr:spPr>
        <a:xfrm>
          <a:off x="3733800" y="1082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42333</xdr:rowOff>
    </xdr:from>
    <xdr:to>
      <xdr:col>4</xdr:col>
      <xdr:colOff>533400</xdr:colOff>
      <xdr:row>65</xdr:row>
      <xdr:rowOff>143933</xdr:rowOff>
    </xdr:to>
    <xdr:sp macro="" textlink="">
      <xdr:nvSpPr>
        <xdr:cNvPr id="152" name="円/楕円 151"/>
        <xdr:cNvSpPr/>
      </xdr:nvSpPr>
      <xdr:spPr>
        <a:xfrm>
          <a:off x="3175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128710</xdr:rowOff>
    </xdr:from>
    <xdr:ext cx="762000" cy="259045"/>
    <xdr:sp macro="" textlink="">
      <xdr:nvSpPr>
        <xdr:cNvPr id="153" name="テキスト ボックス 152"/>
        <xdr:cNvSpPr txBox="1"/>
      </xdr:nvSpPr>
      <xdr:spPr>
        <a:xfrm>
          <a:off x="2844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95955</xdr:rowOff>
    </xdr:from>
    <xdr:to>
      <xdr:col>3</xdr:col>
      <xdr:colOff>330200</xdr:colOff>
      <xdr:row>66</xdr:row>
      <xdr:rowOff>26105</xdr:rowOff>
    </xdr:to>
    <xdr:sp macro="" textlink="">
      <xdr:nvSpPr>
        <xdr:cNvPr id="154" name="円/楕円 153"/>
        <xdr:cNvSpPr/>
      </xdr:nvSpPr>
      <xdr:spPr>
        <a:xfrm>
          <a:off x="2286000" y="1124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10882</xdr:rowOff>
    </xdr:from>
    <xdr:ext cx="762000" cy="259045"/>
    <xdr:sp macro="" textlink="">
      <xdr:nvSpPr>
        <xdr:cNvPr id="155" name="テキスト ボックス 154"/>
        <xdr:cNvSpPr txBox="1"/>
      </xdr:nvSpPr>
      <xdr:spPr>
        <a:xfrm>
          <a:off x="1955800" y="1132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106539</xdr:rowOff>
    </xdr:from>
    <xdr:to>
      <xdr:col>2</xdr:col>
      <xdr:colOff>127000</xdr:colOff>
      <xdr:row>65</xdr:row>
      <xdr:rowOff>36689</xdr:rowOff>
    </xdr:to>
    <xdr:sp macro="" textlink="">
      <xdr:nvSpPr>
        <xdr:cNvPr id="156" name="円/楕円 155"/>
        <xdr:cNvSpPr/>
      </xdr:nvSpPr>
      <xdr:spPr>
        <a:xfrm>
          <a:off x="1397000" y="1107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21466</xdr:rowOff>
    </xdr:from>
    <xdr:ext cx="762000" cy="259045"/>
    <xdr:sp macro="" textlink="">
      <xdr:nvSpPr>
        <xdr:cNvPr id="157" name="テキスト ボックス 156"/>
        <xdr:cNvSpPr txBox="1"/>
      </xdr:nvSpPr>
      <xdr:spPr>
        <a:xfrm>
          <a:off x="1066800" y="1116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[107,050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年間の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給与減額措置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が終了したことなどにより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人件費は増加している。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年度から事務事業の総点検を実施し、事業の見直し等の行財政改革を推進しているが、平成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府費負担教職員権限移譲準備事務としてのシステム構築や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新たにオープンした市有施設における指定管理委託料の増加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等により物件費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もあわせて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増加したため、人口１人当たり人件費・物件費等決算額は増加している。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157331</xdr:rowOff>
    </xdr:from>
    <xdr:to>
      <xdr:col>7</xdr:col>
      <xdr:colOff>152400</xdr:colOff>
      <xdr:row>89</xdr:row>
      <xdr:rowOff>59032</xdr:rowOff>
    </xdr:to>
    <xdr:cxnSp macro="">
      <xdr:nvCxnSpPr>
        <xdr:cNvPr id="187" name="直線コネクタ 186"/>
        <xdr:cNvCxnSpPr/>
      </xdr:nvCxnSpPr>
      <xdr:spPr>
        <a:xfrm flipV="1">
          <a:off x="4953000" y="14044781"/>
          <a:ext cx="0" cy="1273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31109</xdr:rowOff>
    </xdr:from>
    <xdr:ext cx="762000" cy="259045"/>
    <xdr:sp macro="" textlink="">
      <xdr:nvSpPr>
        <xdr:cNvPr id="188" name="人件費・物件費等の状況最小値テキスト"/>
        <xdr:cNvSpPr txBox="1"/>
      </xdr:nvSpPr>
      <xdr:spPr>
        <a:xfrm>
          <a:off x="5041900" y="1529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127,731</a:t>
          </a:r>
          <a:endParaRPr kumimoji="1" lang="ja-JP" altLang="en-US" sz="1000" b="1">
            <a:latin typeface="ＭＳ Ｐゴシック"/>
          </a:endParaRPr>
        </a:p>
      </xdr:txBody>
    </xdr:sp>
    <xdr:clientData/>
  </xdr:oneCellAnchor>
  <xdr:twoCellAnchor>
    <xdr:from>
      <xdr:col>7</xdr:col>
      <xdr:colOff>63500</xdr:colOff>
      <xdr:row>89</xdr:row>
      <xdr:rowOff>59032</xdr:rowOff>
    </xdr:from>
    <xdr:to>
      <xdr:col>7</xdr:col>
      <xdr:colOff>241300</xdr:colOff>
      <xdr:row>89</xdr:row>
      <xdr:rowOff>59032</xdr:rowOff>
    </xdr:to>
    <xdr:cxnSp macro="">
      <xdr:nvCxnSpPr>
        <xdr:cNvPr id="189" name="直線コネクタ 188"/>
        <xdr:cNvCxnSpPr/>
      </xdr:nvCxnSpPr>
      <xdr:spPr>
        <a:xfrm>
          <a:off x="4864100" y="1531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72258</xdr:rowOff>
    </xdr:from>
    <xdr:ext cx="762000" cy="259045"/>
    <xdr:sp macro="" textlink="">
      <xdr:nvSpPr>
        <xdr:cNvPr id="190" name="人件費・物件費等の状況最大値テキスト"/>
        <xdr:cNvSpPr txBox="1"/>
      </xdr:nvSpPr>
      <xdr:spPr>
        <a:xfrm>
          <a:off x="5041900" y="1378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96,070</a:t>
          </a:r>
          <a:endParaRPr kumimoji="1" lang="ja-JP" altLang="en-US" sz="1000" b="1">
            <a:latin typeface="ＭＳ Ｐゴシック"/>
          </a:endParaRPr>
        </a:p>
      </xdr:txBody>
    </xdr:sp>
    <xdr:clientData/>
  </xdr:oneCellAnchor>
  <xdr:twoCellAnchor>
    <xdr:from>
      <xdr:col>7</xdr:col>
      <xdr:colOff>63500</xdr:colOff>
      <xdr:row>81</xdr:row>
      <xdr:rowOff>157331</xdr:rowOff>
    </xdr:from>
    <xdr:to>
      <xdr:col>7</xdr:col>
      <xdr:colOff>241300</xdr:colOff>
      <xdr:row>81</xdr:row>
      <xdr:rowOff>157331</xdr:rowOff>
    </xdr:to>
    <xdr:cxnSp macro="">
      <xdr:nvCxnSpPr>
        <xdr:cNvPr id="191" name="直線コネクタ 190"/>
        <xdr:cNvCxnSpPr/>
      </xdr:nvCxnSpPr>
      <xdr:spPr>
        <a:xfrm>
          <a:off x="4864100" y="14044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161582</xdr:rowOff>
    </xdr:from>
    <xdr:to>
      <xdr:col>7</xdr:col>
      <xdr:colOff>152400</xdr:colOff>
      <xdr:row>84</xdr:row>
      <xdr:rowOff>84561</xdr:rowOff>
    </xdr:to>
    <xdr:cxnSp macro="">
      <xdr:nvCxnSpPr>
        <xdr:cNvPr id="192" name="直線コネクタ 191"/>
        <xdr:cNvCxnSpPr/>
      </xdr:nvCxnSpPr>
      <xdr:spPr>
        <a:xfrm>
          <a:off x="4114800" y="14391932"/>
          <a:ext cx="838200" cy="9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170727</xdr:rowOff>
    </xdr:from>
    <xdr:ext cx="762000" cy="259045"/>
    <xdr:sp macro="" textlink="">
      <xdr:nvSpPr>
        <xdr:cNvPr id="193" name="人件費・物件費等の状況平均値テキスト"/>
        <xdr:cNvSpPr txBox="1"/>
      </xdr:nvSpPr>
      <xdr:spPr>
        <a:xfrm>
          <a:off x="5041900" y="14572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111,150</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27200</xdr:rowOff>
    </xdr:from>
    <xdr:to>
      <xdr:col>7</xdr:col>
      <xdr:colOff>203200</xdr:colOff>
      <xdr:row>85</xdr:row>
      <xdr:rowOff>128800</xdr:rowOff>
    </xdr:to>
    <xdr:sp macro="" textlink="">
      <xdr:nvSpPr>
        <xdr:cNvPr id="194" name="フローチャート : 判断 193"/>
        <xdr:cNvSpPr/>
      </xdr:nvSpPr>
      <xdr:spPr>
        <a:xfrm>
          <a:off x="4902200" y="146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75358</xdr:rowOff>
    </xdr:from>
    <xdr:to>
      <xdr:col>6</xdr:col>
      <xdr:colOff>0</xdr:colOff>
      <xdr:row>83</xdr:row>
      <xdr:rowOff>161582</xdr:rowOff>
    </xdr:to>
    <xdr:cxnSp macro="">
      <xdr:nvCxnSpPr>
        <xdr:cNvPr id="195" name="直線コネクタ 194"/>
        <xdr:cNvCxnSpPr/>
      </xdr:nvCxnSpPr>
      <xdr:spPr>
        <a:xfrm>
          <a:off x="3225800" y="14305708"/>
          <a:ext cx="889000" cy="8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9866</xdr:rowOff>
    </xdr:from>
    <xdr:to>
      <xdr:col>6</xdr:col>
      <xdr:colOff>50800</xdr:colOff>
      <xdr:row>85</xdr:row>
      <xdr:rowOff>111466</xdr:rowOff>
    </xdr:to>
    <xdr:sp macro="" textlink="">
      <xdr:nvSpPr>
        <xdr:cNvPr id="196" name="フローチャート : 判断 195"/>
        <xdr:cNvSpPr/>
      </xdr:nvSpPr>
      <xdr:spPr>
        <a:xfrm>
          <a:off x="4064000" y="1458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96243</xdr:rowOff>
    </xdr:from>
    <xdr:ext cx="736600" cy="259045"/>
    <xdr:sp macro="" textlink="">
      <xdr:nvSpPr>
        <xdr:cNvPr id="197" name="テキスト ボックス 196"/>
        <xdr:cNvSpPr txBox="1"/>
      </xdr:nvSpPr>
      <xdr:spPr>
        <a:xfrm>
          <a:off x="3733800" y="1466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75358</xdr:rowOff>
    </xdr:from>
    <xdr:to>
      <xdr:col>4</xdr:col>
      <xdr:colOff>482600</xdr:colOff>
      <xdr:row>83</xdr:row>
      <xdr:rowOff>135522</xdr:rowOff>
    </xdr:to>
    <xdr:cxnSp macro="">
      <xdr:nvCxnSpPr>
        <xdr:cNvPr id="198" name="直線コネクタ 197"/>
        <xdr:cNvCxnSpPr/>
      </xdr:nvCxnSpPr>
      <xdr:spPr>
        <a:xfrm flipV="1">
          <a:off x="2336800" y="14305708"/>
          <a:ext cx="889000" cy="6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30544</xdr:rowOff>
    </xdr:from>
    <xdr:to>
      <xdr:col>4</xdr:col>
      <xdr:colOff>533400</xdr:colOff>
      <xdr:row>84</xdr:row>
      <xdr:rowOff>132144</xdr:rowOff>
    </xdr:to>
    <xdr:sp macro="" textlink="">
      <xdr:nvSpPr>
        <xdr:cNvPr id="199" name="フローチャート : 判断 198"/>
        <xdr:cNvSpPr/>
      </xdr:nvSpPr>
      <xdr:spPr>
        <a:xfrm>
          <a:off x="3175000" y="1443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116921</xdr:rowOff>
    </xdr:from>
    <xdr:ext cx="762000" cy="259045"/>
    <xdr:sp macro="" textlink="">
      <xdr:nvSpPr>
        <xdr:cNvPr id="200" name="テキスト ボックス 199"/>
        <xdr:cNvSpPr txBox="1"/>
      </xdr:nvSpPr>
      <xdr:spPr>
        <a:xfrm>
          <a:off x="2844800" y="1451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135522</xdr:rowOff>
    </xdr:from>
    <xdr:to>
      <xdr:col>3</xdr:col>
      <xdr:colOff>279400</xdr:colOff>
      <xdr:row>84</xdr:row>
      <xdr:rowOff>88461</xdr:rowOff>
    </xdr:to>
    <xdr:cxnSp macro="">
      <xdr:nvCxnSpPr>
        <xdr:cNvPr id="201" name="直線コネクタ 200"/>
        <xdr:cNvCxnSpPr/>
      </xdr:nvCxnSpPr>
      <xdr:spPr>
        <a:xfrm flipV="1">
          <a:off x="1447800" y="14365872"/>
          <a:ext cx="889000" cy="12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112545</xdr:rowOff>
    </xdr:from>
    <xdr:to>
      <xdr:col>3</xdr:col>
      <xdr:colOff>330200</xdr:colOff>
      <xdr:row>85</xdr:row>
      <xdr:rowOff>42695</xdr:rowOff>
    </xdr:to>
    <xdr:sp macro="" textlink="">
      <xdr:nvSpPr>
        <xdr:cNvPr id="202" name="フローチャート : 判断 201"/>
        <xdr:cNvSpPr/>
      </xdr:nvSpPr>
      <xdr:spPr>
        <a:xfrm>
          <a:off x="2286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27472</xdr:rowOff>
    </xdr:from>
    <xdr:ext cx="762000" cy="259045"/>
    <xdr:sp macro="" textlink="">
      <xdr:nvSpPr>
        <xdr:cNvPr id="203" name="テキスト ボックス 202"/>
        <xdr:cNvSpPr txBox="1"/>
      </xdr:nvSpPr>
      <xdr:spPr>
        <a:xfrm>
          <a:off x="1955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93396</xdr:rowOff>
    </xdr:from>
    <xdr:to>
      <xdr:col>2</xdr:col>
      <xdr:colOff>127000</xdr:colOff>
      <xdr:row>86</xdr:row>
      <xdr:rowOff>23546</xdr:rowOff>
    </xdr:to>
    <xdr:sp macro="" textlink="">
      <xdr:nvSpPr>
        <xdr:cNvPr id="204" name="フローチャート : 判断 203"/>
        <xdr:cNvSpPr/>
      </xdr:nvSpPr>
      <xdr:spPr>
        <a:xfrm>
          <a:off x="1397000" y="1466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8323</xdr:rowOff>
    </xdr:from>
    <xdr:ext cx="762000" cy="259045"/>
    <xdr:sp macro="" textlink="">
      <xdr:nvSpPr>
        <xdr:cNvPr id="205" name="テキスト ボックス 204"/>
        <xdr:cNvSpPr txBox="1"/>
      </xdr:nvSpPr>
      <xdr:spPr>
        <a:xfrm>
          <a:off x="1066800" y="1475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33761</xdr:rowOff>
    </xdr:from>
    <xdr:to>
      <xdr:col>7</xdr:col>
      <xdr:colOff>203200</xdr:colOff>
      <xdr:row>84</xdr:row>
      <xdr:rowOff>135361</xdr:rowOff>
    </xdr:to>
    <xdr:sp macro="" textlink="">
      <xdr:nvSpPr>
        <xdr:cNvPr id="211" name="円/楕円 210"/>
        <xdr:cNvSpPr/>
      </xdr:nvSpPr>
      <xdr:spPr>
        <a:xfrm>
          <a:off x="4902200" y="1443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50288</xdr:rowOff>
    </xdr:from>
    <xdr:ext cx="762000" cy="259045"/>
    <xdr:sp macro="" textlink="">
      <xdr:nvSpPr>
        <xdr:cNvPr id="212" name="人件費・物件費等の状況該当値テキスト"/>
        <xdr:cNvSpPr txBox="1"/>
      </xdr:nvSpPr>
      <xdr:spPr>
        <a:xfrm>
          <a:off x="5041900" y="1428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107,050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110782</xdr:rowOff>
    </xdr:from>
    <xdr:to>
      <xdr:col>6</xdr:col>
      <xdr:colOff>50800</xdr:colOff>
      <xdr:row>84</xdr:row>
      <xdr:rowOff>40932</xdr:rowOff>
    </xdr:to>
    <xdr:sp macro="" textlink="">
      <xdr:nvSpPr>
        <xdr:cNvPr id="213" name="円/楕円 212"/>
        <xdr:cNvSpPr/>
      </xdr:nvSpPr>
      <xdr:spPr>
        <a:xfrm>
          <a:off x="4064000" y="1434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51109</xdr:rowOff>
    </xdr:from>
    <xdr:ext cx="736600" cy="259045"/>
    <xdr:sp macro="" textlink="">
      <xdr:nvSpPr>
        <xdr:cNvPr id="214" name="テキスト ボックス 213"/>
        <xdr:cNvSpPr txBox="1"/>
      </xdr:nvSpPr>
      <xdr:spPr>
        <a:xfrm>
          <a:off x="3733800" y="14110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104,702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24558</xdr:rowOff>
    </xdr:from>
    <xdr:to>
      <xdr:col>4</xdr:col>
      <xdr:colOff>533400</xdr:colOff>
      <xdr:row>83</xdr:row>
      <xdr:rowOff>126158</xdr:rowOff>
    </xdr:to>
    <xdr:sp macro="" textlink="">
      <xdr:nvSpPr>
        <xdr:cNvPr id="215" name="円/楕円 214"/>
        <xdr:cNvSpPr/>
      </xdr:nvSpPr>
      <xdr:spPr>
        <a:xfrm>
          <a:off x="3175000" y="1425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136335</xdr:rowOff>
    </xdr:from>
    <xdr:ext cx="762000" cy="259045"/>
    <xdr:sp macro="" textlink="">
      <xdr:nvSpPr>
        <xdr:cNvPr id="216" name="テキスト ボックス 215"/>
        <xdr:cNvSpPr txBox="1"/>
      </xdr:nvSpPr>
      <xdr:spPr>
        <a:xfrm>
          <a:off x="2844800" y="1402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102,558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84722</xdr:rowOff>
    </xdr:from>
    <xdr:to>
      <xdr:col>3</xdr:col>
      <xdr:colOff>330200</xdr:colOff>
      <xdr:row>84</xdr:row>
      <xdr:rowOff>14872</xdr:rowOff>
    </xdr:to>
    <xdr:sp macro="" textlink="">
      <xdr:nvSpPr>
        <xdr:cNvPr id="217" name="円/楕円 216"/>
        <xdr:cNvSpPr/>
      </xdr:nvSpPr>
      <xdr:spPr>
        <a:xfrm>
          <a:off x="2286000" y="1431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25049</xdr:rowOff>
    </xdr:from>
    <xdr:ext cx="762000" cy="259045"/>
    <xdr:sp macro="" textlink="">
      <xdr:nvSpPr>
        <xdr:cNvPr id="218" name="テキスト ボックス 217"/>
        <xdr:cNvSpPr txBox="1"/>
      </xdr:nvSpPr>
      <xdr:spPr>
        <a:xfrm>
          <a:off x="1955800" y="1408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104,054</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37661</xdr:rowOff>
    </xdr:from>
    <xdr:to>
      <xdr:col>2</xdr:col>
      <xdr:colOff>127000</xdr:colOff>
      <xdr:row>84</xdr:row>
      <xdr:rowOff>139261</xdr:rowOff>
    </xdr:to>
    <xdr:sp macro="" textlink="">
      <xdr:nvSpPr>
        <xdr:cNvPr id="219" name="円/楕円 218"/>
        <xdr:cNvSpPr/>
      </xdr:nvSpPr>
      <xdr:spPr>
        <a:xfrm>
          <a:off x="1397000" y="1443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149438</xdr:rowOff>
    </xdr:from>
    <xdr:ext cx="762000" cy="259045"/>
    <xdr:sp macro="" textlink="">
      <xdr:nvSpPr>
        <xdr:cNvPr id="220" name="テキスト ボックス 219"/>
        <xdr:cNvSpPr txBox="1"/>
      </xdr:nvSpPr>
      <xdr:spPr>
        <a:xfrm>
          <a:off x="1066800" y="14208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これまでの経過について、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国家公務員の給与減額措置がとられたため、指数は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大きく</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超えているが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）から本市でも同様に給与減額措置を行ったため、指数は下がった。平成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）については、国家公務員の給与減額措置が終了し、本市のみの実施となったためさらに指数が下がったが、本市の給与減額措置が平成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で終了したため、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再び指数は上がっ</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）については、</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給料表の引上げ改定を行ったため、指数はさらに上がっている。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87885</xdr:rowOff>
    </xdr:from>
    <xdr:to>
      <xdr:col>24</xdr:col>
      <xdr:colOff>558800</xdr:colOff>
      <xdr:row>85</xdr:row>
      <xdr:rowOff>157226</xdr:rowOff>
    </xdr:to>
    <xdr:cxnSp macro="">
      <xdr:nvCxnSpPr>
        <xdr:cNvPr id="247" name="直線コネクタ 246"/>
        <xdr:cNvCxnSpPr/>
      </xdr:nvCxnSpPr>
      <xdr:spPr>
        <a:xfrm flipV="1">
          <a:off x="17018000" y="13803885"/>
          <a:ext cx="0" cy="926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129303</xdr:rowOff>
    </xdr:from>
    <xdr:ext cx="762000" cy="259045"/>
    <xdr:sp macro="" textlink="">
      <xdr:nvSpPr>
        <xdr:cNvPr id="248" name="給与水準   （国との比較）最小値テキスト"/>
        <xdr:cNvSpPr txBox="1"/>
      </xdr:nvSpPr>
      <xdr:spPr>
        <a:xfrm>
          <a:off x="17106900" y="1470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85</xdr:row>
      <xdr:rowOff>157226</xdr:rowOff>
    </xdr:from>
    <xdr:to>
      <xdr:col>24</xdr:col>
      <xdr:colOff>647700</xdr:colOff>
      <xdr:row>85</xdr:row>
      <xdr:rowOff>157226</xdr:rowOff>
    </xdr:to>
    <xdr:cxnSp macro="">
      <xdr:nvCxnSpPr>
        <xdr:cNvPr id="249" name="直線コネクタ 248"/>
        <xdr:cNvCxnSpPr/>
      </xdr:nvCxnSpPr>
      <xdr:spPr>
        <a:xfrm>
          <a:off x="16929100" y="14730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2812</xdr:rowOff>
    </xdr:from>
    <xdr:ext cx="762000" cy="259045"/>
    <xdr:sp macro="" textlink="">
      <xdr:nvSpPr>
        <xdr:cNvPr id="250" name="給与水準   （国との比較）最大値テキスト"/>
        <xdr:cNvSpPr txBox="1"/>
      </xdr:nvSpPr>
      <xdr:spPr>
        <a:xfrm>
          <a:off x="17106900" y="1354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24</xdr:col>
      <xdr:colOff>469900</xdr:colOff>
      <xdr:row>80</xdr:row>
      <xdr:rowOff>87885</xdr:rowOff>
    </xdr:from>
    <xdr:to>
      <xdr:col>24</xdr:col>
      <xdr:colOff>647700</xdr:colOff>
      <xdr:row>80</xdr:row>
      <xdr:rowOff>87885</xdr:rowOff>
    </xdr:to>
    <xdr:cxnSp macro="">
      <xdr:nvCxnSpPr>
        <xdr:cNvPr id="251" name="直線コネクタ 250"/>
        <xdr:cNvCxnSpPr/>
      </xdr:nvCxnSpPr>
      <xdr:spPr>
        <a:xfrm>
          <a:off x="16929100" y="1380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75437</xdr:rowOff>
    </xdr:from>
    <xdr:to>
      <xdr:col>24</xdr:col>
      <xdr:colOff>558800</xdr:colOff>
      <xdr:row>84</xdr:row>
      <xdr:rowOff>10161</xdr:rowOff>
    </xdr:to>
    <xdr:cxnSp macro="">
      <xdr:nvCxnSpPr>
        <xdr:cNvPr id="252" name="直線コネクタ 251"/>
        <xdr:cNvCxnSpPr/>
      </xdr:nvCxnSpPr>
      <xdr:spPr>
        <a:xfrm>
          <a:off x="16179800" y="14305787"/>
          <a:ext cx="838200" cy="10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617220</xdr:colOff>
      <xdr:row>82</xdr:row>
      <xdr:rowOff>97946</xdr:rowOff>
    </xdr:from>
    <xdr:ext cx="762000" cy="259045"/>
    <xdr:sp macro="" textlink="">
      <xdr:nvSpPr>
        <xdr:cNvPr id="253" name="給与水準   （国との比較）平均値テキスト"/>
        <xdr:cNvSpPr txBox="1"/>
      </xdr:nvSpPr>
      <xdr:spPr>
        <a:xfrm>
          <a:off x="15508877" y="134873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104102</xdr:rowOff>
    </xdr:from>
    <xdr:to>
      <xdr:col>24</xdr:col>
      <xdr:colOff>609600</xdr:colOff>
      <xdr:row>84</xdr:row>
      <xdr:rowOff>34252</xdr:rowOff>
    </xdr:to>
    <xdr:sp macro="" textlink="">
      <xdr:nvSpPr>
        <xdr:cNvPr id="254" name="フローチャート : 判断 253"/>
        <xdr:cNvSpPr/>
      </xdr:nvSpPr>
      <xdr:spPr>
        <a:xfrm>
          <a:off x="15399657" y="13656816"/>
          <a:ext cx="101600" cy="9343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3302</xdr:rowOff>
    </xdr:from>
    <xdr:to>
      <xdr:col>23</xdr:col>
      <xdr:colOff>406400</xdr:colOff>
      <xdr:row>83</xdr:row>
      <xdr:rowOff>75437</xdr:rowOff>
    </xdr:to>
    <xdr:cxnSp macro="">
      <xdr:nvCxnSpPr>
        <xdr:cNvPr id="255" name="直線コネクタ 254"/>
        <xdr:cNvCxnSpPr/>
      </xdr:nvCxnSpPr>
      <xdr:spPr>
        <a:xfrm>
          <a:off x="15290800" y="13890752"/>
          <a:ext cx="889000" cy="41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36576</xdr:rowOff>
    </xdr:from>
    <xdr:to>
      <xdr:col>23</xdr:col>
      <xdr:colOff>457200</xdr:colOff>
      <xdr:row>84</xdr:row>
      <xdr:rowOff>138176</xdr:rowOff>
    </xdr:to>
    <xdr:sp macro="" textlink="">
      <xdr:nvSpPr>
        <xdr:cNvPr id="256" name="フローチャート : 判断 255"/>
        <xdr:cNvSpPr/>
      </xdr:nvSpPr>
      <xdr:spPr>
        <a:xfrm>
          <a:off x="16129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122953</xdr:rowOff>
    </xdr:from>
    <xdr:ext cx="736600" cy="259045"/>
    <xdr:sp macro="" textlink="">
      <xdr:nvSpPr>
        <xdr:cNvPr id="257" name="テキスト ボックス 256"/>
        <xdr:cNvSpPr txBox="1"/>
      </xdr:nvSpPr>
      <xdr:spPr>
        <a:xfrm>
          <a:off x="15798800" y="14524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3302</xdr:rowOff>
    </xdr:from>
    <xdr:to>
      <xdr:col>22</xdr:col>
      <xdr:colOff>203200</xdr:colOff>
      <xdr:row>85</xdr:row>
      <xdr:rowOff>51054</xdr:rowOff>
    </xdr:to>
    <xdr:cxnSp macro="">
      <xdr:nvCxnSpPr>
        <xdr:cNvPr id="258" name="直線コネクタ 257"/>
        <xdr:cNvCxnSpPr/>
      </xdr:nvCxnSpPr>
      <xdr:spPr>
        <a:xfrm flipV="1">
          <a:off x="14401800" y="13890752"/>
          <a:ext cx="889000" cy="73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140463</xdr:rowOff>
    </xdr:from>
    <xdr:to>
      <xdr:col>22</xdr:col>
      <xdr:colOff>254000</xdr:colOff>
      <xdr:row>84</xdr:row>
      <xdr:rowOff>70613</xdr:rowOff>
    </xdr:to>
    <xdr:sp macro="" textlink="">
      <xdr:nvSpPr>
        <xdr:cNvPr id="259" name="フローチャート : 判断 258"/>
        <xdr:cNvSpPr/>
      </xdr:nvSpPr>
      <xdr:spPr>
        <a:xfrm>
          <a:off x="152400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55390</xdr:rowOff>
    </xdr:from>
    <xdr:ext cx="762000" cy="259045"/>
    <xdr:sp macro="" textlink="">
      <xdr:nvSpPr>
        <xdr:cNvPr id="260" name="テキスト ボックス 259"/>
        <xdr:cNvSpPr txBox="1"/>
      </xdr:nvSpPr>
      <xdr:spPr>
        <a:xfrm>
          <a:off x="14909800" y="1445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51054</xdr:rowOff>
    </xdr:from>
    <xdr:to>
      <xdr:col>21</xdr:col>
      <xdr:colOff>0</xdr:colOff>
      <xdr:row>87</xdr:row>
      <xdr:rowOff>55626</xdr:rowOff>
    </xdr:to>
    <xdr:cxnSp macro="">
      <xdr:nvCxnSpPr>
        <xdr:cNvPr id="261" name="直線コネクタ 260"/>
        <xdr:cNvCxnSpPr/>
      </xdr:nvCxnSpPr>
      <xdr:spPr>
        <a:xfrm flipV="1">
          <a:off x="13512800" y="14624304"/>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103632</xdr:rowOff>
    </xdr:from>
    <xdr:to>
      <xdr:col>21</xdr:col>
      <xdr:colOff>50800</xdr:colOff>
      <xdr:row>89</xdr:row>
      <xdr:rowOff>33782</xdr:rowOff>
    </xdr:to>
    <xdr:sp macro="" textlink="">
      <xdr:nvSpPr>
        <xdr:cNvPr id="262" name="フローチャート : 判断 261"/>
        <xdr:cNvSpPr/>
      </xdr:nvSpPr>
      <xdr:spPr>
        <a:xfrm>
          <a:off x="14351000" y="1519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18559</xdr:rowOff>
    </xdr:from>
    <xdr:ext cx="762000" cy="259045"/>
    <xdr:sp macro="" textlink="">
      <xdr:nvSpPr>
        <xdr:cNvPr id="263" name="テキスト ボックス 262"/>
        <xdr:cNvSpPr txBox="1"/>
      </xdr:nvSpPr>
      <xdr:spPr>
        <a:xfrm>
          <a:off x="14020800" y="152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64" name="フローチャート : 判断 263"/>
        <xdr:cNvSpPr/>
      </xdr:nvSpPr>
      <xdr:spPr>
        <a:xfrm>
          <a:off x="13462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57166</xdr:rowOff>
    </xdr:from>
    <xdr:ext cx="762000" cy="259045"/>
    <xdr:sp macro="" textlink="">
      <xdr:nvSpPr>
        <xdr:cNvPr id="265" name="テキスト ボックス 264"/>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71" name="円/楕円 270"/>
        <xdr:cNvSpPr/>
      </xdr:nvSpPr>
      <xdr:spPr>
        <a:xfrm>
          <a:off x="169672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617220</xdr:colOff>
      <xdr:row>83</xdr:row>
      <xdr:rowOff>60255</xdr:rowOff>
    </xdr:from>
    <xdr:ext cx="762000" cy="259045"/>
    <xdr:sp macro="" textlink="">
      <xdr:nvSpPr>
        <xdr:cNvPr id="272" name="給与水準   （国との比較）該当値テキスト"/>
        <xdr:cNvSpPr txBox="1"/>
      </xdr:nvSpPr>
      <xdr:spPr>
        <a:xfrm>
          <a:off x="15508877" y="1361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24637</xdr:rowOff>
    </xdr:from>
    <xdr:to>
      <xdr:col>23</xdr:col>
      <xdr:colOff>457200</xdr:colOff>
      <xdr:row>83</xdr:row>
      <xdr:rowOff>126237</xdr:rowOff>
    </xdr:to>
    <xdr:sp macro="" textlink="">
      <xdr:nvSpPr>
        <xdr:cNvPr id="273" name="円/楕円 272"/>
        <xdr:cNvSpPr/>
      </xdr:nvSpPr>
      <xdr:spPr>
        <a:xfrm>
          <a:off x="16129000" y="1425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136414</xdr:rowOff>
    </xdr:from>
    <xdr:ext cx="736600" cy="259045"/>
    <xdr:sp macro="" textlink="">
      <xdr:nvSpPr>
        <xdr:cNvPr id="274" name="テキスト ボックス 273"/>
        <xdr:cNvSpPr txBox="1"/>
      </xdr:nvSpPr>
      <xdr:spPr>
        <a:xfrm>
          <a:off x="15798800" y="14023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123952</xdr:rowOff>
    </xdr:from>
    <xdr:to>
      <xdr:col>22</xdr:col>
      <xdr:colOff>254000</xdr:colOff>
      <xdr:row>81</xdr:row>
      <xdr:rowOff>54102</xdr:rowOff>
    </xdr:to>
    <xdr:sp macro="" textlink="">
      <xdr:nvSpPr>
        <xdr:cNvPr id="275" name="円/楕円 274"/>
        <xdr:cNvSpPr/>
      </xdr:nvSpPr>
      <xdr:spPr>
        <a:xfrm>
          <a:off x="15240000" y="1383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64279</xdr:rowOff>
    </xdr:from>
    <xdr:ext cx="762000" cy="259045"/>
    <xdr:sp macro="" textlink="">
      <xdr:nvSpPr>
        <xdr:cNvPr id="276" name="テキスト ボックス 275"/>
        <xdr:cNvSpPr txBox="1"/>
      </xdr:nvSpPr>
      <xdr:spPr>
        <a:xfrm>
          <a:off x="14909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254</xdr:rowOff>
    </xdr:from>
    <xdr:to>
      <xdr:col>21</xdr:col>
      <xdr:colOff>50800</xdr:colOff>
      <xdr:row>85</xdr:row>
      <xdr:rowOff>101854</xdr:rowOff>
    </xdr:to>
    <xdr:sp macro="" textlink="">
      <xdr:nvSpPr>
        <xdr:cNvPr id="277" name="円/楕円 276"/>
        <xdr:cNvSpPr/>
      </xdr:nvSpPr>
      <xdr:spPr>
        <a:xfrm>
          <a:off x="143510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112031</xdr:rowOff>
    </xdr:from>
    <xdr:ext cx="762000" cy="259045"/>
    <xdr:sp macro="" textlink="">
      <xdr:nvSpPr>
        <xdr:cNvPr id="278" name="テキスト ボックス 277"/>
        <xdr:cNvSpPr txBox="1"/>
      </xdr:nvSpPr>
      <xdr:spPr>
        <a:xfrm>
          <a:off x="14020800" y="1434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4826</xdr:rowOff>
    </xdr:from>
    <xdr:to>
      <xdr:col>19</xdr:col>
      <xdr:colOff>533400</xdr:colOff>
      <xdr:row>87</xdr:row>
      <xdr:rowOff>106426</xdr:rowOff>
    </xdr:to>
    <xdr:sp macro="" textlink="">
      <xdr:nvSpPr>
        <xdr:cNvPr id="279" name="円/楕円 278"/>
        <xdr:cNvSpPr/>
      </xdr:nvSpPr>
      <xdr:spPr>
        <a:xfrm>
          <a:off x="13462000" y="14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116603</xdr:rowOff>
    </xdr:from>
    <xdr:ext cx="762000" cy="259045"/>
    <xdr:sp macro="" textlink="">
      <xdr:nvSpPr>
        <xdr:cNvPr id="280" name="テキスト ボックス 279"/>
        <xdr:cNvSpPr txBox="1"/>
      </xdr:nvSpPr>
      <xdr:spPr>
        <a:xfrm>
          <a:off x="13131800" y="1468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年度に策定した「堺市要員管理方針」においてスリムで強靭な組織・人員体制を目指しており、平成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日を起点として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年間で要員数を２割以上削減することを目標としており、その方針に沿って職員数の削減を進めている結果、引き続き類似団体の平均を下回っている。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日時点の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6,065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人を起点とし、中期目標として平成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5,100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人、長期目標として平成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4,800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人にまで削減するという目標に対し、現状は平成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日時点で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4,936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人という実績である。</a:t>
          </a:r>
          <a:endParaRPr lang="ja-JP" altLang="ja-JP" sz="16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139065</xdr:rowOff>
    </xdr:from>
    <xdr:to>
      <xdr:col>24</xdr:col>
      <xdr:colOff>558800</xdr:colOff>
      <xdr:row>65</xdr:row>
      <xdr:rowOff>165523</xdr:rowOff>
    </xdr:to>
    <xdr:cxnSp macro="">
      <xdr:nvCxnSpPr>
        <xdr:cNvPr id="310" name="直線コネクタ 309"/>
        <xdr:cNvCxnSpPr/>
      </xdr:nvCxnSpPr>
      <xdr:spPr>
        <a:xfrm flipV="1">
          <a:off x="17018000" y="10083165"/>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1"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2" name="直線コネクタ 311"/>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53992</xdr:rowOff>
    </xdr:from>
    <xdr:ext cx="762000" cy="259045"/>
    <xdr:sp macro="" textlink="">
      <xdr:nvSpPr>
        <xdr:cNvPr id="313" name="定員管理の状況最大値テキスト"/>
        <xdr:cNvSpPr txBox="1"/>
      </xdr:nvSpPr>
      <xdr:spPr>
        <a:xfrm>
          <a:off x="17106900" y="982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24</xdr:col>
      <xdr:colOff>469900</xdr:colOff>
      <xdr:row>58</xdr:row>
      <xdr:rowOff>139065</xdr:rowOff>
    </xdr:from>
    <xdr:to>
      <xdr:col>24</xdr:col>
      <xdr:colOff>647700</xdr:colOff>
      <xdr:row>58</xdr:row>
      <xdr:rowOff>139065</xdr:rowOff>
    </xdr:to>
    <xdr:cxnSp macro="">
      <xdr:nvCxnSpPr>
        <xdr:cNvPr id="314" name="直線コネクタ 313"/>
        <xdr:cNvCxnSpPr/>
      </xdr:nvCxnSpPr>
      <xdr:spPr>
        <a:xfrm>
          <a:off x="16929100" y="1008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160655</xdr:rowOff>
    </xdr:from>
    <xdr:to>
      <xdr:col>24</xdr:col>
      <xdr:colOff>558800</xdr:colOff>
      <xdr:row>60</xdr:row>
      <xdr:rowOff>13335</xdr:rowOff>
    </xdr:to>
    <xdr:cxnSp macro="">
      <xdr:nvCxnSpPr>
        <xdr:cNvPr id="315" name="直線コネクタ 314"/>
        <xdr:cNvCxnSpPr/>
      </xdr:nvCxnSpPr>
      <xdr:spPr>
        <a:xfrm>
          <a:off x="16179800" y="1027620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72831</xdr:rowOff>
    </xdr:from>
    <xdr:ext cx="762000" cy="259045"/>
    <xdr:sp macro="" textlink="">
      <xdr:nvSpPr>
        <xdr:cNvPr id="316" name="定員管理の状況平均値テキスト"/>
        <xdr:cNvSpPr txBox="1"/>
      </xdr:nvSpPr>
      <xdr:spPr>
        <a:xfrm>
          <a:off x="17106900" y="1053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100754</xdr:rowOff>
    </xdr:from>
    <xdr:to>
      <xdr:col>24</xdr:col>
      <xdr:colOff>609600</xdr:colOff>
      <xdr:row>62</xdr:row>
      <xdr:rowOff>30904</xdr:rowOff>
    </xdr:to>
    <xdr:sp macro="" textlink="">
      <xdr:nvSpPr>
        <xdr:cNvPr id="317" name="フローチャート : 判断 316"/>
        <xdr:cNvSpPr/>
      </xdr:nvSpPr>
      <xdr:spPr>
        <a:xfrm>
          <a:off x="16967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160655</xdr:rowOff>
    </xdr:from>
    <xdr:to>
      <xdr:col>23</xdr:col>
      <xdr:colOff>406400</xdr:colOff>
      <xdr:row>60</xdr:row>
      <xdr:rowOff>1270</xdr:rowOff>
    </xdr:to>
    <xdr:cxnSp macro="">
      <xdr:nvCxnSpPr>
        <xdr:cNvPr id="318" name="直線コネクタ 317"/>
        <xdr:cNvCxnSpPr/>
      </xdr:nvCxnSpPr>
      <xdr:spPr>
        <a:xfrm flipV="1">
          <a:off x="15290800" y="1027620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19" name="フローチャート : 判断 318"/>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0" name="テキスト ボックス 319"/>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160655</xdr:rowOff>
    </xdr:from>
    <xdr:to>
      <xdr:col>22</xdr:col>
      <xdr:colOff>203200</xdr:colOff>
      <xdr:row>60</xdr:row>
      <xdr:rowOff>1270</xdr:rowOff>
    </xdr:to>
    <xdr:cxnSp macro="">
      <xdr:nvCxnSpPr>
        <xdr:cNvPr id="321" name="直線コネクタ 320"/>
        <xdr:cNvCxnSpPr/>
      </xdr:nvCxnSpPr>
      <xdr:spPr>
        <a:xfrm>
          <a:off x="14401800" y="1027620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120862</xdr:rowOff>
    </xdr:from>
    <xdr:to>
      <xdr:col>22</xdr:col>
      <xdr:colOff>254000</xdr:colOff>
      <xdr:row>62</xdr:row>
      <xdr:rowOff>51012</xdr:rowOff>
    </xdr:to>
    <xdr:sp macro="" textlink="">
      <xdr:nvSpPr>
        <xdr:cNvPr id="322" name="フローチャート : 判断 321"/>
        <xdr:cNvSpPr/>
      </xdr:nvSpPr>
      <xdr:spPr>
        <a:xfrm>
          <a:off x="15240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35789</xdr:rowOff>
    </xdr:from>
    <xdr:ext cx="762000" cy="259045"/>
    <xdr:sp macro="" textlink="">
      <xdr:nvSpPr>
        <xdr:cNvPr id="323" name="テキスト ボックス 322"/>
        <xdr:cNvSpPr txBox="1"/>
      </xdr:nvSpPr>
      <xdr:spPr>
        <a:xfrm>
          <a:off x="149098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160655</xdr:rowOff>
    </xdr:from>
    <xdr:to>
      <xdr:col>21</xdr:col>
      <xdr:colOff>0</xdr:colOff>
      <xdr:row>60</xdr:row>
      <xdr:rowOff>45508</xdr:rowOff>
    </xdr:to>
    <xdr:cxnSp macro="">
      <xdr:nvCxnSpPr>
        <xdr:cNvPr id="324" name="直線コネクタ 323"/>
        <xdr:cNvCxnSpPr/>
      </xdr:nvCxnSpPr>
      <xdr:spPr>
        <a:xfrm flipV="1">
          <a:off x="13512800" y="10276205"/>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25" name="フローチャート : 判断 324"/>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47854</xdr:rowOff>
    </xdr:from>
    <xdr:ext cx="762000" cy="259045"/>
    <xdr:sp macro="" textlink="">
      <xdr:nvSpPr>
        <xdr:cNvPr id="326" name="テキスト ボックス 325"/>
        <xdr:cNvSpPr txBox="1"/>
      </xdr:nvSpPr>
      <xdr:spPr>
        <a:xfrm>
          <a:off x="14020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45931</xdr:rowOff>
    </xdr:from>
    <xdr:to>
      <xdr:col>19</xdr:col>
      <xdr:colOff>533400</xdr:colOff>
      <xdr:row>62</xdr:row>
      <xdr:rowOff>147531</xdr:rowOff>
    </xdr:to>
    <xdr:sp macro="" textlink="">
      <xdr:nvSpPr>
        <xdr:cNvPr id="327" name="フローチャート : 判断 326"/>
        <xdr:cNvSpPr/>
      </xdr:nvSpPr>
      <xdr:spPr>
        <a:xfrm>
          <a:off x="13462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132308</xdr:rowOff>
    </xdr:from>
    <xdr:ext cx="762000" cy="259045"/>
    <xdr:sp macro="" textlink="">
      <xdr:nvSpPr>
        <xdr:cNvPr id="328" name="テキスト ボックス 327"/>
        <xdr:cNvSpPr txBox="1"/>
      </xdr:nvSpPr>
      <xdr:spPr>
        <a:xfrm>
          <a:off x="13131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133985</xdr:rowOff>
    </xdr:from>
    <xdr:to>
      <xdr:col>24</xdr:col>
      <xdr:colOff>609600</xdr:colOff>
      <xdr:row>60</xdr:row>
      <xdr:rowOff>64135</xdr:rowOff>
    </xdr:to>
    <xdr:sp macro="" textlink="">
      <xdr:nvSpPr>
        <xdr:cNvPr id="334" name="円/楕円 333"/>
        <xdr:cNvSpPr/>
      </xdr:nvSpPr>
      <xdr:spPr>
        <a:xfrm>
          <a:off x="169672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150512</xdr:rowOff>
    </xdr:from>
    <xdr:ext cx="762000" cy="259045"/>
    <xdr:sp macro="" textlink="">
      <xdr:nvSpPr>
        <xdr:cNvPr id="335" name="定員管理の状況該当値テキスト"/>
        <xdr:cNvSpPr txBox="1"/>
      </xdr:nvSpPr>
      <xdr:spPr>
        <a:xfrm>
          <a:off x="17106900" y="10094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109855</xdr:rowOff>
    </xdr:from>
    <xdr:to>
      <xdr:col>23</xdr:col>
      <xdr:colOff>457200</xdr:colOff>
      <xdr:row>60</xdr:row>
      <xdr:rowOff>40005</xdr:rowOff>
    </xdr:to>
    <xdr:sp macro="" textlink="">
      <xdr:nvSpPr>
        <xdr:cNvPr id="336" name="円/楕円 335"/>
        <xdr:cNvSpPr/>
      </xdr:nvSpPr>
      <xdr:spPr>
        <a:xfrm>
          <a:off x="16129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50182</xdr:rowOff>
    </xdr:from>
    <xdr:ext cx="736600" cy="259045"/>
    <xdr:sp macro="" textlink="">
      <xdr:nvSpPr>
        <xdr:cNvPr id="337" name="テキスト ボックス 336"/>
        <xdr:cNvSpPr txBox="1"/>
      </xdr:nvSpPr>
      <xdr:spPr>
        <a:xfrm>
          <a:off x="15798800" y="9994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121920</xdr:rowOff>
    </xdr:from>
    <xdr:to>
      <xdr:col>22</xdr:col>
      <xdr:colOff>254000</xdr:colOff>
      <xdr:row>60</xdr:row>
      <xdr:rowOff>52070</xdr:rowOff>
    </xdr:to>
    <xdr:sp macro="" textlink="">
      <xdr:nvSpPr>
        <xdr:cNvPr id="338" name="円/楕円 337"/>
        <xdr:cNvSpPr/>
      </xdr:nvSpPr>
      <xdr:spPr>
        <a:xfrm>
          <a:off x="15240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62247</xdr:rowOff>
    </xdr:from>
    <xdr:ext cx="762000" cy="259045"/>
    <xdr:sp macro="" textlink="">
      <xdr:nvSpPr>
        <xdr:cNvPr id="339" name="テキスト ボックス 338"/>
        <xdr:cNvSpPr txBox="1"/>
      </xdr:nvSpPr>
      <xdr:spPr>
        <a:xfrm>
          <a:off x="14909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109855</xdr:rowOff>
    </xdr:from>
    <xdr:to>
      <xdr:col>21</xdr:col>
      <xdr:colOff>50800</xdr:colOff>
      <xdr:row>60</xdr:row>
      <xdr:rowOff>40005</xdr:rowOff>
    </xdr:to>
    <xdr:sp macro="" textlink="">
      <xdr:nvSpPr>
        <xdr:cNvPr id="340" name="円/楕円 339"/>
        <xdr:cNvSpPr/>
      </xdr:nvSpPr>
      <xdr:spPr>
        <a:xfrm>
          <a:off x="14351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50182</xdr:rowOff>
    </xdr:from>
    <xdr:ext cx="762000" cy="259045"/>
    <xdr:sp macro="" textlink="">
      <xdr:nvSpPr>
        <xdr:cNvPr id="341" name="テキスト ボックス 340"/>
        <xdr:cNvSpPr txBox="1"/>
      </xdr:nvSpPr>
      <xdr:spPr>
        <a:xfrm>
          <a:off x="14020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166158</xdr:rowOff>
    </xdr:from>
    <xdr:to>
      <xdr:col>19</xdr:col>
      <xdr:colOff>533400</xdr:colOff>
      <xdr:row>60</xdr:row>
      <xdr:rowOff>96308</xdr:rowOff>
    </xdr:to>
    <xdr:sp macro="" textlink="">
      <xdr:nvSpPr>
        <xdr:cNvPr id="342" name="円/楕円 341"/>
        <xdr:cNvSpPr/>
      </xdr:nvSpPr>
      <xdr:spPr>
        <a:xfrm>
          <a:off x="13462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106485</xdr:rowOff>
    </xdr:from>
    <xdr:ext cx="762000" cy="259045"/>
    <xdr:sp macro="" textlink="">
      <xdr:nvSpPr>
        <xdr:cNvPr id="343" name="テキスト ボックス 342"/>
        <xdr:cNvSpPr txBox="1"/>
      </xdr:nvSpPr>
      <xdr:spPr>
        <a:xfrm>
          <a:off x="13131800" y="1005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a:solidFill>
                <a:schemeClr val="dk1"/>
              </a:solidFill>
              <a:effectLst/>
              <a:latin typeface="ＭＳ ゴシック" panose="020B0609070205080204" pitchFamily="49" charset="-128"/>
              <a:ea typeface="ＭＳ ゴシック" panose="020B0609070205080204" pitchFamily="49" charset="-128"/>
              <a:cs typeface="+mn-cs"/>
            </a:rPr>
            <a:t>算定対象となる公債費</a:t>
          </a:r>
          <a:r>
            <a:rPr lang="ja-JP" altLang="en-US" sz="1200" b="0">
              <a:solidFill>
                <a:schemeClr val="dk1"/>
              </a:solidFill>
              <a:effectLst/>
              <a:latin typeface="ＭＳ ゴシック" panose="020B0609070205080204" pitchFamily="49" charset="-128"/>
              <a:ea typeface="ＭＳ ゴシック" panose="020B0609070205080204" pitchFamily="49" charset="-128"/>
              <a:cs typeface="+mn-cs"/>
            </a:rPr>
            <a:t>に大きな増加はないものの</a:t>
          </a:r>
          <a:r>
            <a:rPr lang="ja-JP" altLang="ja-JP" sz="1200" b="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200" b="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200" b="0">
              <a:solidFill>
                <a:schemeClr val="dk1"/>
              </a:solidFill>
              <a:effectLst/>
              <a:latin typeface="ＭＳ ゴシック" panose="020B0609070205080204" pitchFamily="49" charset="-128"/>
              <a:ea typeface="ＭＳ ゴシック" panose="020B0609070205080204" pitchFamily="49" charset="-128"/>
              <a:cs typeface="+mn-cs"/>
            </a:rPr>
            <a:t>11</a:t>
          </a:r>
          <a:r>
            <a:rPr lang="ja-JP" altLang="en-US" sz="1200" b="0">
              <a:solidFill>
                <a:schemeClr val="dk1"/>
              </a:solidFill>
              <a:effectLst/>
              <a:latin typeface="ＭＳ ゴシック" panose="020B0609070205080204" pitchFamily="49" charset="-128"/>
              <a:ea typeface="ＭＳ ゴシック" panose="020B0609070205080204" pitchFamily="49" charset="-128"/>
              <a:cs typeface="+mn-cs"/>
            </a:rPr>
            <a:t>年度</a:t>
          </a:r>
          <a:r>
            <a:rPr lang="ja-JP" altLang="ja-JP" sz="1200" b="0">
              <a:solidFill>
                <a:schemeClr val="dk1"/>
              </a:solidFill>
              <a:effectLst/>
              <a:latin typeface="ＭＳ ゴシック" panose="020B0609070205080204" pitchFamily="49" charset="-128"/>
              <a:ea typeface="ＭＳ ゴシック" panose="020B0609070205080204" pitchFamily="49" charset="-128"/>
              <a:cs typeface="+mn-cs"/>
            </a:rPr>
            <a:t>に発行した</a:t>
          </a:r>
          <a:r>
            <a:rPr lang="ja-JP" altLang="en-US" sz="1200" b="0">
              <a:solidFill>
                <a:schemeClr val="dk1"/>
              </a:solidFill>
              <a:effectLst/>
              <a:latin typeface="ＭＳ ゴシック" panose="020B0609070205080204" pitchFamily="49" charset="-128"/>
              <a:ea typeface="ＭＳ ゴシック" panose="020B0609070205080204" pitchFamily="49" charset="-128"/>
              <a:cs typeface="+mn-cs"/>
            </a:rPr>
            <a:t>経済対策事業債</a:t>
          </a:r>
          <a:r>
            <a:rPr lang="ja-JP" altLang="ja-JP" sz="1200" b="0">
              <a:solidFill>
                <a:schemeClr val="dk1"/>
              </a:solidFill>
              <a:effectLst/>
              <a:latin typeface="ＭＳ ゴシック" panose="020B0609070205080204" pitchFamily="49" charset="-128"/>
              <a:ea typeface="ＭＳ ゴシック" panose="020B0609070205080204" pitchFamily="49" charset="-128"/>
              <a:cs typeface="+mn-cs"/>
            </a:rPr>
            <a:t>の元利償還にかかる交付税措置が平成</a:t>
          </a:r>
          <a:r>
            <a:rPr lang="en-US" altLang="ja-JP" sz="1200" b="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200" b="0">
              <a:solidFill>
                <a:schemeClr val="dk1"/>
              </a:solidFill>
              <a:effectLst/>
              <a:latin typeface="ＭＳ ゴシック" panose="020B0609070205080204" pitchFamily="49" charset="-128"/>
              <a:ea typeface="ＭＳ ゴシック" panose="020B0609070205080204" pitchFamily="49" charset="-128"/>
              <a:cs typeface="+mn-cs"/>
            </a:rPr>
            <a:t>年度で終了したことに</a:t>
          </a:r>
          <a:r>
            <a:rPr lang="ja-JP" altLang="en-US" sz="1200" b="0">
              <a:solidFill>
                <a:schemeClr val="dk1"/>
              </a:solidFill>
              <a:effectLst/>
              <a:latin typeface="ＭＳ ゴシック" panose="020B0609070205080204" pitchFamily="49" charset="-128"/>
              <a:ea typeface="ＭＳ ゴシック" panose="020B0609070205080204" pitchFamily="49" charset="-128"/>
              <a:cs typeface="+mn-cs"/>
            </a:rPr>
            <a:t>などに</a:t>
          </a:r>
          <a:r>
            <a:rPr lang="ja-JP" altLang="ja-JP" sz="1200" b="0">
              <a:solidFill>
                <a:schemeClr val="dk1"/>
              </a:solidFill>
              <a:effectLst/>
              <a:latin typeface="ＭＳ ゴシック" panose="020B0609070205080204" pitchFamily="49" charset="-128"/>
              <a:ea typeface="ＭＳ ゴシック" panose="020B0609070205080204" pitchFamily="49" charset="-128"/>
              <a:cs typeface="+mn-cs"/>
            </a:rPr>
            <a:t>より、</a:t>
          </a:r>
          <a:r>
            <a:rPr lang="ja-JP" altLang="en-US" sz="1200" b="0">
              <a:solidFill>
                <a:schemeClr val="dk1"/>
              </a:solidFill>
              <a:effectLst/>
              <a:latin typeface="ＭＳ ゴシック" panose="020B0609070205080204" pitchFamily="49" charset="-128"/>
              <a:ea typeface="ＭＳ ゴシック" panose="020B0609070205080204" pitchFamily="49" charset="-128"/>
              <a:cs typeface="+mn-cs"/>
            </a:rPr>
            <a:t>一般財源が増加したため</a:t>
          </a:r>
          <a:r>
            <a:rPr lang="ja-JP" altLang="ja-JP" sz="1200" b="0">
              <a:solidFill>
                <a:schemeClr val="dk1"/>
              </a:solidFill>
              <a:effectLst/>
              <a:latin typeface="ＭＳ ゴシック" panose="020B0609070205080204" pitchFamily="49" charset="-128"/>
              <a:ea typeface="ＭＳ ゴシック" panose="020B0609070205080204" pitchFamily="49" charset="-128"/>
              <a:cs typeface="+mn-cs"/>
            </a:rPr>
            <a:t>前年度より</a:t>
          </a:r>
          <a:r>
            <a:rPr lang="en-US" altLang="ja-JP" sz="1200" b="0">
              <a:solidFill>
                <a:schemeClr val="dk1"/>
              </a:solidFill>
              <a:effectLst/>
              <a:latin typeface="ＭＳ ゴシック" panose="020B0609070205080204" pitchFamily="49" charset="-128"/>
              <a:ea typeface="ＭＳ ゴシック" panose="020B0609070205080204" pitchFamily="49" charset="-128"/>
              <a:cs typeface="+mn-cs"/>
            </a:rPr>
            <a:t>0.1</a:t>
          </a:r>
          <a:r>
            <a:rPr lang="ja-JP" altLang="ja-JP" sz="1200" b="0">
              <a:solidFill>
                <a:schemeClr val="dk1"/>
              </a:solidFill>
              <a:effectLst/>
              <a:latin typeface="ＭＳ ゴシック" panose="020B0609070205080204" pitchFamily="49" charset="-128"/>
              <a:ea typeface="ＭＳ ゴシック" panose="020B0609070205080204" pitchFamily="49" charset="-128"/>
              <a:cs typeface="+mn-cs"/>
            </a:rPr>
            <a:t>ポイント増加</a:t>
          </a:r>
          <a:r>
            <a:rPr lang="ja-JP" altLang="en-US" sz="1200" b="0">
              <a:solidFill>
                <a:schemeClr val="dk1"/>
              </a:solidFill>
              <a:effectLst/>
              <a:latin typeface="ＭＳ ゴシック" panose="020B0609070205080204" pitchFamily="49" charset="-128"/>
              <a:ea typeface="ＭＳ ゴシック" panose="020B0609070205080204" pitchFamily="49" charset="-128"/>
              <a:cs typeface="+mn-cs"/>
            </a:rPr>
            <a:t>の</a:t>
          </a:r>
          <a:r>
            <a:rPr lang="en-US" altLang="ja-JP" sz="1200" b="0">
              <a:solidFill>
                <a:schemeClr val="dk1"/>
              </a:solidFill>
              <a:effectLst/>
              <a:latin typeface="ＭＳ ゴシック" panose="020B0609070205080204" pitchFamily="49" charset="-128"/>
              <a:ea typeface="ＭＳ ゴシック" panose="020B0609070205080204" pitchFamily="49" charset="-128"/>
              <a:cs typeface="+mn-cs"/>
            </a:rPr>
            <a:t>5.5</a:t>
          </a:r>
          <a:r>
            <a:rPr lang="ja-JP" altLang="ja-JP" sz="1200" b="0">
              <a:solidFill>
                <a:schemeClr val="dk1"/>
              </a:solidFill>
              <a:effectLst/>
              <a:latin typeface="ＭＳ ゴシック" panose="020B0609070205080204" pitchFamily="49" charset="-128"/>
              <a:ea typeface="ＭＳ ゴシック" panose="020B0609070205080204" pitchFamily="49" charset="-128"/>
              <a:cs typeface="+mn-cs"/>
            </a:rPr>
            <a:t>％となった</a:t>
          </a:r>
          <a:r>
            <a:rPr lang="ja-JP" altLang="en-US" sz="1200" b="0">
              <a:solidFill>
                <a:schemeClr val="dk1"/>
              </a:solidFill>
              <a:effectLst/>
              <a:latin typeface="ＭＳ ゴシック" panose="020B0609070205080204" pitchFamily="49" charset="-128"/>
              <a:ea typeface="ＭＳ ゴシック" panose="020B0609070205080204" pitchFamily="49" charset="-128"/>
              <a:cs typeface="+mn-cs"/>
            </a:rPr>
            <a:t>が、類似団体平均を大きく下回っているため、現在の水準維持に努める</a:t>
          </a:r>
          <a:r>
            <a:rPr lang="ja-JP" altLang="ja-JP" sz="1200" b="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1" name="テキスト ボックス 37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3" name="テキスト ボックス 37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145445</xdr:rowOff>
    </xdr:from>
    <xdr:to>
      <xdr:col>24</xdr:col>
      <xdr:colOff>558800</xdr:colOff>
      <xdr:row>45</xdr:row>
      <xdr:rowOff>131535</xdr:rowOff>
    </xdr:to>
    <xdr:cxnSp macro="">
      <xdr:nvCxnSpPr>
        <xdr:cNvPr id="375" name="直線コネクタ 374"/>
        <xdr:cNvCxnSpPr/>
      </xdr:nvCxnSpPr>
      <xdr:spPr>
        <a:xfrm flipV="1">
          <a:off x="17018000" y="6146195"/>
          <a:ext cx="0" cy="1700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76"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77" name="直線コネクタ 376"/>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60372</xdr:rowOff>
    </xdr:from>
    <xdr:ext cx="762000" cy="259045"/>
    <xdr:sp macro="" textlink="">
      <xdr:nvSpPr>
        <xdr:cNvPr id="378" name="公債費負担の状況最大値テキスト"/>
        <xdr:cNvSpPr txBox="1"/>
      </xdr:nvSpPr>
      <xdr:spPr>
        <a:xfrm>
          <a:off x="17106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145445</xdr:rowOff>
    </xdr:from>
    <xdr:to>
      <xdr:col>24</xdr:col>
      <xdr:colOff>647700</xdr:colOff>
      <xdr:row>35</xdr:row>
      <xdr:rowOff>145445</xdr:rowOff>
    </xdr:to>
    <xdr:cxnSp macro="">
      <xdr:nvCxnSpPr>
        <xdr:cNvPr id="379" name="直線コネクタ 378"/>
        <xdr:cNvCxnSpPr/>
      </xdr:nvCxnSpPr>
      <xdr:spPr>
        <a:xfrm>
          <a:off x="16929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55336</xdr:rowOff>
    </xdr:from>
    <xdr:to>
      <xdr:col>24</xdr:col>
      <xdr:colOff>558800</xdr:colOff>
      <xdr:row>37</xdr:row>
      <xdr:rowOff>66826</xdr:rowOff>
    </xdr:to>
    <xdr:cxnSp macro="">
      <xdr:nvCxnSpPr>
        <xdr:cNvPr id="380" name="直線コネクタ 379"/>
        <xdr:cNvCxnSpPr/>
      </xdr:nvCxnSpPr>
      <xdr:spPr>
        <a:xfrm>
          <a:off x="16179800" y="6398986"/>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94239</xdr:rowOff>
    </xdr:from>
    <xdr:ext cx="762000" cy="259045"/>
    <xdr:sp macro="" textlink="">
      <xdr:nvSpPr>
        <xdr:cNvPr id="381" name="公債費負担の状況平均値テキスト"/>
        <xdr:cNvSpPr txBox="1"/>
      </xdr:nvSpPr>
      <xdr:spPr>
        <a:xfrm>
          <a:off x="17106900" y="6952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122162</xdr:rowOff>
    </xdr:from>
    <xdr:to>
      <xdr:col>24</xdr:col>
      <xdr:colOff>609600</xdr:colOff>
      <xdr:row>41</xdr:row>
      <xdr:rowOff>52312</xdr:rowOff>
    </xdr:to>
    <xdr:sp macro="" textlink="">
      <xdr:nvSpPr>
        <xdr:cNvPr id="382" name="フローチャート : 判断 381"/>
        <xdr:cNvSpPr/>
      </xdr:nvSpPr>
      <xdr:spPr>
        <a:xfrm>
          <a:off x="169672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32355</xdr:rowOff>
    </xdr:from>
    <xdr:to>
      <xdr:col>23</xdr:col>
      <xdr:colOff>406400</xdr:colOff>
      <xdr:row>37</xdr:row>
      <xdr:rowOff>55336</xdr:rowOff>
    </xdr:to>
    <xdr:cxnSp macro="">
      <xdr:nvCxnSpPr>
        <xdr:cNvPr id="383" name="直線コネクタ 382"/>
        <xdr:cNvCxnSpPr/>
      </xdr:nvCxnSpPr>
      <xdr:spPr>
        <a:xfrm>
          <a:off x="15290800" y="637600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84" name="フローチャート : 判断 383"/>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71560</xdr:rowOff>
    </xdr:from>
    <xdr:ext cx="736600" cy="259045"/>
    <xdr:sp macro="" textlink="">
      <xdr:nvSpPr>
        <xdr:cNvPr id="385" name="テキスト ボックス 384"/>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169333</xdr:rowOff>
    </xdr:from>
    <xdr:to>
      <xdr:col>22</xdr:col>
      <xdr:colOff>203200</xdr:colOff>
      <xdr:row>37</xdr:row>
      <xdr:rowOff>32355</xdr:rowOff>
    </xdr:to>
    <xdr:cxnSp macro="">
      <xdr:nvCxnSpPr>
        <xdr:cNvPr id="386" name="直線コネクタ 385"/>
        <xdr:cNvCxnSpPr/>
      </xdr:nvCxnSpPr>
      <xdr:spPr>
        <a:xfrm>
          <a:off x="14401800" y="634153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87" name="フローチャート : 判断 386"/>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88" name="テキスト ボックス 387"/>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169333</xdr:rowOff>
    </xdr:from>
    <xdr:to>
      <xdr:col>21</xdr:col>
      <xdr:colOff>0</xdr:colOff>
      <xdr:row>36</xdr:row>
      <xdr:rowOff>169333</xdr:rowOff>
    </xdr:to>
    <xdr:cxnSp macro="">
      <xdr:nvCxnSpPr>
        <xdr:cNvPr id="389" name="直線コネクタ 388"/>
        <xdr:cNvCxnSpPr/>
      </xdr:nvCxnSpPr>
      <xdr:spPr>
        <a:xfrm>
          <a:off x="13512800" y="63415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19655</xdr:rowOff>
    </xdr:from>
    <xdr:to>
      <xdr:col>21</xdr:col>
      <xdr:colOff>50800</xdr:colOff>
      <xdr:row>41</xdr:row>
      <xdr:rowOff>121255</xdr:rowOff>
    </xdr:to>
    <xdr:sp macro="" textlink="">
      <xdr:nvSpPr>
        <xdr:cNvPr id="390" name="フローチャート : 判断 389"/>
        <xdr:cNvSpPr/>
      </xdr:nvSpPr>
      <xdr:spPr>
        <a:xfrm>
          <a:off x="14351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106032</xdr:rowOff>
    </xdr:from>
    <xdr:ext cx="762000" cy="259045"/>
    <xdr:sp macro="" textlink="">
      <xdr:nvSpPr>
        <xdr:cNvPr id="391" name="テキスト ボックス 390"/>
        <xdr:cNvSpPr txBox="1"/>
      </xdr:nvSpPr>
      <xdr:spPr>
        <a:xfrm>
          <a:off x="14020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88598</xdr:rowOff>
    </xdr:from>
    <xdr:to>
      <xdr:col>19</xdr:col>
      <xdr:colOff>533400</xdr:colOff>
      <xdr:row>42</xdr:row>
      <xdr:rowOff>18748</xdr:rowOff>
    </xdr:to>
    <xdr:sp macro="" textlink="">
      <xdr:nvSpPr>
        <xdr:cNvPr id="392" name="フローチャート : 判断 391"/>
        <xdr:cNvSpPr/>
      </xdr:nvSpPr>
      <xdr:spPr>
        <a:xfrm>
          <a:off x="13462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3525</xdr:rowOff>
    </xdr:from>
    <xdr:ext cx="762000" cy="259045"/>
    <xdr:sp macro="" textlink="">
      <xdr:nvSpPr>
        <xdr:cNvPr id="393" name="テキスト ボックス 392"/>
        <xdr:cNvSpPr txBox="1"/>
      </xdr:nvSpPr>
      <xdr:spPr>
        <a:xfrm>
          <a:off x="13131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16026</xdr:rowOff>
    </xdr:from>
    <xdr:to>
      <xdr:col>24</xdr:col>
      <xdr:colOff>609600</xdr:colOff>
      <xdr:row>37</xdr:row>
      <xdr:rowOff>117626</xdr:rowOff>
    </xdr:to>
    <xdr:sp macro="" textlink="">
      <xdr:nvSpPr>
        <xdr:cNvPr id="399" name="円/楕円 398"/>
        <xdr:cNvSpPr/>
      </xdr:nvSpPr>
      <xdr:spPr>
        <a:xfrm>
          <a:off x="16967200" y="63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32553</xdr:rowOff>
    </xdr:from>
    <xdr:ext cx="762000" cy="259045"/>
    <xdr:sp macro="" textlink="">
      <xdr:nvSpPr>
        <xdr:cNvPr id="400" name="公債費負担の状況該当値テキスト"/>
        <xdr:cNvSpPr txBox="1"/>
      </xdr:nvSpPr>
      <xdr:spPr>
        <a:xfrm>
          <a:off x="17106900" y="620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4536</xdr:rowOff>
    </xdr:from>
    <xdr:to>
      <xdr:col>23</xdr:col>
      <xdr:colOff>457200</xdr:colOff>
      <xdr:row>37</xdr:row>
      <xdr:rowOff>106136</xdr:rowOff>
    </xdr:to>
    <xdr:sp macro="" textlink="">
      <xdr:nvSpPr>
        <xdr:cNvPr id="401" name="円/楕円 400"/>
        <xdr:cNvSpPr/>
      </xdr:nvSpPr>
      <xdr:spPr>
        <a:xfrm>
          <a:off x="16129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116313</xdr:rowOff>
    </xdr:from>
    <xdr:ext cx="736600" cy="259045"/>
    <xdr:sp macro="" textlink="">
      <xdr:nvSpPr>
        <xdr:cNvPr id="402" name="テキスト ボックス 401"/>
        <xdr:cNvSpPr txBox="1"/>
      </xdr:nvSpPr>
      <xdr:spPr>
        <a:xfrm>
          <a:off x="15798800" y="611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153005</xdr:rowOff>
    </xdr:from>
    <xdr:to>
      <xdr:col>22</xdr:col>
      <xdr:colOff>254000</xdr:colOff>
      <xdr:row>37</xdr:row>
      <xdr:rowOff>83155</xdr:rowOff>
    </xdr:to>
    <xdr:sp macro="" textlink="">
      <xdr:nvSpPr>
        <xdr:cNvPr id="403" name="円/楕円 402"/>
        <xdr:cNvSpPr/>
      </xdr:nvSpPr>
      <xdr:spPr>
        <a:xfrm>
          <a:off x="15240000" y="63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93332</xdr:rowOff>
    </xdr:from>
    <xdr:ext cx="762000" cy="259045"/>
    <xdr:sp macro="" textlink="">
      <xdr:nvSpPr>
        <xdr:cNvPr id="404" name="テキスト ボックス 403"/>
        <xdr:cNvSpPr txBox="1"/>
      </xdr:nvSpPr>
      <xdr:spPr>
        <a:xfrm>
          <a:off x="14909800" y="609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118533</xdr:rowOff>
    </xdr:from>
    <xdr:to>
      <xdr:col>21</xdr:col>
      <xdr:colOff>50800</xdr:colOff>
      <xdr:row>37</xdr:row>
      <xdr:rowOff>48683</xdr:rowOff>
    </xdr:to>
    <xdr:sp macro="" textlink="">
      <xdr:nvSpPr>
        <xdr:cNvPr id="405" name="円/楕円 404"/>
        <xdr:cNvSpPr/>
      </xdr:nvSpPr>
      <xdr:spPr>
        <a:xfrm>
          <a:off x="14351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58860</xdr:rowOff>
    </xdr:from>
    <xdr:ext cx="762000" cy="259045"/>
    <xdr:sp macro="" textlink="">
      <xdr:nvSpPr>
        <xdr:cNvPr id="406" name="テキスト ボックス 405"/>
        <xdr:cNvSpPr txBox="1"/>
      </xdr:nvSpPr>
      <xdr:spPr>
        <a:xfrm>
          <a:off x="14020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118533</xdr:rowOff>
    </xdr:from>
    <xdr:to>
      <xdr:col>19</xdr:col>
      <xdr:colOff>533400</xdr:colOff>
      <xdr:row>37</xdr:row>
      <xdr:rowOff>48683</xdr:rowOff>
    </xdr:to>
    <xdr:sp macro="" textlink="">
      <xdr:nvSpPr>
        <xdr:cNvPr id="407" name="円/楕円 406"/>
        <xdr:cNvSpPr/>
      </xdr:nvSpPr>
      <xdr:spPr>
        <a:xfrm>
          <a:off x="13462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58860</xdr:rowOff>
    </xdr:from>
    <xdr:ext cx="762000" cy="259045"/>
    <xdr:sp macro="" textlink="">
      <xdr:nvSpPr>
        <xdr:cNvPr id="408" name="テキスト ボックス 407"/>
        <xdr:cNvSpPr txBox="1"/>
      </xdr:nvSpPr>
      <xdr:spPr>
        <a:xfrm>
          <a:off x="13131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日付で土地開発公社が解散したことに伴い、事業用地取得の推進に伴う当該用地に係る債務負担行為を解消したことや、要員管理による職員数の減、退職手当の支給率の引き下げによる退職手当負担見込み額の減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により、前年度と比較して</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６．３ポイント改善し</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、引き続き減少傾向にある</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130149</xdr:rowOff>
    </xdr:to>
    <xdr:cxnSp macro="">
      <xdr:nvCxnSpPr>
        <xdr:cNvPr id="435" name="直線コネクタ 434"/>
        <xdr:cNvCxnSpPr/>
      </xdr:nvCxnSpPr>
      <xdr:spPr>
        <a:xfrm flipV="1">
          <a:off x="17018000" y="2451100"/>
          <a:ext cx="0" cy="11080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102226</xdr:rowOff>
    </xdr:from>
    <xdr:ext cx="762000" cy="259045"/>
    <xdr:sp macro="" textlink="">
      <xdr:nvSpPr>
        <xdr:cNvPr id="436" name="将来負担の状況最小値テキスト"/>
        <xdr:cNvSpPr txBox="1"/>
      </xdr:nvSpPr>
      <xdr:spPr>
        <a:xfrm>
          <a:off x="17106900" y="353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229.6</a:t>
          </a:r>
          <a:endParaRPr kumimoji="1" lang="ja-JP" altLang="en-US" sz="1000" b="1">
            <a:latin typeface="ＭＳ Ｐゴシック"/>
          </a:endParaRPr>
        </a:p>
      </xdr:txBody>
    </xdr:sp>
    <xdr:clientData/>
  </xdr:oneCellAnchor>
  <xdr:twoCellAnchor>
    <xdr:from>
      <xdr:col>24</xdr:col>
      <xdr:colOff>469900</xdr:colOff>
      <xdr:row>20</xdr:row>
      <xdr:rowOff>130149</xdr:rowOff>
    </xdr:from>
    <xdr:to>
      <xdr:col>24</xdr:col>
      <xdr:colOff>647700</xdr:colOff>
      <xdr:row>20</xdr:row>
      <xdr:rowOff>130149</xdr:rowOff>
    </xdr:to>
    <xdr:cxnSp macro="">
      <xdr:nvCxnSpPr>
        <xdr:cNvPr id="437" name="直線コネクタ 436"/>
        <xdr:cNvCxnSpPr/>
      </xdr:nvCxnSpPr>
      <xdr:spPr>
        <a:xfrm>
          <a:off x="16929100" y="355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126086</xdr:rowOff>
    </xdr:from>
    <xdr:to>
      <xdr:col>24</xdr:col>
      <xdr:colOff>558800</xdr:colOff>
      <xdr:row>14</xdr:row>
      <xdr:rowOff>156489</xdr:rowOff>
    </xdr:to>
    <xdr:cxnSp macro="">
      <xdr:nvCxnSpPr>
        <xdr:cNvPr id="440" name="直線コネクタ 439"/>
        <xdr:cNvCxnSpPr/>
      </xdr:nvCxnSpPr>
      <xdr:spPr>
        <a:xfrm flipV="1">
          <a:off x="16179800" y="2526386"/>
          <a:ext cx="838200" cy="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57116</xdr:rowOff>
    </xdr:from>
    <xdr:ext cx="762000" cy="259045"/>
    <xdr:sp macro="" textlink="">
      <xdr:nvSpPr>
        <xdr:cNvPr id="441" name="将来負担の状況平均値テキスト"/>
        <xdr:cNvSpPr txBox="1"/>
      </xdr:nvSpPr>
      <xdr:spPr>
        <a:xfrm>
          <a:off x="17106900" y="2971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85039</xdr:rowOff>
    </xdr:from>
    <xdr:to>
      <xdr:col>24</xdr:col>
      <xdr:colOff>609600</xdr:colOff>
      <xdr:row>18</xdr:row>
      <xdr:rowOff>15189</xdr:rowOff>
    </xdr:to>
    <xdr:sp macro="" textlink="">
      <xdr:nvSpPr>
        <xdr:cNvPr id="442" name="フローチャート : 判断 441"/>
        <xdr:cNvSpPr/>
      </xdr:nvSpPr>
      <xdr:spPr>
        <a:xfrm>
          <a:off x="169672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156489</xdr:rowOff>
    </xdr:from>
    <xdr:to>
      <xdr:col>23</xdr:col>
      <xdr:colOff>406400</xdr:colOff>
      <xdr:row>15</xdr:row>
      <xdr:rowOff>12548</xdr:rowOff>
    </xdr:to>
    <xdr:cxnSp macro="">
      <xdr:nvCxnSpPr>
        <xdr:cNvPr id="443" name="直線コネクタ 442"/>
        <xdr:cNvCxnSpPr/>
      </xdr:nvCxnSpPr>
      <xdr:spPr>
        <a:xfrm flipV="1">
          <a:off x="15290800" y="2556789"/>
          <a:ext cx="8890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124612</xdr:rowOff>
    </xdr:from>
    <xdr:to>
      <xdr:col>23</xdr:col>
      <xdr:colOff>457200</xdr:colOff>
      <xdr:row>18</xdr:row>
      <xdr:rowOff>54762</xdr:rowOff>
    </xdr:to>
    <xdr:sp macro="" textlink="">
      <xdr:nvSpPr>
        <xdr:cNvPr id="444" name="フローチャート : 判断 443"/>
        <xdr:cNvSpPr/>
      </xdr:nvSpPr>
      <xdr:spPr>
        <a:xfrm>
          <a:off x="161290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39539</xdr:rowOff>
    </xdr:from>
    <xdr:ext cx="736600" cy="259045"/>
    <xdr:sp macro="" textlink="">
      <xdr:nvSpPr>
        <xdr:cNvPr id="445" name="テキスト ボックス 444"/>
        <xdr:cNvSpPr txBox="1"/>
      </xdr:nvSpPr>
      <xdr:spPr>
        <a:xfrm>
          <a:off x="15798800" y="3125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12548</xdr:rowOff>
    </xdr:from>
    <xdr:to>
      <xdr:col>22</xdr:col>
      <xdr:colOff>203200</xdr:colOff>
      <xdr:row>15</xdr:row>
      <xdr:rowOff>57429</xdr:rowOff>
    </xdr:to>
    <xdr:cxnSp macro="">
      <xdr:nvCxnSpPr>
        <xdr:cNvPr id="446" name="直線コネクタ 445"/>
        <xdr:cNvCxnSpPr/>
      </xdr:nvCxnSpPr>
      <xdr:spPr>
        <a:xfrm flipV="1">
          <a:off x="14401800" y="2584298"/>
          <a:ext cx="889000" cy="4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156464</xdr:rowOff>
    </xdr:from>
    <xdr:to>
      <xdr:col>22</xdr:col>
      <xdr:colOff>254000</xdr:colOff>
      <xdr:row>18</xdr:row>
      <xdr:rowOff>86614</xdr:rowOff>
    </xdr:to>
    <xdr:sp macro="" textlink="">
      <xdr:nvSpPr>
        <xdr:cNvPr id="447" name="フローチャート : 判断 446"/>
        <xdr:cNvSpPr/>
      </xdr:nvSpPr>
      <xdr:spPr>
        <a:xfrm>
          <a:off x="15240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71391</xdr:rowOff>
    </xdr:from>
    <xdr:ext cx="762000" cy="259045"/>
    <xdr:sp macro="" textlink="">
      <xdr:nvSpPr>
        <xdr:cNvPr id="448" name="テキスト ボックス 447"/>
        <xdr:cNvSpPr txBox="1"/>
      </xdr:nvSpPr>
      <xdr:spPr>
        <a:xfrm>
          <a:off x="14909800" y="315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57429</xdr:rowOff>
    </xdr:from>
    <xdr:to>
      <xdr:col>21</xdr:col>
      <xdr:colOff>0</xdr:colOff>
      <xdr:row>15</xdr:row>
      <xdr:rowOff>134163</xdr:rowOff>
    </xdr:to>
    <xdr:cxnSp macro="">
      <xdr:nvCxnSpPr>
        <xdr:cNvPr id="449" name="直線コネクタ 448"/>
        <xdr:cNvCxnSpPr/>
      </xdr:nvCxnSpPr>
      <xdr:spPr>
        <a:xfrm flipV="1">
          <a:off x="13512800" y="2629179"/>
          <a:ext cx="889000" cy="7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40513</xdr:rowOff>
    </xdr:from>
    <xdr:to>
      <xdr:col>21</xdr:col>
      <xdr:colOff>50800</xdr:colOff>
      <xdr:row>18</xdr:row>
      <xdr:rowOff>142113</xdr:rowOff>
    </xdr:to>
    <xdr:sp macro="" textlink="">
      <xdr:nvSpPr>
        <xdr:cNvPr id="450" name="フローチャート : 判断 449"/>
        <xdr:cNvSpPr/>
      </xdr:nvSpPr>
      <xdr:spPr>
        <a:xfrm>
          <a:off x="14351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126890</xdr:rowOff>
    </xdr:from>
    <xdr:ext cx="762000" cy="259045"/>
    <xdr:sp macro="" textlink="">
      <xdr:nvSpPr>
        <xdr:cNvPr id="451" name="テキスト ボックス 450"/>
        <xdr:cNvSpPr txBox="1"/>
      </xdr:nvSpPr>
      <xdr:spPr>
        <a:xfrm>
          <a:off x="14020800" y="321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101321</xdr:rowOff>
    </xdr:from>
    <xdr:to>
      <xdr:col>19</xdr:col>
      <xdr:colOff>533400</xdr:colOff>
      <xdr:row>19</xdr:row>
      <xdr:rowOff>31471</xdr:rowOff>
    </xdr:to>
    <xdr:sp macro="" textlink="">
      <xdr:nvSpPr>
        <xdr:cNvPr id="452" name="フローチャート : 判断 451"/>
        <xdr:cNvSpPr/>
      </xdr:nvSpPr>
      <xdr:spPr>
        <a:xfrm>
          <a:off x="13462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16248</xdr:rowOff>
    </xdr:from>
    <xdr:ext cx="762000" cy="259045"/>
    <xdr:sp macro="" textlink="">
      <xdr:nvSpPr>
        <xdr:cNvPr id="453" name="テキスト ボックス 452"/>
        <xdr:cNvSpPr txBox="1"/>
      </xdr:nvSpPr>
      <xdr:spPr>
        <a:xfrm>
          <a:off x="13131800" y="32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75286</xdr:rowOff>
    </xdr:from>
    <xdr:to>
      <xdr:col>24</xdr:col>
      <xdr:colOff>609600</xdr:colOff>
      <xdr:row>15</xdr:row>
      <xdr:rowOff>5436</xdr:rowOff>
    </xdr:to>
    <xdr:sp macro="" textlink="">
      <xdr:nvSpPr>
        <xdr:cNvPr id="459" name="円/楕円 458"/>
        <xdr:cNvSpPr/>
      </xdr:nvSpPr>
      <xdr:spPr>
        <a:xfrm>
          <a:off x="16967200" y="247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168013</xdr:rowOff>
    </xdr:from>
    <xdr:ext cx="762000" cy="259045"/>
    <xdr:sp macro="" textlink="">
      <xdr:nvSpPr>
        <xdr:cNvPr id="460" name="将来負担の状況該当値テキスト"/>
        <xdr:cNvSpPr txBox="1"/>
      </xdr:nvSpPr>
      <xdr:spPr>
        <a:xfrm>
          <a:off x="17106900" y="239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105689</xdr:rowOff>
    </xdr:from>
    <xdr:to>
      <xdr:col>23</xdr:col>
      <xdr:colOff>457200</xdr:colOff>
      <xdr:row>15</xdr:row>
      <xdr:rowOff>35839</xdr:rowOff>
    </xdr:to>
    <xdr:sp macro="" textlink="">
      <xdr:nvSpPr>
        <xdr:cNvPr id="461" name="円/楕円 460"/>
        <xdr:cNvSpPr/>
      </xdr:nvSpPr>
      <xdr:spPr>
        <a:xfrm>
          <a:off x="16129000" y="250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46016</xdr:rowOff>
    </xdr:from>
    <xdr:ext cx="736600" cy="259045"/>
    <xdr:sp macro="" textlink="">
      <xdr:nvSpPr>
        <xdr:cNvPr id="462" name="テキスト ボックス 461"/>
        <xdr:cNvSpPr txBox="1"/>
      </xdr:nvSpPr>
      <xdr:spPr>
        <a:xfrm>
          <a:off x="15798800" y="2274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133198</xdr:rowOff>
    </xdr:from>
    <xdr:to>
      <xdr:col>22</xdr:col>
      <xdr:colOff>254000</xdr:colOff>
      <xdr:row>15</xdr:row>
      <xdr:rowOff>63348</xdr:rowOff>
    </xdr:to>
    <xdr:sp macro="" textlink="">
      <xdr:nvSpPr>
        <xdr:cNvPr id="463" name="円/楕円 462"/>
        <xdr:cNvSpPr/>
      </xdr:nvSpPr>
      <xdr:spPr>
        <a:xfrm>
          <a:off x="15240000" y="253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73525</xdr:rowOff>
    </xdr:from>
    <xdr:ext cx="762000" cy="259045"/>
    <xdr:sp macro="" textlink="">
      <xdr:nvSpPr>
        <xdr:cNvPr id="464" name="テキスト ボックス 463"/>
        <xdr:cNvSpPr txBox="1"/>
      </xdr:nvSpPr>
      <xdr:spPr>
        <a:xfrm>
          <a:off x="14909800" y="2302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6629</xdr:rowOff>
    </xdr:from>
    <xdr:to>
      <xdr:col>21</xdr:col>
      <xdr:colOff>50800</xdr:colOff>
      <xdr:row>15</xdr:row>
      <xdr:rowOff>108229</xdr:rowOff>
    </xdr:to>
    <xdr:sp macro="" textlink="">
      <xdr:nvSpPr>
        <xdr:cNvPr id="465" name="円/楕円 464"/>
        <xdr:cNvSpPr/>
      </xdr:nvSpPr>
      <xdr:spPr>
        <a:xfrm>
          <a:off x="14351000" y="257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118406</xdr:rowOff>
    </xdr:from>
    <xdr:ext cx="762000" cy="259045"/>
    <xdr:sp macro="" textlink="">
      <xdr:nvSpPr>
        <xdr:cNvPr id="466" name="テキスト ボックス 465"/>
        <xdr:cNvSpPr txBox="1"/>
      </xdr:nvSpPr>
      <xdr:spPr>
        <a:xfrm>
          <a:off x="14020800" y="2347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83363</xdr:rowOff>
    </xdr:from>
    <xdr:to>
      <xdr:col>19</xdr:col>
      <xdr:colOff>533400</xdr:colOff>
      <xdr:row>16</xdr:row>
      <xdr:rowOff>13513</xdr:rowOff>
    </xdr:to>
    <xdr:sp macro="" textlink="">
      <xdr:nvSpPr>
        <xdr:cNvPr id="467" name="円/楕円 466"/>
        <xdr:cNvSpPr/>
      </xdr:nvSpPr>
      <xdr:spPr>
        <a:xfrm>
          <a:off x="13462000" y="265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23690</xdr:rowOff>
    </xdr:from>
    <xdr:ext cx="762000" cy="259045"/>
    <xdr:sp macro="" textlink="">
      <xdr:nvSpPr>
        <xdr:cNvPr id="468" name="テキスト ボックス 467"/>
        <xdr:cNvSpPr txBox="1"/>
      </xdr:nvSpPr>
      <xdr:spPr>
        <a:xfrm>
          <a:off x="13131800" y="242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大阪府堺市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845,960
833,480
149.82
362,838,817
359,595,460
2,111,587
187,481,446
395,079,176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15.6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年度に策定した「堺市要員管理方針」に基づく要員</a:t>
          </a:r>
          <a:r>
            <a:rPr kumimoji="1" lang="ja-JP" altLang="ja-JP" sz="1100" b="0">
              <a:solidFill>
                <a:schemeClr val="dk1"/>
              </a:solidFill>
              <a:effectLst/>
              <a:latin typeface="+mn-lt"/>
              <a:ea typeface="+mn-ea"/>
              <a:cs typeface="+mn-cs"/>
            </a:rPr>
            <a:t>管理の</a:t>
          </a:r>
          <a:r>
            <a:rPr kumimoji="1" lang="ja-JP" altLang="ja-JP" sz="1100">
              <a:solidFill>
                <a:schemeClr val="dk1"/>
              </a:solidFill>
              <a:effectLst/>
              <a:latin typeface="+mn-lt"/>
              <a:ea typeface="+mn-ea"/>
              <a:cs typeface="+mn-cs"/>
            </a:rPr>
            <a:t>徹底による職員数の削減を続けているところ</a:t>
          </a:r>
          <a:r>
            <a:rPr kumimoji="1" lang="ja-JP" altLang="en-US" sz="1100">
              <a:solidFill>
                <a:schemeClr val="dk1"/>
              </a:solidFill>
              <a:effectLst/>
              <a:latin typeface="+mn-lt"/>
              <a:ea typeface="+mn-ea"/>
              <a:cs typeface="+mn-cs"/>
            </a:rPr>
            <a:t>ではあるが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年度においては、定年退職者数の増加による退職手当の増加や</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年間実施していた給与減額措置が終了したこと等により</a:t>
          </a:r>
          <a:r>
            <a:rPr kumimoji="1" lang="ja-JP" altLang="en-US" sz="1100">
              <a:solidFill>
                <a:schemeClr val="dk1"/>
              </a:solidFill>
              <a:effectLst/>
              <a:latin typeface="+mj-ea"/>
              <a:ea typeface="+mj-ea"/>
              <a:cs typeface="+mn-cs"/>
            </a:rPr>
            <a:t>、前年度と比較して</a:t>
          </a:r>
          <a:r>
            <a:rPr kumimoji="1" lang="en-US" altLang="ja-JP" sz="1100">
              <a:solidFill>
                <a:schemeClr val="dk1"/>
              </a:solidFill>
              <a:effectLst/>
              <a:latin typeface="+mj-ea"/>
              <a:ea typeface="+mj-ea"/>
              <a:cs typeface="+mn-cs"/>
            </a:rPr>
            <a:t>1.1</a:t>
          </a:r>
          <a:r>
            <a:rPr kumimoji="1" lang="ja-JP" altLang="en-US" sz="1100">
              <a:solidFill>
                <a:schemeClr val="dk1"/>
              </a:solidFill>
              <a:effectLst/>
              <a:latin typeface="+mj-ea"/>
              <a:ea typeface="+mj-ea"/>
              <a:cs typeface="+mn-cs"/>
            </a:rPr>
            <a:t>ポイント増加した。</a:t>
          </a:r>
          <a:endParaRPr kumimoji="0" lang="en-US" altLang="ja-JP" sz="1100">
            <a:solidFill>
              <a:schemeClr val="dk1"/>
            </a:solidFill>
            <a:effectLst/>
            <a:latin typeface="+mj-ea"/>
            <a:ea typeface="+mj-ea"/>
            <a:cs typeface="+mn-cs"/>
          </a:endParaRPr>
        </a:p>
        <a:p>
          <a:r>
            <a:rPr kumimoji="0" lang="ja-JP" altLang="en-US" sz="1100">
              <a:solidFill>
                <a:schemeClr val="dk1"/>
              </a:solidFill>
              <a:effectLst/>
              <a:latin typeface="+mj-ea"/>
              <a:ea typeface="+mj-ea"/>
              <a:cs typeface="+mn-cs"/>
            </a:rPr>
            <a:t>今後も、堺市要員管理方針に基づき要員管理の徹底による職員数の削減を進めていく。</a:t>
          </a:r>
          <a:endParaRPr kumimoji="1" lang="en-US" altLang="ja-JP" sz="1100">
            <a:solidFill>
              <a:schemeClr val="dk1"/>
            </a:solidFill>
            <a:effectLst/>
            <a:latin typeface="+mj-ea"/>
            <a:ea typeface="+mj-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37193</xdr:rowOff>
    </xdr:from>
    <xdr:to>
      <xdr:col>7</xdr:col>
      <xdr:colOff>15875</xdr:colOff>
      <xdr:row>42</xdr:row>
      <xdr:rowOff>78015</xdr:rowOff>
    </xdr:to>
    <xdr:cxnSp macro="">
      <xdr:nvCxnSpPr>
        <xdr:cNvPr id="63" name="直線コネクタ 62"/>
        <xdr:cNvCxnSpPr/>
      </xdr:nvCxnSpPr>
      <xdr:spPr>
        <a:xfrm flipV="1">
          <a:off x="4826000" y="5695043"/>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50092</xdr:rowOff>
    </xdr:from>
    <xdr:ext cx="762000" cy="259045"/>
    <xdr:sp macro="" textlink="">
      <xdr:nvSpPr>
        <xdr:cNvPr id="64" name="人件費最小値テキスト"/>
        <xdr:cNvSpPr txBox="1"/>
      </xdr:nvSpPr>
      <xdr:spPr>
        <a:xfrm>
          <a:off x="4914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6</xdr:col>
      <xdr:colOff>612775</xdr:colOff>
      <xdr:row>42</xdr:row>
      <xdr:rowOff>78015</xdr:rowOff>
    </xdr:from>
    <xdr:to>
      <xdr:col>7</xdr:col>
      <xdr:colOff>104775</xdr:colOff>
      <xdr:row>42</xdr:row>
      <xdr:rowOff>78015</xdr:rowOff>
    </xdr:to>
    <xdr:cxnSp macro="">
      <xdr:nvCxnSpPr>
        <xdr:cNvPr id="65" name="直線コネクタ 64"/>
        <xdr:cNvCxnSpPr/>
      </xdr:nvCxnSpPr>
      <xdr:spPr>
        <a:xfrm>
          <a:off x="4737100" y="727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123570</xdr:rowOff>
    </xdr:from>
    <xdr:ext cx="762000" cy="259045"/>
    <xdr:sp macro="" textlink="">
      <xdr:nvSpPr>
        <xdr:cNvPr id="66" name="人件費最大値テキスト"/>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6</xdr:col>
      <xdr:colOff>612775</xdr:colOff>
      <xdr:row>33</xdr:row>
      <xdr:rowOff>37193</xdr:rowOff>
    </xdr:from>
    <xdr:to>
      <xdr:col>7</xdr:col>
      <xdr:colOff>104775</xdr:colOff>
      <xdr:row>33</xdr:row>
      <xdr:rowOff>37193</xdr:rowOff>
    </xdr:to>
    <xdr:cxnSp macro="">
      <xdr:nvCxnSpPr>
        <xdr:cNvPr id="67" name="直線コネクタ 66"/>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53522</xdr:rowOff>
    </xdr:from>
    <xdr:to>
      <xdr:col>7</xdr:col>
      <xdr:colOff>15875</xdr:colOff>
      <xdr:row>38</xdr:row>
      <xdr:rowOff>61685</xdr:rowOff>
    </xdr:to>
    <xdr:cxnSp macro="">
      <xdr:nvCxnSpPr>
        <xdr:cNvPr id="68" name="直線コネクタ 67"/>
        <xdr:cNvCxnSpPr/>
      </xdr:nvCxnSpPr>
      <xdr:spPr>
        <a:xfrm>
          <a:off x="3987800" y="6397172"/>
          <a:ext cx="8382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68234</xdr:rowOff>
    </xdr:from>
    <xdr:ext cx="762000" cy="259045"/>
    <xdr:sp macro="" textlink="">
      <xdr:nvSpPr>
        <xdr:cNvPr id="69" name="人件費平均値テキスト"/>
        <xdr:cNvSpPr txBox="1"/>
      </xdr:nvSpPr>
      <xdr:spPr>
        <a:xfrm>
          <a:off x="4914900" y="6240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51707</xdr:rowOff>
    </xdr:from>
    <xdr:to>
      <xdr:col>7</xdr:col>
      <xdr:colOff>66675</xdr:colOff>
      <xdr:row>37</xdr:row>
      <xdr:rowOff>153307</xdr:rowOff>
    </xdr:to>
    <xdr:sp macro="" textlink="">
      <xdr:nvSpPr>
        <xdr:cNvPr id="70" name="フローチャート : 判断 69"/>
        <xdr:cNvSpPr/>
      </xdr:nvSpPr>
      <xdr:spPr>
        <a:xfrm>
          <a:off x="47752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53522</xdr:rowOff>
    </xdr:from>
    <xdr:to>
      <xdr:col>5</xdr:col>
      <xdr:colOff>549275</xdr:colOff>
      <xdr:row>37</xdr:row>
      <xdr:rowOff>118836</xdr:rowOff>
    </xdr:to>
    <xdr:cxnSp macro="">
      <xdr:nvCxnSpPr>
        <xdr:cNvPr id="71" name="直線コネクタ 70"/>
        <xdr:cNvCxnSpPr/>
      </xdr:nvCxnSpPr>
      <xdr:spPr>
        <a:xfrm flipV="1">
          <a:off x="3098800" y="639717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73" name="テキスト ボックス 72"/>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118836</xdr:rowOff>
    </xdr:from>
    <xdr:to>
      <xdr:col>4</xdr:col>
      <xdr:colOff>346075</xdr:colOff>
      <xdr:row>38</xdr:row>
      <xdr:rowOff>78015</xdr:rowOff>
    </xdr:to>
    <xdr:cxnSp macro="">
      <xdr:nvCxnSpPr>
        <xdr:cNvPr id="74" name="直線コネクタ 73"/>
        <xdr:cNvCxnSpPr/>
      </xdr:nvCxnSpPr>
      <xdr:spPr>
        <a:xfrm flipV="1">
          <a:off x="2209800" y="6462486"/>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100693</xdr:rowOff>
    </xdr:from>
    <xdr:to>
      <xdr:col>4</xdr:col>
      <xdr:colOff>396875</xdr:colOff>
      <xdr:row>38</xdr:row>
      <xdr:rowOff>30843</xdr:rowOff>
    </xdr:to>
    <xdr:sp macro="" textlink="">
      <xdr:nvSpPr>
        <xdr:cNvPr id="75" name="フローチャート : 判断 74"/>
        <xdr:cNvSpPr/>
      </xdr:nvSpPr>
      <xdr:spPr>
        <a:xfrm>
          <a:off x="30480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15620</xdr:rowOff>
    </xdr:from>
    <xdr:ext cx="762000" cy="259045"/>
    <xdr:sp macro="" textlink="">
      <xdr:nvSpPr>
        <xdr:cNvPr id="76" name="テキスト ボックス 75"/>
        <xdr:cNvSpPr txBox="1"/>
      </xdr:nvSpPr>
      <xdr:spPr>
        <a:xfrm>
          <a:off x="2717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78015</xdr:rowOff>
    </xdr:from>
    <xdr:to>
      <xdr:col>3</xdr:col>
      <xdr:colOff>142875</xdr:colOff>
      <xdr:row>39</xdr:row>
      <xdr:rowOff>102507</xdr:rowOff>
    </xdr:to>
    <xdr:cxnSp macro="">
      <xdr:nvCxnSpPr>
        <xdr:cNvPr id="77" name="直線コネクタ 76"/>
        <xdr:cNvCxnSpPr/>
      </xdr:nvCxnSpPr>
      <xdr:spPr>
        <a:xfrm flipV="1">
          <a:off x="1320800" y="6593115"/>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141515</xdr:rowOff>
    </xdr:from>
    <xdr:to>
      <xdr:col>3</xdr:col>
      <xdr:colOff>193675</xdr:colOff>
      <xdr:row>39</xdr:row>
      <xdr:rowOff>71665</xdr:rowOff>
    </xdr:to>
    <xdr:sp macro="" textlink="">
      <xdr:nvSpPr>
        <xdr:cNvPr id="78" name="フローチャート : 判断 77"/>
        <xdr:cNvSpPr/>
      </xdr:nvSpPr>
      <xdr:spPr>
        <a:xfrm>
          <a:off x="2159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56442</xdr:rowOff>
    </xdr:from>
    <xdr:ext cx="762000" cy="259045"/>
    <xdr:sp macro="" textlink="">
      <xdr:nvSpPr>
        <xdr:cNvPr id="79" name="テキスト ボックス 78"/>
        <xdr:cNvSpPr txBox="1"/>
      </xdr:nvSpPr>
      <xdr:spPr>
        <a:xfrm>
          <a:off x="1828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80" name="フローチャート : 判断 79"/>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163484</xdr:rowOff>
    </xdr:from>
    <xdr:ext cx="762000" cy="259045"/>
    <xdr:sp macro="" textlink="">
      <xdr:nvSpPr>
        <xdr:cNvPr id="81" name="テキスト ボックス 80"/>
        <xdr:cNvSpPr txBox="1"/>
      </xdr:nvSpPr>
      <xdr:spPr>
        <a:xfrm>
          <a:off x="939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10885</xdr:rowOff>
    </xdr:from>
    <xdr:to>
      <xdr:col>7</xdr:col>
      <xdr:colOff>66675</xdr:colOff>
      <xdr:row>38</xdr:row>
      <xdr:rowOff>112485</xdr:rowOff>
    </xdr:to>
    <xdr:sp macro="" textlink="">
      <xdr:nvSpPr>
        <xdr:cNvPr id="87" name="円/楕円 86"/>
        <xdr:cNvSpPr/>
      </xdr:nvSpPr>
      <xdr:spPr>
        <a:xfrm>
          <a:off x="47752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154412</xdr:rowOff>
    </xdr:from>
    <xdr:ext cx="762000" cy="259045"/>
    <xdr:sp macro="" textlink="">
      <xdr:nvSpPr>
        <xdr:cNvPr id="88" name="人件費該当値テキスト"/>
        <xdr:cNvSpPr txBox="1"/>
      </xdr:nvSpPr>
      <xdr:spPr>
        <a:xfrm>
          <a:off x="4914900" y="64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2722</xdr:rowOff>
    </xdr:from>
    <xdr:to>
      <xdr:col>5</xdr:col>
      <xdr:colOff>600075</xdr:colOff>
      <xdr:row>37</xdr:row>
      <xdr:rowOff>104322</xdr:rowOff>
    </xdr:to>
    <xdr:sp macro="" textlink="">
      <xdr:nvSpPr>
        <xdr:cNvPr id="89" name="円/楕円 88"/>
        <xdr:cNvSpPr/>
      </xdr:nvSpPr>
      <xdr:spPr>
        <a:xfrm>
          <a:off x="3937000" y="634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114499</xdr:rowOff>
    </xdr:from>
    <xdr:ext cx="736600" cy="259045"/>
    <xdr:sp macro="" textlink="">
      <xdr:nvSpPr>
        <xdr:cNvPr id="90" name="テキスト ボックス 89"/>
        <xdr:cNvSpPr txBox="1"/>
      </xdr:nvSpPr>
      <xdr:spPr>
        <a:xfrm>
          <a:off x="3606800" y="6115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68036</xdr:rowOff>
    </xdr:from>
    <xdr:to>
      <xdr:col>4</xdr:col>
      <xdr:colOff>396875</xdr:colOff>
      <xdr:row>37</xdr:row>
      <xdr:rowOff>169636</xdr:rowOff>
    </xdr:to>
    <xdr:sp macro="" textlink="">
      <xdr:nvSpPr>
        <xdr:cNvPr id="91" name="円/楕円 90"/>
        <xdr:cNvSpPr/>
      </xdr:nvSpPr>
      <xdr:spPr>
        <a:xfrm>
          <a:off x="3048000" y="641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8363</xdr:rowOff>
    </xdr:from>
    <xdr:ext cx="762000" cy="259045"/>
    <xdr:sp macro="" textlink="">
      <xdr:nvSpPr>
        <xdr:cNvPr id="92" name="テキスト ボックス 91"/>
        <xdr:cNvSpPr txBox="1"/>
      </xdr:nvSpPr>
      <xdr:spPr>
        <a:xfrm>
          <a:off x="2717800" y="618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27215</xdr:rowOff>
    </xdr:from>
    <xdr:to>
      <xdr:col>3</xdr:col>
      <xdr:colOff>193675</xdr:colOff>
      <xdr:row>38</xdr:row>
      <xdr:rowOff>128815</xdr:rowOff>
    </xdr:to>
    <xdr:sp macro="" textlink="">
      <xdr:nvSpPr>
        <xdr:cNvPr id="93" name="円/楕円 92"/>
        <xdr:cNvSpPr/>
      </xdr:nvSpPr>
      <xdr:spPr>
        <a:xfrm>
          <a:off x="2159000" y="65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138991</xdr:rowOff>
    </xdr:from>
    <xdr:ext cx="762000" cy="259045"/>
    <xdr:sp macro="" textlink="">
      <xdr:nvSpPr>
        <xdr:cNvPr id="94" name="テキスト ボックス 93"/>
        <xdr:cNvSpPr txBox="1"/>
      </xdr:nvSpPr>
      <xdr:spPr>
        <a:xfrm>
          <a:off x="1828800" y="631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95" name="円/楕円 94"/>
        <xdr:cNvSpPr/>
      </xdr:nvSpPr>
      <xdr:spPr>
        <a:xfrm>
          <a:off x="1270000" y="67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138084</xdr:rowOff>
    </xdr:from>
    <xdr:ext cx="762000" cy="259045"/>
    <xdr:sp macro="" textlink="">
      <xdr:nvSpPr>
        <xdr:cNvPr id="96" name="テキスト ボックス 95"/>
        <xdr:cNvSpPr txBox="1"/>
      </xdr:nvSpPr>
      <xdr:spPr>
        <a:xfrm>
          <a:off x="939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年度から事務事業の</a:t>
          </a:r>
          <a:r>
            <a:rPr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総点検を実施し、行財政改革を進めているところであり、減少傾向で推移してい</a:t>
          </a:r>
          <a:r>
            <a:rPr lang="ja-JP" altLang="en-US" sz="1100" b="0" i="0">
              <a:solidFill>
                <a:schemeClr val="dk1"/>
              </a:solidFill>
              <a:effectLst/>
              <a:latin typeface="ＭＳ ゴシック" panose="020B0609070205080204" pitchFamily="49" charset="-128"/>
              <a:ea typeface="ＭＳ ゴシック" panose="020B0609070205080204" pitchFamily="49" charset="-128"/>
              <a:cs typeface="+mn-cs"/>
            </a:rPr>
            <a:t>たが、</a:t>
          </a:r>
          <a:r>
            <a:rPr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b="0" i="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年度に</a:t>
          </a:r>
          <a:r>
            <a:rPr lang="ja-JP" altLang="en-US" sz="1100" b="0" i="0">
              <a:solidFill>
                <a:schemeClr val="dk1"/>
              </a:solidFill>
              <a:effectLst/>
              <a:latin typeface="ＭＳ ゴシック" panose="020B0609070205080204" pitchFamily="49" charset="-128"/>
              <a:ea typeface="ＭＳ ゴシック" panose="020B0609070205080204" pitchFamily="49" charset="-128"/>
              <a:cs typeface="+mn-cs"/>
            </a:rPr>
            <a:t>つ</a:t>
          </a:r>
          <a:r>
            <a:rPr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いては</a:t>
          </a:r>
          <a:r>
            <a:rPr lang="ja-JP" altLang="en-US" sz="1100" b="0" i="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新たに</a:t>
          </a:r>
          <a:r>
            <a:rPr lang="ja-JP" altLang="en-US" sz="1100" b="0" i="0">
              <a:solidFill>
                <a:schemeClr val="dk1"/>
              </a:solidFill>
              <a:effectLst/>
              <a:latin typeface="ＭＳ ゴシック" panose="020B0609070205080204" pitchFamily="49" charset="-128"/>
              <a:ea typeface="ＭＳ ゴシック" panose="020B0609070205080204" pitchFamily="49" charset="-128"/>
              <a:cs typeface="+mn-cs"/>
            </a:rPr>
            <a:t>オープンした施設や直営から指定管理者制度へ移行した施設に係る指定管理委託料が増加したことに伴い、前年度から</a:t>
          </a:r>
          <a:r>
            <a:rPr lang="en-US" altLang="ja-JP" sz="1100" b="0" i="0">
              <a:solidFill>
                <a:schemeClr val="dk1"/>
              </a:solidFill>
              <a:effectLst/>
              <a:latin typeface="ＭＳ ゴシック" panose="020B0609070205080204" pitchFamily="49" charset="-128"/>
              <a:ea typeface="ＭＳ ゴシック" panose="020B0609070205080204" pitchFamily="49" charset="-128"/>
              <a:cs typeface="+mn-cs"/>
            </a:rPr>
            <a:t>0.5</a:t>
          </a:r>
          <a:r>
            <a:rPr lang="ja-JP" altLang="en-US" sz="1100" b="0" i="0">
              <a:solidFill>
                <a:schemeClr val="dk1"/>
              </a:solidFill>
              <a:effectLst/>
              <a:latin typeface="ＭＳ ゴシック" panose="020B0609070205080204" pitchFamily="49" charset="-128"/>
              <a:ea typeface="ＭＳ ゴシック" panose="020B0609070205080204" pitchFamily="49" charset="-128"/>
              <a:cs typeface="+mn-cs"/>
            </a:rPr>
            <a:t>ポイントの増加となった。</a:t>
          </a:r>
          <a:endParaRPr lang="en-US" altLang="ja-JP" sz="1100" b="0" i="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dk1"/>
              </a:solidFill>
              <a:effectLst/>
              <a:latin typeface="ＭＳ ゴシック" panose="020B0609070205080204" pitchFamily="49" charset="-128"/>
              <a:ea typeface="ＭＳ ゴシック" panose="020B0609070205080204" pitchFamily="49" charset="-128"/>
              <a:cs typeface="+mn-cs"/>
            </a:rPr>
            <a:t>今後も事務事業の総点検を実施し、経常的経費の見直し等行財政改革を推進する。</a:t>
          </a:r>
          <a:endParaRPr lang="en-US" altLang="ja-JP" sz="1100" b="0" i="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100" b="0" i="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21</xdr:row>
      <xdr:rowOff>44450</xdr:rowOff>
    </xdr:to>
    <xdr:cxnSp macro="">
      <xdr:nvCxnSpPr>
        <xdr:cNvPr id="124" name="直線コネクタ 123"/>
        <xdr:cNvCxnSpPr/>
      </xdr:nvCxnSpPr>
      <xdr:spPr>
        <a:xfrm flipV="1">
          <a:off x="16510000" y="2108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16527</xdr:rowOff>
    </xdr:from>
    <xdr:ext cx="762000" cy="259045"/>
    <xdr:sp macro="" textlink="">
      <xdr:nvSpPr>
        <xdr:cNvPr id="125" name="物件費最小値テキスト"/>
        <xdr:cNvSpPr txBox="1"/>
      </xdr:nvSpPr>
      <xdr:spPr>
        <a:xfrm>
          <a:off x="165989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21</xdr:row>
      <xdr:rowOff>44450</xdr:rowOff>
    </xdr:from>
    <xdr:to>
      <xdr:col>24</xdr:col>
      <xdr:colOff>120650</xdr:colOff>
      <xdr:row>21</xdr:row>
      <xdr:rowOff>44450</xdr:rowOff>
    </xdr:to>
    <xdr:cxnSp macro="">
      <xdr:nvCxnSpPr>
        <xdr:cNvPr id="126" name="直線コネクタ 125"/>
        <xdr:cNvCxnSpPr/>
      </xdr:nvCxnSpPr>
      <xdr:spPr>
        <a:xfrm>
          <a:off x="16421100" y="364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7"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8" name="直線コネクタ 127"/>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158750</xdr:rowOff>
    </xdr:from>
    <xdr:to>
      <xdr:col>24</xdr:col>
      <xdr:colOff>31750</xdr:colOff>
      <xdr:row>18</xdr:row>
      <xdr:rowOff>50800</xdr:rowOff>
    </xdr:to>
    <xdr:cxnSp macro="">
      <xdr:nvCxnSpPr>
        <xdr:cNvPr id="129" name="直線コネクタ 128"/>
        <xdr:cNvCxnSpPr/>
      </xdr:nvCxnSpPr>
      <xdr:spPr>
        <a:xfrm>
          <a:off x="15671800" y="3073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99077</xdr:rowOff>
    </xdr:from>
    <xdr:ext cx="762000" cy="259045"/>
    <xdr:sp macro="" textlink="">
      <xdr:nvSpPr>
        <xdr:cNvPr id="130" name="物件費平均値テキスト"/>
        <xdr:cNvSpPr txBox="1"/>
      </xdr:nvSpPr>
      <xdr:spPr>
        <a:xfrm>
          <a:off x="16598900" y="2499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82550</xdr:rowOff>
    </xdr:from>
    <xdr:to>
      <xdr:col>24</xdr:col>
      <xdr:colOff>82550</xdr:colOff>
      <xdr:row>16</xdr:row>
      <xdr:rowOff>12700</xdr:rowOff>
    </xdr:to>
    <xdr:sp macro="" textlink="">
      <xdr:nvSpPr>
        <xdr:cNvPr id="131" name="フローチャート : 判断 130"/>
        <xdr:cNvSpPr/>
      </xdr:nvSpPr>
      <xdr:spPr>
        <a:xfrm>
          <a:off x="164592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158750</xdr:rowOff>
    </xdr:from>
    <xdr:to>
      <xdr:col>22</xdr:col>
      <xdr:colOff>565150</xdr:colOff>
      <xdr:row>18</xdr:row>
      <xdr:rowOff>38100</xdr:rowOff>
    </xdr:to>
    <xdr:cxnSp macro="">
      <xdr:nvCxnSpPr>
        <xdr:cNvPr id="132" name="直線コネクタ 131"/>
        <xdr:cNvCxnSpPr/>
      </xdr:nvCxnSpPr>
      <xdr:spPr>
        <a:xfrm flipV="1">
          <a:off x="14782800" y="3073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95250</xdr:rowOff>
    </xdr:from>
    <xdr:to>
      <xdr:col>22</xdr:col>
      <xdr:colOff>615950</xdr:colOff>
      <xdr:row>16</xdr:row>
      <xdr:rowOff>25400</xdr:rowOff>
    </xdr:to>
    <xdr:sp macro="" textlink="">
      <xdr:nvSpPr>
        <xdr:cNvPr id="133" name="フローチャート : 判断 132"/>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35577</xdr:rowOff>
    </xdr:from>
    <xdr:ext cx="736600" cy="259045"/>
    <xdr:sp macro="" textlink="">
      <xdr:nvSpPr>
        <xdr:cNvPr id="134" name="テキスト ボックス 133"/>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38100</xdr:rowOff>
    </xdr:from>
    <xdr:to>
      <xdr:col>21</xdr:col>
      <xdr:colOff>361950</xdr:colOff>
      <xdr:row>18</xdr:row>
      <xdr:rowOff>63500</xdr:rowOff>
    </xdr:to>
    <xdr:cxnSp macro="">
      <xdr:nvCxnSpPr>
        <xdr:cNvPr id="135" name="直線コネクタ 134"/>
        <xdr:cNvCxnSpPr/>
      </xdr:nvCxnSpPr>
      <xdr:spPr>
        <a:xfrm flipV="1">
          <a:off x="13893800" y="3124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19050</xdr:rowOff>
    </xdr:from>
    <xdr:to>
      <xdr:col>21</xdr:col>
      <xdr:colOff>412750</xdr:colOff>
      <xdr:row>15</xdr:row>
      <xdr:rowOff>120650</xdr:rowOff>
    </xdr:to>
    <xdr:sp macro="" textlink="">
      <xdr:nvSpPr>
        <xdr:cNvPr id="136" name="フローチャート : 判断 135"/>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130827</xdr:rowOff>
    </xdr:from>
    <xdr:ext cx="762000" cy="259045"/>
    <xdr:sp macro="" textlink="">
      <xdr:nvSpPr>
        <xdr:cNvPr id="137" name="テキスト ボックス 136"/>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50800</xdr:rowOff>
    </xdr:from>
    <xdr:to>
      <xdr:col>20</xdr:col>
      <xdr:colOff>158750</xdr:colOff>
      <xdr:row>18</xdr:row>
      <xdr:rowOff>63500</xdr:rowOff>
    </xdr:to>
    <xdr:cxnSp macro="">
      <xdr:nvCxnSpPr>
        <xdr:cNvPr id="138" name="直線コネクタ 137"/>
        <xdr:cNvCxnSpPr/>
      </xdr:nvCxnSpPr>
      <xdr:spPr>
        <a:xfrm>
          <a:off x="13004800" y="3136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152400</xdr:rowOff>
    </xdr:from>
    <xdr:to>
      <xdr:col>20</xdr:col>
      <xdr:colOff>209550</xdr:colOff>
      <xdr:row>15</xdr:row>
      <xdr:rowOff>82550</xdr:rowOff>
    </xdr:to>
    <xdr:sp macro="" textlink="">
      <xdr:nvSpPr>
        <xdr:cNvPr id="139" name="フローチャート : 判断 138"/>
        <xdr:cNvSpPr/>
      </xdr:nvSpPr>
      <xdr:spPr>
        <a:xfrm>
          <a:off x="13843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92727</xdr:rowOff>
    </xdr:from>
    <xdr:ext cx="762000" cy="259045"/>
    <xdr:sp macro="" textlink="">
      <xdr:nvSpPr>
        <xdr:cNvPr id="140" name="テキスト ボックス 139"/>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6350</xdr:rowOff>
    </xdr:from>
    <xdr:to>
      <xdr:col>19</xdr:col>
      <xdr:colOff>6350</xdr:colOff>
      <xdr:row>15</xdr:row>
      <xdr:rowOff>107950</xdr:rowOff>
    </xdr:to>
    <xdr:sp macro="" textlink="">
      <xdr:nvSpPr>
        <xdr:cNvPr id="141" name="フローチャート : 判断 140"/>
        <xdr:cNvSpPr/>
      </xdr:nvSpPr>
      <xdr:spPr>
        <a:xfrm>
          <a:off x="12954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118127</xdr:rowOff>
    </xdr:from>
    <xdr:ext cx="762000" cy="259045"/>
    <xdr:sp macro="" textlink="">
      <xdr:nvSpPr>
        <xdr:cNvPr id="142" name="テキスト ボックス 141"/>
        <xdr:cNvSpPr txBox="1"/>
      </xdr:nvSpPr>
      <xdr:spPr>
        <a:xfrm>
          <a:off x="12623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0</xdr:rowOff>
    </xdr:from>
    <xdr:to>
      <xdr:col>24</xdr:col>
      <xdr:colOff>82550</xdr:colOff>
      <xdr:row>18</xdr:row>
      <xdr:rowOff>101600</xdr:rowOff>
    </xdr:to>
    <xdr:sp macro="" textlink="">
      <xdr:nvSpPr>
        <xdr:cNvPr id="148" name="円/楕円 147"/>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143527</xdr:rowOff>
    </xdr:from>
    <xdr:ext cx="762000" cy="259045"/>
    <xdr:sp macro="" textlink="">
      <xdr:nvSpPr>
        <xdr:cNvPr id="149" name="物件費該当値テキスト"/>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107950</xdr:rowOff>
    </xdr:from>
    <xdr:to>
      <xdr:col>22</xdr:col>
      <xdr:colOff>615950</xdr:colOff>
      <xdr:row>18</xdr:row>
      <xdr:rowOff>38100</xdr:rowOff>
    </xdr:to>
    <xdr:sp macro="" textlink="">
      <xdr:nvSpPr>
        <xdr:cNvPr id="150" name="円/楕円 149"/>
        <xdr:cNvSpPr/>
      </xdr:nvSpPr>
      <xdr:spPr>
        <a:xfrm>
          <a:off x="15621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22877</xdr:rowOff>
    </xdr:from>
    <xdr:ext cx="736600" cy="259045"/>
    <xdr:sp macro="" textlink="">
      <xdr:nvSpPr>
        <xdr:cNvPr id="151" name="テキスト ボックス 150"/>
        <xdr:cNvSpPr txBox="1"/>
      </xdr:nvSpPr>
      <xdr:spPr>
        <a:xfrm>
          <a:off x="15290800" y="310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158750</xdr:rowOff>
    </xdr:from>
    <xdr:to>
      <xdr:col>21</xdr:col>
      <xdr:colOff>412750</xdr:colOff>
      <xdr:row>18</xdr:row>
      <xdr:rowOff>88900</xdr:rowOff>
    </xdr:to>
    <xdr:sp macro="" textlink="">
      <xdr:nvSpPr>
        <xdr:cNvPr id="152" name="円/楕円 151"/>
        <xdr:cNvSpPr/>
      </xdr:nvSpPr>
      <xdr:spPr>
        <a:xfrm>
          <a:off x="14732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73677</xdr:rowOff>
    </xdr:from>
    <xdr:ext cx="762000" cy="259045"/>
    <xdr:sp macro="" textlink="">
      <xdr:nvSpPr>
        <xdr:cNvPr id="153" name="テキスト ボックス 152"/>
        <xdr:cNvSpPr txBox="1"/>
      </xdr:nvSpPr>
      <xdr:spPr>
        <a:xfrm>
          <a:off x="144018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12700</xdr:rowOff>
    </xdr:from>
    <xdr:to>
      <xdr:col>20</xdr:col>
      <xdr:colOff>209550</xdr:colOff>
      <xdr:row>18</xdr:row>
      <xdr:rowOff>114300</xdr:rowOff>
    </xdr:to>
    <xdr:sp macro="" textlink="">
      <xdr:nvSpPr>
        <xdr:cNvPr id="154" name="円/楕円 153"/>
        <xdr:cNvSpPr/>
      </xdr:nvSpPr>
      <xdr:spPr>
        <a:xfrm>
          <a:off x="13843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99077</xdr:rowOff>
    </xdr:from>
    <xdr:ext cx="762000" cy="259045"/>
    <xdr:sp macro="" textlink="">
      <xdr:nvSpPr>
        <xdr:cNvPr id="155" name="テキスト ボックス 154"/>
        <xdr:cNvSpPr txBox="1"/>
      </xdr:nvSpPr>
      <xdr:spPr>
        <a:xfrm>
          <a:off x="135128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0</xdr:rowOff>
    </xdr:from>
    <xdr:to>
      <xdr:col>19</xdr:col>
      <xdr:colOff>6350</xdr:colOff>
      <xdr:row>18</xdr:row>
      <xdr:rowOff>101600</xdr:rowOff>
    </xdr:to>
    <xdr:sp macro="" textlink="">
      <xdr:nvSpPr>
        <xdr:cNvPr id="156" name="円/楕円 155"/>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86377</xdr:rowOff>
    </xdr:from>
    <xdr:ext cx="762000" cy="259045"/>
    <xdr:sp macro="" textlink="">
      <xdr:nvSpPr>
        <xdr:cNvPr id="157" name="テキスト ボックス 156"/>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年度について、</a:t>
          </a:r>
          <a:r>
            <a:rPr kumimoji="1" lang="ja-JP" altLang="ja-JP" sz="1100">
              <a:solidFill>
                <a:schemeClr val="dk1"/>
              </a:solidFill>
              <a:effectLst/>
              <a:latin typeface="+mn-lt"/>
              <a:ea typeface="+mn-ea"/>
              <a:cs typeface="+mn-cs"/>
            </a:rPr>
            <a:t>障害者自立支援給付費</a:t>
          </a:r>
          <a:r>
            <a:rPr kumimoji="1" lang="ja-JP" altLang="en-US" sz="1100">
              <a:solidFill>
                <a:schemeClr val="dk1"/>
              </a:solidFill>
              <a:effectLst/>
              <a:latin typeface="+mn-lt"/>
              <a:ea typeface="+mn-ea"/>
              <a:cs typeface="+mn-cs"/>
            </a:rPr>
            <a:t>が、引き続き増加となったものの、</a:t>
          </a:r>
          <a:r>
            <a:rPr kumimoji="1" lang="ja-JP" altLang="ja-JP" sz="1100">
              <a:solidFill>
                <a:schemeClr val="dk1"/>
              </a:solidFill>
              <a:effectLst/>
              <a:latin typeface="+mn-lt"/>
              <a:ea typeface="+mn-ea"/>
              <a:cs typeface="+mn-cs"/>
            </a:rPr>
            <a:t>保育所等運営費は平成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年度から施行された子ども・子育て支援新制度への移行により、大阪府</a:t>
          </a:r>
          <a:r>
            <a:rPr kumimoji="1" lang="ja-JP" altLang="en-US" sz="1100">
              <a:solidFill>
                <a:schemeClr val="dk1"/>
              </a:solidFill>
              <a:effectLst/>
              <a:latin typeface="+mn-lt"/>
              <a:ea typeface="+mn-ea"/>
              <a:cs typeface="+mn-cs"/>
            </a:rPr>
            <a:t>からの</a:t>
          </a:r>
          <a:r>
            <a:rPr kumimoji="1" lang="ja-JP" altLang="ja-JP" sz="1100">
              <a:solidFill>
                <a:schemeClr val="dk1"/>
              </a:solidFill>
              <a:effectLst/>
              <a:latin typeface="+mn-lt"/>
              <a:ea typeface="+mn-ea"/>
              <a:cs typeface="+mn-cs"/>
            </a:rPr>
            <a:t>負担</a:t>
          </a:r>
          <a:r>
            <a:rPr kumimoji="1" lang="ja-JP" altLang="en-US" sz="1100">
              <a:solidFill>
                <a:schemeClr val="dk1"/>
              </a:solidFill>
              <a:effectLst/>
              <a:latin typeface="+mn-lt"/>
              <a:ea typeface="+mn-ea"/>
              <a:cs typeface="+mn-cs"/>
            </a:rPr>
            <a:t>金</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新たに収入され</a:t>
          </a:r>
          <a:r>
            <a:rPr kumimoji="1" lang="ja-JP" altLang="ja-JP" sz="1100">
              <a:solidFill>
                <a:schemeClr val="dk1"/>
              </a:solidFill>
              <a:effectLst/>
              <a:latin typeface="+mn-lt"/>
              <a:ea typeface="+mn-ea"/>
              <a:cs typeface="+mn-cs"/>
            </a:rPr>
            <a:t>たため、全体として経常一般財源は微減</a:t>
          </a:r>
          <a:r>
            <a:rPr kumimoji="1" lang="ja-JP" altLang="en-US" sz="1100">
              <a:solidFill>
                <a:schemeClr val="dk1"/>
              </a:solidFill>
              <a:effectLst/>
              <a:latin typeface="+mn-lt"/>
              <a:ea typeface="+mn-ea"/>
              <a:cs typeface="+mn-cs"/>
            </a:rPr>
            <a:t>し、前年度から</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ポイント減少した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37193</xdr:rowOff>
    </xdr:to>
    <xdr:cxnSp macro="">
      <xdr:nvCxnSpPr>
        <xdr:cNvPr id="187" name="直線コネクタ 186"/>
        <xdr:cNvCxnSpPr/>
      </xdr:nvCxnSpPr>
      <xdr:spPr>
        <a:xfrm flipV="1">
          <a:off x="4826000" y="91240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12700</xdr:rowOff>
    </xdr:from>
    <xdr:to>
      <xdr:col>7</xdr:col>
      <xdr:colOff>15875</xdr:colOff>
      <xdr:row>60</xdr:row>
      <xdr:rowOff>45357</xdr:rowOff>
    </xdr:to>
    <xdr:cxnSp macro="">
      <xdr:nvCxnSpPr>
        <xdr:cNvPr id="192" name="直線コネクタ 191"/>
        <xdr:cNvCxnSpPr/>
      </xdr:nvCxnSpPr>
      <xdr:spPr>
        <a:xfrm flipV="1">
          <a:off x="3987800" y="102997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76399</xdr:rowOff>
    </xdr:from>
    <xdr:ext cx="762000" cy="259045"/>
    <xdr:sp macro="" textlink="">
      <xdr:nvSpPr>
        <xdr:cNvPr id="193" name="扶助費平均値テキスト"/>
        <xdr:cNvSpPr txBox="1"/>
      </xdr:nvSpPr>
      <xdr:spPr>
        <a:xfrm>
          <a:off x="4914900" y="9849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59872</xdr:rowOff>
    </xdr:from>
    <xdr:to>
      <xdr:col>7</xdr:col>
      <xdr:colOff>66675</xdr:colOff>
      <xdr:row>58</xdr:row>
      <xdr:rowOff>161472</xdr:rowOff>
    </xdr:to>
    <xdr:sp macro="" textlink="">
      <xdr:nvSpPr>
        <xdr:cNvPr id="194" name="フローチャート : 判断 193"/>
        <xdr:cNvSpPr/>
      </xdr:nvSpPr>
      <xdr:spPr>
        <a:xfrm>
          <a:off x="47752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45357</xdr:rowOff>
    </xdr:from>
    <xdr:to>
      <xdr:col>5</xdr:col>
      <xdr:colOff>549275</xdr:colOff>
      <xdr:row>60</xdr:row>
      <xdr:rowOff>45357</xdr:rowOff>
    </xdr:to>
    <xdr:cxnSp macro="">
      <xdr:nvCxnSpPr>
        <xdr:cNvPr id="195" name="直線コネクタ 194"/>
        <xdr:cNvCxnSpPr/>
      </xdr:nvCxnSpPr>
      <xdr:spPr>
        <a:xfrm>
          <a:off x="3098800" y="10332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125185</xdr:rowOff>
    </xdr:from>
    <xdr:to>
      <xdr:col>5</xdr:col>
      <xdr:colOff>600075</xdr:colOff>
      <xdr:row>59</xdr:row>
      <xdr:rowOff>55335</xdr:rowOff>
    </xdr:to>
    <xdr:sp macro="" textlink="">
      <xdr:nvSpPr>
        <xdr:cNvPr id="196" name="フローチャート : 判断 195"/>
        <xdr:cNvSpPr/>
      </xdr:nvSpPr>
      <xdr:spPr>
        <a:xfrm>
          <a:off x="3937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65512</xdr:rowOff>
    </xdr:from>
    <xdr:ext cx="736600" cy="259045"/>
    <xdr:sp macro="" textlink="">
      <xdr:nvSpPr>
        <xdr:cNvPr id="197" name="テキスト ボックス 196"/>
        <xdr:cNvSpPr txBox="1"/>
      </xdr:nvSpPr>
      <xdr:spPr>
        <a:xfrm>
          <a:off x="3606800" y="983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45357</xdr:rowOff>
    </xdr:from>
    <xdr:to>
      <xdr:col>4</xdr:col>
      <xdr:colOff>346075</xdr:colOff>
      <xdr:row>60</xdr:row>
      <xdr:rowOff>45357</xdr:rowOff>
    </xdr:to>
    <xdr:cxnSp macro="">
      <xdr:nvCxnSpPr>
        <xdr:cNvPr id="198" name="直線コネクタ 197"/>
        <xdr:cNvCxnSpPr/>
      </xdr:nvCxnSpPr>
      <xdr:spPr>
        <a:xfrm>
          <a:off x="2209800" y="10332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27215</xdr:rowOff>
    </xdr:from>
    <xdr:to>
      <xdr:col>4</xdr:col>
      <xdr:colOff>396875</xdr:colOff>
      <xdr:row>58</xdr:row>
      <xdr:rowOff>128815</xdr:rowOff>
    </xdr:to>
    <xdr:sp macro="" textlink="">
      <xdr:nvSpPr>
        <xdr:cNvPr id="199" name="フローチャート : 判断 198"/>
        <xdr:cNvSpPr/>
      </xdr:nvSpPr>
      <xdr:spPr>
        <a:xfrm>
          <a:off x="3048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138992</xdr:rowOff>
    </xdr:from>
    <xdr:ext cx="762000" cy="259045"/>
    <xdr:sp macro="" textlink="">
      <xdr:nvSpPr>
        <xdr:cNvPr id="200" name="テキスト ボックス 199"/>
        <xdr:cNvSpPr txBox="1"/>
      </xdr:nvSpPr>
      <xdr:spPr>
        <a:xfrm>
          <a:off x="2717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69850</xdr:rowOff>
    </xdr:from>
    <xdr:to>
      <xdr:col>3</xdr:col>
      <xdr:colOff>142875</xdr:colOff>
      <xdr:row>60</xdr:row>
      <xdr:rowOff>45357</xdr:rowOff>
    </xdr:to>
    <xdr:cxnSp macro="">
      <xdr:nvCxnSpPr>
        <xdr:cNvPr id="201" name="直線コネクタ 200"/>
        <xdr:cNvCxnSpPr/>
      </xdr:nvCxnSpPr>
      <xdr:spPr>
        <a:xfrm>
          <a:off x="1320800" y="101854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166007</xdr:rowOff>
    </xdr:from>
    <xdr:to>
      <xdr:col>3</xdr:col>
      <xdr:colOff>193675</xdr:colOff>
      <xdr:row>58</xdr:row>
      <xdr:rowOff>96157</xdr:rowOff>
    </xdr:to>
    <xdr:sp macro="" textlink="">
      <xdr:nvSpPr>
        <xdr:cNvPr id="202" name="フローチャート : 判断 201"/>
        <xdr:cNvSpPr/>
      </xdr:nvSpPr>
      <xdr:spPr>
        <a:xfrm>
          <a:off x="2159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106334</xdr:rowOff>
    </xdr:from>
    <xdr:ext cx="762000" cy="259045"/>
    <xdr:sp macro="" textlink="">
      <xdr:nvSpPr>
        <xdr:cNvPr id="203" name="テキスト ボックス 202"/>
        <xdr:cNvSpPr txBox="1"/>
      </xdr:nvSpPr>
      <xdr:spPr>
        <a:xfrm>
          <a:off x="1828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2722</xdr:rowOff>
    </xdr:from>
    <xdr:to>
      <xdr:col>1</xdr:col>
      <xdr:colOff>676275</xdr:colOff>
      <xdr:row>57</xdr:row>
      <xdr:rowOff>104322</xdr:rowOff>
    </xdr:to>
    <xdr:sp macro="" textlink="">
      <xdr:nvSpPr>
        <xdr:cNvPr id="204" name="フローチャート : 判断 203"/>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114499</xdr:rowOff>
    </xdr:from>
    <xdr:ext cx="762000" cy="259045"/>
    <xdr:sp macro="" textlink="">
      <xdr:nvSpPr>
        <xdr:cNvPr id="205" name="テキスト ボックス 204"/>
        <xdr:cNvSpPr txBox="1"/>
      </xdr:nvSpPr>
      <xdr:spPr>
        <a:xfrm>
          <a:off x="939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133350</xdr:rowOff>
    </xdr:from>
    <xdr:to>
      <xdr:col>7</xdr:col>
      <xdr:colOff>66675</xdr:colOff>
      <xdr:row>60</xdr:row>
      <xdr:rowOff>63500</xdr:rowOff>
    </xdr:to>
    <xdr:sp macro="" textlink="">
      <xdr:nvSpPr>
        <xdr:cNvPr id="211" name="円/楕円 210"/>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105427</xdr:rowOff>
    </xdr:from>
    <xdr:ext cx="762000" cy="259045"/>
    <xdr:sp macro="" textlink="">
      <xdr:nvSpPr>
        <xdr:cNvPr id="212"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166007</xdr:rowOff>
    </xdr:from>
    <xdr:to>
      <xdr:col>5</xdr:col>
      <xdr:colOff>600075</xdr:colOff>
      <xdr:row>60</xdr:row>
      <xdr:rowOff>96157</xdr:rowOff>
    </xdr:to>
    <xdr:sp macro="" textlink="">
      <xdr:nvSpPr>
        <xdr:cNvPr id="213" name="円/楕円 212"/>
        <xdr:cNvSpPr/>
      </xdr:nvSpPr>
      <xdr:spPr>
        <a:xfrm>
          <a:off x="3937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80934</xdr:rowOff>
    </xdr:from>
    <xdr:ext cx="736600" cy="259045"/>
    <xdr:sp macro="" textlink="">
      <xdr:nvSpPr>
        <xdr:cNvPr id="214" name="テキスト ボックス 213"/>
        <xdr:cNvSpPr txBox="1"/>
      </xdr:nvSpPr>
      <xdr:spPr>
        <a:xfrm>
          <a:off x="3606800" y="1036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166007</xdr:rowOff>
    </xdr:from>
    <xdr:to>
      <xdr:col>4</xdr:col>
      <xdr:colOff>396875</xdr:colOff>
      <xdr:row>60</xdr:row>
      <xdr:rowOff>96157</xdr:rowOff>
    </xdr:to>
    <xdr:sp macro="" textlink="">
      <xdr:nvSpPr>
        <xdr:cNvPr id="215" name="円/楕円 214"/>
        <xdr:cNvSpPr/>
      </xdr:nvSpPr>
      <xdr:spPr>
        <a:xfrm>
          <a:off x="3048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80934</xdr:rowOff>
    </xdr:from>
    <xdr:ext cx="762000" cy="259045"/>
    <xdr:sp macro="" textlink="">
      <xdr:nvSpPr>
        <xdr:cNvPr id="216" name="テキスト ボックス 215"/>
        <xdr:cNvSpPr txBox="1"/>
      </xdr:nvSpPr>
      <xdr:spPr>
        <a:xfrm>
          <a:off x="2717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166007</xdr:rowOff>
    </xdr:from>
    <xdr:to>
      <xdr:col>3</xdr:col>
      <xdr:colOff>193675</xdr:colOff>
      <xdr:row>60</xdr:row>
      <xdr:rowOff>96157</xdr:rowOff>
    </xdr:to>
    <xdr:sp macro="" textlink="">
      <xdr:nvSpPr>
        <xdr:cNvPr id="217" name="円/楕円 216"/>
        <xdr:cNvSpPr/>
      </xdr:nvSpPr>
      <xdr:spPr>
        <a:xfrm>
          <a:off x="2159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80934</xdr:rowOff>
    </xdr:from>
    <xdr:ext cx="762000" cy="259045"/>
    <xdr:sp macro="" textlink="">
      <xdr:nvSpPr>
        <xdr:cNvPr id="218" name="テキスト ボックス 217"/>
        <xdr:cNvSpPr txBox="1"/>
      </xdr:nvSpPr>
      <xdr:spPr>
        <a:xfrm>
          <a:off x="1828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19050</xdr:rowOff>
    </xdr:from>
    <xdr:to>
      <xdr:col>1</xdr:col>
      <xdr:colOff>676275</xdr:colOff>
      <xdr:row>59</xdr:row>
      <xdr:rowOff>120650</xdr:rowOff>
    </xdr:to>
    <xdr:sp macro="" textlink="">
      <xdr:nvSpPr>
        <xdr:cNvPr id="219" name="円/楕円 218"/>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105427</xdr:rowOff>
    </xdr:from>
    <xdr:ext cx="762000" cy="259045"/>
    <xdr:sp macro="" textlink="">
      <xdr:nvSpPr>
        <xdr:cNvPr id="220" name="テキスト ボックス 219"/>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年々、比率が増加しており、依然として類似団体より高い水準にある。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この背景には、国民健康保険事業、介護保険事業の各特別会計への繰出が増加しているためである。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国民健康保険事業への繰出増加の要因については、</a:t>
          </a:r>
          <a:r>
            <a:rPr lang="ja-JP" altLang="en-US" sz="1100">
              <a:solidFill>
                <a:schemeClr val="dk1"/>
              </a:solidFill>
              <a:effectLst/>
              <a:latin typeface="+mn-lt"/>
              <a:ea typeface="+mn-ea"/>
              <a:cs typeface="+mn-cs"/>
            </a:rPr>
            <a:t>主に保険者支援対象の拡大や支援率の引上げが行われたことによるものである。</a:t>
          </a:r>
          <a:endParaRPr lang="ja-JP" altLang="ja-JP" sz="1400">
            <a:effectLst/>
          </a:endParaRPr>
        </a:p>
        <a:p>
          <a:r>
            <a:rPr lang="ja-JP" altLang="ja-JP" sz="1100">
              <a:solidFill>
                <a:schemeClr val="dk1"/>
              </a:solidFill>
              <a:effectLst/>
              <a:latin typeface="+mn-lt"/>
              <a:ea typeface="+mn-ea"/>
              <a:cs typeface="+mn-cs"/>
            </a:rPr>
            <a:t>介護保険事業への繰出増加の要因については、主に、高齢化の進行に伴い、要介護認定者数が年々増加していることにより、介護保険給付費が増加したためである。</a:t>
          </a:r>
        </a:p>
        <a:p>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165100</xdr:rowOff>
    </xdr:from>
    <xdr:to>
      <xdr:col>24</xdr:col>
      <xdr:colOff>31750</xdr:colOff>
      <xdr:row>61</xdr:row>
      <xdr:rowOff>88900</xdr:rowOff>
    </xdr:to>
    <xdr:cxnSp macro="">
      <xdr:nvCxnSpPr>
        <xdr:cNvPr id="248" name="直線コネクタ 247"/>
        <xdr:cNvCxnSpPr/>
      </xdr:nvCxnSpPr>
      <xdr:spPr>
        <a:xfrm flipV="1">
          <a:off x="16510000" y="92519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60977</xdr:rowOff>
    </xdr:from>
    <xdr:ext cx="762000" cy="259045"/>
    <xdr:sp macro="" textlink="">
      <xdr:nvSpPr>
        <xdr:cNvPr id="249" name="その他最小値テキスト"/>
        <xdr:cNvSpPr txBox="1"/>
      </xdr:nvSpPr>
      <xdr:spPr>
        <a:xfrm>
          <a:off x="16598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23</xdr:col>
      <xdr:colOff>628650</xdr:colOff>
      <xdr:row>61</xdr:row>
      <xdr:rowOff>88900</xdr:rowOff>
    </xdr:from>
    <xdr:to>
      <xdr:col>24</xdr:col>
      <xdr:colOff>120650</xdr:colOff>
      <xdr:row>61</xdr:row>
      <xdr:rowOff>88900</xdr:rowOff>
    </xdr:to>
    <xdr:cxnSp macro="">
      <xdr:nvCxnSpPr>
        <xdr:cNvPr id="250" name="直線コネクタ 249"/>
        <xdr:cNvCxnSpPr/>
      </xdr:nvCxnSpPr>
      <xdr:spPr>
        <a:xfrm>
          <a:off x="16421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80027</xdr:rowOff>
    </xdr:from>
    <xdr:ext cx="762000" cy="259045"/>
    <xdr:sp macro="" textlink="">
      <xdr:nvSpPr>
        <xdr:cNvPr id="251"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165100</xdr:rowOff>
    </xdr:from>
    <xdr:to>
      <xdr:col>24</xdr:col>
      <xdr:colOff>120650</xdr:colOff>
      <xdr:row>53</xdr:row>
      <xdr:rowOff>165100</xdr:rowOff>
    </xdr:to>
    <xdr:cxnSp macro="">
      <xdr:nvCxnSpPr>
        <xdr:cNvPr id="252" name="直線コネクタ 251"/>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88900</xdr:rowOff>
    </xdr:from>
    <xdr:to>
      <xdr:col>24</xdr:col>
      <xdr:colOff>31750</xdr:colOff>
      <xdr:row>58</xdr:row>
      <xdr:rowOff>12700</xdr:rowOff>
    </xdr:to>
    <xdr:cxnSp macro="">
      <xdr:nvCxnSpPr>
        <xdr:cNvPr id="253" name="直線コネクタ 252"/>
        <xdr:cNvCxnSpPr/>
      </xdr:nvCxnSpPr>
      <xdr:spPr>
        <a:xfrm>
          <a:off x="15671800" y="98615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111777</xdr:rowOff>
    </xdr:from>
    <xdr:ext cx="762000" cy="259045"/>
    <xdr:sp macro="" textlink="">
      <xdr:nvSpPr>
        <xdr:cNvPr id="254" name="その他平均値テキスト"/>
        <xdr:cNvSpPr txBox="1"/>
      </xdr:nvSpPr>
      <xdr:spPr>
        <a:xfrm>
          <a:off x="16598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95250</xdr:rowOff>
    </xdr:from>
    <xdr:to>
      <xdr:col>24</xdr:col>
      <xdr:colOff>82550</xdr:colOff>
      <xdr:row>57</xdr:row>
      <xdr:rowOff>25400</xdr:rowOff>
    </xdr:to>
    <xdr:sp macro="" textlink="">
      <xdr:nvSpPr>
        <xdr:cNvPr id="255" name="フローチャート : 判断 254"/>
        <xdr:cNvSpPr/>
      </xdr:nvSpPr>
      <xdr:spPr>
        <a:xfrm>
          <a:off x="16459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50800</xdr:rowOff>
    </xdr:from>
    <xdr:to>
      <xdr:col>22</xdr:col>
      <xdr:colOff>565150</xdr:colOff>
      <xdr:row>57</xdr:row>
      <xdr:rowOff>88900</xdr:rowOff>
    </xdr:to>
    <xdr:cxnSp macro="">
      <xdr:nvCxnSpPr>
        <xdr:cNvPr id="256" name="直線コネクタ 255"/>
        <xdr:cNvCxnSpPr/>
      </xdr:nvCxnSpPr>
      <xdr:spPr>
        <a:xfrm>
          <a:off x="14782800" y="9823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7" name="フローチャート : 判断 256"/>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58" name="テキスト ボックス 257"/>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50800</xdr:rowOff>
    </xdr:from>
    <xdr:to>
      <xdr:col>21</xdr:col>
      <xdr:colOff>361950</xdr:colOff>
      <xdr:row>57</xdr:row>
      <xdr:rowOff>50800</xdr:rowOff>
    </xdr:to>
    <xdr:cxnSp macro="">
      <xdr:nvCxnSpPr>
        <xdr:cNvPr id="259" name="直線コネクタ 258"/>
        <xdr:cNvCxnSpPr/>
      </xdr:nvCxnSpPr>
      <xdr:spPr>
        <a:xfrm>
          <a:off x="13893800" y="9823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133350</xdr:rowOff>
    </xdr:from>
    <xdr:to>
      <xdr:col>21</xdr:col>
      <xdr:colOff>412750</xdr:colOff>
      <xdr:row>56</xdr:row>
      <xdr:rowOff>63500</xdr:rowOff>
    </xdr:to>
    <xdr:sp macro="" textlink="">
      <xdr:nvSpPr>
        <xdr:cNvPr id="260" name="フローチャート : 判断 259"/>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61" name="テキスト ボックス 260"/>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57</xdr:row>
      <xdr:rowOff>50800</xdr:rowOff>
    </xdr:to>
    <xdr:cxnSp macro="">
      <xdr:nvCxnSpPr>
        <xdr:cNvPr id="262" name="直線コネクタ 261"/>
        <xdr:cNvCxnSpPr/>
      </xdr:nvCxnSpPr>
      <xdr:spPr>
        <a:xfrm>
          <a:off x="13004800" y="9728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38100</xdr:rowOff>
    </xdr:from>
    <xdr:to>
      <xdr:col>20</xdr:col>
      <xdr:colOff>209550</xdr:colOff>
      <xdr:row>55</xdr:row>
      <xdr:rowOff>139700</xdr:rowOff>
    </xdr:to>
    <xdr:sp macro="" textlink="">
      <xdr:nvSpPr>
        <xdr:cNvPr id="263" name="フローチャート : 判断 262"/>
        <xdr:cNvSpPr/>
      </xdr:nvSpPr>
      <xdr:spPr>
        <a:xfrm>
          <a:off x="13843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149877</xdr:rowOff>
    </xdr:from>
    <xdr:ext cx="762000" cy="259045"/>
    <xdr:sp macro="" textlink="">
      <xdr:nvSpPr>
        <xdr:cNvPr id="264" name="テキスト ボックス 263"/>
        <xdr:cNvSpPr txBox="1"/>
      </xdr:nvSpPr>
      <xdr:spPr>
        <a:xfrm>
          <a:off x="13512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133350</xdr:rowOff>
    </xdr:from>
    <xdr:to>
      <xdr:col>19</xdr:col>
      <xdr:colOff>6350</xdr:colOff>
      <xdr:row>55</xdr:row>
      <xdr:rowOff>63500</xdr:rowOff>
    </xdr:to>
    <xdr:sp macro="" textlink="">
      <xdr:nvSpPr>
        <xdr:cNvPr id="265" name="フローチャート : 判断 264"/>
        <xdr:cNvSpPr/>
      </xdr:nvSpPr>
      <xdr:spPr>
        <a:xfrm>
          <a:off x="12954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73677</xdr:rowOff>
    </xdr:from>
    <xdr:ext cx="762000" cy="259045"/>
    <xdr:sp macro="" textlink="">
      <xdr:nvSpPr>
        <xdr:cNvPr id="266" name="テキスト ボックス 265"/>
        <xdr:cNvSpPr txBox="1"/>
      </xdr:nvSpPr>
      <xdr:spPr>
        <a:xfrm>
          <a:off x="12623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72" name="円/楕円 271"/>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105427</xdr:rowOff>
    </xdr:from>
    <xdr:ext cx="762000" cy="259045"/>
    <xdr:sp macro="" textlink="">
      <xdr:nvSpPr>
        <xdr:cNvPr id="273"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38100</xdr:rowOff>
    </xdr:from>
    <xdr:to>
      <xdr:col>22</xdr:col>
      <xdr:colOff>615950</xdr:colOff>
      <xdr:row>57</xdr:row>
      <xdr:rowOff>139700</xdr:rowOff>
    </xdr:to>
    <xdr:sp macro="" textlink="">
      <xdr:nvSpPr>
        <xdr:cNvPr id="274" name="円/楕円 273"/>
        <xdr:cNvSpPr/>
      </xdr:nvSpPr>
      <xdr:spPr>
        <a:xfrm>
          <a:off x="15621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124477</xdr:rowOff>
    </xdr:from>
    <xdr:ext cx="736600" cy="259045"/>
    <xdr:sp macro="" textlink="">
      <xdr:nvSpPr>
        <xdr:cNvPr id="275" name="テキスト ボックス 274"/>
        <xdr:cNvSpPr txBox="1"/>
      </xdr:nvSpPr>
      <xdr:spPr>
        <a:xfrm>
          <a:off x="15290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0</xdr:rowOff>
    </xdr:from>
    <xdr:to>
      <xdr:col>21</xdr:col>
      <xdr:colOff>412750</xdr:colOff>
      <xdr:row>57</xdr:row>
      <xdr:rowOff>101600</xdr:rowOff>
    </xdr:to>
    <xdr:sp macro="" textlink="">
      <xdr:nvSpPr>
        <xdr:cNvPr id="276" name="円/楕円 275"/>
        <xdr:cNvSpPr/>
      </xdr:nvSpPr>
      <xdr:spPr>
        <a:xfrm>
          <a:off x="14732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86377</xdr:rowOff>
    </xdr:from>
    <xdr:ext cx="762000" cy="259045"/>
    <xdr:sp macro="" textlink="">
      <xdr:nvSpPr>
        <xdr:cNvPr id="277" name="テキスト ボックス 276"/>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0</xdr:rowOff>
    </xdr:from>
    <xdr:to>
      <xdr:col>20</xdr:col>
      <xdr:colOff>209550</xdr:colOff>
      <xdr:row>57</xdr:row>
      <xdr:rowOff>101600</xdr:rowOff>
    </xdr:to>
    <xdr:sp macro="" textlink="">
      <xdr:nvSpPr>
        <xdr:cNvPr id="278" name="円/楕円 277"/>
        <xdr:cNvSpPr/>
      </xdr:nvSpPr>
      <xdr:spPr>
        <a:xfrm>
          <a:off x="13843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86377</xdr:rowOff>
    </xdr:from>
    <xdr:ext cx="762000" cy="259045"/>
    <xdr:sp macro="" textlink="">
      <xdr:nvSpPr>
        <xdr:cNvPr id="279" name="テキスト ボックス 278"/>
        <xdr:cNvSpPr txBox="1"/>
      </xdr:nvSpPr>
      <xdr:spPr>
        <a:xfrm>
          <a:off x="13512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80" name="円/楕円 279"/>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81" name="テキスト ボックス 280"/>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mn-lt"/>
              <a:ea typeface="+mn-ea"/>
              <a:cs typeface="+mn-cs"/>
            </a:rPr>
            <a:t>平成</a:t>
          </a:r>
          <a:r>
            <a:rPr lang="en-US" altLang="ja-JP" sz="1050">
              <a:solidFill>
                <a:schemeClr val="dk1"/>
              </a:solidFill>
              <a:effectLst/>
              <a:latin typeface="+mn-lt"/>
              <a:ea typeface="+mn-ea"/>
              <a:cs typeface="+mn-cs"/>
            </a:rPr>
            <a:t>25</a:t>
          </a:r>
          <a:r>
            <a:rPr lang="ja-JP" altLang="ja-JP" sz="1050">
              <a:solidFill>
                <a:schemeClr val="dk1"/>
              </a:solidFill>
              <a:effectLst/>
              <a:latin typeface="+mn-lt"/>
              <a:ea typeface="+mn-ea"/>
              <a:cs typeface="+mn-cs"/>
            </a:rPr>
            <a:t>年度において民間保育所運営補助や堺市立病院機構運営費負担金が増加したこと、さらには平成</a:t>
          </a:r>
          <a:r>
            <a:rPr lang="en-US" altLang="ja-JP" sz="1050">
              <a:solidFill>
                <a:schemeClr val="dk1"/>
              </a:solidFill>
              <a:effectLst/>
              <a:latin typeface="+mn-lt"/>
              <a:ea typeface="+mn-ea"/>
              <a:cs typeface="+mn-cs"/>
            </a:rPr>
            <a:t>26</a:t>
          </a:r>
          <a:r>
            <a:rPr lang="ja-JP" altLang="ja-JP" sz="1050">
              <a:solidFill>
                <a:schemeClr val="dk1"/>
              </a:solidFill>
              <a:effectLst/>
              <a:latin typeface="+mn-lt"/>
              <a:ea typeface="+mn-ea"/>
              <a:cs typeface="+mn-cs"/>
            </a:rPr>
            <a:t>年度において、小規模保育事業運営補助及び住宅建築物耐震改修補助が増加したことによ</a:t>
          </a:r>
          <a:r>
            <a:rPr lang="ja-JP" altLang="en-US" sz="1050">
              <a:solidFill>
                <a:schemeClr val="dk1"/>
              </a:solidFill>
              <a:effectLst/>
              <a:latin typeface="+mn-lt"/>
              <a:ea typeface="+mn-ea"/>
              <a:cs typeface="+mn-cs"/>
            </a:rPr>
            <a:t>り、</a:t>
          </a:r>
          <a:r>
            <a:rPr lang="en-US" altLang="ja-JP" sz="1050">
              <a:solidFill>
                <a:schemeClr val="dk1"/>
              </a:solidFill>
              <a:effectLst/>
              <a:latin typeface="+mn-lt"/>
              <a:ea typeface="+mn-ea"/>
              <a:cs typeface="+mn-cs"/>
            </a:rPr>
            <a:t>2</a:t>
          </a:r>
          <a:r>
            <a:rPr lang="ja-JP" altLang="en-US" sz="1050">
              <a:solidFill>
                <a:schemeClr val="dk1"/>
              </a:solidFill>
              <a:effectLst/>
              <a:latin typeface="+mn-lt"/>
              <a:ea typeface="+mn-ea"/>
              <a:cs typeface="+mn-cs"/>
            </a:rPr>
            <a:t>ヵ年連続で増加となっていた。</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平成</a:t>
          </a:r>
          <a:r>
            <a:rPr lang="en-US" altLang="ja-JP" sz="1050">
              <a:solidFill>
                <a:schemeClr val="dk1"/>
              </a:solidFill>
              <a:effectLst/>
              <a:latin typeface="+mn-lt"/>
              <a:ea typeface="+mn-ea"/>
              <a:cs typeface="+mn-cs"/>
            </a:rPr>
            <a:t>27</a:t>
          </a:r>
          <a:r>
            <a:rPr lang="ja-JP" altLang="en-US" sz="1050">
              <a:solidFill>
                <a:schemeClr val="dk1"/>
              </a:solidFill>
              <a:effectLst/>
              <a:latin typeface="+mn-lt"/>
              <a:ea typeface="+mn-ea"/>
              <a:cs typeface="+mn-cs"/>
            </a:rPr>
            <a:t>年度については、平成</a:t>
          </a:r>
          <a:r>
            <a:rPr lang="en-US" altLang="ja-JP" sz="1050">
              <a:solidFill>
                <a:schemeClr val="dk1"/>
              </a:solidFill>
              <a:effectLst/>
              <a:latin typeface="+mn-lt"/>
              <a:ea typeface="+mn-ea"/>
              <a:cs typeface="+mn-cs"/>
            </a:rPr>
            <a:t>27</a:t>
          </a:r>
          <a:r>
            <a:rPr lang="ja-JP" altLang="en-US" sz="1050">
              <a:solidFill>
                <a:schemeClr val="dk1"/>
              </a:solidFill>
              <a:effectLst/>
              <a:latin typeface="+mn-lt"/>
              <a:ea typeface="+mn-ea"/>
              <a:cs typeface="+mn-cs"/>
            </a:rPr>
            <a:t>年度から施行された子ども・子育て支援新制度により、従来補助費等で計上していた小規模保育事業運営補助や延長保育事業補助、私立幼稚園就園奨励費補助等を扶助費として支給することとなり、指数は下がった。</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ただ、依然として類似団体と同水準で推移しているため、</a:t>
          </a:r>
          <a:r>
            <a:rPr lang="ja-JP" altLang="ja-JP" sz="1050">
              <a:solidFill>
                <a:schemeClr val="dk1"/>
              </a:solidFill>
              <a:effectLst/>
              <a:latin typeface="+mn-lt"/>
              <a:ea typeface="+mn-ea"/>
              <a:cs typeface="+mn-cs"/>
            </a:rPr>
            <a:t>今後とも</a:t>
          </a:r>
          <a:r>
            <a:rPr lang="ja-JP" altLang="en-US" sz="1050">
              <a:solidFill>
                <a:schemeClr val="dk1"/>
              </a:solidFill>
              <a:effectLst/>
              <a:latin typeface="+mn-lt"/>
              <a:ea typeface="+mn-ea"/>
              <a:cs typeface="+mn-cs"/>
            </a:rPr>
            <a:t>補助金や負担金の</a:t>
          </a:r>
          <a:r>
            <a:rPr lang="ja-JP" altLang="ja-JP" sz="1050">
              <a:solidFill>
                <a:schemeClr val="dk1"/>
              </a:solidFill>
              <a:effectLst/>
              <a:latin typeface="+mn-lt"/>
              <a:ea typeface="+mn-ea"/>
              <a:cs typeface="+mn-cs"/>
            </a:rPr>
            <a:t>見直しを図っていく必要がある。</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102507</xdr:rowOff>
    </xdr:from>
    <xdr:to>
      <xdr:col>24</xdr:col>
      <xdr:colOff>31750</xdr:colOff>
      <xdr:row>41</xdr:row>
      <xdr:rowOff>53522</xdr:rowOff>
    </xdr:to>
    <xdr:cxnSp macro="">
      <xdr:nvCxnSpPr>
        <xdr:cNvPr id="311" name="直線コネクタ 310"/>
        <xdr:cNvCxnSpPr/>
      </xdr:nvCxnSpPr>
      <xdr:spPr>
        <a:xfrm flipV="1">
          <a:off x="16510000" y="5760357"/>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25599</xdr:rowOff>
    </xdr:from>
    <xdr:ext cx="762000" cy="259045"/>
    <xdr:sp macro="" textlink="">
      <xdr:nvSpPr>
        <xdr:cNvPr id="312" name="補助費等最小値テキスト"/>
        <xdr:cNvSpPr txBox="1"/>
      </xdr:nvSpPr>
      <xdr:spPr>
        <a:xfrm>
          <a:off x="16598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23</xdr:col>
      <xdr:colOff>628650</xdr:colOff>
      <xdr:row>41</xdr:row>
      <xdr:rowOff>53522</xdr:rowOff>
    </xdr:from>
    <xdr:to>
      <xdr:col>24</xdr:col>
      <xdr:colOff>120650</xdr:colOff>
      <xdr:row>41</xdr:row>
      <xdr:rowOff>53522</xdr:rowOff>
    </xdr:to>
    <xdr:cxnSp macro="">
      <xdr:nvCxnSpPr>
        <xdr:cNvPr id="313" name="直線コネクタ 312"/>
        <xdr:cNvCxnSpPr/>
      </xdr:nvCxnSpPr>
      <xdr:spPr>
        <a:xfrm>
          <a:off x="16421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17434</xdr:rowOff>
    </xdr:from>
    <xdr:ext cx="762000" cy="259045"/>
    <xdr:sp macro="" textlink="">
      <xdr:nvSpPr>
        <xdr:cNvPr id="314"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33</xdr:row>
      <xdr:rowOff>102507</xdr:rowOff>
    </xdr:from>
    <xdr:to>
      <xdr:col>24</xdr:col>
      <xdr:colOff>120650</xdr:colOff>
      <xdr:row>33</xdr:row>
      <xdr:rowOff>102507</xdr:rowOff>
    </xdr:to>
    <xdr:cxnSp macro="">
      <xdr:nvCxnSpPr>
        <xdr:cNvPr id="315" name="直線コネクタ 314"/>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102507</xdr:rowOff>
    </xdr:from>
    <xdr:to>
      <xdr:col>24</xdr:col>
      <xdr:colOff>31750</xdr:colOff>
      <xdr:row>38</xdr:row>
      <xdr:rowOff>29028</xdr:rowOff>
    </xdr:to>
    <xdr:cxnSp macro="">
      <xdr:nvCxnSpPr>
        <xdr:cNvPr id="316" name="直線コネクタ 315"/>
        <xdr:cNvCxnSpPr/>
      </xdr:nvCxnSpPr>
      <xdr:spPr>
        <a:xfrm flipV="1">
          <a:off x="15671800" y="64461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89099</xdr:rowOff>
    </xdr:from>
    <xdr:ext cx="762000" cy="259045"/>
    <xdr:sp macro="" textlink="">
      <xdr:nvSpPr>
        <xdr:cNvPr id="317" name="補助費等平均値テキスト"/>
        <xdr:cNvSpPr txBox="1"/>
      </xdr:nvSpPr>
      <xdr:spPr>
        <a:xfrm>
          <a:off x="16598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117022</xdr:rowOff>
    </xdr:from>
    <xdr:to>
      <xdr:col>24</xdr:col>
      <xdr:colOff>82550</xdr:colOff>
      <xdr:row>38</xdr:row>
      <xdr:rowOff>47172</xdr:rowOff>
    </xdr:to>
    <xdr:sp macro="" textlink="">
      <xdr:nvSpPr>
        <xdr:cNvPr id="318" name="フローチャート : 判断 317"/>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86178</xdr:rowOff>
    </xdr:from>
    <xdr:to>
      <xdr:col>22</xdr:col>
      <xdr:colOff>565150</xdr:colOff>
      <xdr:row>38</xdr:row>
      <xdr:rowOff>29028</xdr:rowOff>
    </xdr:to>
    <xdr:cxnSp macro="">
      <xdr:nvCxnSpPr>
        <xdr:cNvPr id="319" name="直線コネクタ 318"/>
        <xdr:cNvCxnSpPr/>
      </xdr:nvCxnSpPr>
      <xdr:spPr>
        <a:xfrm>
          <a:off x="14782800" y="64298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166007</xdr:rowOff>
    </xdr:from>
    <xdr:to>
      <xdr:col>22</xdr:col>
      <xdr:colOff>615950</xdr:colOff>
      <xdr:row>38</xdr:row>
      <xdr:rowOff>96157</xdr:rowOff>
    </xdr:to>
    <xdr:sp macro="" textlink="">
      <xdr:nvSpPr>
        <xdr:cNvPr id="320" name="フローチャート : 判断 319"/>
        <xdr:cNvSpPr/>
      </xdr:nvSpPr>
      <xdr:spPr>
        <a:xfrm>
          <a:off x="15621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80934</xdr:rowOff>
    </xdr:from>
    <xdr:ext cx="736600" cy="259045"/>
    <xdr:sp macro="" textlink="">
      <xdr:nvSpPr>
        <xdr:cNvPr id="321" name="テキスト ボックス 320"/>
        <xdr:cNvSpPr txBox="1"/>
      </xdr:nvSpPr>
      <xdr:spPr>
        <a:xfrm>
          <a:off x="15290800" y="659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4536</xdr:rowOff>
    </xdr:from>
    <xdr:to>
      <xdr:col>21</xdr:col>
      <xdr:colOff>361950</xdr:colOff>
      <xdr:row>37</xdr:row>
      <xdr:rowOff>86178</xdr:rowOff>
    </xdr:to>
    <xdr:cxnSp macro="">
      <xdr:nvCxnSpPr>
        <xdr:cNvPr id="322" name="直線コネクタ 321"/>
        <xdr:cNvCxnSpPr/>
      </xdr:nvCxnSpPr>
      <xdr:spPr>
        <a:xfrm>
          <a:off x="13893800" y="6348186"/>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166007</xdr:rowOff>
    </xdr:from>
    <xdr:to>
      <xdr:col>21</xdr:col>
      <xdr:colOff>412750</xdr:colOff>
      <xdr:row>38</xdr:row>
      <xdr:rowOff>96157</xdr:rowOff>
    </xdr:to>
    <xdr:sp macro="" textlink="">
      <xdr:nvSpPr>
        <xdr:cNvPr id="323" name="フローチャート : 判断 322"/>
        <xdr:cNvSpPr/>
      </xdr:nvSpPr>
      <xdr:spPr>
        <a:xfrm>
          <a:off x="14732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80934</xdr:rowOff>
    </xdr:from>
    <xdr:ext cx="762000" cy="259045"/>
    <xdr:sp macro="" textlink="">
      <xdr:nvSpPr>
        <xdr:cNvPr id="324" name="テキスト ボックス 323"/>
        <xdr:cNvSpPr txBox="1"/>
      </xdr:nvSpPr>
      <xdr:spPr>
        <a:xfrm>
          <a:off x="14401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4536</xdr:rowOff>
    </xdr:from>
    <xdr:to>
      <xdr:col>20</xdr:col>
      <xdr:colOff>158750</xdr:colOff>
      <xdr:row>37</xdr:row>
      <xdr:rowOff>69850</xdr:rowOff>
    </xdr:to>
    <xdr:cxnSp macro="">
      <xdr:nvCxnSpPr>
        <xdr:cNvPr id="325" name="直線コネクタ 324"/>
        <xdr:cNvCxnSpPr/>
      </xdr:nvCxnSpPr>
      <xdr:spPr>
        <a:xfrm flipV="1">
          <a:off x="13004800" y="63481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38</xdr:row>
      <xdr:rowOff>59872</xdr:rowOff>
    </xdr:from>
    <xdr:to>
      <xdr:col>20</xdr:col>
      <xdr:colOff>209550</xdr:colOff>
      <xdr:row>38</xdr:row>
      <xdr:rowOff>161472</xdr:rowOff>
    </xdr:to>
    <xdr:sp macro="" textlink="">
      <xdr:nvSpPr>
        <xdr:cNvPr id="326" name="フローチャート : 判断 325"/>
        <xdr:cNvSpPr/>
      </xdr:nvSpPr>
      <xdr:spPr>
        <a:xfrm>
          <a:off x="13843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146249</xdr:rowOff>
    </xdr:from>
    <xdr:ext cx="762000" cy="259045"/>
    <xdr:sp macro="" textlink="">
      <xdr:nvSpPr>
        <xdr:cNvPr id="327" name="テキスト ボックス 326"/>
        <xdr:cNvSpPr txBox="1"/>
      </xdr:nvSpPr>
      <xdr:spPr>
        <a:xfrm>
          <a:off x="135128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92528</xdr:rowOff>
    </xdr:from>
    <xdr:to>
      <xdr:col>19</xdr:col>
      <xdr:colOff>6350</xdr:colOff>
      <xdr:row>39</xdr:row>
      <xdr:rowOff>22678</xdr:rowOff>
    </xdr:to>
    <xdr:sp macro="" textlink="">
      <xdr:nvSpPr>
        <xdr:cNvPr id="328" name="フローチャート : 判断 327"/>
        <xdr:cNvSpPr/>
      </xdr:nvSpPr>
      <xdr:spPr>
        <a:xfrm>
          <a:off x="12954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7455</xdr:rowOff>
    </xdr:from>
    <xdr:ext cx="762000" cy="259045"/>
    <xdr:sp macro="" textlink="">
      <xdr:nvSpPr>
        <xdr:cNvPr id="329" name="テキスト ボックス 328"/>
        <xdr:cNvSpPr txBox="1"/>
      </xdr:nvSpPr>
      <xdr:spPr>
        <a:xfrm>
          <a:off x="126238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51707</xdr:rowOff>
    </xdr:from>
    <xdr:to>
      <xdr:col>24</xdr:col>
      <xdr:colOff>82550</xdr:colOff>
      <xdr:row>37</xdr:row>
      <xdr:rowOff>153307</xdr:rowOff>
    </xdr:to>
    <xdr:sp macro="" textlink="">
      <xdr:nvSpPr>
        <xdr:cNvPr id="335" name="円/楕円 334"/>
        <xdr:cNvSpPr/>
      </xdr:nvSpPr>
      <xdr:spPr>
        <a:xfrm>
          <a:off x="164592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68234</xdr:rowOff>
    </xdr:from>
    <xdr:ext cx="762000" cy="259045"/>
    <xdr:sp macro="" textlink="">
      <xdr:nvSpPr>
        <xdr:cNvPr id="336" name="補助費等該当値テキスト"/>
        <xdr:cNvSpPr txBox="1"/>
      </xdr:nvSpPr>
      <xdr:spPr>
        <a:xfrm>
          <a:off x="165989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149678</xdr:rowOff>
    </xdr:from>
    <xdr:to>
      <xdr:col>22</xdr:col>
      <xdr:colOff>615950</xdr:colOff>
      <xdr:row>38</xdr:row>
      <xdr:rowOff>79828</xdr:rowOff>
    </xdr:to>
    <xdr:sp macro="" textlink="">
      <xdr:nvSpPr>
        <xdr:cNvPr id="337" name="円/楕円 336"/>
        <xdr:cNvSpPr/>
      </xdr:nvSpPr>
      <xdr:spPr>
        <a:xfrm>
          <a:off x="15621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90005</xdr:rowOff>
    </xdr:from>
    <xdr:ext cx="736600" cy="259045"/>
    <xdr:sp macro="" textlink="">
      <xdr:nvSpPr>
        <xdr:cNvPr id="338" name="テキスト ボックス 337"/>
        <xdr:cNvSpPr txBox="1"/>
      </xdr:nvSpPr>
      <xdr:spPr>
        <a:xfrm>
          <a:off x="15290800" y="6262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35378</xdr:rowOff>
    </xdr:from>
    <xdr:to>
      <xdr:col>21</xdr:col>
      <xdr:colOff>412750</xdr:colOff>
      <xdr:row>37</xdr:row>
      <xdr:rowOff>136978</xdr:rowOff>
    </xdr:to>
    <xdr:sp macro="" textlink="">
      <xdr:nvSpPr>
        <xdr:cNvPr id="339" name="円/楕円 338"/>
        <xdr:cNvSpPr/>
      </xdr:nvSpPr>
      <xdr:spPr>
        <a:xfrm>
          <a:off x="14732000" y="63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147155</xdr:rowOff>
    </xdr:from>
    <xdr:ext cx="762000" cy="259045"/>
    <xdr:sp macro="" textlink="">
      <xdr:nvSpPr>
        <xdr:cNvPr id="340" name="テキスト ボックス 339"/>
        <xdr:cNvSpPr txBox="1"/>
      </xdr:nvSpPr>
      <xdr:spPr>
        <a:xfrm>
          <a:off x="14401800" y="61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125186</xdr:rowOff>
    </xdr:from>
    <xdr:to>
      <xdr:col>20</xdr:col>
      <xdr:colOff>209550</xdr:colOff>
      <xdr:row>37</xdr:row>
      <xdr:rowOff>55336</xdr:rowOff>
    </xdr:to>
    <xdr:sp macro="" textlink="">
      <xdr:nvSpPr>
        <xdr:cNvPr id="341" name="円/楕円 340"/>
        <xdr:cNvSpPr/>
      </xdr:nvSpPr>
      <xdr:spPr>
        <a:xfrm>
          <a:off x="13843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65513</xdr:rowOff>
    </xdr:from>
    <xdr:ext cx="762000" cy="259045"/>
    <xdr:sp macro="" textlink="">
      <xdr:nvSpPr>
        <xdr:cNvPr id="342" name="テキスト ボックス 341"/>
        <xdr:cNvSpPr txBox="1"/>
      </xdr:nvSpPr>
      <xdr:spPr>
        <a:xfrm>
          <a:off x="13512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43" name="円/楕円 342"/>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44" name="テキスト ボックス 343"/>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平成</a:t>
          </a:r>
          <a:r>
            <a:rPr kumimoji="1" lang="en-US" altLang="ja-JP" sz="1100" b="0">
              <a:solidFill>
                <a:schemeClr val="dk1"/>
              </a:solidFill>
              <a:effectLst/>
              <a:latin typeface="+mn-lt"/>
              <a:ea typeface="+mn-ea"/>
              <a:cs typeface="+mn-cs"/>
            </a:rPr>
            <a:t>24</a:t>
          </a:r>
          <a:r>
            <a:rPr kumimoji="1" lang="ja-JP" altLang="ja-JP" sz="1100" b="0">
              <a:solidFill>
                <a:schemeClr val="dk1"/>
              </a:solidFill>
              <a:effectLst/>
              <a:latin typeface="+mn-lt"/>
              <a:ea typeface="+mn-ea"/>
              <a:cs typeface="+mn-cs"/>
            </a:rPr>
            <a:t>年度から第三セクター等改革推進債の償還が開始されたことにより、公債費の経常収支比率は増加傾向に</a:t>
          </a:r>
          <a:r>
            <a:rPr kumimoji="1" lang="ja-JP" altLang="en-US" sz="1100" b="0">
              <a:solidFill>
                <a:schemeClr val="dk1"/>
              </a:solidFill>
              <a:effectLst/>
              <a:latin typeface="+mn-lt"/>
              <a:ea typeface="+mn-ea"/>
              <a:cs typeface="+mn-cs"/>
            </a:rPr>
            <a:t>ある中で</a:t>
          </a:r>
          <a:r>
            <a:rPr kumimoji="1" lang="ja-JP" altLang="ja-JP" sz="1100" b="0">
              <a:solidFill>
                <a:schemeClr val="dk1"/>
              </a:solidFill>
              <a:effectLst/>
              <a:latin typeface="+mn-lt"/>
              <a:ea typeface="+mn-ea"/>
              <a:cs typeface="+mn-cs"/>
            </a:rPr>
            <a:t>、平成</a:t>
          </a:r>
          <a:r>
            <a:rPr kumimoji="1" lang="en-US" altLang="ja-JP" sz="1100" b="0">
              <a:solidFill>
                <a:schemeClr val="dk1"/>
              </a:solidFill>
              <a:effectLst/>
              <a:latin typeface="+mn-lt"/>
              <a:ea typeface="+mn-ea"/>
              <a:cs typeface="+mn-cs"/>
            </a:rPr>
            <a:t>26</a:t>
          </a:r>
          <a:r>
            <a:rPr kumimoji="1" lang="ja-JP" altLang="ja-JP" sz="1100" b="0">
              <a:solidFill>
                <a:schemeClr val="dk1"/>
              </a:solidFill>
              <a:effectLst/>
              <a:latin typeface="+mn-lt"/>
              <a:ea typeface="+mn-ea"/>
              <a:cs typeface="+mn-cs"/>
            </a:rPr>
            <a:t>年度については、平成</a:t>
          </a:r>
          <a:r>
            <a:rPr kumimoji="1" lang="en-US" altLang="ja-JP" sz="1100" b="0">
              <a:solidFill>
                <a:schemeClr val="dk1"/>
              </a:solidFill>
              <a:effectLst/>
              <a:latin typeface="+mn-lt"/>
              <a:ea typeface="+mn-ea"/>
              <a:cs typeface="+mn-cs"/>
            </a:rPr>
            <a:t>25</a:t>
          </a:r>
          <a:r>
            <a:rPr kumimoji="1" lang="ja-JP" altLang="ja-JP" sz="1100" b="0">
              <a:solidFill>
                <a:schemeClr val="dk1"/>
              </a:solidFill>
              <a:effectLst/>
              <a:latin typeface="+mn-lt"/>
              <a:ea typeface="+mn-ea"/>
              <a:cs typeface="+mn-cs"/>
            </a:rPr>
            <a:t>年度で償還終了するものが多く</a:t>
          </a:r>
          <a:r>
            <a:rPr kumimoji="1" lang="ja-JP" altLang="en-US"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前年度と比較して</a:t>
          </a:r>
          <a:r>
            <a:rPr kumimoji="1" lang="en-US" altLang="ja-JP" sz="1100" b="0">
              <a:solidFill>
                <a:schemeClr val="dk1"/>
              </a:solidFill>
              <a:effectLst/>
              <a:latin typeface="+mn-lt"/>
              <a:ea typeface="+mn-ea"/>
              <a:cs typeface="+mn-cs"/>
            </a:rPr>
            <a:t>1.1</a:t>
          </a:r>
          <a:r>
            <a:rPr kumimoji="1" lang="ja-JP" altLang="ja-JP" sz="1100" b="0">
              <a:solidFill>
                <a:schemeClr val="dk1"/>
              </a:solidFill>
              <a:effectLst/>
              <a:latin typeface="+mn-lt"/>
              <a:ea typeface="+mn-ea"/>
              <a:cs typeface="+mn-cs"/>
            </a:rPr>
            <a:t>ポイントの減少となった</a:t>
          </a:r>
          <a:r>
            <a:rPr kumimoji="1" lang="ja-JP" altLang="en-US" sz="1100" b="0">
              <a:solidFill>
                <a:schemeClr val="dk1"/>
              </a:solidFill>
              <a:effectLst/>
              <a:latin typeface="+mn-lt"/>
              <a:ea typeface="+mn-ea"/>
              <a:cs typeface="+mn-cs"/>
            </a:rPr>
            <a:t>が、平成</a:t>
          </a:r>
          <a:r>
            <a:rPr kumimoji="1" lang="en-US" altLang="ja-JP" sz="1100" b="0">
              <a:solidFill>
                <a:schemeClr val="dk1"/>
              </a:solidFill>
              <a:effectLst/>
              <a:latin typeface="+mn-lt"/>
              <a:ea typeface="+mn-ea"/>
              <a:cs typeface="+mn-cs"/>
            </a:rPr>
            <a:t>27</a:t>
          </a:r>
          <a:r>
            <a:rPr kumimoji="1" lang="ja-JP" altLang="en-US" sz="1100" b="0">
              <a:solidFill>
                <a:schemeClr val="dk1"/>
              </a:solidFill>
              <a:effectLst/>
              <a:latin typeface="+mn-lt"/>
              <a:ea typeface="+mn-ea"/>
              <a:cs typeface="+mn-cs"/>
            </a:rPr>
            <a:t>年度については、</a:t>
          </a:r>
          <a:r>
            <a:rPr lang="ja-JP" altLang="ja-JP" sz="1100">
              <a:solidFill>
                <a:schemeClr val="dk1"/>
              </a:solidFill>
              <a:effectLst/>
              <a:latin typeface="+mn-lt"/>
              <a:ea typeface="+mn-ea"/>
              <a:cs typeface="+mn-cs"/>
            </a:rPr>
            <a:t>「大阪府市町村施設整備資金貸付金」の繰上償還を行ったこと</a:t>
          </a:r>
          <a:r>
            <a:rPr lang="ja-JP" altLang="en-US" sz="1100">
              <a:solidFill>
                <a:schemeClr val="dk1"/>
              </a:solidFill>
              <a:effectLst/>
              <a:latin typeface="+mn-lt"/>
              <a:ea typeface="+mn-ea"/>
              <a:cs typeface="+mn-cs"/>
            </a:rPr>
            <a:t>などから</a:t>
          </a:r>
          <a:r>
            <a:rPr kumimoji="1" lang="ja-JP" altLang="en-US" sz="1100" b="0">
              <a:solidFill>
                <a:schemeClr val="dk1"/>
              </a:solidFill>
              <a:effectLst/>
              <a:latin typeface="+mn-lt"/>
              <a:ea typeface="+mn-ea"/>
              <a:cs typeface="+mn-cs"/>
            </a:rPr>
            <a:t>、前年度から</a:t>
          </a:r>
          <a:r>
            <a:rPr kumimoji="1" lang="en-US" altLang="ja-JP" sz="1100" b="0">
              <a:solidFill>
                <a:schemeClr val="dk1"/>
              </a:solidFill>
              <a:effectLst/>
              <a:latin typeface="+mn-lt"/>
              <a:ea typeface="+mn-ea"/>
              <a:cs typeface="+mn-cs"/>
            </a:rPr>
            <a:t>0.3</a:t>
          </a:r>
          <a:r>
            <a:rPr kumimoji="1" lang="ja-JP" altLang="en-US" sz="1100" b="0">
              <a:solidFill>
                <a:schemeClr val="dk1"/>
              </a:solidFill>
              <a:effectLst/>
              <a:latin typeface="+mn-lt"/>
              <a:ea typeface="+mn-ea"/>
              <a:cs typeface="+mn-cs"/>
            </a:rPr>
            <a:t>ポイントの増加となった。</a:t>
          </a:r>
          <a:endParaRPr kumimoji="1" lang="en-US" altLang="ja-JP" sz="1100" b="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600">
            <a:effectLst/>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4535</xdr:rowOff>
    </xdr:from>
    <xdr:to>
      <xdr:col>7</xdr:col>
      <xdr:colOff>15875</xdr:colOff>
      <xdr:row>82</xdr:row>
      <xdr:rowOff>18143</xdr:rowOff>
    </xdr:to>
    <xdr:cxnSp macro="">
      <xdr:nvCxnSpPr>
        <xdr:cNvPr id="374" name="直線コネクタ 373"/>
        <xdr:cNvCxnSpPr/>
      </xdr:nvCxnSpPr>
      <xdr:spPr>
        <a:xfrm flipV="1">
          <a:off x="4826000" y="125203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161670</xdr:rowOff>
    </xdr:from>
    <xdr:ext cx="762000" cy="259045"/>
    <xdr:sp macro="" textlink="">
      <xdr:nvSpPr>
        <xdr:cNvPr id="375" name="公債費最小値テキスト"/>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82</xdr:row>
      <xdr:rowOff>18143</xdr:rowOff>
    </xdr:from>
    <xdr:to>
      <xdr:col>7</xdr:col>
      <xdr:colOff>104775</xdr:colOff>
      <xdr:row>82</xdr:row>
      <xdr:rowOff>18143</xdr:rowOff>
    </xdr:to>
    <xdr:cxnSp macro="">
      <xdr:nvCxnSpPr>
        <xdr:cNvPr id="376" name="直線コネクタ 375"/>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90912</xdr:rowOff>
    </xdr:from>
    <xdr:ext cx="762000" cy="259045"/>
    <xdr:sp macro="" textlink="">
      <xdr:nvSpPr>
        <xdr:cNvPr id="377"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73</xdr:row>
      <xdr:rowOff>4535</xdr:rowOff>
    </xdr:from>
    <xdr:to>
      <xdr:col>7</xdr:col>
      <xdr:colOff>104775</xdr:colOff>
      <xdr:row>73</xdr:row>
      <xdr:rowOff>4535</xdr:rowOff>
    </xdr:to>
    <xdr:cxnSp macro="">
      <xdr:nvCxnSpPr>
        <xdr:cNvPr id="378" name="直線コネクタ 377"/>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135165</xdr:rowOff>
    </xdr:from>
    <xdr:to>
      <xdr:col>7</xdr:col>
      <xdr:colOff>15875</xdr:colOff>
      <xdr:row>73</xdr:row>
      <xdr:rowOff>167822</xdr:rowOff>
    </xdr:to>
    <xdr:cxnSp macro="">
      <xdr:nvCxnSpPr>
        <xdr:cNvPr id="379" name="直線コネクタ 378"/>
        <xdr:cNvCxnSpPr/>
      </xdr:nvCxnSpPr>
      <xdr:spPr>
        <a:xfrm>
          <a:off x="3987800" y="126510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108148</xdr:rowOff>
    </xdr:from>
    <xdr:ext cx="762000" cy="259045"/>
    <xdr:sp macro="" textlink="">
      <xdr:nvSpPr>
        <xdr:cNvPr id="380" name="公債費平均値テキスト"/>
        <xdr:cNvSpPr txBox="1"/>
      </xdr:nvSpPr>
      <xdr:spPr>
        <a:xfrm>
          <a:off x="4914900" y="13138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136071</xdr:rowOff>
    </xdr:from>
    <xdr:to>
      <xdr:col>7</xdr:col>
      <xdr:colOff>66675</xdr:colOff>
      <xdr:row>77</xdr:row>
      <xdr:rowOff>66221</xdr:rowOff>
    </xdr:to>
    <xdr:sp macro="" textlink="">
      <xdr:nvSpPr>
        <xdr:cNvPr id="381" name="フローチャート : 判断 380"/>
        <xdr:cNvSpPr/>
      </xdr:nvSpPr>
      <xdr:spPr>
        <a:xfrm>
          <a:off x="47752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135165</xdr:rowOff>
    </xdr:from>
    <xdr:to>
      <xdr:col>5</xdr:col>
      <xdr:colOff>549275</xdr:colOff>
      <xdr:row>74</xdr:row>
      <xdr:rowOff>83457</xdr:rowOff>
    </xdr:to>
    <xdr:cxnSp macro="">
      <xdr:nvCxnSpPr>
        <xdr:cNvPr id="382" name="直線コネクタ 381"/>
        <xdr:cNvCxnSpPr/>
      </xdr:nvCxnSpPr>
      <xdr:spPr>
        <a:xfrm flipV="1">
          <a:off x="3098800" y="126510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168729</xdr:rowOff>
    </xdr:from>
    <xdr:to>
      <xdr:col>5</xdr:col>
      <xdr:colOff>600075</xdr:colOff>
      <xdr:row>77</xdr:row>
      <xdr:rowOff>98879</xdr:rowOff>
    </xdr:to>
    <xdr:sp macro="" textlink="">
      <xdr:nvSpPr>
        <xdr:cNvPr id="383" name="フローチャート : 判断 382"/>
        <xdr:cNvSpPr/>
      </xdr:nvSpPr>
      <xdr:spPr>
        <a:xfrm>
          <a:off x="3937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83656</xdr:rowOff>
    </xdr:from>
    <xdr:ext cx="736600" cy="259045"/>
    <xdr:sp macro="" textlink="">
      <xdr:nvSpPr>
        <xdr:cNvPr id="384" name="テキスト ボックス 383"/>
        <xdr:cNvSpPr txBox="1"/>
      </xdr:nvSpPr>
      <xdr:spPr>
        <a:xfrm>
          <a:off x="3606800" y="13285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72572</xdr:rowOff>
    </xdr:from>
    <xdr:to>
      <xdr:col>4</xdr:col>
      <xdr:colOff>346075</xdr:colOff>
      <xdr:row>74</xdr:row>
      <xdr:rowOff>83457</xdr:rowOff>
    </xdr:to>
    <xdr:cxnSp macro="">
      <xdr:nvCxnSpPr>
        <xdr:cNvPr id="385" name="直線コネクタ 384"/>
        <xdr:cNvCxnSpPr/>
      </xdr:nvCxnSpPr>
      <xdr:spPr>
        <a:xfrm>
          <a:off x="2209800" y="12759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51707</xdr:rowOff>
    </xdr:from>
    <xdr:to>
      <xdr:col>4</xdr:col>
      <xdr:colOff>396875</xdr:colOff>
      <xdr:row>77</xdr:row>
      <xdr:rowOff>153307</xdr:rowOff>
    </xdr:to>
    <xdr:sp macro="" textlink="">
      <xdr:nvSpPr>
        <xdr:cNvPr id="386" name="フローチャート : 判断 385"/>
        <xdr:cNvSpPr/>
      </xdr:nvSpPr>
      <xdr:spPr>
        <a:xfrm>
          <a:off x="3048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138084</xdr:rowOff>
    </xdr:from>
    <xdr:ext cx="762000" cy="259045"/>
    <xdr:sp macro="" textlink="">
      <xdr:nvSpPr>
        <xdr:cNvPr id="387" name="テキスト ボックス 386"/>
        <xdr:cNvSpPr txBox="1"/>
      </xdr:nvSpPr>
      <xdr:spPr>
        <a:xfrm>
          <a:off x="2717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102507</xdr:rowOff>
    </xdr:from>
    <xdr:to>
      <xdr:col>3</xdr:col>
      <xdr:colOff>142875</xdr:colOff>
      <xdr:row>74</xdr:row>
      <xdr:rowOff>72572</xdr:rowOff>
    </xdr:to>
    <xdr:cxnSp macro="">
      <xdr:nvCxnSpPr>
        <xdr:cNvPr id="388" name="直線コネクタ 387"/>
        <xdr:cNvCxnSpPr/>
      </xdr:nvCxnSpPr>
      <xdr:spPr>
        <a:xfrm>
          <a:off x="1320800" y="126183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40821</xdr:rowOff>
    </xdr:from>
    <xdr:to>
      <xdr:col>3</xdr:col>
      <xdr:colOff>193675</xdr:colOff>
      <xdr:row>77</xdr:row>
      <xdr:rowOff>142421</xdr:rowOff>
    </xdr:to>
    <xdr:sp macro="" textlink="">
      <xdr:nvSpPr>
        <xdr:cNvPr id="389" name="フローチャート : 判断 388"/>
        <xdr:cNvSpPr/>
      </xdr:nvSpPr>
      <xdr:spPr>
        <a:xfrm>
          <a:off x="2159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127198</xdr:rowOff>
    </xdr:from>
    <xdr:ext cx="762000" cy="259045"/>
    <xdr:sp macro="" textlink="">
      <xdr:nvSpPr>
        <xdr:cNvPr id="390" name="テキスト ボックス 389"/>
        <xdr:cNvSpPr txBox="1"/>
      </xdr:nvSpPr>
      <xdr:spPr>
        <a:xfrm>
          <a:off x="1828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40821</xdr:rowOff>
    </xdr:from>
    <xdr:to>
      <xdr:col>1</xdr:col>
      <xdr:colOff>676275</xdr:colOff>
      <xdr:row>77</xdr:row>
      <xdr:rowOff>142421</xdr:rowOff>
    </xdr:to>
    <xdr:sp macro="" textlink="">
      <xdr:nvSpPr>
        <xdr:cNvPr id="391" name="フローチャート : 判断 390"/>
        <xdr:cNvSpPr/>
      </xdr:nvSpPr>
      <xdr:spPr>
        <a:xfrm>
          <a:off x="1270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127198</xdr:rowOff>
    </xdr:from>
    <xdr:ext cx="762000" cy="259045"/>
    <xdr:sp macro="" textlink="">
      <xdr:nvSpPr>
        <xdr:cNvPr id="392" name="テキスト ボックス 391"/>
        <xdr:cNvSpPr txBox="1"/>
      </xdr:nvSpPr>
      <xdr:spPr>
        <a:xfrm>
          <a:off x="939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117022</xdr:rowOff>
    </xdr:from>
    <xdr:to>
      <xdr:col>7</xdr:col>
      <xdr:colOff>66675</xdr:colOff>
      <xdr:row>74</xdr:row>
      <xdr:rowOff>47172</xdr:rowOff>
    </xdr:to>
    <xdr:sp macro="" textlink="">
      <xdr:nvSpPr>
        <xdr:cNvPr id="398" name="円/楕円 397"/>
        <xdr:cNvSpPr/>
      </xdr:nvSpPr>
      <xdr:spPr>
        <a:xfrm>
          <a:off x="47752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133549</xdr:rowOff>
    </xdr:from>
    <xdr:ext cx="762000" cy="259045"/>
    <xdr:sp macro="" textlink="">
      <xdr:nvSpPr>
        <xdr:cNvPr id="399" name="公債費該当値テキスト"/>
        <xdr:cNvSpPr txBox="1"/>
      </xdr:nvSpPr>
      <xdr:spPr>
        <a:xfrm>
          <a:off x="4914900" y="124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84365</xdr:rowOff>
    </xdr:from>
    <xdr:to>
      <xdr:col>5</xdr:col>
      <xdr:colOff>600075</xdr:colOff>
      <xdr:row>74</xdr:row>
      <xdr:rowOff>14515</xdr:rowOff>
    </xdr:to>
    <xdr:sp macro="" textlink="">
      <xdr:nvSpPr>
        <xdr:cNvPr id="400" name="円/楕円 399"/>
        <xdr:cNvSpPr/>
      </xdr:nvSpPr>
      <xdr:spPr>
        <a:xfrm>
          <a:off x="3937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24692</xdr:rowOff>
    </xdr:from>
    <xdr:ext cx="736600" cy="259045"/>
    <xdr:sp macro="" textlink="">
      <xdr:nvSpPr>
        <xdr:cNvPr id="401" name="テキスト ボックス 400"/>
        <xdr:cNvSpPr txBox="1"/>
      </xdr:nvSpPr>
      <xdr:spPr>
        <a:xfrm>
          <a:off x="3606800" y="1236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32657</xdr:rowOff>
    </xdr:from>
    <xdr:to>
      <xdr:col>4</xdr:col>
      <xdr:colOff>396875</xdr:colOff>
      <xdr:row>74</xdr:row>
      <xdr:rowOff>134257</xdr:rowOff>
    </xdr:to>
    <xdr:sp macro="" textlink="">
      <xdr:nvSpPr>
        <xdr:cNvPr id="402" name="円/楕円 401"/>
        <xdr:cNvSpPr/>
      </xdr:nvSpPr>
      <xdr:spPr>
        <a:xfrm>
          <a:off x="30480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144434</xdr:rowOff>
    </xdr:from>
    <xdr:ext cx="762000" cy="259045"/>
    <xdr:sp macro="" textlink="">
      <xdr:nvSpPr>
        <xdr:cNvPr id="403" name="テキスト ボックス 402"/>
        <xdr:cNvSpPr txBox="1"/>
      </xdr:nvSpPr>
      <xdr:spPr>
        <a:xfrm>
          <a:off x="2717800" y="1248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21772</xdr:rowOff>
    </xdr:from>
    <xdr:to>
      <xdr:col>3</xdr:col>
      <xdr:colOff>193675</xdr:colOff>
      <xdr:row>74</xdr:row>
      <xdr:rowOff>123372</xdr:rowOff>
    </xdr:to>
    <xdr:sp macro="" textlink="">
      <xdr:nvSpPr>
        <xdr:cNvPr id="404" name="円/楕円 403"/>
        <xdr:cNvSpPr/>
      </xdr:nvSpPr>
      <xdr:spPr>
        <a:xfrm>
          <a:off x="2159000" y="127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133549</xdr:rowOff>
    </xdr:from>
    <xdr:ext cx="762000" cy="259045"/>
    <xdr:sp macro="" textlink="">
      <xdr:nvSpPr>
        <xdr:cNvPr id="405" name="テキスト ボックス 404"/>
        <xdr:cNvSpPr txBox="1"/>
      </xdr:nvSpPr>
      <xdr:spPr>
        <a:xfrm>
          <a:off x="1828800" y="124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51707</xdr:rowOff>
    </xdr:from>
    <xdr:to>
      <xdr:col>1</xdr:col>
      <xdr:colOff>676275</xdr:colOff>
      <xdr:row>73</xdr:row>
      <xdr:rowOff>153307</xdr:rowOff>
    </xdr:to>
    <xdr:sp macro="" textlink="">
      <xdr:nvSpPr>
        <xdr:cNvPr id="406" name="円/楕円 405"/>
        <xdr:cNvSpPr/>
      </xdr:nvSpPr>
      <xdr:spPr>
        <a:xfrm>
          <a:off x="1270000" y="125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163484</xdr:rowOff>
    </xdr:from>
    <xdr:ext cx="762000" cy="259045"/>
    <xdr:sp macro="" textlink="">
      <xdr:nvSpPr>
        <xdr:cNvPr id="407" name="テキスト ボックス 406"/>
        <xdr:cNvSpPr txBox="1"/>
      </xdr:nvSpPr>
      <xdr:spPr>
        <a:xfrm>
          <a:off x="939800" y="1233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公債費以外の経常収支比率は、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定年退職者数の増加による退職手当の増加や、給与減額措置の終了等に伴い人件費が、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府費負担教職員権限移譲準備事務</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してのシステム構築や指定管理者制度への移行により物件費が増加に転じ、さらに繰出金は国民健康保険事業、介護保険事業など社会保障関係費の増加により、昨年度に引き続き増加したことから全体とし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ポイントの増加となった。</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82</xdr:row>
      <xdr:rowOff>69850</xdr:rowOff>
    </xdr:from>
    <xdr:to>
      <xdr:col>24</xdr:col>
      <xdr:colOff>590550</xdr:colOff>
      <xdr:row>82</xdr:row>
      <xdr:rowOff>69850</xdr:rowOff>
    </xdr:to>
    <xdr:cxnSp macro="">
      <xdr:nvCxnSpPr>
        <xdr:cNvPr id="422" name="直線コネクタ 421"/>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99077</xdr:rowOff>
    </xdr:from>
    <xdr:ext cx="508000" cy="259045"/>
    <xdr:sp macro="" textlink="">
      <xdr:nvSpPr>
        <xdr:cNvPr id="423" name="テキスト ボックス 422"/>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4" name="直線コネクタ 42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5" name="テキスト ボックス 42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79</xdr:row>
      <xdr:rowOff>12700</xdr:rowOff>
    </xdr:from>
    <xdr:to>
      <xdr:col>24</xdr:col>
      <xdr:colOff>590550</xdr:colOff>
      <xdr:row>79</xdr:row>
      <xdr:rowOff>12700</xdr:rowOff>
    </xdr:to>
    <xdr:cxnSp macro="">
      <xdr:nvCxnSpPr>
        <xdr:cNvPr id="426" name="直線コネクタ 425"/>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41927</xdr:rowOff>
    </xdr:from>
    <xdr:ext cx="508000" cy="259045"/>
    <xdr:sp macro="" textlink="">
      <xdr:nvSpPr>
        <xdr:cNvPr id="427" name="テキスト ボックス 426"/>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8" name="直線コネクタ 42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9" name="テキスト ボックス 42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127000</xdr:rowOff>
    </xdr:from>
    <xdr:to>
      <xdr:col>24</xdr:col>
      <xdr:colOff>590550</xdr:colOff>
      <xdr:row>75</xdr:row>
      <xdr:rowOff>127000</xdr:rowOff>
    </xdr:to>
    <xdr:cxnSp macro="">
      <xdr:nvCxnSpPr>
        <xdr:cNvPr id="430" name="直線コネクタ 429"/>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156227</xdr:rowOff>
    </xdr:from>
    <xdr:ext cx="508000" cy="259045"/>
    <xdr:sp macro="" textlink="">
      <xdr:nvSpPr>
        <xdr:cNvPr id="431" name="テキスト ボックス 430"/>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32" name="直線コネクタ 43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33" name="テキスト ボックス 43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72</xdr:row>
      <xdr:rowOff>69850</xdr:rowOff>
    </xdr:from>
    <xdr:to>
      <xdr:col>24</xdr:col>
      <xdr:colOff>590550</xdr:colOff>
      <xdr:row>72</xdr:row>
      <xdr:rowOff>69850</xdr:rowOff>
    </xdr:to>
    <xdr:cxnSp macro="">
      <xdr:nvCxnSpPr>
        <xdr:cNvPr id="434" name="直線コネクタ 433"/>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99077</xdr:rowOff>
    </xdr:from>
    <xdr:ext cx="508000" cy="259045"/>
    <xdr:sp macro="" textlink="">
      <xdr:nvSpPr>
        <xdr:cNvPr id="435" name="テキスト ボックス 434"/>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6" name="直線コネクタ 43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7" name="テキスト ボックス 43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60325</xdr:rowOff>
    </xdr:from>
    <xdr:to>
      <xdr:col>24</xdr:col>
      <xdr:colOff>31750</xdr:colOff>
      <xdr:row>81</xdr:row>
      <xdr:rowOff>88900</xdr:rowOff>
    </xdr:to>
    <xdr:cxnSp macro="">
      <xdr:nvCxnSpPr>
        <xdr:cNvPr id="439" name="直線コネクタ 438"/>
        <xdr:cNvCxnSpPr/>
      </xdr:nvCxnSpPr>
      <xdr:spPr>
        <a:xfrm flipV="1">
          <a:off x="16510000" y="1257617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60977</xdr:rowOff>
    </xdr:from>
    <xdr:ext cx="762000" cy="259045"/>
    <xdr:sp macro="" textlink="">
      <xdr:nvSpPr>
        <xdr:cNvPr id="440" name="公債費以外最小値テキスト"/>
        <xdr:cNvSpPr txBox="1"/>
      </xdr:nvSpPr>
      <xdr:spPr>
        <a:xfrm>
          <a:off x="16598900" y="1394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628650</xdr:colOff>
      <xdr:row>81</xdr:row>
      <xdr:rowOff>88900</xdr:rowOff>
    </xdr:from>
    <xdr:to>
      <xdr:col>24</xdr:col>
      <xdr:colOff>120650</xdr:colOff>
      <xdr:row>81</xdr:row>
      <xdr:rowOff>88900</xdr:rowOff>
    </xdr:to>
    <xdr:cxnSp macro="">
      <xdr:nvCxnSpPr>
        <xdr:cNvPr id="441" name="直線コネクタ 440"/>
        <xdr:cNvCxnSpPr/>
      </xdr:nvCxnSpPr>
      <xdr:spPr>
        <a:xfrm>
          <a:off x="16421100" y="1397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146702</xdr:rowOff>
    </xdr:from>
    <xdr:ext cx="762000" cy="259045"/>
    <xdr:sp macro="" textlink="">
      <xdr:nvSpPr>
        <xdr:cNvPr id="442" name="公債費以外最大値テキスト"/>
        <xdr:cNvSpPr txBox="1"/>
      </xdr:nvSpPr>
      <xdr:spPr>
        <a:xfrm>
          <a:off x="16598900" y="1231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23</xdr:col>
      <xdr:colOff>628650</xdr:colOff>
      <xdr:row>73</xdr:row>
      <xdr:rowOff>60325</xdr:rowOff>
    </xdr:from>
    <xdr:to>
      <xdr:col>24</xdr:col>
      <xdr:colOff>120650</xdr:colOff>
      <xdr:row>73</xdr:row>
      <xdr:rowOff>60325</xdr:rowOff>
    </xdr:to>
    <xdr:cxnSp macro="">
      <xdr:nvCxnSpPr>
        <xdr:cNvPr id="443" name="直線コネクタ 442"/>
        <xdr:cNvCxnSpPr/>
      </xdr:nvCxnSpPr>
      <xdr:spPr>
        <a:xfrm>
          <a:off x="16421100" y="1257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60325</xdr:rowOff>
    </xdr:from>
    <xdr:to>
      <xdr:col>24</xdr:col>
      <xdr:colOff>31750</xdr:colOff>
      <xdr:row>80</xdr:row>
      <xdr:rowOff>12700</xdr:rowOff>
    </xdr:to>
    <xdr:cxnSp macro="">
      <xdr:nvCxnSpPr>
        <xdr:cNvPr id="444" name="直線コネクタ 443"/>
        <xdr:cNvCxnSpPr/>
      </xdr:nvCxnSpPr>
      <xdr:spPr>
        <a:xfrm>
          <a:off x="15671800" y="13604875"/>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54627</xdr:rowOff>
    </xdr:from>
    <xdr:ext cx="762000" cy="259045"/>
    <xdr:sp macro="" textlink="">
      <xdr:nvSpPr>
        <xdr:cNvPr id="445" name="公債費以外平均値テキスト"/>
        <xdr:cNvSpPr txBox="1"/>
      </xdr:nvSpPr>
      <xdr:spPr>
        <a:xfrm>
          <a:off x="16598900" y="1291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38100</xdr:rowOff>
    </xdr:from>
    <xdr:to>
      <xdr:col>24</xdr:col>
      <xdr:colOff>82550</xdr:colOff>
      <xdr:row>76</xdr:row>
      <xdr:rowOff>139700</xdr:rowOff>
    </xdr:to>
    <xdr:sp macro="" textlink="">
      <xdr:nvSpPr>
        <xdr:cNvPr id="446" name="フローチャート : 判断 445"/>
        <xdr:cNvSpPr/>
      </xdr:nvSpPr>
      <xdr:spPr>
        <a:xfrm>
          <a:off x="16459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50800</xdr:rowOff>
    </xdr:from>
    <xdr:to>
      <xdr:col>22</xdr:col>
      <xdr:colOff>565150</xdr:colOff>
      <xdr:row>79</xdr:row>
      <xdr:rowOff>60325</xdr:rowOff>
    </xdr:to>
    <xdr:cxnSp macro="">
      <xdr:nvCxnSpPr>
        <xdr:cNvPr id="447" name="直線コネクタ 446"/>
        <xdr:cNvCxnSpPr/>
      </xdr:nvCxnSpPr>
      <xdr:spPr>
        <a:xfrm>
          <a:off x="14782800" y="135953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123825</xdr:rowOff>
    </xdr:from>
    <xdr:to>
      <xdr:col>22</xdr:col>
      <xdr:colOff>615950</xdr:colOff>
      <xdr:row>77</xdr:row>
      <xdr:rowOff>53975</xdr:rowOff>
    </xdr:to>
    <xdr:sp macro="" textlink="">
      <xdr:nvSpPr>
        <xdr:cNvPr id="448" name="フローチャート : 判断 447"/>
        <xdr:cNvSpPr/>
      </xdr:nvSpPr>
      <xdr:spPr>
        <a:xfrm>
          <a:off x="156210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64152</xdr:rowOff>
    </xdr:from>
    <xdr:ext cx="736600" cy="259045"/>
    <xdr:sp macro="" textlink="">
      <xdr:nvSpPr>
        <xdr:cNvPr id="449" name="テキスト ボックス 448"/>
        <xdr:cNvSpPr txBox="1"/>
      </xdr:nvSpPr>
      <xdr:spPr>
        <a:xfrm>
          <a:off x="15290800" y="12922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50800</xdr:rowOff>
    </xdr:from>
    <xdr:to>
      <xdr:col>21</xdr:col>
      <xdr:colOff>361950</xdr:colOff>
      <xdr:row>79</xdr:row>
      <xdr:rowOff>98425</xdr:rowOff>
    </xdr:to>
    <xdr:cxnSp macro="">
      <xdr:nvCxnSpPr>
        <xdr:cNvPr id="450" name="直線コネクタ 449"/>
        <xdr:cNvCxnSpPr/>
      </xdr:nvCxnSpPr>
      <xdr:spPr>
        <a:xfrm flipV="1">
          <a:off x="13893800" y="135953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133350</xdr:rowOff>
    </xdr:from>
    <xdr:to>
      <xdr:col>21</xdr:col>
      <xdr:colOff>412750</xdr:colOff>
      <xdr:row>76</xdr:row>
      <xdr:rowOff>63500</xdr:rowOff>
    </xdr:to>
    <xdr:sp macro="" textlink="">
      <xdr:nvSpPr>
        <xdr:cNvPr id="451" name="フローチャート : 判断 450"/>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73677</xdr:rowOff>
    </xdr:from>
    <xdr:ext cx="762000" cy="259045"/>
    <xdr:sp macro="" textlink="">
      <xdr:nvSpPr>
        <xdr:cNvPr id="452" name="テキスト ボックス 451"/>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98425</xdr:rowOff>
    </xdr:from>
    <xdr:to>
      <xdr:col>20</xdr:col>
      <xdr:colOff>158750</xdr:colOff>
      <xdr:row>79</xdr:row>
      <xdr:rowOff>107950</xdr:rowOff>
    </xdr:to>
    <xdr:cxnSp macro="">
      <xdr:nvCxnSpPr>
        <xdr:cNvPr id="453" name="直線コネクタ 452"/>
        <xdr:cNvCxnSpPr/>
      </xdr:nvCxnSpPr>
      <xdr:spPr>
        <a:xfrm flipV="1">
          <a:off x="13004800" y="136429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28575</xdr:rowOff>
    </xdr:from>
    <xdr:to>
      <xdr:col>20</xdr:col>
      <xdr:colOff>209550</xdr:colOff>
      <xdr:row>76</xdr:row>
      <xdr:rowOff>130175</xdr:rowOff>
    </xdr:to>
    <xdr:sp macro="" textlink="">
      <xdr:nvSpPr>
        <xdr:cNvPr id="454" name="フローチャート : 判断 453"/>
        <xdr:cNvSpPr/>
      </xdr:nvSpPr>
      <xdr:spPr>
        <a:xfrm>
          <a:off x="13843000" y="1305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140352</xdr:rowOff>
    </xdr:from>
    <xdr:ext cx="762000" cy="259045"/>
    <xdr:sp macro="" textlink="">
      <xdr:nvSpPr>
        <xdr:cNvPr id="455" name="テキスト ボックス 454"/>
        <xdr:cNvSpPr txBox="1"/>
      </xdr:nvSpPr>
      <xdr:spPr>
        <a:xfrm>
          <a:off x="13512800" y="1282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152400</xdr:rowOff>
    </xdr:from>
    <xdr:to>
      <xdr:col>19</xdr:col>
      <xdr:colOff>6350</xdr:colOff>
      <xdr:row>76</xdr:row>
      <xdr:rowOff>82550</xdr:rowOff>
    </xdr:to>
    <xdr:sp macro="" textlink="">
      <xdr:nvSpPr>
        <xdr:cNvPr id="456" name="フローチャート : 判断 455"/>
        <xdr:cNvSpPr/>
      </xdr:nvSpPr>
      <xdr:spPr>
        <a:xfrm>
          <a:off x="129540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92727</xdr:rowOff>
    </xdr:from>
    <xdr:ext cx="762000" cy="259045"/>
    <xdr:sp macro="" textlink="">
      <xdr:nvSpPr>
        <xdr:cNvPr id="457" name="テキスト ボックス 456"/>
        <xdr:cNvSpPr txBox="1"/>
      </xdr:nvSpPr>
      <xdr:spPr>
        <a:xfrm>
          <a:off x="12623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8" name="テキスト ボックス 45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9" name="テキスト ボックス 45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60" name="テキスト ボックス 45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61" name="テキスト ボックス 46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62" name="テキスト ボックス 46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133350</xdr:rowOff>
    </xdr:from>
    <xdr:to>
      <xdr:col>24</xdr:col>
      <xdr:colOff>82550</xdr:colOff>
      <xdr:row>80</xdr:row>
      <xdr:rowOff>63500</xdr:rowOff>
    </xdr:to>
    <xdr:sp macro="" textlink="">
      <xdr:nvSpPr>
        <xdr:cNvPr id="463" name="円/楕円 462"/>
        <xdr:cNvSpPr/>
      </xdr:nvSpPr>
      <xdr:spPr>
        <a:xfrm>
          <a:off x="16459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105427</xdr:rowOff>
    </xdr:from>
    <xdr:ext cx="762000" cy="259045"/>
    <xdr:sp macro="" textlink="">
      <xdr:nvSpPr>
        <xdr:cNvPr id="464" name="公債費以外該当値テキスト"/>
        <xdr:cNvSpPr txBox="1"/>
      </xdr:nvSpPr>
      <xdr:spPr>
        <a:xfrm>
          <a:off x="165989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9525</xdr:rowOff>
    </xdr:from>
    <xdr:to>
      <xdr:col>22</xdr:col>
      <xdr:colOff>615950</xdr:colOff>
      <xdr:row>79</xdr:row>
      <xdr:rowOff>111125</xdr:rowOff>
    </xdr:to>
    <xdr:sp macro="" textlink="">
      <xdr:nvSpPr>
        <xdr:cNvPr id="465" name="円/楕円 464"/>
        <xdr:cNvSpPr/>
      </xdr:nvSpPr>
      <xdr:spPr>
        <a:xfrm>
          <a:off x="15621000" y="1355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95902</xdr:rowOff>
    </xdr:from>
    <xdr:ext cx="736600" cy="259045"/>
    <xdr:sp macro="" textlink="">
      <xdr:nvSpPr>
        <xdr:cNvPr id="466" name="テキスト ボックス 465"/>
        <xdr:cNvSpPr txBox="1"/>
      </xdr:nvSpPr>
      <xdr:spPr>
        <a:xfrm>
          <a:off x="15290800" y="1364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0</xdr:rowOff>
    </xdr:from>
    <xdr:to>
      <xdr:col>21</xdr:col>
      <xdr:colOff>412750</xdr:colOff>
      <xdr:row>79</xdr:row>
      <xdr:rowOff>101600</xdr:rowOff>
    </xdr:to>
    <xdr:sp macro="" textlink="">
      <xdr:nvSpPr>
        <xdr:cNvPr id="467" name="円/楕円 466"/>
        <xdr:cNvSpPr/>
      </xdr:nvSpPr>
      <xdr:spPr>
        <a:xfrm>
          <a:off x="14732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86377</xdr:rowOff>
    </xdr:from>
    <xdr:ext cx="762000" cy="259045"/>
    <xdr:sp macro="" textlink="">
      <xdr:nvSpPr>
        <xdr:cNvPr id="468" name="テキスト ボックス 467"/>
        <xdr:cNvSpPr txBox="1"/>
      </xdr:nvSpPr>
      <xdr:spPr>
        <a:xfrm>
          <a:off x="14401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47625</xdr:rowOff>
    </xdr:from>
    <xdr:to>
      <xdr:col>20</xdr:col>
      <xdr:colOff>209550</xdr:colOff>
      <xdr:row>79</xdr:row>
      <xdr:rowOff>149225</xdr:rowOff>
    </xdr:to>
    <xdr:sp macro="" textlink="">
      <xdr:nvSpPr>
        <xdr:cNvPr id="469" name="円/楕円 468"/>
        <xdr:cNvSpPr/>
      </xdr:nvSpPr>
      <xdr:spPr>
        <a:xfrm>
          <a:off x="13843000" y="135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134002</xdr:rowOff>
    </xdr:from>
    <xdr:ext cx="762000" cy="259045"/>
    <xdr:sp macro="" textlink="">
      <xdr:nvSpPr>
        <xdr:cNvPr id="470" name="テキスト ボックス 469"/>
        <xdr:cNvSpPr txBox="1"/>
      </xdr:nvSpPr>
      <xdr:spPr>
        <a:xfrm>
          <a:off x="13512800" y="1367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57150</xdr:rowOff>
    </xdr:from>
    <xdr:to>
      <xdr:col>19</xdr:col>
      <xdr:colOff>6350</xdr:colOff>
      <xdr:row>79</xdr:row>
      <xdr:rowOff>158750</xdr:rowOff>
    </xdr:to>
    <xdr:sp macro="" textlink="">
      <xdr:nvSpPr>
        <xdr:cNvPr id="471" name="円/楕円 470"/>
        <xdr:cNvSpPr/>
      </xdr:nvSpPr>
      <xdr:spPr>
        <a:xfrm>
          <a:off x="12954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143527</xdr:rowOff>
    </xdr:from>
    <xdr:ext cx="762000" cy="259045"/>
    <xdr:sp macro="" textlink="">
      <xdr:nvSpPr>
        <xdr:cNvPr id="472" name="テキスト ボックス 471"/>
        <xdr:cNvSpPr txBox="1"/>
      </xdr:nvSpPr>
      <xdr:spPr>
        <a:xfrm>
          <a:off x="12623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大阪府堺市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102753</xdr:rowOff>
    </xdr:from>
    <xdr:to>
      <xdr:col>4</xdr:col>
      <xdr:colOff>1117600</xdr:colOff>
      <xdr:row>20</xdr:row>
      <xdr:rowOff>26446</xdr:rowOff>
    </xdr:to>
    <xdr:cxnSp macro="">
      <xdr:nvCxnSpPr>
        <xdr:cNvPr id="43" name="直線コネクタ 42"/>
        <xdr:cNvCxnSpPr/>
      </xdr:nvCxnSpPr>
      <xdr:spPr bwMode="auto">
        <a:xfrm flipV="1">
          <a:off x="5651500" y="2207778"/>
          <a:ext cx="0" cy="12952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169973</xdr:rowOff>
    </xdr:from>
    <xdr:ext cx="762000" cy="259045"/>
    <xdr:sp macro="" textlink="">
      <xdr:nvSpPr>
        <xdr:cNvPr id="44" name="人口1人当たり決算額の推移最小値テキスト130"/>
        <xdr:cNvSpPr txBox="1"/>
      </xdr:nvSpPr>
      <xdr:spPr>
        <a:xfrm>
          <a:off x="5740400" y="34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49,491</a:t>
          </a:r>
          <a:endParaRPr kumimoji="1" lang="ja-JP" altLang="en-US" sz="1000" b="1">
            <a:latin typeface="ＭＳ Ｐゴシック"/>
          </a:endParaRPr>
        </a:p>
      </xdr:txBody>
    </xdr:sp>
    <xdr:clientData/>
  </xdr:oneCellAnchor>
  <xdr:twoCellAnchor>
    <xdr:from>
      <xdr:col>4</xdr:col>
      <xdr:colOff>1028700</xdr:colOff>
      <xdr:row>20</xdr:row>
      <xdr:rowOff>26446</xdr:rowOff>
    </xdr:from>
    <xdr:to>
      <xdr:col>5</xdr:col>
      <xdr:colOff>73025</xdr:colOff>
      <xdr:row>20</xdr:row>
      <xdr:rowOff>26446</xdr:rowOff>
    </xdr:to>
    <xdr:cxnSp macro="">
      <xdr:nvCxnSpPr>
        <xdr:cNvPr id="45" name="直線コネクタ 44"/>
        <xdr:cNvCxnSpPr/>
      </xdr:nvCxnSpPr>
      <xdr:spPr bwMode="auto">
        <a:xfrm>
          <a:off x="5562600" y="3503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17680</xdr:rowOff>
    </xdr:from>
    <xdr:ext cx="762000" cy="259045"/>
    <xdr:sp macro="" textlink="">
      <xdr:nvSpPr>
        <xdr:cNvPr id="46" name="人口1人当たり決算額の推移最大値テキスト130"/>
        <xdr:cNvSpPr txBox="1"/>
      </xdr:nvSpPr>
      <xdr:spPr>
        <a:xfrm>
          <a:off x="5740400" y="195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77,822</a:t>
          </a:r>
          <a:endParaRPr kumimoji="1" lang="ja-JP" altLang="en-US" sz="1000" b="1">
            <a:latin typeface="ＭＳ Ｐゴシック"/>
          </a:endParaRPr>
        </a:p>
      </xdr:txBody>
    </xdr:sp>
    <xdr:clientData/>
  </xdr:oneCellAnchor>
  <xdr:twoCellAnchor>
    <xdr:from>
      <xdr:col>4</xdr:col>
      <xdr:colOff>1028700</xdr:colOff>
      <xdr:row>12</xdr:row>
      <xdr:rowOff>102753</xdr:rowOff>
    </xdr:from>
    <xdr:to>
      <xdr:col>5</xdr:col>
      <xdr:colOff>73025</xdr:colOff>
      <xdr:row>12</xdr:row>
      <xdr:rowOff>102753</xdr:rowOff>
    </xdr:to>
    <xdr:cxnSp macro="">
      <xdr:nvCxnSpPr>
        <xdr:cNvPr id="47" name="直線コネクタ 46"/>
        <xdr:cNvCxnSpPr/>
      </xdr:nvCxnSpPr>
      <xdr:spPr bwMode="auto">
        <a:xfrm>
          <a:off x="5562600" y="2207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41991</xdr:rowOff>
    </xdr:from>
    <xdr:to>
      <xdr:col>4</xdr:col>
      <xdr:colOff>1117600</xdr:colOff>
      <xdr:row>17</xdr:row>
      <xdr:rowOff>116561</xdr:rowOff>
    </xdr:to>
    <xdr:cxnSp macro="">
      <xdr:nvCxnSpPr>
        <xdr:cNvPr id="48" name="直線コネクタ 47"/>
        <xdr:cNvCxnSpPr/>
      </xdr:nvCxnSpPr>
      <xdr:spPr bwMode="auto">
        <a:xfrm flipV="1">
          <a:off x="5003800" y="3004266"/>
          <a:ext cx="647700" cy="74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19605</xdr:rowOff>
    </xdr:from>
    <xdr:ext cx="762000" cy="259045"/>
    <xdr:sp macro="" textlink="">
      <xdr:nvSpPr>
        <xdr:cNvPr id="49" name="人口1人当たり決算額の推移平均値テキスト130"/>
        <xdr:cNvSpPr txBox="1"/>
      </xdr:nvSpPr>
      <xdr:spPr>
        <a:xfrm>
          <a:off x="5740400" y="2638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63,891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3078</xdr:rowOff>
    </xdr:from>
    <xdr:to>
      <xdr:col>5</xdr:col>
      <xdr:colOff>34925</xdr:colOff>
      <xdr:row>16</xdr:row>
      <xdr:rowOff>104678</xdr:rowOff>
    </xdr:to>
    <xdr:sp macro="" textlink="">
      <xdr:nvSpPr>
        <xdr:cNvPr id="50" name="フローチャート : 判断 49"/>
        <xdr:cNvSpPr/>
      </xdr:nvSpPr>
      <xdr:spPr bwMode="auto">
        <a:xfrm>
          <a:off x="5600700" y="2793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116561</xdr:rowOff>
    </xdr:from>
    <xdr:to>
      <xdr:col>4</xdr:col>
      <xdr:colOff>469900</xdr:colOff>
      <xdr:row>17</xdr:row>
      <xdr:rowOff>140198</xdr:rowOff>
    </xdr:to>
    <xdr:cxnSp macro="">
      <xdr:nvCxnSpPr>
        <xdr:cNvPr id="51" name="直線コネクタ 50"/>
        <xdr:cNvCxnSpPr/>
      </xdr:nvCxnSpPr>
      <xdr:spPr bwMode="auto">
        <a:xfrm flipV="1">
          <a:off x="4305300" y="3078836"/>
          <a:ext cx="698500" cy="23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18532</xdr:rowOff>
    </xdr:from>
    <xdr:to>
      <xdr:col>4</xdr:col>
      <xdr:colOff>520700</xdr:colOff>
      <xdr:row>16</xdr:row>
      <xdr:rowOff>120132</xdr:rowOff>
    </xdr:to>
    <xdr:sp macro="" textlink="">
      <xdr:nvSpPr>
        <xdr:cNvPr id="52" name="フローチャート : 判断 51"/>
        <xdr:cNvSpPr/>
      </xdr:nvSpPr>
      <xdr:spPr bwMode="auto">
        <a:xfrm>
          <a:off x="49530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130309</xdr:rowOff>
    </xdr:from>
    <xdr:ext cx="736600" cy="259045"/>
    <xdr:sp macro="" textlink="">
      <xdr:nvSpPr>
        <xdr:cNvPr id="53" name="テキスト ボックス 52"/>
        <xdr:cNvSpPr txBox="1"/>
      </xdr:nvSpPr>
      <xdr:spPr>
        <a:xfrm>
          <a:off x="4622800" y="2578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82316</xdr:rowOff>
    </xdr:from>
    <xdr:to>
      <xdr:col>3</xdr:col>
      <xdr:colOff>904875</xdr:colOff>
      <xdr:row>17</xdr:row>
      <xdr:rowOff>140198</xdr:rowOff>
    </xdr:to>
    <xdr:cxnSp macro="">
      <xdr:nvCxnSpPr>
        <xdr:cNvPr id="54" name="直線コネクタ 53"/>
        <xdr:cNvCxnSpPr/>
      </xdr:nvCxnSpPr>
      <xdr:spPr bwMode="auto">
        <a:xfrm>
          <a:off x="3606800" y="3044591"/>
          <a:ext cx="698500" cy="57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71338</xdr:rowOff>
    </xdr:from>
    <xdr:to>
      <xdr:col>3</xdr:col>
      <xdr:colOff>955675</xdr:colOff>
      <xdr:row>17</xdr:row>
      <xdr:rowOff>1488</xdr:rowOff>
    </xdr:to>
    <xdr:sp macro="" textlink="">
      <xdr:nvSpPr>
        <xdr:cNvPr id="55" name="フローチャート : 判断 54"/>
        <xdr:cNvSpPr/>
      </xdr:nvSpPr>
      <xdr:spPr bwMode="auto">
        <a:xfrm>
          <a:off x="42545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11665</xdr:rowOff>
    </xdr:from>
    <xdr:ext cx="762000" cy="259045"/>
    <xdr:sp macro="" textlink="">
      <xdr:nvSpPr>
        <xdr:cNvPr id="56" name="テキスト ボックス 55"/>
        <xdr:cNvSpPr txBox="1"/>
      </xdr:nvSpPr>
      <xdr:spPr>
        <a:xfrm>
          <a:off x="3924300" y="263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155697</xdr:rowOff>
    </xdr:from>
    <xdr:to>
      <xdr:col>3</xdr:col>
      <xdr:colOff>206375</xdr:colOff>
      <xdr:row>17</xdr:row>
      <xdr:rowOff>82316</xdr:rowOff>
    </xdr:to>
    <xdr:cxnSp macro="">
      <xdr:nvCxnSpPr>
        <xdr:cNvPr id="57" name="直線コネクタ 56"/>
        <xdr:cNvCxnSpPr/>
      </xdr:nvCxnSpPr>
      <xdr:spPr bwMode="auto">
        <a:xfrm>
          <a:off x="2908300" y="2946522"/>
          <a:ext cx="698500" cy="98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146228</xdr:rowOff>
    </xdr:from>
    <xdr:to>
      <xdr:col>3</xdr:col>
      <xdr:colOff>257175</xdr:colOff>
      <xdr:row>16</xdr:row>
      <xdr:rowOff>76378</xdr:rowOff>
    </xdr:to>
    <xdr:sp macro="" textlink="">
      <xdr:nvSpPr>
        <xdr:cNvPr id="58" name="フローチャート : 判断 57"/>
        <xdr:cNvSpPr/>
      </xdr:nvSpPr>
      <xdr:spPr bwMode="auto">
        <a:xfrm>
          <a:off x="35560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86555</xdr:rowOff>
    </xdr:from>
    <xdr:ext cx="762000" cy="259045"/>
    <xdr:sp macro="" textlink="">
      <xdr:nvSpPr>
        <xdr:cNvPr id="59" name="テキスト ボックス 58"/>
        <xdr:cNvSpPr txBox="1"/>
      </xdr:nvSpPr>
      <xdr:spPr>
        <a:xfrm>
          <a:off x="3225800" y="253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10302</xdr:rowOff>
    </xdr:from>
    <xdr:to>
      <xdr:col>2</xdr:col>
      <xdr:colOff>692150</xdr:colOff>
      <xdr:row>15</xdr:row>
      <xdr:rowOff>111902</xdr:rowOff>
    </xdr:to>
    <xdr:sp macro="" textlink="">
      <xdr:nvSpPr>
        <xdr:cNvPr id="60" name="フローチャート : 判断 59"/>
        <xdr:cNvSpPr/>
      </xdr:nvSpPr>
      <xdr:spPr bwMode="auto">
        <a:xfrm>
          <a:off x="2857500" y="262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122079</xdr:rowOff>
    </xdr:from>
    <xdr:ext cx="762000" cy="259045"/>
    <xdr:sp macro="" textlink="">
      <xdr:nvSpPr>
        <xdr:cNvPr id="61" name="テキスト ボックス 60"/>
        <xdr:cNvSpPr txBox="1"/>
      </xdr:nvSpPr>
      <xdr:spPr>
        <a:xfrm>
          <a:off x="2527300" y="239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162641</xdr:rowOff>
    </xdr:from>
    <xdr:to>
      <xdr:col>5</xdr:col>
      <xdr:colOff>34925</xdr:colOff>
      <xdr:row>17</xdr:row>
      <xdr:rowOff>92791</xdr:rowOff>
    </xdr:to>
    <xdr:sp macro="" textlink="">
      <xdr:nvSpPr>
        <xdr:cNvPr id="67" name="円/楕円 66"/>
        <xdr:cNvSpPr/>
      </xdr:nvSpPr>
      <xdr:spPr bwMode="auto">
        <a:xfrm>
          <a:off x="5600700" y="2953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134718</xdr:rowOff>
    </xdr:from>
    <xdr:ext cx="762000" cy="259045"/>
    <xdr:sp macro="" textlink="">
      <xdr:nvSpPr>
        <xdr:cNvPr id="68" name="人口1人当たり決算額の推移該当値テキスト130"/>
        <xdr:cNvSpPr txBox="1"/>
      </xdr:nvSpPr>
      <xdr:spPr>
        <a:xfrm>
          <a:off x="5740400" y="292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60,401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65761</xdr:rowOff>
    </xdr:from>
    <xdr:to>
      <xdr:col>4</xdr:col>
      <xdr:colOff>520700</xdr:colOff>
      <xdr:row>17</xdr:row>
      <xdr:rowOff>167361</xdr:rowOff>
    </xdr:to>
    <xdr:sp macro="" textlink="">
      <xdr:nvSpPr>
        <xdr:cNvPr id="69" name="円/楕円 68"/>
        <xdr:cNvSpPr/>
      </xdr:nvSpPr>
      <xdr:spPr bwMode="auto">
        <a:xfrm>
          <a:off x="4953000" y="3028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152138</xdr:rowOff>
    </xdr:from>
    <xdr:ext cx="736600" cy="259045"/>
    <xdr:sp macro="" textlink="">
      <xdr:nvSpPr>
        <xdr:cNvPr id="70" name="テキスト ボックス 69"/>
        <xdr:cNvSpPr txBox="1"/>
      </xdr:nvSpPr>
      <xdr:spPr>
        <a:xfrm>
          <a:off x="4622800" y="3114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58,770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89398</xdr:rowOff>
    </xdr:from>
    <xdr:to>
      <xdr:col>3</xdr:col>
      <xdr:colOff>955675</xdr:colOff>
      <xdr:row>18</xdr:row>
      <xdr:rowOff>19548</xdr:rowOff>
    </xdr:to>
    <xdr:sp macro="" textlink="">
      <xdr:nvSpPr>
        <xdr:cNvPr id="71" name="円/楕円 70"/>
        <xdr:cNvSpPr/>
      </xdr:nvSpPr>
      <xdr:spPr bwMode="auto">
        <a:xfrm>
          <a:off x="4254500" y="3051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4325</xdr:rowOff>
    </xdr:from>
    <xdr:ext cx="762000" cy="259045"/>
    <xdr:sp macro="" textlink="">
      <xdr:nvSpPr>
        <xdr:cNvPr id="72" name="テキスト ボックス 71"/>
        <xdr:cNvSpPr txBox="1"/>
      </xdr:nvSpPr>
      <xdr:spPr>
        <a:xfrm>
          <a:off x="3924300" y="3138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58,253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31516</xdr:rowOff>
    </xdr:from>
    <xdr:to>
      <xdr:col>3</xdr:col>
      <xdr:colOff>257175</xdr:colOff>
      <xdr:row>17</xdr:row>
      <xdr:rowOff>133116</xdr:rowOff>
    </xdr:to>
    <xdr:sp macro="" textlink="">
      <xdr:nvSpPr>
        <xdr:cNvPr id="73" name="円/楕円 72"/>
        <xdr:cNvSpPr/>
      </xdr:nvSpPr>
      <xdr:spPr bwMode="auto">
        <a:xfrm>
          <a:off x="3556000" y="2993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117893</xdr:rowOff>
    </xdr:from>
    <xdr:ext cx="762000" cy="259045"/>
    <xdr:sp macro="" textlink="">
      <xdr:nvSpPr>
        <xdr:cNvPr id="74" name="テキスト ボックス 73"/>
        <xdr:cNvSpPr txBox="1"/>
      </xdr:nvSpPr>
      <xdr:spPr>
        <a:xfrm>
          <a:off x="3225800" y="308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59,519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104897</xdr:rowOff>
    </xdr:from>
    <xdr:to>
      <xdr:col>2</xdr:col>
      <xdr:colOff>692150</xdr:colOff>
      <xdr:row>17</xdr:row>
      <xdr:rowOff>35047</xdr:rowOff>
    </xdr:to>
    <xdr:sp macro="" textlink="">
      <xdr:nvSpPr>
        <xdr:cNvPr id="75" name="円/楕円 74"/>
        <xdr:cNvSpPr/>
      </xdr:nvSpPr>
      <xdr:spPr bwMode="auto">
        <a:xfrm>
          <a:off x="2857500" y="2895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19824</xdr:rowOff>
    </xdr:from>
    <xdr:ext cx="762000" cy="259045"/>
    <xdr:sp macro="" textlink="">
      <xdr:nvSpPr>
        <xdr:cNvPr id="76" name="テキスト ボックス 75"/>
        <xdr:cNvSpPr txBox="1"/>
      </xdr:nvSpPr>
      <xdr:spPr>
        <a:xfrm>
          <a:off x="2527300" y="2982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334759</xdr:rowOff>
    </xdr:from>
    <xdr:to>
      <xdr:col>4</xdr:col>
      <xdr:colOff>1117600</xdr:colOff>
      <xdr:row>37</xdr:row>
      <xdr:rowOff>235356</xdr:rowOff>
    </xdr:to>
    <xdr:cxnSp macro="">
      <xdr:nvCxnSpPr>
        <xdr:cNvPr id="105" name="直線コネクタ 104"/>
        <xdr:cNvCxnSpPr/>
      </xdr:nvCxnSpPr>
      <xdr:spPr bwMode="auto">
        <a:xfrm flipV="1">
          <a:off x="5651500" y="6259309"/>
          <a:ext cx="0" cy="1100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207433</xdr:rowOff>
    </xdr:from>
    <xdr:ext cx="762000" cy="259045"/>
    <xdr:sp macro="" textlink="">
      <xdr:nvSpPr>
        <xdr:cNvPr id="106" name="人口1人当たり決算額の推移最小値テキスト445"/>
        <xdr:cNvSpPr txBox="1"/>
      </xdr:nvSpPr>
      <xdr:spPr>
        <a:xfrm>
          <a:off x="5740400" y="73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5,156</a:t>
          </a:r>
          <a:endParaRPr kumimoji="1" lang="ja-JP" altLang="en-US" sz="1000" b="1">
            <a:latin typeface="ＭＳ Ｐゴシック"/>
          </a:endParaRPr>
        </a:p>
      </xdr:txBody>
    </xdr:sp>
    <xdr:clientData/>
  </xdr:oneCellAnchor>
  <xdr:twoCellAnchor>
    <xdr:from>
      <xdr:col>4</xdr:col>
      <xdr:colOff>1028700</xdr:colOff>
      <xdr:row>37</xdr:row>
      <xdr:rowOff>235356</xdr:rowOff>
    </xdr:from>
    <xdr:to>
      <xdr:col>5</xdr:col>
      <xdr:colOff>73025</xdr:colOff>
      <xdr:row>37</xdr:row>
      <xdr:rowOff>235356</xdr:rowOff>
    </xdr:to>
    <xdr:cxnSp macro="">
      <xdr:nvCxnSpPr>
        <xdr:cNvPr id="107" name="直線コネクタ 106"/>
        <xdr:cNvCxnSpPr/>
      </xdr:nvCxnSpPr>
      <xdr:spPr bwMode="auto">
        <a:xfrm>
          <a:off x="5562600" y="7360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78236</xdr:rowOff>
    </xdr:from>
    <xdr:ext cx="762000" cy="259045"/>
    <xdr:sp macro="" textlink="">
      <xdr:nvSpPr>
        <xdr:cNvPr id="108" name="人口1人当たり決算額の推移最大値テキスト445"/>
        <xdr:cNvSpPr txBox="1"/>
      </xdr:nvSpPr>
      <xdr:spPr>
        <a:xfrm>
          <a:off x="5740400" y="600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34,047</a:t>
          </a:r>
          <a:endParaRPr kumimoji="1" lang="ja-JP" altLang="en-US" sz="1000" b="1">
            <a:latin typeface="ＭＳ Ｐゴシック"/>
          </a:endParaRPr>
        </a:p>
      </xdr:txBody>
    </xdr:sp>
    <xdr:clientData/>
  </xdr:oneCellAnchor>
  <xdr:twoCellAnchor>
    <xdr:from>
      <xdr:col>4</xdr:col>
      <xdr:colOff>1028700</xdr:colOff>
      <xdr:row>33</xdr:row>
      <xdr:rowOff>334759</xdr:rowOff>
    </xdr:from>
    <xdr:to>
      <xdr:col>5</xdr:col>
      <xdr:colOff>73025</xdr:colOff>
      <xdr:row>33</xdr:row>
      <xdr:rowOff>334759</xdr:rowOff>
    </xdr:to>
    <xdr:cxnSp macro="">
      <xdr:nvCxnSpPr>
        <xdr:cNvPr id="109" name="直線コネクタ 108"/>
        <xdr:cNvCxnSpPr/>
      </xdr:nvCxnSpPr>
      <xdr:spPr bwMode="auto">
        <a:xfrm>
          <a:off x="5562600" y="62593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164033</xdr:rowOff>
    </xdr:from>
    <xdr:to>
      <xdr:col>4</xdr:col>
      <xdr:colOff>1117600</xdr:colOff>
      <xdr:row>37</xdr:row>
      <xdr:rowOff>47714</xdr:rowOff>
    </xdr:to>
    <xdr:cxnSp macro="">
      <xdr:nvCxnSpPr>
        <xdr:cNvPr id="110" name="直線コネクタ 109"/>
        <xdr:cNvCxnSpPr/>
      </xdr:nvCxnSpPr>
      <xdr:spPr bwMode="auto">
        <a:xfrm flipV="1">
          <a:off x="5003800" y="7117283"/>
          <a:ext cx="647700" cy="55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294009</xdr:rowOff>
    </xdr:from>
    <xdr:ext cx="762000" cy="259045"/>
    <xdr:sp macro="" textlink="">
      <xdr:nvSpPr>
        <xdr:cNvPr id="111" name="人口1人当たり決算額の推移平均値テキスト445"/>
        <xdr:cNvSpPr txBox="1"/>
      </xdr:nvSpPr>
      <xdr:spPr>
        <a:xfrm>
          <a:off x="5740400" y="6561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20,717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106032</xdr:rowOff>
    </xdr:from>
    <xdr:to>
      <xdr:col>5</xdr:col>
      <xdr:colOff>34925</xdr:colOff>
      <xdr:row>35</xdr:row>
      <xdr:rowOff>207632</xdr:rowOff>
    </xdr:to>
    <xdr:sp macro="" textlink="">
      <xdr:nvSpPr>
        <xdr:cNvPr id="112" name="フローチャート : 判断 111"/>
        <xdr:cNvSpPr/>
      </xdr:nvSpPr>
      <xdr:spPr bwMode="auto">
        <a:xfrm>
          <a:off x="5600700" y="6716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20320</xdr:rowOff>
    </xdr:from>
    <xdr:to>
      <xdr:col>4</xdr:col>
      <xdr:colOff>469900</xdr:colOff>
      <xdr:row>37</xdr:row>
      <xdr:rowOff>47714</xdr:rowOff>
    </xdr:to>
    <xdr:cxnSp macro="">
      <xdr:nvCxnSpPr>
        <xdr:cNvPr id="113" name="直線コネクタ 112"/>
        <xdr:cNvCxnSpPr/>
      </xdr:nvCxnSpPr>
      <xdr:spPr bwMode="auto">
        <a:xfrm>
          <a:off x="4305300" y="7145020"/>
          <a:ext cx="698500" cy="27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40501</xdr:rowOff>
    </xdr:from>
    <xdr:to>
      <xdr:col>4</xdr:col>
      <xdr:colOff>520700</xdr:colOff>
      <xdr:row>35</xdr:row>
      <xdr:rowOff>142101</xdr:rowOff>
    </xdr:to>
    <xdr:sp macro="" textlink="">
      <xdr:nvSpPr>
        <xdr:cNvPr id="114" name="フローチャート : 判断 113"/>
        <xdr:cNvSpPr/>
      </xdr:nvSpPr>
      <xdr:spPr bwMode="auto">
        <a:xfrm>
          <a:off x="49530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152277</xdr:rowOff>
    </xdr:from>
    <xdr:ext cx="736600" cy="259045"/>
    <xdr:sp macro="" textlink="">
      <xdr:nvSpPr>
        <xdr:cNvPr id="115" name="テキスト ボックス 114"/>
        <xdr:cNvSpPr txBox="1"/>
      </xdr:nvSpPr>
      <xdr:spPr>
        <a:xfrm>
          <a:off x="4622800" y="6419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20320</xdr:rowOff>
    </xdr:from>
    <xdr:to>
      <xdr:col>3</xdr:col>
      <xdr:colOff>904875</xdr:colOff>
      <xdr:row>37</xdr:row>
      <xdr:rowOff>28626</xdr:rowOff>
    </xdr:to>
    <xdr:cxnSp macro="">
      <xdr:nvCxnSpPr>
        <xdr:cNvPr id="116" name="直線コネクタ 115"/>
        <xdr:cNvCxnSpPr/>
      </xdr:nvCxnSpPr>
      <xdr:spPr bwMode="auto">
        <a:xfrm flipV="1">
          <a:off x="3606800" y="7145020"/>
          <a:ext cx="698500" cy="8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56312</xdr:rowOff>
    </xdr:from>
    <xdr:to>
      <xdr:col>3</xdr:col>
      <xdr:colOff>955675</xdr:colOff>
      <xdr:row>35</xdr:row>
      <xdr:rowOff>157912</xdr:rowOff>
    </xdr:to>
    <xdr:sp macro="" textlink="">
      <xdr:nvSpPr>
        <xdr:cNvPr id="117" name="フローチャート : 判断 116"/>
        <xdr:cNvSpPr/>
      </xdr:nvSpPr>
      <xdr:spPr bwMode="auto">
        <a:xfrm>
          <a:off x="4254500" y="6666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168089</xdr:rowOff>
    </xdr:from>
    <xdr:ext cx="762000" cy="259045"/>
    <xdr:sp macro="" textlink="">
      <xdr:nvSpPr>
        <xdr:cNvPr id="118" name="テキスト ボックス 117"/>
        <xdr:cNvSpPr txBox="1"/>
      </xdr:nvSpPr>
      <xdr:spPr>
        <a:xfrm>
          <a:off x="3924300" y="643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28626</xdr:rowOff>
    </xdr:from>
    <xdr:to>
      <xdr:col>3</xdr:col>
      <xdr:colOff>206375</xdr:colOff>
      <xdr:row>37</xdr:row>
      <xdr:rowOff>102273</xdr:rowOff>
    </xdr:to>
    <xdr:cxnSp macro="">
      <xdr:nvCxnSpPr>
        <xdr:cNvPr id="119" name="直線コネクタ 118"/>
        <xdr:cNvCxnSpPr/>
      </xdr:nvCxnSpPr>
      <xdr:spPr bwMode="auto">
        <a:xfrm flipV="1">
          <a:off x="2908300" y="7153326"/>
          <a:ext cx="698500" cy="73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41377</xdr:rowOff>
    </xdr:from>
    <xdr:to>
      <xdr:col>3</xdr:col>
      <xdr:colOff>257175</xdr:colOff>
      <xdr:row>35</xdr:row>
      <xdr:rowOff>142977</xdr:rowOff>
    </xdr:to>
    <xdr:sp macro="" textlink="">
      <xdr:nvSpPr>
        <xdr:cNvPr id="120" name="フローチャート : 判断 119"/>
        <xdr:cNvSpPr/>
      </xdr:nvSpPr>
      <xdr:spPr bwMode="auto">
        <a:xfrm>
          <a:off x="3556000" y="665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153154</xdr:rowOff>
    </xdr:from>
    <xdr:ext cx="762000" cy="259045"/>
    <xdr:sp macro="" textlink="">
      <xdr:nvSpPr>
        <xdr:cNvPr id="121" name="テキスト ボックス 120"/>
        <xdr:cNvSpPr txBox="1"/>
      </xdr:nvSpPr>
      <xdr:spPr>
        <a:xfrm>
          <a:off x="3225800" y="642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34899</xdr:rowOff>
    </xdr:from>
    <xdr:to>
      <xdr:col>2</xdr:col>
      <xdr:colOff>692150</xdr:colOff>
      <xdr:row>35</xdr:row>
      <xdr:rowOff>136499</xdr:rowOff>
    </xdr:to>
    <xdr:sp macro="" textlink="">
      <xdr:nvSpPr>
        <xdr:cNvPr id="122" name="フローチャート : 判断 121"/>
        <xdr:cNvSpPr/>
      </xdr:nvSpPr>
      <xdr:spPr bwMode="auto">
        <a:xfrm>
          <a:off x="2857500" y="6645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146676</xdr:rowOff>
    </xdr:from>
    <xdr:ext cx="762000" cy="259045"/>
    <xdr:sp macro="" textlink="">
      <xdr:nvSpPr>
        <xdr:cNvPr id="123" name="テキスト ボックス 122"/>
        <xdr:cNvSpPr txBox="1"/>
      </xdr:nvSpPr>
      <xdr:spPr>
        <a:xfrm>
          <a:off x="2527300" y="641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113233</xdr:rowOff>
    </xdr:from>
    <xdr:to>
      <xdr:col>5</xdr:col>
      <xdr:colOff>34925</xdr:colOff>
      <xdr:row>37</xdr:row>
      <xdr:rowOff>43383</xdr:rowOff>
    </xdr:to>
    <xdr:sp macro="" textlink="">
      <xdr:nvSpPr>
        <xdr:cNvPr id="129" name="円/楕円 128"/>
        <xdr:cNvSpPr/>
      </xdr:nvSpPr>
      <xdr:spPr bwMode="auto">
        <a:xfrm>
          <a:off x="5600700" y="7066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85310</xdr:rowOff>
    </xdr:from>
    <xdr:ext cx="762000" cy="259045"/>
    <xdr:sp macro="" textlink="">
      <xdr:nvSpPr>
        <xdr:cNvPr id="130" name="人口1人当たり決算額の推移該当値テキスト445"/>
        <xdr:cNvSpPr txBox="1"/>
      </xdr:nvSpPr>
      <xdr:spPr>
        <a:xfrm>
          <a:off x="5740400" y="7038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11,528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168364</xdr:rowOff>
    </xdr:from>
    <xdr:to>
      <xdr:col>4</xdr:col>
      <xdr:colOff>520700</xdr:colOff>
      <xdr:row>37</xdr:row>
      <xdr:rowOff>98514</xdr:rowOff>
    </xdr:to>
    <xdr:sp macro="" textlink="">
      <xdr:nvSpPr>
        <xdr:cNvPr id="131" name="円/楕円 130"/>
        <xdr:cNvSpPr/>
      </xdr:nvSpPr>
      <xdr:spPr bwMode="auto">
        <a:xfrm>
          <a:off x="4953000" y="7121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83291</xdr:rowOff>
    </xdr:from>
    <xdr:ext cx="736600" cy="259045"/>
    <xdr:sp macro="" textlink="">
      <xdr:nvSpPr>
        <xdr:cNvPr id="132" name="テキスト ボックス 131"/>
        <xdr:cNvSpPr txBox="1"/>
      </xdr:nvSpPr>
      <xdr:spPr>
        <a:xfrm>
          <a:off x="4622800" y="7207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140970</xdr:rowOff>
    </xdr:from>
    <xdr:to>
      <xdr:col>3</xdr:col>
      <xdr:colOff>955675</xdr:colOff>
      <xdr:row>37</xdr:row>
      <xdr:rowOff>71120</xdr:rowOff>
    </xdr:to>
    <xdr:sp macro="" textlink="">
      <xdr:nvSpPr>
        <xdr:cNvPr id="133" name="円/楕円 132"/>
        <xdr:cNvSpPr/>
      </xdr:nvSpPr>
      <xdr:spPr bwMode="auto">
        <a:xfrm>
          <a:off x="4254500" y="7094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55897</xdr:rowOff>
    </xdr:from>
    <xdr:ext cx="762000" cy="259045"/>
    <xdr:sp macro="" textlink="">
      <xdr:nvSpPr>
        <xdr:cNvPr id="134" name="テキスト ボックス 133"/>
        <xdr:cNvSpPr txBox="1"/>
      </xdr:nvSpPr>
      <xdr:spPr>
        <a:xfrm>
          <a:off x="3924300" y="718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149276</xdr:rowOff>
    </xdr:from>
    <xdr:to>
      <xdr:col>3</xdr:col>
      <xdr:colOff>257175</xdr:colOff>
      <xdr:row>37</xdr:row>
      <xdr:rowOff>79426</xdr:rowOff>
    </xdr:to>
    <xdr:sp macro="" textlink="">
      <xdr:nvSpPr>
        <xdr:cNvPr id="135" name="円/楕円 134"/>
        <xdr:cNvSpPr/>
      </xdr:nvSpPr>
      <xdr:spPr bwMode="auto">
        <a:xfrm>
          <a:off x="3556000" y="7102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64203</xdr:rowOff>
    </xdr:from>
    <xdr:ext cx="762000" cy="259045"/>
    <xdr:sp macro="" textlink="">
      <xdr:nvSpPr>
        <xdr:cNvPr id="136" name="テキスト ボックス 135"/>
        <xdr:cNvSpPr txBox="1"/>
      </xdr:nvSpPr>
      <xdr:spPr>
        <a:xfrm>
          <a:off x="3225800" y="718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51473</xdr:rowOff>
    </xdr:from>
    <xdr:to>
      <xdr:col>2</xdr:col>
      <xdr:colOff>692150</xdr:colOff>
      <xdr:row>37</xdr:row>
      <xdr:rowOff>153073</xdr:rowOff>
    </xdr:to>
    <xdr:sp macro="" textlink="">
      <xdr:nvSpPr>
        <xdr:cNvPr id="137" name="円/楕円 136"/>
        <xdr:cNvSpPr/>
      </xdr:nvSpPr>
      <xdr:spPr bwMode="auto">
        <a:xfrm>
          <a:off x="2857500" y="7176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137850</xdr:rowOff>
    </xdr:from>
    <xdr:ext cx="762000" cy="259045"/>
    <xdr:sp macro="" textlink="">
      <xdr:nvSpPr>
        <xdr:cNvPr id="138" name="テキスト ボックス 137"/>
        <xdr:cNvSpPr txBox="1"/>
      </xdr:nvSpPr>
      <xdr:spPr>
        <a:xfrm>
          <a:off x="2527300" y="7262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845,960
833,480
149.82
362,838,817
359,595,460
2,111,587
187,481,446
395,079,176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15.6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307974</xdr:colOff>
      <xdr:row>10</xdr:row>
      <xdr:rowOff>0</xdr:rowOff>
    </xdr:from>
    <xdr:to>
      <xdr:col>15</xdr:col>
      <xdr:colOff>355599</xdr:colOff>
      <xdr:row>13</xdr:row>
      <xdr:rowOff>120650</xdr:rowOff>
    </xdr:to>
    <xdr:sp macro="" textlink="">
      <xdr:nvSpPr>
        <xdr:cNvPr id="17" name="正方形/長方形 16"/>
        <xdr:cNvSpPr/>
      </xdr:nvSpPr>
      <xdr:spPr>
        <a:xfrm>
          <a:off x="6515734" y="1727200"/>
          <a:ext cx="314642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48534</xdr:rowOff>
    </xdr:from>
    <xdr:to>
      <xdr:col>6</xdr:col>
      <xdr:colOff>510540</xdr:colOff>
      <xdr:row>38</xdr:row>
      <xdr:rowOff>161006</xdr:rowOff>
    </xdr:to>
    <xdr:cxnSp macro="">
      <xdr:nvCxnSpPr>
        <xdr:cNvPr id="54" name="直線コネクタ 53"/>
        <xdr:cNvCxnSpPr/>
      </xdr:nvCxnSpPr>
      <xdr:spPr>
        <a:xfrm flipV="1">
          <a:off x="4633595" y="5363484"/>
          <a:ext cx="1270" cy="131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164833</xdr:rowOff>
    </xdr:from>
    <xdr:ext cx="534377" cy="259045"/>
    <xdr:sp macro="" textlink="">
      <xdr:nvSpPr>
        <xdr:cNvPr id="55" name="人件費最小値テキスト"/>
        <xdr:cNvSpPr txBox="1"/>
      </xdr:nvSpPr>
      <xdr:spPr>
        <a:xfrm>
          <a:off x="4686300" y="667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49,534</a:t>
          </a:r>
          <a:endParaRPr kumimoji="1" lang="ja-JP" altLang="en-US" sz="1000" b="1">
            <a:latin typeface="ＭＳ Ｐゴシック"/>
          </a:endParaRPr>
        </a:p>
      </xdr:txBody>
    </xdr:sp>
    <xdr:clientData/>
  </xdr:oneCellAnchor>
  <xdr:twoCellAnchor>
    <xdr:from>
      <xdr:col>6</xdr:col>
      <xdr:colOff>422275</xdr:colOff>
      <xdr:row>38</xdr:row>
      <xdr:rowOff>161006</xdr:rowOff>
    </xdr:from>
    <xdr:to>
      <xdr:col>6</xdr:col>
      <xdr:colOff>600075</xdr:colOff>
      <xdr:row>38</xdr:row>
      <xdr:rowOff>161006</xdr:rowOff>
    </xdr:to>
    <xdr:cxnSp macro="">
      <xdr:nvCxnSpPr>
        <xdr:cNvPr id="56" name="直線コネクタ 55"/>
        <xdr:cNvCxnSpPr/>
      </xdr:nvCxnSpPr>
      <xdr:spPr>
        <a:xfrm>
          <a:off x="4546600" y="667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166661</xdr:rowOff>
    </xdr:from>
    <xdr:ext cx="534377" cy="259045"/>
    <xdr:sp macro="" textlink="">
      <xdr:nvSpPr>
        <xdr:cNvPr id="57" name="人件費最大値テキスト"/>
        <xdr:cNvSpPr txBox="1"/>
      </xdr:nvSpPr>
      <xdr:spPr>
        <a:xfrm>
          <a:off x="4686300" y="513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78,244</a:t>
          </a:r>
          <a:endParaRPr kumimoji="1" lang="ja-JP" altLang="en-US" sz="1000" b="1">
            <a:latin typeface="ＭＳ Ｐゴシック"/>
          </a:endParaRPr>
        </a:p>
      </xdr:txBody>
    </xdr:sp>
    <xdr:clientData/>
  </xdr:oneCellAnchor>
  <xdr:twoCellAnchor>
    <xdr:from>
      <xdr:col>6</xdr:col>
      <xdr:colOff>422275</xdr:colOff>
      <xdr:row>31</xdr:row>
      <xdr:rowOff>48534</xdr:rowOff>
    </xdr:from>
    <xdr:to>
      <xdr:col>6</xdr:col>
      <xdr:colOff>600075</xdr:colOff>
      <xdr:row>31</xdr:row>
      <xdr:rowOff>48534</xdr:rowOff>
    </xdr:to>
    <xdr:cxnSp macro="">
      <xdr:nvCxnSpPr>
        <xdr:cNvPr id="58" name="直線コネクタ 57"/>
        <xdr:cNvCxnSpPr/>
      </xdr:nvCxnSpPr>
      <xdr:spPr>
        <a:xfrm>
          <a:off x="4546600" y="536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15890</xdr:rowOff>
    </xdr:from>
    <xdr:to>
      <xdr:col>6</xdr:col>
      <xdr:colOff>511175</xdr:colOff>
      <xdr:row>36</xdr:row>
      <xdr:rowOff>143815</xdr:rowOff>
    </xdr:to>
    <xdr:cxnSp macro="">
      <xdr:nvCxnSpPr>
        <xdr:cNvPr id="59" name="直線コネクタ 58"/>
        <xdr:cNvCxnSpPr/>
      </xdr:nvCxnSpPr>
      <xdr:spPr>
        <a:xfrm flipV="1">
          <a:off x="3797300" y="6188090"/>
          <a:ext cx="838200" cy="12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20245</xdr:rowOff>
    </xdr:from>
    <xdr:ext cx="534377" cy="259045"/>
    <xdr:sp macro="" textlink="">
      <xdr:nvSpPr>
        <xdr:cNvPr id="60" name="人件費平均値テキスト"/>
        <xdr:cNvSpPr txBox="1"/>
      </xdr:nvSpPr>
      <xdr:spPr>
        <a:xfrm>
          <a:off x="4686300" y="5849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168818</xdr:rowOff>
    </xdr:from>
    <xdr:to>
      <xdr:col>6</xdr:col>
      <xdr:colOff>561975</xdr:colOff>
      <xdr:row>35</xdr:row>
      <xdr:rowOff>98968</xdr:rowOff>
    </xdr:to>
    <xdr:sp macro="" textlink="">
      <xdr:nvSpPr>
        <xdr:cNvPr id="61" name="フローチャート : 判断 60"/>
        <xdr:cNvSpPr/>
      </xdr:nvSpPr>
      <xdr:spPr>
        <a:xfrm>
          <a:off x="4584700" y="599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126212</xdr:rowOff>
    </xdr:from>
    <xdr:to>
      <xdr:col>5</xdr:col>
      <xdr:colOff>358775</xdr:colOff>
      <xdr:row>36</xdr:row>
      <xdr:rowOff>143815</xdr:rowOff>
    </xdr:to>
    <xdr:cxnSp macro="">
      <xdr:nvCxnSpPr>
        <xdr:cNvPr id="62" name="直線コネクタ 61"/>
        <xdr:cNvCxnSpPr/>
      </xdr:nvCxnSpPr>
      <xdr:spPr>
        <a:xfrm>
          <a:off x="2908300" y="6298412"/>
          <a:ext cx="889000" cy="1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3998</xdr:rowOff>
    </xdr:from>
    <xdr:to>
      <xdr:col>5</xdr:col>
      <xdr:colOff>409575</xdr:colOff>
      <xdr:row>35</xdr:row>
      <xdr:rowOff>105598</xdr:rowOff>
    </xdr:to>
    <xdr:sp macro="" textlink="">
      <xdr:nvSpPr>
        <xdr:cNvPr id="63" name="フローチャート : 判断 62"/>
        <xdr:cNvSpPr/>
      </xdr:nvSpPr>
      <xdr:spPr>
        <a:xfrm>
          <a:off x="3746500" y="60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122125</xdr:rowOff>
    </xdr:from>
    <xdr:ext cx="534377" cy="259045"/>
    <xdr:sp macro="" textlink="">
      <xdr:nvSpPr>
        <xdr:cNvPr id="64" name="テキスト ボックス 63"/>
        <xdr:cNvSpPr txBox="1"/>
      </xdr:nvSpPr>
      <xdr:spPr>
        <a:xfrm>
          <a:off x="3530111" y="57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63,107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89637</xdr:rowOff>
    </xdr:from>
    <xdr:to>
      <xdr:col>4</xdr:col>
      <xdr:colOff>155575</xdr:colOff>
      <xdr:row>36</xdr:row>
      <xdr:rowOff>126212</xdr:rowOff>
    </xdr:to>
    <xdr:cxnSp macro="">
      <xdr:nvCxnSpPr>
        <xdr:cNvPr id="65" name="直線コネクタ 64"/>
        <xdr:cNvCxnSpPr/>
      </xdr:nvCxnSpPr>
      <xdr:spPr>
        <a:xfrm>
          <a:off x="2019300" y="6261837"/>
          <a:ext cx="889000" cy="3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36505</xdr:rowOff>
    </xdr:from>
    <xdr:to>
      <xdr:col>4</xdr:col>
      <xdr:colOff>206375</xdr:colOff>
      <xdr:row>35</xdr:row>
      <xdr:rowOff>138105</xdr:rowOff>
    </xdr:to>
    <xdr:sp macro="" textlink="">
      <xdr:nvSpPr>
        <xdr:cNvPr id="66" name="フローチャート : 判断 65"/>
        <xdr:cNvSpPr/>
      </xdr:nvSpPr>
      <xdr:spPr>
        <a:xfrm>
          <a:off x="2857500" y="60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154632</xdr:rowOff>
    </xdr:from>
    <xdr:ext cx="534377" cy="259045"/>
    <xdr:sp macro="" textlink="">
      <xdr:nvSpPr>
        <xdr:cNvPr id="67" name="テキスト ボックス 66"/>
        <xdr:cNvSpPr txBox="1"/>
      </xdr:nvSpPr>
      <xdr:spPr>
        <a:xfrm>
          <a:off x="2641111" y="58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80721</xdr:rowOff>
    </xdr:from>
    <xdr:to>
      <xdr:col>2</xdr:col>
      <xdr:colOff>638175</xdr:colOff>
      <xdr:row>36</xdr:row>
      <xdr:rowOff>89637</xdr:rowOff>
    </xdr:to>
    <xdr:cxnSp macro="">
      <xdr:nvCxnSpPr>
        <xdr:cNvPr id="68" name="直線コネクタ 67"/>
        <xdr:cNvCxnSpPr/>
      </xdr:nvCxnSpPr>
      <xdr:spPr>
        <a:xfrm>
          <a:off x="1130300" y="6081471"/>
          <a:ext cx="889000" cy="18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81402</xdr:rowOff>
    </xdr:from>
    <xdr:to>
      <xdr:col>3</xdr:col>
      <xdr:colOff>3175</xdr:colOff>
      <xdr:row>35</xdr:row>
      <xdr:rowOff>11552</xdr:rowOff>
    </xdr:to>
    <xdr:sp macro="" textlink="">
      <xdr:nvSpPr>
        <xdr:cNvPr id="69" name="フローチャート : 判断 68"/>
        <xdr:cNvSpPr/>
      </xdr:nvSpPr>
      <xdr:spPr>
        <a:xfrm>
          <a:off x="1968500" y="591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28079</xdr:rowOff>
    </xdr:from>
    <xdr:ext cx="534377" cy="259045"/>
    <xdr:sp macro="" textlink="">
      <xdr:nvSpPr>
        <xdr:cNvPr id="70" name="テキスト ボックス 69"/>
        <xdr:cNvSpPr txBox="1"/>
      </xdr:nvSpPr>
      <xdr:spPr>
        <a:xfrm>
          <a:off x="1752111" y="568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65,164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103759</xdr:rowOff>
    </xdr:from>
    <xdr:to>
      <xdr:col>1</xdr:col>
      <xdr:colOff>485775</xdr:colOff>
      <xdr:row>34</xdr:row>
      <xdr:rowOff>33909</xdr:rowOff>
    </xdr:to>
    <xdr:sp macro="" textlink="">
      <xdr:nvSpPr>
        <xdr:cNvPr id="71" name="フローチャート : 判断 70"/>
        <xdr:cNvSpPr/>
      </xdr:nvSpPr>
      <xdr:spPr>
        <a:xfrm>
          <a:off x="1079500" y="5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50436</xdr:rowOff>
    </xdr:from>
    <xdr:ext cx="534377" cy="259045"/>
    <xdr:sp macro="" textlink="">
      <xdr:nvSpPr>
        <xdr:cNvPr id="72" name="テキスト ボックス 71"/>
        <xdr:cNvSpPr txBox="1"/>
      </xdr:nvSpPr>
      <xdr:spPr>
        <a:xfrm>
          <a:off x="863111" y="553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136540</xdr:rowOff>
    </xdr:from>
    <xdr:to>
      <xdr:col>6</xdr:col>
      <xdr:colOff>561975</xdr:colOff>
      <xdr:row>36</xdr:row>
      <xdr:rowOff>66690</xdr:rowOff>
    </xdr:to>
    <xdr:sp macro="" textlink="">
      <xdr:nvSpPr>
        <xdr:cNvPr id="78" name="円/楕円 77"/>
        <xdr:cNvSpPr/>
      </xdr:nvSpPr>
      <xdr:spPr>
        <a:xfrm>
          <a:off x="4584700" y="613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114967</xdr:rowOff>
    </xdr:from>
    <xdr:ext cx="534377" cy="259045"/>
    <xdr:sp macro="" textlink="">
      <xdr:nvSpPr>
        <xdr:cNvPr id="79" name="人件費該当値テキスト"/>
        <xdr:cNvSpPr txBox="1"/>
      </xdr:nvSpPr>
      <xdr:spPr>
        <a:xfrm>
          <a:off x="4686300" y="611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60,208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93015</xdr:rowOff>
    </xdr:from>
    <xdr:to>
      <xdr:col>5</xdr:col>
      <xdr:colOff>409575</xdr:colOff>
      <xdr:row>37</xdr:row>
      <xdr:rowOff>23165</xdr:rowOff>
    </xdr:to>
    <xdr:sp macro="" textlink="">
      <xdr:nvSpPr>
        <xdr:cNvPr id="80" name="円/楕円 79"/>
        <xdr:cNvSpPr/>
      </xdr:nvSpPr>
      <xdr:spPr>
        <a:xfrm>
          <a:off x="3746500" y="62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14292</xdr:rowOff>
    </xdr:from>
    <xdr:ext cx="534377" cy="259045"/>
    <xdr:sp macro="" textlink="">
      <xdr:nvSpPr>
        <xdr:cNvPr id="81" name="テキスト ボックス 80"/>
        <xdr:cNvSpPr txBox="1"/>
      </xdr:nvSpPr>
      <xdr:spPr>
        <a:xfrm>
          <a:off x="3530111" y="635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57,410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75412</xdr:rowOff>
    </xdr:from>
    <xdr:to>
      <xdr:col>4</xdr:col>
      <xdr:colOff>206375</xdr:colOff>
      <xdr:row>37</xdr:row>
      <xdr:rowOff>5562</xdr:rowOff>
    </xdr:to>
    <xdr:sp macro="" textlink="">
      <xdr:nvSpPr>
        <xdr:cNvPr id="82" name="円/楕円 81"/>
        <xdr:cNvSpPr/>
      </xdr:nvSpPr>
      <xdr:spPr>
        <a:xfrm>
          <a:off x="2857500" y="624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168139</xdr:rowOff>
    </xdr:from>
    <xdr:ext cx="534377" cy="259045"/>
    <xdr:sp macro="" textlink="">
      <xdr:nvSpPr>
        <xdr:cNvPr id="83" name="テキスト ボックス 82"/>
        <xdr:cNvSpPr txBox="1"/>
      </xdr:nvSpPr>
      <xdr:spPr>
        <a:xfrm>
          <a:off x="2641111" y="63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57,795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38837</xdr:rowOff>
    </xdr:from>
    <xdr:to>
      <xdr:col>3</xdr:col>
      <xdr:colOff>3175</xdr:colOff>
      <xdr:row>36</xdr:row>
      <xdr:rowOff>140437</xdr:rowOff>
    </xdr:to>
    <xdr:sp macro="" textlink="">
      <xdr:nvSpPr>
        <xdr:cNvPr id="84" name="円/楕円 83"/>
        <xdr:cNvSpPr/>
      </xdr:nvSpPr>
      <xdr:spPr>
        <a:xfrm>
          <a:off x="1968500" y="621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131564</xdr:rowOff>
    </xdr:from>
    <xdr:ext cx="534377" cy="259045"/>
    <xdr:sp macro="" textlink="">
      <xdr:nvSpPr>
        <xdr:cNvPr id="85" name="テキスト ボックス 84"/>
        <xdr:cNvSpPr txBox="1"/>
      </xdr:nvSpPr>
      <xdr:spPr>
        <a:xfrm>
          <a:off x="1752111" y="63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58,595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29921</xdr:rowOff>
    </xdr:from>
    <xdr:to>
      <xdr:col>1</xdr:col>
      <xdr:colOff>485775</xdr:colOff>
      <xdr:row>35</xdr:row>
      <xdr:rowOff>131521</xdr:rowOff>
    </xdr:to>
    <xdr:sp macro="" textlink="">
      <xdr:nvSpPr>
        <xdr:cNvPr id="86" name="円/楕円 85"/>
        <xdr:cNvSpPr/>
      </xdr:nvSpPr>
      <xdr:spPr>
        <a:xfrm>
          <a:off x="1079500" y="603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122648</xdr:rowOff>
    </xdr:from>
    <xdr:ext cx="534377" cy="259045"/>
    <xdr:sp macro="" textlink="">
      <xdr:nvSpPr>
        <xdr:cNvPr id="87" name="テキスト ボックス 86"/>
        <xdr:cNvSpPr txBox="1"/>
      </xdr:nvSpPr>
      <xdr:spPr>
        <a:xfrm>
          <a:off x="863111" y="612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54627</xdr:rowOff>
    </xdr:from>
    <xdr:ext cx="531299" cy="259045"/>
    <xdr:sp macro="" textlink="">
      <xdr:nvSpPr>
        <xdr:cNvPr id="100" name="テキスト ボックス 99"/>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50</xdr:row>
      <xdr:rowOff>111777</xdr:rowOff>
    </xdr:from>
    <xdr:ext cx="531299" cy="259045"/>
    <xdr:sp macro="" textlink="">
      <xdr:nvSpPr>
        <xdr:cNvPr id="104" name="テキスト ボックス 103"/>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6" name="テキスト ボックス 10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141586</xdr:rowOff>
    </xdr:from>
    <xdr:to>
      <xdr:col>6</xdr:col>
      <xdr:colOff>510540</xdr:colOff>
      <xdr:row>58</xdr:row>
      <xdr:rowOff>116325</xdr:rowOff>
    </xdr:to>
    <xdr:cxnSp macro="">
      <xdr:nvCxnSpPr>
        <xdr:cNvPr id="108" name="直線コネクタ 107"/>
        <xdr:cNvCxnSpPr/>
      </xdr:nvCxnSpPr>
      <xdr:spPr>
        <a:xfrm flipV="1">
          <a:off x="4633595" y="8885536"/>
          <a:ext cx="1270" cy="1174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120152</xdr:rowOff>
    </xdr:from>
    <xdr:ext cx="534377" cy="259045"/>
    <xdr:sp macro="" textlink="">
      <xdr:nvSpPr>
        <xdr:cNvPr id="109" name="物件費最小値テキスト"/>
        <xdr:cNvSpPr txBox="1"/>
      </xdr:nvSpPr>
      <xdr:spPr>
        <a:xfrm>
          <a:off x="4686300" y="100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38,409</a:t>
          </a:r>
          <a:endParaRPr kumimoji="1" lang="ja-JP" altLang="en-US" sz="1000" b="1">
            <a:latin typeface="ＭＳ Ｐゴシック"/>
          </a:endParaRPr>
        </a:p>
      </xdr:txBody>
    </xdr:sp>
    <xdr:clientData/>
  </xdr:oneCellAnchor>
  <xdr:twoCellAnchor>
    <xdr:from>
      <xdr:col>6</xdr:col>
      <xdr:colOff>422275</xdr:colOff>
      <xdr:row>58</xdr:row>
      <xdr:rowOff>116325</xdr:rowOff>
    </xdr:from>
    <xdr:to>
      <xdr:col>6</xdr:col>
      <xdr:colOff>600075</xdr:colOff>
      <xdr:row>58</xdr:row>
      <xdr:rowOff>116325</xdr:rowOff>
    </xdr:to>
    <xdr:cxnSp macro="">
      <xdr:nvCxnSpPr>
        <xdr:cNvPr id="110" name="直線コネクタ 109"/>
        <xdr:cNvCxnSpPr/>
      </xdr:nvCxnSpPr>
      <xdr:spPr>
        <a:xfrm>
          <a:off x="4546600" y="100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88263</xdr:rowOff>
    </xdr:from>
    <xdr:ext cx="534377" cy="259045"/>
    <xdr:sp macro="" textlink="">
      <xdr:nvSpPr>
        <xdr:cNvPr id="111" name="物件費最大値テキスト"/>
        <xdr:cNvSpPr txBox="1"/>
      </xdr:nvSpPr>
      <xdr:spPr>
        <a:xfrm>
          <a:off x="4686300" y="866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58,967</a:t>
          </a:r>
          <a:endParaRPr kumimoji="1" lang="ja-JP" altLang="en-US" sz="1000" b="1">
            <a:latin typeface="ＭＳ Ｐゴシック"/>
          </a:endParaRPr>
        </a:p>
      </xdr:txBody>
    </xdr:sp>
    <xdr:clientData/>
  </xdr:oneCellAnchor>
  <xdr:twoCellAnchor>
    <xdr:from>
      <xdr:col>6</xdr:col>
      <xdr:colOff>422275</xdr:colOff>
      <xdr:row>51</xdr:row>
      <xdr:rowOff>141586</xdr:rowOff>
    </xdr:from>
    <xdr:to>
      <xdr:col>6</xdr:col>
      <xdr:colOff>600075</xdr:colOff>
      <xdr:row>51</xdr:row>
      <xdr:rowOff>141586</xdr:rowOff>
    </xdr:to>
    <xdr:cxnSp macro="">
      <xdr:nvCxnSpPr>
        <xdr:cNvPr id="112" name="直線コネクタ 111"/>
        <xdr:cNvCxnSpPr/>
      </xdr:nvCxnSpPr>
      <xdr:spPr>
        <a:xfrm>
          <a:off x="4546600" y="8885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110268</xdr:rowOff>
    </xdr:from>
    <xdr:to>
      <xdr:col>6</xdr:col>
      <xdr:colOff>511175</xdr:colOff>
      <xdr:row>55</xdr:row>
      <xdr:rowOff>2711</xdr:rowOff>
    </xdr:to>
    <xdr:cxnSp macro="">
      <xdr:nvCxnSpPr>
        <xdr:cNvPr id="113" name="直線コネクタ 112"/>
        <xdr:cNvCxnSpPr/>
      </xdr:nvCxnSpPr>
      <xdr:spPr>
        <a:xfrm flipV="1">
          <a:off x="3797300" y="9368568"/>
          <a:ext cx="838200" cy="6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135507</xdr:rowOff>
    </xdr:from>
    <xdr:ext cx="534377" cy="259045"/>
    <xdr:sp macro="" textlink="">
      <xdr:nvSpPr>
        <xdr:cNvPr id="114" name="物件費平均値テキスト"/>
        <xdr:cNvSpPr txBox="1"/>
      </xdr:nvSpPr>
      <xdr:spPr>
        <a:xfrm>
          <a:off x="4686300" y="9565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45,807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157080</xdr:rowOff>
    </xdr:from>
    <xdr:to>
      <xdr:col>6</xdr:col>
      <xdr:colOff>561975</xdr:colOff>
      <xdr:row>56</xdr:row>
      <xdr:rowOff>87230</xdr:rowOff>
    </xdr:to>
    <xdr:sp macro="" textlink="">
      <xdr:nvSpPr>
        <xdr:cNvPr id="115" name="フローチャート : 判断 114"/>
        <xdr:cNvSpPr/>
      </xdr:nvSpPr>
      <xdr:spPr>
        <a:xfrm>
          <a:off x="4584700" y="95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2711</xdr:rowOff>
    </xdr:from>
    <xdr:to>
      <xdr:col>5</xdr:col>
      <xdr:colOff>358775</xdr:colOff>
      <xdr:row>55</xdr:row>
      <xdr:rowOff>85122</xdr:rowOff>
    </xdr:to>
    <xdr:cxnSp macro="">
      <xdr:nvCxnSpPr>
        <xdr:cNvPr id="116" name="直線コネクタ 115"/>
        <xdr:cNvCxnSpPr/>
      </xdr:nvCxnSpPr>
      <xdr:spPr>
        <a:xfrm flipV="1">
          <a:off x="2908300" y="9432461"/>
          <a:ext cx="889000" cy="8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14719</xdr:rowOff>
    </xdr:from>
    <xdr:to>
      <xdr:col>5</xdr:col>
      <xdr:colOff>409575</xdr:colOff>
      <xdr:row>56</xdr:row>
      <xdr:rowOff>116319</xdr:rowOff>
    </xdr:to>
    <xdr:sp macro="" textlink="">
      <xdr:nvSpPr>
        <xdr:cNvPr id="117" name="フローチャート : 判断 116"/>
        <xdr:cNvSpPr/>
      </xdr:nvSpPr>
      <xdr:spPr>
        <a:xfrm>
          <a:off x="3746500" y="961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107446</xdr:rowOff>
    </xdr:from>
    <xdr:ext cx="534377" cy="259045"/>
    <xdr:sp macro="" textlink="">
      <xdr:nvSpPr>
        <xdr:cNvPr id="118" name="テキスト ボックス 117"/>
        <xdr:cNvSpPr txBox="1"/>
      </xdr:nvSpPr>
      <xdr:spPr>
        <a:xfrm>
          <a:off x="3530111" y="970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45,298</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85122</xdr:rowOff>
    </xdr:from>
    <xdr:to>
      <xdr:col>4</xdr:col>
      <xdr:colOff>155575</xdr:colOff>
      <xdr:row>55</xdr:row>
      <xdr:rowOff>96151</xdr:rowOff>
    </xdr:to>
    <xdr:cxnSp macro="">
      <xdr:nvCxnSpPr>
        <xdr:cNvPr id="119" name="直線コネクタ 118"/>
        <xdr:cNvCxnSpPr/>
      </xdr:nvCxnSpPr>
      <xdr:spPr>
        <a:xfrm flipV="1">
          <a:off x="2019300" y="9514872"/>
          <a:ext cx="889000" cy="1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142278</xdr:rowOff>
    </xdr:from>
    <xdr:to>
      <xdr:col>4</xdr:col>
      <xdr:colOff>206375</xdr:colOff>
      <xdr:row>57</xdr:row>
      <xdr:rowOff>72428</xdr:rowOff>
    </xdr:to>
    <xdr:sp macro="" textlink="">
      <xdr:nvSpPr>
        <xdr:cNvPr id="120" name="フローチャート : 判断 119"/>
        <xdr:cNvSpPr/>
      </xdr:nvSpPr>
      <xdr:spPr>
        <a:xfrm>
          <a:off x="2857500" y="974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63555</xdr:rowOff>
    </xdr:from>
    <xdr:ext cx="534377" cy="259045"/>
    <xdr:sp macro="" textlink="">
      <xdr:nvSpPr>
        <xdr:cNvPr id="121" name="テキスト ボックス 120"/>
        <xdr:cNvSpPr txBox="1"/>
      </xdr:nvSpPr>
      <xdr:spPr>
        <a:xfrm>
          <a:off x="2641111" y="983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43,066</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43688</xdr:rowOff>
    </xdr:from>
    <xdr:to>
      <xdr:col>2</xdr:col>
      <xdr:colOff>638175</xdr:colOff>
      <xdr:row>55</xdr:row>
      <xdr:rowOff>96151</xdr:rowOff>
    </xdr:to>
    <xdr:cxnSp macro="">
      <xdr:nvCxnSpPr>
        <xdr:cNvPr id="122" name="直線コネクタ 121"/>
        <xdr:cNvCxnSpPr/>
      </xdr:nvCxnSpPr>
      <xdr:spPr>
        <a:xfrm>
          <a:off x="1130300" y="9473438"/>
          <a:ext cx="889000" cy="5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144450</xdr:rowOff>
    </xdr:from>
    <xdr:to>
      <xdr:col>3</xdr:col>
      <xdr:colOff>3175</xdr:colOff>
      <xdr:row>57</xdr:row>
      <xdr:rowOff>74600</xdr:rowOff>
    </xdr:to>
    <xdr:sp macro="" textlink="">
      <xdr:nvSpPr>
        <xdr:cNvPr id="123" name="フローチャート : 判断 122"/>
        <xdr:cNvSpPr/>
      </xdr:nvSpPr>
      <xdr:spPr>
        <a:xfrm>
          <a:off x="1968500" y="974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65727</xdr:rowOff>
    </xdr:from>
    <xdr:ext cx="534377" cy="259045"/>
    <xdr:sp macro="" textlink="">
      <xdr:nvSpPr>
        <xdr:cNvPr id="124" name="テキスト ボックス 123"/>
        <xdr:cNvSpPr txBox="1"/>
      </xdr:nvSpPr>
      <xdr:spPr>
        <a:xfrm>
          <a:off x="1752111" y="983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59296</xdr:rowOff>
    </xdr:from>
    <xdr:to>
      <xdr:col>1</xdr:col>
      <xdr:colOff>485775</xdr:colOff>
      <xdr:row>56</xdr:row>
      <xdr:rowOff>160896</xdr:rowOff>
    </xdr:to>
    <xdr:sp macro="" textlink="">
      <xdr:nvSpPr>
        <xdr:cNvPr id="125" name="フローチャート : 判断 124"/>
        <xdr:cNvSpPr/>
      </xdr:nvSpPr>
      <xdr:spPr>
        <a:xfrm>
          <a:off x="1079500" y="96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152023</xdr:rowOff>
    </xdr:from>
    <xdr:ext cx="534377" cy="259045"/>
    <xdr:sp macro="" textlink="">
      <xdr:nvSpPr>
        <xdr:cNvPr id="126" name="テキスト ボックス 125"/>
        <xdr:cNvSpPr txBox="1"/>
      </xdr:nvSpPr>
      <xdr:spPr>
        <a:xfrm>
          <a:off x="863111" y="97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44,518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59468</xdr:rowOff>
    </xdr:from>
    <xdr:to>
      <xdr:col>6</xdr:col>
      <xdr:colOff>561975</xdr:colOff>
      <xdr:row>54</xdr:row>
      <xdr:rowOff>161068</xdr:rowOff>
    </xdr:to>
    <xdr:sp macro="" textlink="">
      <xdr:nvSpPr>
        <xdr:cNvPr id="132" name="円/楕円 131"/>
        <xdr:cNvSpPr/>
      </xdr:nvSpPr>
      <xdr:spPr>
        <a:xfrm>
          <a:off x="4584700" y="931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82345</xdr:rowOff>
    </xdr:from>
    <xdr:ext cx="534377" cy="259045"/>
    <xdr:sp macro="" textlink="">
      <xdr:nvSpPr>
        <xdr:cNvPr id="133" name="物件費該当値テキスト"/>
        <xdr:cNvSpPr txBox="1"/>
      </xdr:nvSpPr>
      <xdr:spPr>
        <a:xfrm>
          <a:off x="4686300" y="916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50,515</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123361</xdr:rowOff>
    </xdr:from>
    <xdr:to>
      <xdr:col>5</xdr:col>
      <xdr:colOff>409575</xdr:colOff>
      <xdr:row>55</xdr:row>
      <xdr:rowOff>53511</xdr:rowOff>
    </xdr:to>
    <xdr:sp macro="" textlink="">
      <xdr:nvSpPr>
        <xdr:cNvPr id="134" name="円/楕円 133"/>
        <xdr:cNvSpPr/>
      </xdr:nvSpPr>
      <xdr:spPr>
        <a:xfrm>
          <a:off x="3746500" y="93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70038</xdr:rowOff>
    </xdr:from>
    <xdr:ext cx="534377" cy="259045"/>
    <xdr:sp macro="" textlink="">
      <xdr:nvSpPr>
        <xdr:cNvPr id="135" name="テキスト ボックス 134"/>
        <xdr:cNvSpPr txBox="1"/>
      </xdr:nvSpPr>
      <xdr:spPr>
        <a:xfrm>
          <a:off x="3530111" y="915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49,397</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34322</xdr:rowOff>
    </xdr:from>
    <xdr:to>
      <xdr:col>4</xdr:col>
      <xdr:colOff>206375</xdr:colOff>
      <xdr:row>55</xdr:row>
      <xdr:rowOff>135922</xdr:rowOff>
    </xdr:to>
    <xdr:sp macro="" textlink="">
      <xdr:nvSpPr>
        <xdr:cNvPr id="136" name="円/楕円 135"/>
        <xdr:cNvSpPr/>
      </xdr:nvSpPr>
      <xdr:spPr>
        <a:xfrm>
          <a:off x="2857500" y="946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152449</xdr:rowOff>
    </xdr:from>
    <xdr:ext cx="534377" cy="259045"/>
    <xdr:sp macro="" textlink="">
      <xdr:nvSpPr>
        <xdr:cNvPr id="137" name="テキスト ボックス 136"/>
        <xdr:cNvSpPr txBox="1"/>
      </xdr:nvSpPr>
      <xdr:spPr>
        <a:xfrm>
          <a:off x="2641111" y="923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47,955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45351</xdr:rowOff>
    </xdr:from>
    <xdr:to>
      <xdr:col>3</xdr:col>
      <xdr:colOff>3175</xdr:colOff>
      <xdr:row>55</xdr:row>
      <xdr:rowOff>146951</xdr:rowOff>
    </xdr:to>
    <xdr:sp macro="" textlink="">
      <xdr:nvSpPr>
        <xdr:cNvPr id="138" name="円/楕円 137"/>
        <xdr:cNvSpPr/>
      </xdr:nvSpPr>
      <xdr:spPr>
        <a:xfrm>
          <a:off x="1968500" y="947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163478</xdr:rowOff>
    </xdr:from>
    <xdr:ext cx="534377" cy="259045"/>
    <xdr:sp macro="" textlink="">
      <xdr:nvSpPr>
        <xdr:cNvPr id="139" name="テキスト ボックス 138"/>
        <xdr:cNvSpPr txBox="1"/>
      </xdr:nvSpPr>
      <xdr:spPr>
        <a:xfrm>
          <a:off x="1752111" y="925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47,762</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164338</xdr:rowOff>
    </xdr:from>
    <xdr:to>
      <xdr:col>1</xdr:col>
      <xdr:colOff>485775</xdr:colOff>
      <xdr:row>55</xdr:row>
      <xdr:rowOff>94488</xdr:rowOff>
    </xdr:to>
    <xdr:sp macro="" textlink="">
      <xdr:nvSpPr>
        <xdr:cNvPr id="140" name="円/楕円 139"/>
        <xdr:cNvSpPr/>
      </xdr:nvSpPr>
      <xdr:spPr>
        <a:xfrm>
          <a:off x="1079500" y="942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111015</xdr:rowOff>
    </xdr:from>
    <xdr:ext cx="534377" cy="259045"/>
    <xdr:sp macro="" textlink="">
      <xdr:nvSpPr>
        <xdr:cNvPr id="141" name="テキスト ボックス 140"/>
        <xdr:cNvSpPr txBox="1"/>
      </xdr:nvSpPr>
      <xdr:spPr>
        <a:xfrm>
          <a:off x="863111" y="919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2" name="直線コネクタ 15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3" name="テキスト ボックス 15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4" name="直線コネクタ 15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5" name="テキスト ボックス 15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6" name="直線コネクタ 15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57" name="テキスト ボックス 15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58" name="直線コネクタ 15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59" name="テキスト ボックス 15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0" name="直線コネクタ 15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1" name="テキスト ボックス 16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2" name="直線コネクタ 16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3" name="テキスト ボックス 16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91041</xdr:rowOff>
    </xdr:from>
    <xdr:to>
      <xdr:col>6</xdr:col>
      <xdr:colOff>510540</xdr:colOff>
      <xdr:row>78</xdr:row>
      <xdr:rowOff>60779</xdr:rowOff>
    </xdr:to>
    <xdr:cxnSp macro="">
      <xdr:nvCxnSpPr>
        <xdr:cNvPr id="167" name="直線コネクタ 166"/>
        <xdr:cNvCxnSpPr/>
      </xdr:nvCxnSpPr>
      <xdr:spPr>
        <a:xfrm flipV="1">
          <a:off x="4633595" y="12092541"/>
          <a:ext cx="1270" cy="1341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64606</xdr:rowOff>
    </xdr:from>
    <xdr:ext cx="469744" cy="259045"/>
    <xdr:sp macro="" textlink="">
      <xdr:nvSpPr>
        <xdr:cNvPr id="168" name="維持補修費最小値テキスト"/>
        <xdr:cNvSpPr txBox="1"/>
      </xdr:nvSpPr>
      <xdr:spPr>
        <a:xfrm>
          <a:off x="4686300" y="1343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1,925</a:t>
          </a:r>
          <a:endParaRPr kumimoji="1" lang="ja-JP" altLang="en-US" sz="1000" b="1">
            <a:latin typeface="ＭＳ Ｐゴシック"/>
          </a:endParaRPr>
        </a:p>
      </xdr:txBody>
    </xdr:sp>
    <xdr:clientData/>
  </xdr:oneCellAnchor>
  <xdr:twoCellAnchor>
    <xdr:from>
      <xdr:col>6</xdr:col>
      <xdr:colOff>422275</xdr:colOff>
      <xdr:row>78</xdr:row>
      <xdr:rowOff>60779</xdr:rowOff>
    </xdr:from>
    <xdr:to>
      <xdr:col>6</xdr:col>
      <xdr:colOff>600075</xdr:colOff>
      <xdr:row>78</xdr:row>
      <xdr:rowOff>60779</xdr:rowOff>
    </xdr:to>
    <xdr:cxnSp macro="">
      <xdr:nvCxnSpPr>
        <xdr:cNvPr id="169" name="直線コネクタ 168"/>
        <xdr:cNvCxnSpPr/>
      </xdr:nvCxnSpPr>
      <xdr:spPr>
        <a:xfrm>
          <a:off x="4546600" y="13433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37718</xdr:rowOff>
    </xdr:from>
    <xdr:ext cx="534377" cy="259045"/>
    <xdr:sp macro="" textlink="">
      <xdr:nvSpPr>
        <xdr:cNvPr id="170" name="維持補修費最大値テキスト"/>
        <xdr:cNvSpPr txBox="1"/>
      </xdr:nvSpPr>
      <xdr:spPr>
        <a:xfrm>
          <a:off x="4686300" y="1186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14,247</a:t>
          </a:r>
          <a:endParaRPr kumimoji="1" lang="ja-JP" altLang="en-US" sz="1000" b="1">
            <a:latin typeface="ＭＳ Ｐゴシック"/>
          </a:endParaRPr>
        </a:p>
      </xdr:txBody>
    </xdr:sp>
    <xdr:clientData/>
  </xdr:oneCellAnchor>
  <xdr:twoCellAnchor>
    <xdr:from>
      <xdr:col>6</xdr:col>
      <xdr:colOff>422275</xdr:colOff>
      <xdr:row>70</xdr:row>
      <xdr:rowOff>91041</xdr:rowOff>
    </xdr:from>
    <xdr:to>
      <xdr:col>6</xdr:col>
      <xdr:colOff>600075</xdr:colOff>
      <xdr:row>70</xdr:row>
      <xdr:rowOff>91041</xdr:rowOff>
    </xdr:to>
    <xdr:cxnSp macro="">
      <xdr:nvCxnSpPr>
        <xdr:cNvPr id="171" name="直線コネクタ 170"/>
        <xdr:cNvCxnSpPr/>
      </xdr:nvCxnSpPr>
      <xdr:spPr>
        <a:xfrm>
          <a:off x="4546600" y="12092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31714</xdr:rowOff>
    </xdr:from>
    <xdr:to>
      <xdr:col>6</xdr:col>
      <xdr:colOff>511175</xdr:colOff>
      <xdr:row>78</xdr:row>
      <xdr:rowOff>37919</xdr:rowOff>
    </xdr:to>
    <xdr:cxnSp macro="">
      <xdr:nvCxnSpPr>
        <xdr:cNvPr id="172" name="直線コネクタ 171"/>
        <xdr:cNvCxnSpPr/>
      </xdr:nvCxnSpPr>
      <xdr:spPr>
        <a:xfrm>
          <a:off x="3797300" y="13404814"/>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71609</xdr:rowOff>
    </xdr:from>
    <xdr:ext cx="469744" cy="259045"/>
    <xdr:sp macro="" textlink="">
      <xdr:nvSpPr>
        <xdr:cNvPr id="173" name="維持補修費平均値テキスト"/>
        <xdr:cNvSpPr txBox="1"/>
      </xdr:nvSpPr>
      <xdr:spPr>
        <a:xfrm>
          <a:off x="4686300" y="12758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48732</xdr:rowOff>
    </xdr:from>
    <xdr:to>
      <xdr:col>6</xdr:col>
      <xdr:colOff>561975</xdr:colOff>
      <xdr:row>75</xdr:row>
      <xdr:rowOff>150332</xdr:rowOff>
    </xdr:to>
    <xdr:sp macro="" textlink="">
      <xdr:nvSpPr>
        <xdr:cNvPr id="174" name="フローチャート : 判断 173"/>
        <xdr:cNvSpPr/>
      </xdr:nvSpPr>
      <xdr:spPr>
        <a:xfrm>
          <a:off x="4584700" y="129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31714</xdr:rowOff>
    </xdr:from>
    <xdr:to>
      <xdr:col>5</xdr:col>
      <xdr:colOff>358775</xdr:colOff>
      <xdr:row>78</xdr:row>
      <xdr:rowOff>48913</xdr:rowOff>
    </xdr:to>
    <xdr:cxnSp macro="">
      <xdr:nvCxnSpPr>
        <xdr:cNvPr id="175" name="直線コネクタ 174"/>
        <xdr:cNvCxnSpPr/>
      </xdr:nvCxnSpPr>
      <xdr:spPr>
        <a:xfrm flipV="1">
          <a:off x="2908300" y="13404814"/>
          <a:ext cx="889000" cy="1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19014</xdr:rowOff>
    </xdr:from>
    <xdr:to>
      <xdr:col>5</xdr:col>
      <xdr:colOff>409575</xdr:colOff>
      <xdr:row>75</xdr:row>
      <xdr:rowOff>120614</xdr:rowOff>
    </xdr:to>
    <xdr:sp macro="" textlink="">
      <xdr:nvSpPr>
        <xdr:cNvPr id="176" name="フローチャート : 判断 175"/>
        <xdr:cNvSpPr/>
      </xdr:nvSpPr>
      <xdr:spPr>
        <a:xfrm>
          <a:off x="3746500" y="1287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137141</xdr:rowOff>
    </xdr:from>
    <xdr:ext cx="469744" cy="259045"/>
    <xdr:sp macro="" textlink="">
      <xdr:nvSpPr>
        <xdr:cNvPr id="177" name="テキスト ボックス 176"/>
        <xdr:cNvSpPr txBox="1"/>
      </xdr:nvSpPr>
      <xdr:spPr>
        <a:xfrm>
          <a:off x="3562427" y="1265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7765</xdr:rowOff>
    </xdr:from>
    <xdr:to>
      <xdr:col>4</xdr:col>
      <xdr:colOff>155575</xdr:colOff>
      <xdr:row>78</xdr:row>
      <xdr:rowOff>48913</xdr:rowOff>
    </xdr:to>
    <xdr:cxnSp macro="">
      <xdr:nvCxnSpPr>
        <xdr:cNvPr id="178" name="直線コネクタ 177"/>
        <xdr:cNvCxnSpPr/>
      </xdr:nvCxnSpPr>
      <xdr:spPr>
        <a:xfrm>
          <a:off x="2019300" y="1338086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39043</xdr:rowOff>
    </xdr:from>
    <xdr:to>
      <xdr:col>4</xdr:col>
      <xdr:colOff>206375</xdr:colOff>
      <xdr:row>75</xdr:row>
      <xdr:rowOff>140643</xdr:rowOff>
    </xdr:to>
    <xdr:sp macro="" textlink="">
      <xdr:nvSpPr>
        <xdr:cNvPr id="179" name="フローチャート : 判断 178"/>
        <xdr:cNvSpPr/>
      </xdr:nvSpPr>
      <xdr:spPr>
        <a:xfrm>
          <a:off x="2857500" y="1289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157170</xdr:rowOff>
    </xdr:from>
    <xdr:ext cx="469744" cy="259045"/>
    <xdr:sp macro="" textlink="">
      <xdr:nvSpPr>
        <xdr:cNvPr id="180" name="テキスト ボックス 179"/>
        <xdr:cNvSpPr txBox="1"/>
      </xdr:nvSpPr>
      <xdr:spPr>
        <a:xfrm>
          <a:off x="2673427" y="1267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149279</xdr:rowOff>
    </xdr:from>
    <xdr:to>
      <xdr:col>2</xdr:col>
      <xdr:colOff>638175</xdr:colOff>
      <xdr:row>78</xdr:row>
      <xdr:rowOff>7765</xdr:rowOff>
    </xdr:to>
    <xdr:cxnSp macro="">
      <xdr:nvCxnSpPr>
        <xdr:cNvPr id="181" name="直線コネクタ 180"/>
        <xdr:cNvCxnSpPr/>
      </xdr:nvCxnSpPr>
      <xdr:spPr>
        <a:xfrm>
          <a:off x="1130300" y="13350929"/>
          <a:ext cx="889000" cy="2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34254</xdr:rowOff>
    </xdr:from>
    <xdr:to>
      <xdr:col>3</xdr:col>
      <xdr:colOff>3175</xdr:colOff>
      <xdr:row>75</xdr:row>
      <xdr:rowOff>135854</xdr:rowOff>
    </xdr:to>
    <xdr:sp macro="" textlink="">
      <xdr:nvSpPr>
        <xdr:cNvPr id="182" name="フローチャート : 判断 181"/>
        <xdr:cNvSpPr/>
      </xdr:nvSpPr>
      <xdr:spPr>
        <a:xfrm>
          <a:off x="1968500" y="128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152381</xdr:rowOff>
    </xdr:from>
    <xdr:ext cx="469744" cy="259045"/>
    <xdr:sp macro="" textlink="">
      <xdr:nvSpPr>
        <xdr:cNvPr id="183" name="テキスト ボックス 182"/>
        <xdr:cNvSpPr txBox="1"/>
      </xdr:nvSpPr>
      <xdr:spPr>
        <a:xfrm>
          <a:off x="1784427" y="126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42962</xdr:rowOff>
    </xdr:from>
    <xdr:to>
      <xdr:col>1</xdr:col>
      <xdr:colOff>485775</xdr:colOff>
      <xdr:row>75</xdr:row>
      <xdr:rowOff>144562</xdr:rowOff>
    </xdr:to>
    <xdr:sp macro="" textlink="">
      <xdr:nvSpPr>
        <xdr:cNvPr id="184" name="フローチャート : 判断 183"/>
        <xdr:cNvSpPr/>
      </xdr:nvSpPr>
      <xdr:spPr>
        <a:xfrm>
          <a:off x="1079500" y="1290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161089</xdr:rowOff>
    </xdr:from>
    <xdr:ext cx="469744" cy="259045"/>
    <xdr:sp macro="" textlink="">
      <xdr:nvSpPr>
        <xdr:cNvPr id="185" name="テキスト ボックス 184"/>
        <xdr:cNvSpPr txBox="1"/>
      </xdr:nvSpPr>
      <xdr:spPr>
        <a:xfrm>
          <a:off x="895427" y="1267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158569</xdr:rowOff>
    </xdr:from>
    <xdr:to>
      <xdr:col>6</xdr:col>
      <xdr:colOff>561975</xdr:colOff>
      <xdr:row>78</xdr:row>
      <xdr:rowOff>88719</xdr:rowOff>
    </xdr:to>
    <xdr:sp macro="" textlink="">
      <xdr:nvSpPr>
        <xdr:cNvPr id="191" name="円/楕円 190"/>
        <xdr:cNvSpPr/>
      </xdr:nvSpPr>
      <xdr:spPr>
        <a:xfrm>
          <a:off x="4584700" y="1336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73496</xdr:rowOff>
    </xdr:from>
    <xdr:ext cx="469744" cy="259045"/>
    <xdr:sp macro="" textlink="">
      <xdr:nvSpPr>
        <xdr:cNvPr id="192" name="維持補修費該当値テキスト"/>
        <xdr:cNvSpPr txBox="1"/>
      </xdr:nvSpPr>
      <xdr:spPr>
        <a:xfrm>
          <a:off x="4686300" y="1327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152364</xdr:rowOff>
    </xdr:from>
    <xdr:to>
      <xdr:col>5</xdr:col>
      <xdr:colOff>409575</xdr:colOff>
      <xdr:row>78</xdr:row>
      <xdr:rowOff>82514</xdr:rowOff>
    </xdr:to>
    <xdr:sp macro="" textlink="">
      <xdr:nvSpPr>
        <xdr:cNvPr id="193" name="円/楕円 192"/>
        <xdr:cNvSpPr/>
      </xdr:nvSpPr>
      <xdr:spPr>
        <a:xfrm>
          <a:off x="3746500" y="1335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73641</xdr:rowOff>
    </xdr:from>
    <xdr:ext cx="469744" cy="259045"/>
    <xdr:sp macro="" textlink="">
      <xdr:nvSpPr>
        <xdr:cNvPr id="194" name="テキスト ボックス 193"/>
        <xdr:cNvSpPr txBox="1"/>
      </xdr:nvSpPr>
      <xdr:spPr>
        <a:xfrm>
          <a:off x="3562427" y="1344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169563</xdr:rowOff>
    </xdr:from>
    <xdr:to>
      <xdr:col>4</xdr:col>
      <xdr:colOff>206375</xdr:colOff>
      <xdr:row>78</xdr:row>
      <xdr:rowOff>99713</xdr:rowOff>
    </xdr:to>
    <xdr:sp macro="" textlink="">
      <xdr:nvSpPr>
        <xdr:cNvPr id="195" name="円/楕円 194"/>
        <xdr:cNvSpPr/>
      </xdr:nvSpPr>
      <xdr:spPr>
        <a:xfrm>
          <a:off x="2857500" y="1337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90840</xdr:rowOff>
    </xdr:from>
    <xdr:ext cx="469744" cy="259045"/>
    <xdr:sp macro="" textlink="">
      <xdr:nvSpPr>
        <xdr:cNvPr id="196" name="テキスト ボックス 195"/>
        <xdr:cNvSpPr txBox="1"/>
      </xdr:nvSpPr>
      <xdr:spPr>
        <a:xfrm>
          <a:off x="2673427" y="1346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128415</xdr:rowOff>
    </xdr:from>
    <xdr:to>
      <xdr:col>3</xdr:col>
      <xdr:colOff>3175</xdr:colOff>
      <xdr:row>78</xdr:row>
      <xdr:rowOff>58565</xdr:rowOff>
    </xdr:to>
    <xdr:sp macro="" textlink="">
      <xdr:nvSpPr>
        <xdr:cNvPr id="197" name="円/楕円 196"/>
        <xdr:cNvSpPr/>
      </xdr:nvSpPr>
      <xdr:spPr>
        <a:xfrm>
          <a:off x="1968500" y="133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49692</xdr:rowOff>
    </xdr:from>
    <xdr:ext cx="469744" cy="259045"/>
    <xdr:sp macro="" textlink="">
      <xdr:nvSpPr>
        <xdr:cNvPr id="198" name="テキスト ボックス 197"/>
        <xdr:cNvSpPr txBox="1"/>
      </xdr:nvSpPr>
      <xdr:spPr>
        <a:xfrm>
          <a:off x="1784427" y="1342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98479</xdr:rowOff>
    </xdr:from>
    <xdr:to>
      <xdr:col>1</xdr:col>
      <xdr:colOff>485775</xdr:colOff>
      <xdr:row>78</xdr:row>
      <xdr:rowOff>28629</xdr:rowOff>
    </xdr:to>
    <xdr:sp macro="" textlink="">
      <xdr:nvSpPr>
        <xdr:cNvPr id="199" name="円/楕円 198"/>
        <xdr:cNvSpPr/>
      </xdr:nvSpPr>
      <xdr:spPr>
        <a:xfrm>
          <a:off x="1079500" y="1330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19756</xdr:rowOff>
    </xdr:from>
    <xdr:ext cx="469744" cy="259045"/>
    <xdr:sp macro="" textlink="">
      <xdr:nvSpPr>
        <xdr:cNvPr id="200" name="テキスト ボックス 199"/>
        <xdr:cNvSpPr txBox="1"/>
      </xdr:nvSpPr>
      <xdr:spPr>
        <a:xfrm>
          <a:off x="895427" y="1339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137,042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150901</xdr:rowOff>
    </xdr:from>
    <xdr:to>
      <xdr:col>6</xdr:col>
      <xdr:colOff>510540</xdr:colOff>
      <xdr:row>98</xdr:row>
      <xdr:rowOff>91966</xdr:rowOff>
    </xdr:to>
    <xdr:cxnSp macro="">
      <xdr:nvCxnSpPr>
        <xdr:cNvPr id="227" name="直線コネクタ 226"/>
        <xdr:cNvCxnSpPr/>
      </xdr:nvCxnSpPr>
      <xdr:spPr>
        <a:xfrm flipV="1">
          <a:off x="4633595" y="15581401"/>
          <a:ext cx="1270" cy="1312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95793</xdr:rowOff>
    </xdr:from>
    <xdr:ext cx="534377" cy="259045"/>
    <xdr:sp macro="" textlink="">
      <xdr:nvSpPr>
        <xdr:cNvPr id="228" name="扶助費最小値テキスト"/>
        <xdr:cNvSpPr txBox="1"/>
      </xdr:nvSpPr>
      <xdr:spPr>
        <a:xfrm>
          <a:off x="4686300" y="1689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76,385</a:t>
          </a:r>
          <a:endParaRPr kumimoji="1" lang="ja-JP" altLang="en-US" sz="1000" b="1">
            <a:latin typeface="ＭＳ Ｐゴシック"/>
          </a:endParaRPr>
        </a:p>
      </xdr:txBody>
    </xdr:sp>
    <xdr:clientData/>
  </xdr:oneCellAnchor>
  <xdr:twoCellAnchor>
    <xdr:from>
      <xdr:col>6</xdr:col>
      <xdr:colOff>422275</xdr:colOff>
      <xdr:row>98</xdr:row>
      <xdr:rowOff>91966</xdr:rowOff>
    </xdr:from>
    <xdr:to>
      <xdr:col>6</xdr:col>
      <xdr:colOff>600075</xdr:colOff>
      <xdr:row>98</xdr:row>
      <xdr:rowOff>91966</xdr:rowOff>
    </xdr:to>
    <xdr:cxnSp macro="">
      <xdr:nvCxnSpPr>
        <xdr:cNvPr id="229" name="直線コネクタ 228"/>
        <xdr:cNvCxnSpPr/>
      </xdr:nvCxnSpPr>
      <xdr:spPr>
        <a:xfrm>
          <a:off x="4546600" y="1689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97578</xdr:rowOff>
    </xdr:from>
    <xdr:ext cx="599010" cy="259045"/>
    <xdr:sp macro="" textlink="">
      <xdr:nvSpPr>
        <xdr:cNvPr id="230" name="扶助費最大値テキスト"/>
        <xdr:cNvSpPr txBox="1"/>
      </xdr:nvSpPr>
      <xdr:spPr>
        <a:xfrm>
          <a:off x="4686300" y="1535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196,971</a:t>
          </a:r>
          <a:endParaRPr kumimoji="1" lang="ja-JP" altLang="en-US" sz="1000" b="1">
            <a:latin typeface="ＭＳ Ｐゴシック"/>
          </a:endParaRPr>
        </a:p>
      </xdr:txBody>
    </xdr:sp>
    <xdr:clientData/>
  </xdr:oneCellAnchor>
  <xdr:twoCellAnchor>
    <xdr:from>
      <xdr:col>6</xdr:col>
      <xdr:colOff>422275</xdr:colOff>
      <xdr:row>90</xdr:row>
      <xdr:rowOff>150901</xdr:rowOff>
    </xdr:from>
    <xdr:to>
      <xdr:col>6</xdr:col>
      <xdr:colOff>600075</xdr:colOff>
      <xdr:row>90</xdr:row>
      <xdr:rowOff>150901</xdr:rowOff>
    </xdr:to>
    <xdr:cxnSp macro="">
      <xdr:nvCxnSpPr>
        <xdr:cNvPr id="231" name="直線コネクタ 230"/>
        <xdr:cNvCxnSpPr/>
      </xdr:nvCxnSpPr>
      <xdr:spPr>
        <a:xfrm>
          <a:off x="4546600" y="1558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121467</xdr:rowOff>
    </xdr:from>
    <xdr:to>
      <xdr:col>6</xdr:col>
      <xdr:colOff>511175</xdr:colOff>
      <xdr:row>94</xdr:row>
      <xdr:rowOff>145338</xdr:rowOff>
    </xdr:to>
    <xdr:cxnSp macro="">
      <xdr:nvCxnSpPr>
        <xdr:cNvPr id="232" name="直線コネクタ 231"/>
        <xdr:cNvCxnSpPr/>
      </xdr:nvCxnSpPr>
      <xdr:spPr>
        <a:xfrm flipV="1">
          <a:off x="3797300" y="16237767"/>
          <a:ext cx="838200" cy="2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21172</xdr:rowOff>
    </xdr:from>
    <xdr:ext cx="599010" cy="259045"/>
    <xdr:sp macro="" textlink="">
      <xdr:nvSpPr>
        <xdr:cNvPr id="233" name="扶助費平均値テキスト"/>
        <xdr:cNvSpPr txBox="1"/>
      </xdr:nvSpPr>
      <xdr:spPr>
        <a:xfrm>
          <a:off x="4686300" y="16308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123,490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42745</xdr:rowOff>
    </xdr:from>
    <xdr:to>
      <xdr:col>6</xdr:col>
      <xdr:colOff>561975</xdr:colOff>
      <xdr:row>95</xdr:row>
      <xdr:rowOff>144345</xdr:rowOff>
    </xdr:to>
    <xdr:sp macro="" textlink="">
      <xdr:nvSpPr>
        <xdr:cNvPr id="234" name="フローチャート : 判断 233"/>
        <xdr:cNvSpPr/>
      </xdr:nvSpPr>
      <xdr:spPr>
        <a:xfrm>
          <a:off x="4584700" y="16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145338</xdr:rowOff>
    </xdr:from>
    <xdr:to>
      <xdr:col>5</xdr:col>
      <xdr:colOff>358775</xdr:colOff>
      <xdr:row>95</xdr:row>
      <xdr:rowOff>48794</xdr:rowOff>
    </xdr:to>
    <xdr:cxnSp macro="">
      <xdr:nvCxnSpPr>
        <xdr:cNvPr id="235" name="直線コネクタ 234"/>
        <xdr:cNvCxnSpPr/>
      </xdr:nvCxnSpPr>
      <xdr:spPr>
        <a:xfrm flipV="1">
          <a:off x="2908300" y="16261638"/>
          <a:ext cx="889000" cy="7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83882</xdr:rowOff>
    </xdr:from>
    <xdr:to>
      <xdr:col>5</xdr:col>
      <xdr:colOff>409575</xdr:colOff>
      <xdr:row>96</xdr:row>
      <xdr:rowOff>14032</xdr:rowOff>
    </xdr:to>
    <xdr:sp macro="" textlink="">
      <xdr:nvSpPr>
        <xdr:cNvPr id="236" name="フローチャート : 判断 235"/>
        <xdr:cNvSpPr/>
      </xdr:nvSpPr>
      <xdr:spPr>
        <a:xfrm>
          <a:off x="3746500" y="1637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5159</xdr:rowOff>
    </xdr:from>
    <xdr:ext cx="599010" cy="259045"/>
    <xdr:sp macro="" textlink="">
      <xdr:nvSpPr>
        <xdr:cNvPr id="237" name="テキスト ボックス 236"/>
        <xdr:cNvSpPr txBox="1"/>
      </xdr:nvSpPr>
      <xdr:spPr>
        <a:xfrm>
          <a:off x="3497794" y="1646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119,711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48794</xdr:rowOff>
    </xdr:from>
    <xdr:to>
      <xdr:col>4</xdr:col>
      <xdr:colOff>155575</xdr:colOff>
      <xdr:row>95</xdr:row>
      <xdr:rowOff>68605</xdr:rowOff>
    </xdr:to>
    <xdr:cxnSp macro="">
      <xdr:nvCxnSpPr>
        <xdr:cNvPr id="238" name="直線コネクタ 237"/>
        <xdr:cNvCxnSpPr/>
      </xdr:nvCxnSpPr>
      <xdr:spPr>
        <a:xfrm flipV="1">
          <a:off x="2019300" y="16336544"/>
          <a:ext cx="8890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149196</xdr:rowOff>
    </xdr:from>
    <xdr:to>
      <xdr:col>4</xdr:col>
      <xdr:colOff>206375</xdr:colOff>
      <xdr:row>96</xdr:row>
      <xdr:rowOff>79346</xdr:rowOff>
    </xdr:to>
    <xdr:sp macro="" textlink="">
      <xdr:nvSpPr>
        <xdr:cNvPr id="239" name="フローチャート : 判断 238"/>
        <xdr:cNvSpPr/>
      </xdr:nvSpPr>
      <xdr:spPr>
        <a:xfrm>
          <a:off x="2857500" y="1643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70473</xdr:rowOff>
    </xdr:from>
    <xdr:ext cx="599010" cy="259045"/>
    <xdr:sp macro="" textlink="">
      <xdr:nvSpPr>
        <xdr:cNvPr id="240" name="テキスト ボックス 239"/>
        <xdr:cNvSpPr txBox="1"/>
      </xdr:nvSpPr>
      <xdr:spPr>
        <a:xfrm>
          <a:off x="2608794" y="1652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113,711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68605</xdr:rowOff>
    </xdr:from>
    <xdr:to>
      <xdr:col>2</xdr:col>
      <xdr:colOff>638175</xdr:colOff>
      <xdr:row>95</xdr:row>
      <xdr:rowOff>78195</xdr:rowOff>
    </xdr:to>
    <xdr:cxnSp macro="">
      <xdr:nvCxnSpPr>
        <xdr:cNvPr id="241" name="直線コネクタ 240"/>
        <xdr:cNvCxnSpPr/>
      </xdr:nvCxnSpPr>
      <xdr:spPr>
        <a:xfrm flipV="1">
          <a:off x="1130300" y="16356355"/>
          <a:ext cx="889000" cy="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169280</xdr:rowOff>
    </xdr:from>
    <xdr:to>
      <xdr:col>3</xdr:col>
      <xdr:colOff>3175</xdr:colOff>
      <xdr:row>96</xdr:row>
      <xdr:rowOff>99430</xdr:rowOff>
    </xdr:to>
    <xdr:sp macro="" textlink="">
      <xdr:nvSpPr>
        <xdr:cNvPr id="242" name="フローチャート : 判断 241"/>
        <xdr:cNvSpPr/>
      </xdr:nvSpPr>
      <xdr:spPr>
        <a:xfrm>
          <a:off x="1968500" y="1645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90557</xdr:rowOff>
    </xdr:from>
    <xdr:ext cx="599010" cy="259045"/>
    <xdr:sp macro="" textlink="">
      <xdr:nvSpPr>
        <xdr:cNvPr id="243" name="テキスト ボックス 242"/>
        <xdr:cNvSpPr txBox="1"/>
      </xdr:nvSpPr>
      <xdr:spPr>
        <a:xfrm>
          <a:off x="1719794" y="1654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111,866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162412</xdr:rowOff>
    </xdr:from>
    <xdr:to>
      <xdr:col>1</xdr:col>
      <xdr:colOff>485775</xdr:colOff>
      <xdr:row>96</xdr:row>
      <xdr:rowOff>92562</xdr:rowOff>
    </xdr:to>
    <xdr:sp macro="" textlink="">
      <xdr:nvSpPr>
        <xdr:cNvPr id="244" name="フローチャート : 判断 243"/>
        <xdr:cNvSpPr/>
      </xdr:nvSpPr>
      <xdr:spPr>
        <a:xfrm>
          <a:off x="1079500" y="164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83689</xdr:rowOff>
    </xdr:from>
    <xdr:ext cx="599010" cy="259045"/>
    <xdr:sp macro="" textlink="">
      <xdr:nvSpPr>
        <xdr:cNvPr id="245" name="テキスト ボックス 244"/>
        <xdr:cNvSpPr txBox="1"/>
      </xdr:nvSpPr>
      <xdr:spPr>
        <a:xfrm>
          <a:off x="830794" y="165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112,497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70667</xdr:rowOff>
    </xdr:from>
    <xdr:to>
      <xdr:col>6</xdr:col>
      <xdr:colOff>561975</xdr:colOff>
      <xdr:row>95</xdr:row>
      <xdr:rowOff>817</xdr:rowOff>
    </xdr:to>
    <xdr:sp macro="" textlink="">
      <xdr:nvSpPr>
        <xdr:cNvPr id="251" name="円/楕円 250"/>
        <xdr:cNvSpPr/>
      </xdr:nvSpPr>
      <xdr:spPr>
        <a:xfrm>
          <a:off x="4584700" y="1618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93544</xdr:rowOff>
    </xdr:from>
    <xdr:ext cx="599010" cy="259045"/>
    <xdr:sp macro="" textlink="">
      <xdr:nvSpPr>
        <xdr:cNvPr id="252" name="扶助費該当値テキスト"/>
        <xdr:cNvSpPr txBox="1"/>
      </xdr:nvSpPr>
      <xdr:spPr>
        <a:xfrm>
          <a:off x="4686300" y="1603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136,675</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94538</xdr:rowOff>
    </xdr:from>
    <xdr:to>
      <xdr:col>5</xdr:col>
      <xdr:colOff>409575</xdr:colOff>
      <xdr:row>95</xdr:row>
      <xdr:rowOff>24688</xdr:rowOff>
    </xdr:to>
    <xdr:sp macro="" textlink="">
      <xdr:nvSpPr>
        <xdr:cNvPr id="253" name="円/楕円 252"/>
        <xdr:cNvSpPr/>
      </xdr:nvSpPr>
      <xdr:spPr>
        <a:xfrm>
          <a:off x="3746500" y="1621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41215</xdr:rowOff>
    </xdr:from>
    <xdr:ext cx="599010" cy="259045"/>
    <xdr:sp macro="" textlink="">
      <xdr:nvSpPr>
        <xdr:cNvPr id="254" name="テキスト ボックス 253"/>
        <xdr:cNvSpPr txBox="1"/>
      </xdr:nvSpPr>
      <xdr:spPr>
        <a:xfrm>
          <a:off x="3497794" y="1598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134,482</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169444</xdr:rowOff>
    </xdr:from>
    <xdr:to>
      <xdr:col>4</xdr:col>
      <xdr:colOff>206375</xdr:colOff>
      <xdr:row>95</xdr:row>
      <xdr:rowOff>99594</xdr:rowOff>
    </xdr:to>
    <xdr:sp macro="" textlink="">
      <xdr:nvSpPr>
        <xdr:cNvPr id="255" name="円/楕円 254"/>
        <xdr:cNvSpPr/>
      </xdr:nvSpPr>
      <xdr:spPr>
        <a:xfrm>
          <a:off x="2857500" y="1628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116121</xdr:rowOff>
    </xdr:from>
    <xdr:ext cx="599010" cy="259045"/>
    <xdr:sp macro="" textlink="">
      <xdr:nvSpPr>
        <xdr:cNvPr id="256" name="テキスト ボックス 255"/>
        <xdr:cNvSpPr txBox="1"/>
      </xdr:nvSpPr>
      <xdr:spPr>
        <a:xfrm>
          <a:off x="2608794" y="16060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127,601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17805</xdr:rowOff>
    </xdr:from>
    <xdr:to>
      <xdr:col>3</xdr:col>
      <xdr:colOff>3175</xdr:colOff>
      <xdr:row>95</xdr:row>
      <xdr:rowOff>119405</xdr:rowOff>
    </xdr:to>
    <xdr:sp macro="" textlink="">
      <xdr:nvSpPr>
        <xdr:cNvPr id="257" name="円/楕円 256"/>
        <xdr:cNvSpPr/>
      </xdr:nvSpPr>
      <xdr:spPr>
        <a:xfrm>
          <a:off x="1968500" y="1630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135932</xdr:rowOff>
    </xdr:from>
    <xdr:ext cx="599010" cy="259045"/>
    <xdr:sp macro="" textlink="">
      <xdr:nvSpPr>
        <xdr:cNvPr id="258" name="テキスト ボックス 257"/>
        <xdr:cNvSpPr txBox="1"/>
      </xdr:nvSpPr>
      <xdr:spPr>
        <a:xfrm>
          <a:off x="1719794" y="16080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125,781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27395</xdr:rowOff>
    </xdr:from>
    <xdr:to>
      <xdr:col>1</xdr:col>
      <xdr:colOff>485775</xdr:colOff>
      <xdr:row>95</xdr:row>
      <xdr:rowOff>128995</xdr:rowOff>
    </xdr:to>
    <xdr:sp macro="" textlink="">
      <xdr:nvSpPr>
        <xdr:cNvPr id="259" name="円/楕円 258"/>
        <xdr:cNvSpPr/>
      </xdr:nvSpPr>
      <xdr:spPr>
        <a:xfrm>
          <a:off x="1079500" y="1631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145522</xdr:rowOff>
    </xdr:from>
    <xdr:ext cx="599010" cy="259045"/>
    <xdr:sp macro="" textlink="">
      <xdr:nvSpPr>
        <xdr:cNvPr id="260" name="テキスト ボックス 259"/>
        <xdr:cNvSpPr txBox="1"/>
      </xdr:nvSpPr>
      <xdr:spPr>
        <a:xfrm>
          <a:off x="830794" y="1609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1" name="テキスト ボックス 270"/>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3" name="テキスト ボックス 272"/>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5" name="テキスト ボックス 274"/>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7" name="テキスト ボックス 276"/>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9" name="テキスト ボックス 278"/>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118623</xdr:rowOff>
    </xdr:from>
    <xdr:to>
      <xdr:col>15</xdr:col>
      <xdr:colOff>180340</xdr:colOff>
      <xdr:row>39</xdr:row>
      <xdr:rowOff>82047</xdr:rowOff>
    </xdr:to>
    <xdr:cxnSp macro="">
      <xdr:nvCxnSpPr>
        <xdr:cNvPr id="283" name="直線コネクタ 282"/>
        <xdr:cNvCxnSpPr/>
      </xdr:nvCxnSpPr>
      <xdr:spPr>
        <a:xfrm flipV="1">
          <a:off x="10475595" y="5433573"/>
          <a:ext cx="127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85874</xdr:rowOff>
    </xdr:from>
    <xdr:ext cx="534377" cy="259045"/>
    <xdr:sp macro="" textlink="">
      <xdr:nvSpPr>
        <xdr:cNvPr id="284" name="補助費等最小値テキスト"/>
        <xdr:cNvSpPr txBox="1"/>
      </xdr:nvSpPr>
      <xdr:spPr>
        <a:xfrm>
          <a:off x="10528300" y="677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17,511</a:t>
          </a:r>
          <a:endParaRPr kumimoji="1" lang="ja-JP" altLang="en-US" sz="1000" b="1">
            <a:latin typeface="ＭＳ Ｐゴシック"/>
          </a:endParaRPr>
        </a:p>
      </xdr:txBody>
    </xdr:sp>
    <xdr:clientData/>
  </xdr:oneCellAnchor>
  <xdr:twoCellAnchor>
    <xdr:from>
      <xdr:col>15</xdr:col>
      <xdr:colOff>92075</xdr:colOff>
      <xdr:row>39</xdr:row>
      <xdr:rowOff>82047</xdr:rowOff>
    </xdr:from>
    <xdr:to>
      <xdr:col>15</xdr:col>
      <xdr:colOff>269875</xdr:colOff>
      <xdr:row>39</xdr:row>
      <xdr:rowOff>82047</xdr:rowOff>
    </xdr:to>
    <xdr:cxnSp macro="">
      <xdr:nvCxnSpPr>
        <xdr:cNvPr id="285" name="直線コネクタ 284"/>
        <xdr:cNvCxnSpPr/>
      </xdr:nvCxnSpPr>
      <xdr:spPr>
        <a:xfrm>
          <a:off x="10388600" y="6768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65300</xdr:rowOff>
    </xdr:from>
    <xdr:ext cx="534377" cy="259045"/>
    <xdr:sp macro="" textlink="">
      <xdr:nvSpPr>
        <xdr:cNvPr id="286" name="補助費等最大値テキスト"/>
        <xdr:cNvSpPr txBox="1"/>
      </xdr:nvSpPr>
      <xdr:spPr>
        <a:xfrm>
          <a:off x="10528300" y="52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46,711</a:t>
          </a:r>
          <a:endParaRPr kumimoji="1" lang="ja-JP" altLang="en-US" sz="1000" b="1">
            <a:latin typeface="ＭＳ Ｐゴシック"/>
          </a:endParaRPr>
        </a:p>
      </xdr:txBody>
    </xdr:sp>
    <xdr:clientData/>
  </xdr:oneCellAnchor>
  <xdr:twoCellAnchor>
    <xdr:from>
      <xdr:col>15</xdr:col>
      <xdr:colOff>92075</xdr:colOff>
      <xdr:row>31</xdr:row>
      <xdr:rowOff>118623</xdr:rowOff>
    </xdr:from>
    <xdr:to>
      <xdr:col>15</xdr:col>
      <xdr:colOff>269875</xdr:colOff>
      <xdr:row>31</xdr:row>
      <xdr:rowOff>118623</xdr:rowOff>
    </xdr:to>
    <xdr:cxnSp macro="">
      <xdr:nvCxnSpPr>
        <xdr:cNvPr id="287" name="直線コネクタ 286"/>
        <xdr:cNvCxnSpPr/>
      </xdr:nvCxnSpPr>
      <xdr:spPr>
        <a:xfrm>
          <a:off x="10388600" y="543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125984</xdr:rowOff>
    </xdr:from>
    <xdr:to>
      <xdr:col>15</xdr:col>
      <xdr:colOff>180975</xdr:colOff>
      <xdr:row>35</xdr:row>
      <xdr:rowOff>128727</xdr:rowOff>
    </xdr:to>
    <xdr:cxnSp macro="">
      <xdr:nvCxnSpPr>
        <xdr:cNvPr id="288" name="直線コネクタ 287"/>
        <xdr:cNvCxnSpPr/>
      </xdr:nvCxnSpPr>
      <xdr:spPr>
        <a:xfrm>
          <a:off x="9639300" y="6126734"/>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71360</xdr:rowOff>
    </xdr:from>
    <xdr:ext cx="534377" cy="259045"/>
    <xdr:sp macro="" textlink="">
      <xdr:nvSpPr>
        <xdr:cNvPr id="289" name="補助費等平均値テキスト"/>
        <xdr:cNvSpPr txBox="1"/>
      </xdr:nvSpPr>
      <xdr:spPr>
        <a:xfrm>
          <a:off x="10528300" y="5729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35,884</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48483</xdr:rowOff>
    </xdr:from>
    <xdr:to>
      <xdr:col>15</xdr:col>
      <xdr:colOff>231775</xdr:colOff>
      <xdr:row>34</xdr:row>
      <xdr:rowOff>150083</xdr:rowOff>
    </xdr:to>
    <xdr:sp macro="" textlink="">
      <xdr:nvSpPr>
        <xdr:cNvPr id="290" name="フローチャート : 判断 289"/>
        <xdr:cNvSpPr/>
      </xdr:nvSpPr>
      <xdr:spPr>
        <a:xfrm>
          <a:off x="10426700" y="587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117206</xdr:rowOff>
    </xdr:from>
    <xdr:to>
      <xdr:col>14</xdr:col>
      <xdr:colOff>28575</xdr:colOff>
      <xdr:row>35</xdr:row>
      <xdr:rowOff>125984</xdr:rowOff>
    </xdr:to>
    <xdr:cxnSp macro="">
      <xdr:nvCxnSpPr>
        <xdr:cNvPr id="291" name="直線コネクタ 290"/>
        <xdr:cNvCxnSpPr/>
      </xdr:nvCxnSpPr>
      <xdr:spPr>
        <a:xfrm>
          <a:off x="8750300" y="6117956"/>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81082</xdr:rowOff>
    </xdr:from>
    <xdr:to>
      <xdr:col>14</xdr:col>
      <xdr:colOff>79375</xdr:colOff>
      <xdr:row>35</xdr:row>
      <xdr:rowOff>11232</xdr:rowOff>
    </xdr:to>
    <xdr:sp macro="" textlink="">
      <xdr:nvSpPr>
        <xdr:cNvPr id="292" name="フローチャート : 判断 291"/>
        <xdr:cNvSpPr/>
      </xdr:nvSpPr>
      <xdr:spPr>
        <a:xfrm>
          <a:off x="9588500" y="591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27759</xdr:rowOff>
    </xdr:from>
    <xdr:ext cx="534377" cy="259045"/>
    <xdr:sp macro="" textlink="">
      <xdr:nvSpPr>
        <xdr:cNvPr id="293" name="テキスト ボックス 292"/>
        <xdr:cNvSpPr txBox="1"/>
      </xdr:nvSpPr>
      <xdr:spPr>
        <a:xfrm>
          <a:off x="9372111" y="568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35,171</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115514</xdr:rowOff>
    </xdr:from>
    <xdr:to>
      <xdr:col>12</xdr:col>
      <xdr:colOff>511175</xdr:colOff>
      <xdr:row>35</xdr:row>
      <xdr:rowOff>117206</xdr:rowOff>
    </xdr:to>
    <xdr:cxnSp macro="">
      <xdr:nvCxnSpPr>
        <xdr:cNvPr id="294" name="直線コネクタ 293"/>
        <xdr:cNvCxnSpPr/>
      </xdr:nvCxnSpPr>
      <xdr:spPr>
        <a:xfrm>
          <a:off x="7861300" y="6116264"/>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32</xdr:row>
      <xdr:rowOff>143856</xdr:rowOff>
    </xdr:from>
    <xdr:to>
      <xdr:col>12</xdr:col>
      <xdr:colOff>561975</xdr:colOff>
      <xdr:row>33</xdr:row>
      <xdr:rowOff>74006</xdr:rowOff>
    </xdr:to>
    <xdr:sp macro="" textlink="">
      <xdr:nvSpPr>
        <xdr:cNvPr id="295" name="フローチャート : 判断 294"/>
        <xdr:cNvSpPr/>
      </xdr:nvSpPr>
      <xdr:spPr>
        <a:xfrm>
          <a:off x="8699500" y="563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90533</xdr:rowOff>
    </xdr:from>
    <xdr:ext cx="534377" cy="259045"/>
    <xdr:sp macro="" textlink="">
      <xdr:nvSpPr>
        <xdr:cNvPr id="296" name="テキスト ボックス 295"/>
        <xdr:cNvSpPr txBox="1"/>
      </xdr:nvSpPr>
      <xdr:spPr>
        <a:xfrm>
          <a:off x="8483111" y="540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41,298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88859</xdr:rowOff>
    </xdr:from>
    <xdr:to>
      <xdr:col>11</xdr:col>
      <xdr:colOff>307975</xdr:colOff>
      <xdr:row>35</xdr:row>
      <xdr:rowOff>115514</xdr:rowOff>
    </xdr:to>
    <xdr:cxnSp macro="">
      <xdr:nvCxnSpPr>
        <xdr:cNvPr id="297" name="直線コネクタ 296"/>
        <xdr:cNvCxnSpPr/>
      </xdr:nvCxnSpPr>
      <xdr:spPr>
        <a:xfrm>
          <a:off x="6972300" y="6089609"/>
          <a:ext cx="889000" cy="2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162966</xdr:rowOff>
    </xdr:from>
    <xdr:to>
      <xdr:col>11</xdr:col>
      <xdr:colOff>358775</xdr:colOff>
      <xdr:row>34</xdr:row>
      <xdr:rowOff>93116</xdr:rowOff>
    </xdr:to>
    <xdr:sp macro="" textlink="">
      <xdr:nvSpPr>
        <xdr:cNvPr id="298" name="フローチャート : 判断 297"/>
        <xdr:cNvSpPr/>
      </xdr:nvSpPr>
      <xdr:spPr>
        <a:xfrm>
          <a:off x="7810500" y="582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109643</xdr:rowOff>
    </xdr:from>
    <xdr:ext cx="534377" cy="259045"/>
    <xdr:sp macro="" textlink="">
      <xdr:nvSpPr>
        <xdr:cNvPr id="299" name="テキスト ボックス 298"/>
        <xdr:cNvSpPr txBox="1"/>
      </xdr:nvSpPr>
      <xdr:spPr>
        <a:xfrm>
          <a:off x="7594111" y="559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37,130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17119</xdr:rowOff>
    </xdr:from>
    <xdr:to>
      <xdr:col>10</xdr:col>
      <xdr:colOff>155575</xdr:colOff>
      <xdr:row>34</xdr:row>
      <xdr:rowOff>118719</xdr:rowOff>
    </xdr:to>
    <xdr:sp macro="" textlink="">
      <xdr:nvSpPr>
        <xdr:cNvPr id="300" name="フローチャート : 判断 299"/>
        <xdr:cNvSpPr/>
      </xdr:nvSpPr>
      <xdr:spPr>
        <a:xfrm>
          <a:off x="6921500" y="584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135246</xdr:rowOff>
    </xdr:from>
    <xdr:ext cx="534377" cy="259045"/>
    <xdr:sp macro="" textlink="">
      <xdr:nvSpPr>
        <xdr:cNvPr id="301" name="テキスト ボックス 300"/>
        <xdr:cNvSpPr txBox="1"/>
      </xdr:nvSpPr>
      <xdr:spPr>
        <a:xfrm>
          <a:off x="6705111" y="562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36,570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77927</xdr:rowOff>
    </xdr:from>
    <xdr:to>
      <xdr:col>15</xdr:col>
      <xdr:colOff>231775</xdr:colOff>
      <xdr:row>36</xdr:row>
      <xdr:rowOff>8077</xdr:rowOff>
    </xdr:to>
    <xdr:sp macro="" textlink="">
      <xdr:nvSpPr>
        <xdr:cNvPr id="307" name="円/楕円 306"/>
        <xdr:cNvSpPr/>
      </xdr:nvSpPr>
      <xdr:spPr>
        <a:xfrm>
          <a:off x="10426700" y="607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56354</xdr:rowOff>
    </xdr:from>
    <xdr:ext cx="534377" cy="259045"/>
    <xdr:sp macro="" textlink="">
      <xdr:nvSpPr>
        <xdr:cNvPr id="308" name="補助費等該当値テキスト"/>
        <xdr:cNvSpPr txBox="1"/>
      </xdr:nvSpPr>
      <xdr:spPr>
        <a:xfrm>
          <a:off x="10528300" y="605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31,490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75184</xdr:rowOff>
    </xdr:from>
    <xdr:to>
      <xdr:col>14</xdr:col>
      <xdr:colOff>79375</xdr:colOff>
      <xdr:row>36</xdr:row>
      <xdr:rowOff>5334</xdr:rowOff>
    </xdr:to>
    <xdr:sp macro="" textlink="">
      <xdr:nvSpPr>
        <xdr:cNvPr id="309" name="円/楕円 308"/>
        <xdr:cNvSpPr/>
      </xdr:nvSpPr>
      <xdr:spPr>
        <a:xfrm>
          <a:off x="95885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167911</xdr:rowOff>
    </xdr:from>
    <xdr:ext cx="534377" cy="259045"/>
    <xdr:sp macro="" textlink="">
      <xdr:nvSpPr>
        <xdr:cNvPr id="310" name="テキスト ボックス 309"/>
        <xdr:cNvSpPr txBox="1"/>
      </xdr:nvSpPr>
      <xdr:spPr>
        <a:xfrm>
          <a:off x="9372111" y="616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66406</xdr:rowOff>
    </xdr:from>
    <xdr:to>
      <xdr:col>12</xdr:col>
      <xdr:colOff>561975</xdr:colOff>
      <xdr:row>35</xdr:row>
      <xdr:rowOff>168006</xdr:rowOff>
    </xdr:to>
    <xdr:sp macro="" textlink="">
      <xdr:nvSpPr>
        <xdr:cNvPr id="311" name="円/楕円 310"/>
        <xdr:cNvSpPr/>
      </xdr:nvSpPr>
      <xdr:spPr>
        <a:xfrm>
          <a:off x="8699500" y="606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159133</xdr:rowOff>
    </xdr:from>
    <xdr:ext cx="534377" cy="259045"/>
    <xdr:sp macro="" textlink="">
      <xdr:nvSpPr>
        <xdr:cNvPr id="312" name="テキスト ボックス 311"/>
        <xdr:cNvSpPr txBox="1"/>
      </xdr:nvSpPr>
      <xdr:spPr>
        <a:xfrm>
          <a:off x="8483111" y="615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31,742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64714</xdr:rowOff>
    </xdr:from>
    <xdr:to>
      <xdr:col>11</xdr:col>
      <xdr:colOff>358775</xdr:colOff>
      <xdr:row>35</xdr:row>
      <xdr:rowOff>166314</xdr:rowOff>
    </xdr:to>
    <xdr:sp macro="" textlink="">
      <xdr:nvSpPr>
        <xdr:cNvPr id="313" name="円/楕円 312"/>
        <xdr:cNvSpPr/>
      </xdr:nvSpPr>
      <xdr:spPr>
        <a:xfrm>
          <a:off x="7810500" y="606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157441</xdr:rowOff>
    </xdr:from>
    <xdr:ext cx="534377" cy="259045"/>
    <xdr:sp macro="" textlink="">
      <xdr:nvSpPr>
        <xdr:cNvPr id="314" name="テキスト ボックス 313"/>
        <xdr:cNvSpPr txBox="1"/>
      </xdr:nvSpPr>
      <xdr:spPr>
        <a:xfrm>
          <a:off x="7594111" y="615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38059</xdr:rowOff>
    </xdr:from>
    <xdr:to>
      <xdr:col>10</xdr:col>
      <xdr:colOff>155575</xdr:colOff>
      <xdr:row>35</xdr:row>
      <xdr:rowOff>139659</xdr:rowOff>
    </xdr:to>
    <xdr:sp macro="" textlink="">
      <xdr:nvSpPr>
        <xdr:cNvPr id="315" name="円/楕円 314"/>
        <xdr:cNvSpPr/>
      </xdr:nvSpPr>
      <xdr:spPr>
        <a:xfrm>
          <a:off x="6921500" y="603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130786</xdr:rowOff>
    </xdr:from>
    <xdr:ext cx="534377" cy="259045"/>
    <xdr:sp macro="" textlink="">
      <xdr:nvSpPr>
        <xdr:cNvPr id="316" name="テキスト ボックス 315"/>
        <xdr:cNvSpPr txBox="1"/>
      </xdr:nvSpPr>
      <xdr:spPr>
        <a:xfrm>
          <a:off x="6705111" y="61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7" name="テキスト ボックス 32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29" name="テキスト ボックス 328"/>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95504</xdr:rowOff>
    </xdr:from>
    <xdr:to>
      <xdr:col>15</xdr:col>
      <xdr:colOff>180340</xdr:colOff>
      <xdr:row>57</xdr:row>
      <xdr:rowOff>139529</xdr:rowOff>
    </xdr:to>
    <xdr:cxnSp macro="">
      <xdr:nvCxnSpPr>
        <xdr:cNvPr id="341" name="直線コネクタ 340"/>
        <xdr:cNvCxnSpPr/>
      </xdr:nvCxnSpPr>
      <xdr:spPr>
        <a:xfrm flipV="1">
          <a:off x="10475595" y="8839454"/>
          <a:ext cx="1270" cy="1072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143356</xdr:rowOff>
    </xdr:from>
    <xdr:ext cx="534377" cy="259045"/>
    <xdr:sp macro="" textlink="">
      <xdr:nvSpPr>
        <xdr:cNvPr id="342" name="普通建設事業費最小値テキスト"/>
        <xdr:cNvSpPr txBox="1"/>
      </xdr:nvSpPr>
      <xdr:spPr>
        <a:xfrm>
          <a:off x="10528300" y="991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33,009</a:t>
          </a:r>
          <a:endParaRPr kumimoji="1" lang="ja-JP" altLang="en-US" sz="1000" b="1">
            <a:latin typeface="ＭＳ Ｐゴシック"/>
          </a:endParaRPr>
        </a:p>
      </xdr:txBody>
    </xdr:sp>
    <xdr:clientData/>
  </xdr:oneCellAnchor>
  <xdr:twoCellAnchor>
    <xdr:from>
      <xdr:col>15</xdr:col>
      <xdr:colOff>92075</xdr:colOff>
      <xdr:row>57</xdr:row>
      <xdr:rowOff>139529</xdr:rowOff>
    </xdr:from>
    <xdr:to>
      <xdr:col>15</xdr:col>
      <xdr:colOff>269875</xdr:colOff>
      <xdr:row>57</xdr:row>
      <xdr:rowOff>139529</xdr:rowOff>
    </xdr:to>
    <xdr:cxnSp macro="">
      <xdr:nvCxnSpPr>
        <xdr:cNvPr id="343" name="直線コネクタ 342"/>
        <xdr:cNvCxnSpPr/>
      </xdr:nvCxnSpPr>
      <xdr:spPr>
        <a:xfrm>
          <a:off x="10388600" y="991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42181</xdr:rowOff>
    </xdr:from>
    <xdr:ext cx="534377" cy="259045"/>
    <xdr:sp macro="" textlink="">
      <xdr:nvSpPr>
        <xdr:cNvPr id="344" name="普通建設事業費最大値テキスト"/>
        <xdr:cNvSpPr txBox="1"/>
      </xdr:nvSpPr>
      <xdr:spPr>
        <a:xfrm>
          <a:off x="10528300" y="86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89,320</a:t>
          </a:r>
          <a:endParaRPr kumimoji="1" lang="ja-JP" altLang="en-US" sz="1000" b="1">
            <a:latin typeface="ＭＳ Ｐゴシック"/>
          </a:endParaRPr>
        </a:p>
      </xdr:txBody>
    </xdr:sp>
    <xdr:clientData/>
  </xdr:oneCellAnchor>
  <xdr:twoCellAnchor>
    <xdr:from>
      <xdr:col>15</xdr:col>
      <xdr:colOff>92075</xdr:colOff>
      <xdr:row>51</xdr:row>
      <xdr:rowOff>95504</xdr:rowOff>
    </xdr:from>
    <xdr:to>
      <xdr:col>15</xdr:col>
      <xdr:colOff>269875</xdr:colOff>
      <xdr:row>51</xdr:row>
      <xdr:rowOff>95504</xdr:rowOff>
    </xdr:to>
    <xdr:cxnSp macro="">
      <xdr:nvCxnSpPr>
        <xdr:cNvPr id="345" name="直線コネクタ 344"/>
        <xdr:cNvCxnSpPr/>
      </xdr:nvCxnSpPr>
      <xdr:spPr>
        <a:xfrm>
          <a:off x="10388600" y="8839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26962</xdr:rowOff>
    </xdr:from>
    <xdr:to>
      <xdr:col>15</xdr:col>
      <xdr:colOff>180975</xdr:colOff>
      <xdr:row>55</xdr:row>
      <xdr:rowOff>128365</xdr:rowOff>
    </xdr:to>
    <xdr:cxnSp macro="">
      <xdr:nvCxnSpPr>
        <xdr:cNvPr id="346" name="直線コネクタ 345"/>
        <xdr:cNvCxnSpPr/>
      </xdr:nvCxnSpPr>
      <xdr:spPr>
        <a:xfrm>
          <a:off x="9639300" y="9456712"/>
          <a:ext cx="838200" cy="10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94670</xdr:rowOff>
    </xdr:from>
    <xdr:ext cx="534377" cy="259045"/>
    <xdr:sp macro="" textlink="">
      <xdr:nvSpPr>
        <xdr:cNvPr id="347" name="普通建設事業費平均値テキスト"/>
        <xdr:cNvSpPr txBox="1"/>
      </xdr:nvSpPr>
      <xdr:spPr>
        <a:xfrm>
          <a:off x="10528300" y="9352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51,898</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71793</xdr:rowOff>
    </xdr:from>
    <xdr:to>
      <xdr:col>15</xdr:col>
      <xdr:colOff>231775</xdr:colOff>
      <xdr:row>56</xdr:row>
      <xdr:rowOff>1943</xdr:rowOff>
    </xdr:to>
    <xdr:sp macro="" textlink="">
      <xdr:nvSpPr>
        <xdr:cNvPr id="348" name="フローチャート : 判断 347"/>
        <xdr:cNvSpPr/>
      </xdr:nvSpPr>
      <xdr:spPr>
        <a:xfrm>
          <a:off x="104267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26962</xdr:rowOff>
    </xdr:from>
    <xdr:to>
      <xdr:col>14</xdr:col>
      <xdr:colOff>28575</xdr:colOff>
      <xdr:row>56</xdr:row>
      <xdr:rowOff>14046</xdr:rowOff>
    </xdr:to>
    <xdr:cxnSp macro="">
      <xdr:nvCxnSpPr>
        <xdr:cNvPr id="349" name="直線コネクタ 348"/>
        <xdr:cNvCxnSpPr/>
      </xdr:nvCxnSpPr>
      <xdr:spPr>
        <a:xfrm flipV="1">
          <a:off x="8750300" y="9456712"/>
          <a:ext cx="889000" cy="15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39904</xdr:rowOff>
    </xdr:from>
    <xdr:to>
      <xdr:col>14</xdr:col>
      <xdr:colOff>79375</xdr:colOff>
      <xdr:row>55</xdr:row>
      <xdr:rowOff>141504</xdr:rowOff>
    </xdr:to>
    <xdr:sp macro="" textlink="">
      <xdr:nvSpPr>
        <xdr:cNvPr id="350" name="フローチャート : 判断 349"/>
        <xdr:cNvSpPr/>
      </xdr:nvSpPr>
      <xdr:spPr>
        <a:xfrm>
          <a:off x="9588500" y="946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132631</xdr:rowOff>
    </xdr:from>
    <xdr:ext cx="534377" cy="259045"/>
    <xdr:sp macro="" textlink="">
      <xdr:nvSpPr>
        <xdr:cNvPr id="351" name="テキスト ボックス 350"/>
        <xdr:cNvSpPr txBox="1"/>
      </xdr:nvSpPr>
      <xdr:spPr>
        <a:xfrm>
          <a:off x="9372111" y="956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53,572</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133623</xdr:rowOff>
    </xdr:from>
    <xdr:to>
      <xdr:col>12</xdr:col>
      <xdr:colOff>511175</xdr:colOff>
      <xdr:row>56</xdr:row>
      <xdr:rowOff>14046</xdr:rowOff>
    </xdr:to>
    <xdr:cxnSp macro="">
      <xdr:nvCxnSpPr>
        <xdr:cNvPr id="352" name="直線コネクタ 351"/>
        <xdr:cNvCxnSpPr/>
      </xdr:nvCxnSpPr>
      <xdr:spPr>
        <a:xfrm>
          <a:off x="7861300" y="9391923"/>
          <a:ext cx="889000" cy="22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91796</xdr:rowOff>
    </xdr:from>
    <xdr:to>
      <xdr:col>12</xdr:col>
      <xdr:colOff>561975</xdr:colOff>
      <xdr:row>56</xdr:row>
      <xdr:rowOff>21946</xdr:rowOff>
    </xdr:to>
    <xdr:sp macro="" textlink="">
      <xdr:nvSpPr>
        <xdr:cNvPr id="353" name="フローチャート : 判断 352"/>
        <xdr:cNvSpPr/>
      </xdr:nvSpPr>
      <xdr:spPr>
        <a:xfrm>
          <a:off x="8699500" y="952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38473</xdr:rowOff>
    </xdr:from>
    <xdr:ext cx="534377" cy="259045"/>
    <xdr:sp macro="" textlink="">
      <xdr:nvSpPr>
        <xdr:cNvPr id="354" name="テキスト ボックス 353"/>
        <xdr:cNvSpPr txBox="1"/>
      </xdr:nvSpPr>
      <xdr:spPr>
        <a:xfrm>
          <a:off x="8483111" y="929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50,848</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133623</xdr:rowOff>
    </xdr:from>
    <xdr:to>
      <xdr:col>11</xdr:col>
      <xdr:colOff>307975</xdr:colOff>
      <xdr:row>55</xdr:row>
      <xdr:rowOff>100476</xdr:rowOff>
    </xdr:to>
    <xdr:cxnSp macro="">
      <xdr:nvCxnSpPr>
        <xdr:cNvPr id="355" name="直線コネクタ 354"/>
        <xdr:cNvCxnSpPr/>
      </xdr:nvCxnSpPr>
      <xdr:spPr>
        <a:xfrm flipV="1">
          <a:off x="6972300" y="9391923"/>
          <a:ext cx="889000" cy="13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162643</xdr:rowOff>
    </xdr:from>
    <xdr:to>
      <xdr:col>11</xdr:col>
      <xdr:colOff>358775</xdr:colOff>
      <xdr:row>56</xdr:row>
      <xdr:rowOff>92793</xdr:rowOff>
    </xdr:to>
    <xdr:sp macro="" textlink="">
      <xdr:nvSpPr>
        <xdr:cNvPr id="356" name="フローチャート : 判断 355"/>
        <xdr:cNvSpPr/>
      </xdr:nvSpPr>
      <xdr:spPr>
        <a:xfrm>
          <a:off x="7810500" y="959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83920</xdr:rowOff>
    </xdr:from>
    <xdr:ext cx="534377" cy="259045"/>
    <xdr:sp macro="" textlink="">
      <xdr:nvSpPr>
        <xdr:cNvPr id="357" name="テキスト ボックス 356"/>
        <xdr:cNvSpPr txBox="1"/>
      </xdr:nvSpPr>
      <xdr:spPr>
        <a:xfrm>
          <a:off x="7594111" y="968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47,129</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130925</xdr:rowOff>
    </xdr:from>
    <xdr:to>
      <xdr:col>10</xdr:col>
      <xdr:colOff>155575</xdr:colOff>
      <xdr:row>56</xdr:row>
      <xdr:rowOff>61075</xdr:rowOff>
    </xdr:to>
    <xdr:sp macro="" textlink="">
      <xdr:nvSpPr>
        <xdr:cNvPr id="358" name="フローチャート : 判断 357"/>
        <xdr:cNvSpPr/>
      </xdr:nvSpPr>
      <xdr:spPr>
        <a:xfrm>
          <a:off x="6921500" y="956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52202</xdr:rowOff>
    </xdr:from>
    <xdr:ext cx="534377" cy="259045"/>
    <xdr:sp macro="" textlink="">
      <xdr:nvSpPr>
        <xdr:cNvPr id="359" name="テキスト ボックス 358"/>
        <xdr:cNvSpPr txBox="1"/>
      </xdr:nvSpPr>
      <xdr:spPr>
        <a:xfrm>
          <a:off x="6705111" y="965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77565</xdr:rowOff>
    </xdr:from>
    <xdr:to>
      <xdr:col>15</xdr:col>
      <xdr:colOff>231775</xdr:colOff>
      <xdr:row>56</xdr:row>
      <xdr:rowOff>7715</xdr:rowOff>
    </xdr:to>
    <xdr:sp macro="" textlink="">
      <xdr:nvSpPr>
        <xdr:cNvPr id="365" name="円/楕円 364"/>
        <xdr:cNvSpPr/>
      </xdr:nvSpPr>
      <xdr:spPr>
        <a:xfrm>
          <a:off x="10426700" y="95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55992</xdr:rowOff>
    </xdr:from>
    <xdr:ext cx="534377" cy="259045"/>
    <xdr:sp macro="" textlink="">
      <xdr:nvSpPr>
        <xdr:cNvPr id="366" name="普通建設事業費該当値テキスト"/>
        <xdr:cNvSpPr txBox="1"/>
      </xdr:nvSpPr>
      <xdr:spPr>
        <a:xfrm>
          <a:off x="10528300" y="948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51,595</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147612</xdr:rowOff>
    </xdr:from>
    <xdr:to>
      <xdr:col>14</xdr:col>
      <xdr:colOff>79375</xdr:colOff>
      <xdr:row>55</xdr:row>
      <xdr:rowOff>77762</xdr:rowOff>
    </xdr:to>
    <xdr:sp macro="" textlink="">
      <xdr:nvSpPr>
        <xdr:cNvPr id="367" name="円/楕円 366"/>
        <xdr:cNvSpPr/>
      </xdr:nvSpPr>
      <xdr:spPr>
        <a:xfrm>
          <a:off x="9588500" y="940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94289</xdr:rowOff>
    </xdr:from>
    <xdr:ext cx="534377" cy="259045"/>
    <xdr:sp macro="" textlink="">
      <xdr:nvSpPr>
        <xdr:cNvPr id="368" name="テキスト ボックス 367"/>
        <xdr:cNvSpPr txBox="1"/>
      </xdr:nvSpPr>
      <xdr:spPr>
        <a:xfrm>
          <a:off x="9372111" y="918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56,918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134696</xdr:rowOff>
    </xdr:from>
    <xdr:to>
      <xdr:col>12</xdr:col>
      <xdr:colOff>561975</xdr:colOff>
      <xdr:row>56</xdr:row>
      <xdr:rowOff>64846</xdr:rowOff>
    </xdr:to>
    <xdr:sp macro="" textlink="">
      <xdr:nvSpPr>
        <xdr:cNvPr id="369" name="円/楕円 368"/>
        <xdr:cNvSpPr/>
      </xdr:nvSpPr>
      <xdr:spPr>
        <a:xfrm>
          <a:off x="8699500" y="956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55973</xdr:rowOff>
    </xdr:from>
    <xdr:ext cx="534377" cy="259045"/>
    <xdr:sp macro="" textlink="">
      <xdr:nvSpPr>
        <xdr:cNvPr id="370" name="テキスト ボックス 369"/>
        <xdr:cNvSpPr txBox="1"/>
      </xdr:nvSpPr>
      <xdr:spPr>
        <a:xfrm>
          <a:off x="8483111" y="965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48,596</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82823</xdr:rowOff>
    </xdr:from>
    <xdr:to>
      <xdr:col>11</xdr:col>
      <xdr:colOff>358775</xdr:colOff>
      <xdr:row>55</xdr:row>
      <xdr:rowOff>12973</xdr:rowOff>
    </xdr:to>
    <xdr:sp macro="" textlink="">
      <xdr:nvSpPr>
        <xdr:cNvPr id="371" name="円/楕円 370"/>
        <xdr:cNvSpPr/>
      </xdr:nvSpPr>
      <xdr:spPr>
        <a:xfrm>
          <a:off x="7810500" y="934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29500</xdr:rowOff>
    </xdr:from>
    <xdr:ext cx="534377" cy="259045"/>
    <xdr:sp macro="" textlink="">
      <xdr:nvSpPr>
        <xdr:cNvPr id="372" name="テキスト ボックス 371"/>
        <xdr:cNvSpPr txBox="1"/>
      </xdr:nvSpPr>
      <xdr:spPr>
        <a:xfrm>
          <a:off x="7594111" y="911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60,319</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49676</xdr:rowOff>
    </xdr:from>
    <xdr:to>
      <xdr:col>10</xdr:col>
      <xdr:colOff>155575</xdr:colOff>
      <xdr:row>55</xdr:row>
      <xdr:rowOff>151276</xdr:rowOff>
    </xdr:to>
    <xdr:sp macro="" textlink="">
      <xdr:nvSpPr>
        <xdr:cNvPr id="373" name="円/楕円 372"/>
        <xdr:cNvSpPr/>
      </xdr:nvSpPr>
      <xdr:spPr>
        <a:xfrm>
          <a:off x="6921500" y="947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167803</xdr:rowOff>
    </xdr:from>
    <xdr:ext cx="534377" cy="259045"/>
    <xdr:sp macro="" textlink="">
      <xdr:nvSpPr>
        <xdr:cNvPr id="374" name="テキスト ボックス 373"/>
        <xdr:cNvSpPr txBox="1"/>
      </xdr:nvSpPr>
      <xdr:spPr>
        <a:xfrm>
          <a:off x="6705111" y="925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116474</xdr:rowOff>
    </xdr:from>
    <xdr:to>
      <xdr:col>15</xdr:col>
      <xdr:colOff>180340</xdr:colOff>
      <xdr:row>78</xdr:row>
      <xdr:rowOff>7615</xdr:rowOff>
    </xdr:to>
    <xdr:cxnSp macro="">
      <xdr:nvCxnSpPr>
        <xdr:cNvPr id="396" name="直線コネクタ 395"/>
        <xdr:cNvCxnSpPr/>
      </xdr:nvCxnSpPr>
      <xdr:spPr>
        <a:xfrm flipV="1">
          <a:off x="10475595" y="12117974"/>
          <a:ext cx="1270" cy="1262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11442</xdr:rowOff>
    </xdr:from>
    <xdr:ext cx="469744" cy="259045"/>
    <xdr:sp macro="" textlink="">
      <xdr:nvSpPr>
        <xdr:cNvPr id="397" name="普通建設事業費 （ うち新規整備　）最小値テキスト"/>
        <xdr:cNvSpPr txBox="1"/>
      </xdr:nvSpPr>
      <xdr:spPr>
        <a:xfrm>
          <a:off x="10528300" y="1338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5,778</a:t>
          </a:r>
          <a:endParaRPr kumimoji="1" lang="ja-JP" altLang="en-US" sz="1000" b="1">
            <a:latin typeface="ＭＳ Ｐゴシック"/>
          </a:endParaRPr>
        </a:p>
      </xdr:txBody>
    </xdr:sp>
    <xdr:clientData/>
  </xdr:oneCellAnchor>
  <xdr:twoCellAnchor>
    <xdr:from>
      <xdr:col>15</xdr:col>
      <xdr:colOff>92075</xdr:colOff>
      <xdr:row>78</xdr:row>
      <xdr:rowOff>7615</xdr:rowOff>
    </xdr:from>
    <xdr:to>
      <xdr:col>15</xdr:col>
      <xdr:colOff>269875</xdr:colOff>
      <xdr:row>78</xdr:row>
      <xdr:rowOff>7615</xdr:rowOff>
    </xdr:to>
    <xdr:cxnSp macro="">
      <xdr:nvCxnSpPr>
        <xdr:cNvPr id="398" name="直線コネクタ 397"/>
        <xdr:cNvCxnSpPr/>
      </xdr:nvCxnSpPr>
      <xdr:spPr>
        <a:xfrm>
          <a:off x="10388600" y="1338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63151</xdr:rowOff>
    </xdr:from>
    <xdr:ext cx="534377" cy="259045"/>
    <xdr:sp macro="" textlink="">
      <xdr:nvSpPr>
        <xdr:cNvPr id="399" name="普通建設事業費 （ うち新規整備　）最大値テキスト"/>
        <xdr:cNvSpPr txBox="1"/>
      </xdr:nvSpPr>
      <xdr:spPr>
        <a:xfrm>
          <a:off x="10528300" y="1189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61,016</a:t>
          </a:r>
          <a:endParaRPr kumimoji="1" lang="ja-JP" altLang="en-US" sz="1000" b="1">
            <a:latin typeface="ＭＳ Ｐゴシック"/>
          </a:endParaRPr>
        </a:p>
      </xdr:txBody>
    </xdr:sp>
    <xdr:clientData/>
  </xdr:oneCellAnchor>
  <xdr:twoCellAnchor>
    <xdr:from>
      <xdr:col>15</xdr:col>
      <xdr:colOff>92075</xdr:colOff>
      <xdr:row>70</xdr:row>
      <xdr:rowOff>116474</xdr:rowOff>
    </xdr:from>
    <xdr:to>
      <xdr:col>15</xdr:col>
      <xdr:colOff>269875</xdr:colOff>
      <xdr:row>70</xdr:row>
      <xdr:rowOff>116474</xdr:rowOff>
    </xdr:to>
    <xdr:cxnSp macro="">
      <xdr:nvCxnSpPr>
        <xdr:cNvPr id="400" name="直線コネクタ 399"/>
        <xdr:cNvCxnSpPr/>
      </xdr:nvCxnSpPr>
      <xdr:spPr>
        <a:xfrm>
          <a:off x="10388600" y="1211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71097</xdr:rowOff>
    </xdr:from>
    <xdr:to>
      <xdr:col>15</xdr:col>
      <xdr:colOff>180975</xdr:colOff>
      <xdr:row>75</xdr:row>
      <xdr:rowOff>159565</xdr:rowOff>
    </xdr:to>
    <xdr:cxnSp macro="">
      <xdr:nvCxnSpPr>
        <xdr:cNvPr id="401" name="直線コネクタ 400"/>
        <xdr:cNvCxnSpPr/>
      </xdr:nvCxnSpPr>
      <xdr:spPr>
        <a:xfrm flipV="1">
          <a:off x="9639300" y="12929847"/>
          <a:ext cx="838200" cy="8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106623</xdr:rowOff>
    </xdr:from>
    <xdr:ext cx="534377" cy="259045"/>
    <xdr:sp macro="" textlink="">
      <xdr:nvSpPr>
        <xdr:cNvPr id="402" name="普通建設事業費 （ うち新規整備　）平均値テキスト"/>
        <xdr:cNvSpPr txBox="1"/>
      </xdr:nvSpPr>
      <xdr:spPr>
        <a:xfrm>
          <a:off x="10528300" y="12965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20,781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128196</xdr:rowOff>
    </xdr:from>
    <xdr:to>
      <xdr:col>15</xdr:col>
      <xdr:colOff>231775</xdr:colOff>
      <xdr:row>76</xdr:row>
      <xdr:rowOff>58347</xdr:rowOff>
    </xdr:to>
    <xdr:sp macro="" textlink="">
      <xdr:nvSpPr>
        <xdr:cNvPr id="403" name="フローチャート : 判断 402"/>
        <xdr:cNvSpPr/>
      </xdr:nvSpPr>
      <xdr:spPr>
        <a:xfrm>
          <a:off x="10426700" y="129869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75</xdr:row>
      <xdr:rowOff>109474</xdr:rowOff>
    </xdr:from>
    <xdr:to>
      <xdr:col>14</xdr:col>
      <xdr:colOff>79375</xdr:colOff>
      <xdr:row>76</xdr:row>
      <xdr:rowOff>39624</xdr:rowOff>
    </xdr:to>
    <xdr:sp macro="" textlink="">
      <xdr:nvSpPr>
        <xdr:cNvPr id="404" name="フローチャート : 判断 403"/>
        <xdr:cNvSpPr/>
      </xdr:nvSpPr>
      <xdr:spPr>
        <a:xfrm>
          <a:off x="9588500" y="129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30751</xdr:rowOff>
    </xdr:from>
    <xdr:ext cx="534377" cy="259045"/>
    <xdr:sp macro="" textlink="">
      <xdr:nvSpPr>
        <xdr:cNvPr id="405" name="テキスト ボックス 404"/>
        <xdr:cNvSpPr txBox="1"/>
      </xdr:nvSpPr>
      <xdr:spPr>
        <a:xfrm>
          <a:off x="9372111" y="1306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20297</xdr:rowOff>
    </xdr:from>
    <xdr:to>
      <xdr:col>15</xdr:col>
      <xdr:colOff>231775</xdr:colOff>
      <xdr:row>75</xdr:row>
      <xdr:rowOff>121897</xdr:rowOff>
    </xdr:to>
    <xdr:sp macro="" textlink="">
      <xdr:nvSpPr>
        <xdr:cNvPr id="411" name="円/楕円 410"/>
        <xdr:cNvSpPr/>
      </xdr:nvSpPr>
      <xdr:spPr>
        <a:xfrm>
          <a:off x="10426700" y="1287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43174</xdr:rowOff>
    </xdr:from>
    <xdr:ext cx="534377" cy="259045"/>
    <xdr:sp macro="" textlink="">
      <xdr:nvSpPr>
        <xdr:cNvPr id="412" name="普通建設事業費 （ うち新規整備　）該当値テキスト"/>
        <xdr:cNvSpPr txBox="1"/>
      </xdr:nvSpPr>
      <xdr:spPr>
        <a:xfrm>
          <a:off x="10528300" y="127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25,501</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108765</xdr:rowOff>
    </xdr:from>
    <xdr:to>
      <xdr:col>14</xdr:col>
      <xdr:colOff>79375</xdr:colOff>
      <xdr:row>76</xdr:row>
      <xdr:rowOff>38915</xdr:rowOff>
    </xdr:to>
    <xdr:sp macro="" textlink="">
      <xdr:nvSpPr>
        <xdr:cNvPr id="413" name="円/楕円 412"/>
        <xdr:cNvSpPr/>
      </xdr:nvSpPr>
      <xdr:spPr>
        <a:xfrm>
          <a:off x="9588500" y="1296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55442</xdr:rowOff>
    </xdr:from>
    <xdr:ext cx="534377" cy="259045"/>
    <xdr:sp macro="" textlink="">
      <xdr:nvSpPr>
        <xdr:cNvPr id="414" name="テキスト ボックス 413"/>
        <xdr:cNvSpPr txBox="1"/>
      </xdr:nvSpPr>
      <xdr:spPr>
        <a:xfrm>
          <a:off x="9372111" y="1274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111777</xdr:rowOff>
    </xdr:from>
    <xdr:ext cx="467179" cy="259045"/>
    <xdr:sp macro="" textlink="">
      <xdr:nvSpPr>
        <xdr:cNvPr id="425" name="テキスト ボックス 424"/>
        <xdr:cNvSpPr txBox="1"/>
      </xdr:nvSpPr>
      <xdr:spPr>
        <a:xfrm>
          <a:off x="6136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26" name="直線コネクタ 42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27" name="テキスト ボックス 42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8" name="直線コネクタ 42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9" name="テキスト ボックス 42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0" name="直線コネクタ 42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1" name="テキスト ボックス 43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2" name="直線コネクタ 43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3" name="テキスト ボックス 43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4" name="直線コネクタ 43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5" name="テキスト ボックス 43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6" name="直線コネクタ 43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7" name="テキスト ボックス 43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34620</xdr:rowOff>
    </xdr:from>
    <xdr:to>
      <xdr:col>15</xdr:col>
      <xdr:colOff>180340</xdr:colOff>
      <xdr:row>99</xdr:row>
      <xdr:rowOff>109829</xdr:rowOff>
    </xdr:to>
    <xdr:cxnSp macro="">
      <xdr:nvCxnSpPr>
        <xdr:cNvPr id="439" name="直線コネクタ 438"/>
        <xdr:cNvCxnSpPr/>
      </xdr:nvCxnSpPr>
      <xdr:spPr>
        <a:xfrm flipV="1">
          <a:off x="10475595" y="15636570"/>
          <a:ext cx="1270" cy="1446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113656</xdr:rowOff>
    </xdr:from>
    <xdr:ext cx="469744" cy="259045"/>
    <xdr:sp macro="" textlink="">
      <xdr:nvSpPr>
        <xdr:cNvPr id="440" name="普通建設事業費 （ うち更新整備　）最小値テキスト"/>
        <xdr:cNvSpPr txBox="1"/>
      </xdr:nvSpPr>
      <xdr:spPr>
        <a:xfrm>
          <a:off x="10528300" y="1708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9,142</a:t>
          </a:r>
          <a:endParaRPr kumimoji="1" lang="ja-JP" altLang="en-US" sz="1000" b="1">
            <a:latin typeface="ＭＳ Ｐゴシック"/>
          </a:endParaRPr>
        </a:p>
      </xdr:txBody>
    </xdr:sp>
    <xdr:clientData/>
  </xdr:oneCellAnchor>
  <xdr:twoCellAnchor>
    <xdr:from>
      <xdr:col>15</xdr:col>
      <xdr:colOff>92075</xdr:colOff>
      <xdr:row>99</xdr:row>
      <xdr:rowOff>109829</xdr:rowOff>
    </xdr:from>
    <xdr:to>
      <xdr:col>15</xdr:col>
      <xdr:colOff>269875</xdr:colOff>
      <xdr:row>99</xdr:row>
      <xdr:rowOff>109829</xdr:rowOff>
    </xdr:to>
    <xdr:cxnSp macro="">
      <xdr:nvCxnSpPr>
        <xdr:cNvPr id="441" name="直線コネクタ 440"/>
        <xdr:cNvCxnSpPr/>
      </xdr:nvCxnSpPr>
      <xdr:spPr>
        <a:xfrm>
          <a:off x="10388600" y="1708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152747</xdr:rowOff>
    </xdr:from>
    <xdr:ext cx="534377" cy="259045"/>
    <xdr:sp macro="" textlink="">
      <xdr:nvSpPr>
        <xdr:cNvPr id="442" name="普通建設事業費 （ うち更新整備　）最大値テキスト"/>
        <xdr:cNvSpPr txBox="1"/>
      </xdr:nvSpPr>
      <xdr:spPr>
        <a:xfrm>
          <a:off x="10528300" y="1541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28,129</a:t>
          </a:r>
          <a:endParaRPr kumimoji="1" lang="ja-JP" altLang="en-US" sz="1000" b="1">
            <a:latin typeface="ＭＳ Ｐゴシック"/>
          </a:endParaRPr>
        </a:p>
      </xdr:txBody>
    </xdr:sp>
    <xdr:clientData/>
  </xdr:oneCellAnchor>
  <xdr:twoCellAnchor>
    <xdr:from>
      <xdr:col>15</xdr:col>
      <xdr:colOff>92075</xdr:colOff>
      <xdr:row>91</xdr:row>
      <xdr:rowOff>34620</xdr:rowOff>
    </xdr:from>
    <xdr:to>
      <xdr:col>15</xdr:col>
      <xdr:colOff>269875</xdr:colOff>
      <xdr:row>91</xdr:row>
      <xdr:rowOff>34620</xdr:rowOff>
    </xdr:to>
    <xdr:cxnSp macro="">
      <xdr:nvCxnSpPr>
        <xdr:cNvPr id="443" name="直線コネクタ 442"/>
        <xdr:cNvCxnSpPr/>
      </xdr:nvCxnSpPr>
      <xdr:spPr>
        <a:xfrm>
          <a:off x="10388600" y="1563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25400</xdr:rowOff>
    </xdr:from>
    <xdr:to>
      <xdr:col>15</xdr:col>
      <xdr:colOff>180975</xdr:colOff>
      <xdr:row>94</xdr:row>
      <xdr:rowOff>142215</xdr:rowOff>
    </xdr:to>
    <xdr:cxnSp macro="">
      <xdr:nvCxnSpPr>
        <xdr:cNvPr id="444" name="直線コネクタ 443"/>
        <xdr:cNvCxnSpPr/>
      </xdr:nvCxnSpPr>
      <xdr:spPr>
        <a:xfrm>
          <a:off x="9639300" y="15970250"/>
          <a:ext cx="838200" cy="28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2328</xdr:rowOff>
    </xdr:from>
    <xdr:ext cx="534377" cy="259045"/>
    <xdr:sp macro="" textlink="">
      <xdr:nvSpPr>
        <xdr:cNvPr id="445" name="普通建設事業費 （ うち更新整備　）平均値テキスト"/>
        <xdr:cNvSpPr txBox="1"/>
      </xdr:nvSpPr>
      <xdr:spPr>
        <a:xfrm>
          <a:off x="10528300" y="16290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23901</xdr:rowOff>
    </xdr:from>
    <xdr:to>
      <xdr:col>15</xdr:col>
      <xdr:colOff>231775</xdr:colOff>
      <xdr:row>95</xdr:row>
      <xdr:rowOff>125501</xdr:rowOff>
    </xdr:to>
    <xdr:sp macro="" textlink="">
      <xdr:nvSpPr>
        <xdr:cNvPr id="446" name="フローチャート : 判断 445"/>
        <xdr:cNvSpPr/>
      </xdr:nvSpPr>
      <xdr:spPr>
        <a:xfrm>
          <a:off x="104267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736</xdr:rowOff>
    </xdr:from>
    <xdr:to>
      <xdr:col>14</xdr:col>
      <xdr:colOff>79375</xdr:colOff>
      <xdr:row>95</xdr:row>
      <xdr:rowOff>102336</xdr:rowOff>
    </xdr:to>
    <xdr:sp macro="" textlink="">
      <xdr:nvSpPr>
        <xdr:cNvPr id="447" name="フローチャート : 判断 446"/>
        <xdr:cNvSpPr/>
      </xdr:nvSpPr>
      <xdr:spPr>
        <a:xfrm>
          <a:off x="9588500" y="1628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93463</xdr:rowOff>
    </xdr:from>
    <xdr:ext cx="534377" cy="259045"/>
    <xdr:sp macro="" textlink="">
      <xdr:nvSpPr>
        <xdr:cNvPr id="448" name="テキスト ボックス 447"/>
        <xdr:cNvSpPr txBox="1"/>
      </xdr:nvSpPr>
      <xdr:spPr>
        <a:xfrm>
          <a:off x="9372111" y="1638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18,907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9" name="テキスト ボックス 44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0" name="テキスト ボックス 44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1" name="テキスト ボックス 45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2" name="テキスト ボックス 45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3" name="テキスト ボックス 45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91415</xdr:rowOff>
    </xdr:from>
    <xdr:to>
      <xdr:col>15</xdr:col>
      <xdr:colOff>231775</xdr:colOff>
      <xdr:row>95</xdr:row>
      <xdr:rowOff>21565</xdr:rowOff>
    </xdr:to>
    <xdr:sp macro="" textlink="">
      <xdr:nvSpPr>
        <xdr:cNvPr id="454" name="円/楕円 453"/>
        <xdr:cNvSpPr/>
      </xdr:nvSpPr>
      <xdr:spPr>
        <a:xfrm>
          <a:off x="10426700" y="1620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114292</xdr:rowOff>
    </xdr:from>
    <xdr:ext cx="534377" cy="259045"/>
    <xdr:sp macro="" textlink="">
      <xdr:nvSpPr>
        <xdr:cNvPr id="455" name="普通建設事業費 （ うち更新整備　）該当値テキスト"/>
        <xdr:cNvSpPr txBox="1"/>
      </xdr:nvSpPr>
      <xdr:spPr>
        <a:xfrm>
          <a:off x="10528300" y="160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19,967</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146050</xdr:rowOff>
    </xdr:from>
    <xdr:to>
      <xdr:col>14</xdr:col>
      <xdr:colOff>79375</xdr:colOff>
      <xdr:row>93</xdr:row>
      <xdr:rowOff>76200</xdr:rowOff>
    </xdr:to>
    <xdr:sp macro="" textlink="">
      <xdr:nvSpPr>
        <xdr:cNvPr id="456" name="円/楕円 455"/>
        <xdr:cNvSpPr/>
      </xdr:nvSpPr>
      <xdr:spPr>
        <a:xfrm>
          <a:off x="9588500" y="1591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92727</xdr:rowOff>
    </xdr:from>
    <xdr:ext cx="534377" cy="259045"/>
    <xdr:sp macro="" textlink="">
      <xdr:nvSpPr>
        <xdr:cNvPr id="457" name="テキスト ボックス 456"/>
        <xdr:cNvSpPr txBox="1"/>
      </xdr:nvSpPr>
      <xdr:spPr>
        <a:xfrm>
          <a:off x="9372111" y="1569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8" name="正方形/長方形 45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9" name="正方形/長方形 45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0" name="正方形/長方形 45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1" name="正方形/長方形 46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2" name="正方形/長方形 46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3" name="正方形/長方形 46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4" name="正方形/長方形 46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5" name="正方形/長方形 46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6" name="テキスト ボックス 46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7" name="直線コネクタ 46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8" name="直線コネクタ 46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9" name="テキスト ボックス 46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0" name="直線コネクタ 46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71" name="テキスト ボックス 470"/>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2" name="直線コネクタ 47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73" name="テキスト ボックス 472"/>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4" name="直線コネクタ 47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75" name="テキスト ボックス 474"/>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7" name="テキスト ボックス 476"/>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141300</xdr:rowOff>
    </xdr:from>
    <xdr:to>
      <xdr:col>23</xdr:col>
      <xdr:colOff>516889</xdr:colOff>
      <xdr:row>38</xdr:row>
      <xdr:rowOff>139700</xdr:rowOff>
    </xdr:to>
    <xdr:cxnSp macro="">
      <xdr:nvCxnSpPr>
        <xdr:cNvPr id="479" name="直線コネクタ 478"/>
        <xdr:cNvCxnSpPr/>
      </xdr:nvCxnSpPr>
      <xdr:spPr>
        <a:xfrm flipV="1">
          <a:off x="16317595" y="5284800"/>
          <a:ext cx="1269" cy="13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1" name="直線コネクタ 48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87977</xdr:rowOff>
    </xdr:from>
    <xdr:ext cx="469744" cy="259045"/>
    <xdr:sp macro="" textlink="">
      <xdr:nvSpPr>
        <xdr:cNvPr id="482" name="災害復旧事業費最大値テキスト"/>
        <xdr:cNvSpPr txBox="1"/>
      </xdr:nvSpPr>
      <xdr:spPr>
        <a:xfrm>
          <a:off x="16370300" y="50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5,993</a:t>
          </a:r>
          <a:endParaRPr kumimoji="1" lang="ja-JP" altLang="en-US" sz="1000" b="1">
            <a:latin typeface="ＭＳ Ｐゴシック"/>
          </a:endParaRPr>
        </a:p>
      </xdr:txBody>
    </xdr:sp>
    <xdr:clientData/>
  </xdr:oneCellAnchor>
  <xdr:twoCellAnchor>
    <xdr:from>
      <xdr:col>23</xdr:col>
      <xdr:colOff>428625</xdr:colOff>
      <xdr:row>30</xdr:row>
      <xdr:rowOff>141300</xdr:rowOff>
    </xdr:from>
    <xdr:to>
      <xdr:col>23</xdr:col>
      <xdr:colOff>606425</xdr:colOff>
      <xdr:row>30</xdr:row>
      <xdr:rowOff>141300</xdr:rowOff>
    </xdr:to>
    <xdr:cxnSp macro="">
      <xdr:nvCxnSpPr>
        <xdr:cNvPr id="483" name="直線コネクタ 482"/>
        <xdr:cNvCxnSpPr/>
      </xdr:nvCxnSpPr>
      <xdr:spPr>
        <a:xfrm>
          <a:off x="16230600" y="52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4" name="直線コネクタ 483"/>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148582</xdr:rowOff>
    </xdr:from>
    <xdr:ext cx="378565" cy="259045"/>
    <xdr:sp macro="" textlink="">
      <xdr:nvSpPr>
        <xdr:cNvPr id="485" name="災害復旧事業費平均値テキスト"/>
        <xdr:cNvSpPr txBox="1"/>
      </xdr:nvSpPr>
      <xdr:spPr>
        <a:xfrm>
          <a:off x="16370300" y="6320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125705</xdr:rowOff>
    </xdr:from>
    <xdr:to>
      <xdr:col>23</xdr:col>
      <xdr:colOff>568325</xdr:colOff>
      <xdr:row>38</xdr:row>
      <xdr:rowOff>55855</xdr:rowOff>
    </xdr:to>
    <xdr:sp macro="" textlink="">
      <xdr:nvSpPr>
        <xdr:cNvPr id="486" name="フローチャート : 判断 485"/>
        <xdr:cNvSpPr/>
      </xdr:nvSpPr>
      <xdr:spPr>
        <a:xfrm>
          <a:off x="162687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87" name="直線コネクタ 486"/>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100330</xdr:rowOff>
    </xdr:from>
    <xdr:to>
      <xdr:col>22</xdr:col>
      <xdr:colOff>415925</xdr:colOff>
      <xdr:row>38</xdr:row>
      <xdr:rowOff>30480</xdr:rowOff>
    </xdr:to>
    <xdr:sp macro="" textlink="">
      <xdr:nvSpPr>
        <xdr:cNvPr id="488" name="フローチャート : 判断 487"/>
        <xdr:cNvSpPr/>
      </xdr:nvSpPr>
      <xdr:spPr>
        <a:xfrm>
          <a:off x="15430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47007</xdr:rowOff>
    </xdr:from>
    <xdr:ext cx="378565" cy="259045"/>
    <xdr:sp macro="" textlink="">
      <xdr:nvSpPr>
        <xdr:cNvPr id="489" name="テキスト ボックス 488"/>
        <xdr:cNvSpPr txBox="1"/>
      </xdr:nvSpPr>
      <xdr:spPr>
        <a:xfrm>
          <a:off x="15292017" y="62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0" name="直線コネクタ 489"/>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134163</xdr:rowOff>
    </xdr:from>
    <xdr:to>
      <xdr:col>21</xdr:col>
      <xdr:colOff>212725</xdr:colOff>
      <xdr:row>37</xdr:row>
      <xdr:rowOff>64313</xdr:rowOff>
    </xdr:to>
    <xdr:sp macro="" textlink="">
      <xdr:nvSpPr>
        <xdr:cNvPr id="491" name="フローチャート : 判断 490"/>
        <xdr:cNvSpPr/>
      </xdr:nvSpPr>
      <xdr:spPr>
        <a:xfrm>
          <a:off x="14541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80840</xdr:rowOff>
    </xdr:from>
    <xdr:ext cx="469744" cy="259045"/>
    <xdr:sp macro="" textlink="">
      <xdr:nvSpPr>
        <xdr:cNvPr id="492" name="テキスト ボックス 491"/>
        <xdr:cNvSpPr txBox="1"/>
      </xdr:nvSpPr>
      <xdr:spPr>
        <a:xfrm>
          <a:off x="14357427" y="60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493" name="直線コネクタ 492"/>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164338</xdr:rowOff>
    </xdr:from>
    <xdr:to>
      <xdr:col>20</xdr:col>
      <xdr:colOff>9525</xdr:colOff>
      <xdr:row>36</xdr:row>
      <xdr:rowOff>94488</xdr:rowOff>
    </xdr:to>
    <xdr:sp macro="" textlink="">
      <xdr:nvSpPr>
        <xdr:cNvPr id="494" name="フローチャート : 判断 493"/>
        <xdr:cNvSpPr/>
      </xdr:nvSpPr>
      <xdr:spPr>
        <a:xfrm>
          <a:off x="13652500" y="616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111015</xdr:rowOff>
    </xdr:from>
    <xdr:ext cx="469744" cy="259045"/>
    <xdr:sp macro="" textlink="">
      <xdr:nvSpPr>
        <xdr:cNvPr id="495" name="テキスト ボックス 494"/>
        <xdr:cNvSpPr txBox="1"/>
      </xdr:nvSpPr>
      <xdr:spPr>
        <a:xfrm>
          <a:off x="13468427" y="594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99873</xdr:rowOff>
    </xdr:from>
    <xdr:to>
      <xdr:col>18</xdr:col>
      <xdr:colOff>492125</xdr:colOff>
      <xdr:row>35</xdr:row>
      <xdr:rowOff>30023</xdr:rowOff>
    </xdr:to>
    <xdr:sp macro="" textlink="">
      <xdr:nvSpPr>
        <xdr:cNvPr id="496" name="フローチャート : 判断 495"/>
        <xdr:cNvSpPr/>
      </xdr:nvSpPr>
      <xdr:spPr>
        <a:xfrm>
          <a:off x="12763500" y="592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33</xdr:row>
      <xdr:rowOff>46550</xdr:rowOff>
    </xdr:from>
    <xdr:ext cx="469744" cy="259045"/>
    <xdr:sp macro="" textlink="">
      <xdr:nvSpPr>
        <xdr:cNvPr id="497" name="テキスト ボックス 496"/>
        <xdr:cNvSpPr txBox="1"/>
      </xdr:nvSpPr>
      <xdr:spPr>
        <a:xfrm>
          <a:off x="12579427" y="570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3" name="円/楕円 50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04"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5" name="円/楕円 50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06" name="テキスト ボックス 505"/>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07" name="円/楕円 50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08" name="テキスト ボックス 507"/>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09" name="円/楕円 50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0" name="テキスト ボックス 509"/>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1" name="円/楕円 510"/>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2" name="テキスト ボックス 511"/>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4" name="正方形/長方形 51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5" name="正方形/長方形 51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6" name="正方形/長方形 51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7" name="正方形/長方形 51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8" name="正方形/長方形 51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9" name="正方形/長方形 51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0" name="正方形/長方形 51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1" name="テキスト ボックス 52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2" name="直線コネクタ 52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3" name="直線コネクタ 52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4" name="テキスト ボックス 52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5" name="直線コネクタ 52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6" name="テキスト ボックス 52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8" name="直線コネクタ 52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3" name="直線コネクタ 53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5" name="フローチャート : 判断 53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6" name="直線コネクタ 53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7" name="フローチャート : 判断 53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8" name="テキスト ボックス 53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9" name="直線コネクタ 53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0" name="フローチャート : 判断 53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1" name="テキスト ボックス 54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2" name="直線コネクタ 54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3" name="フローチャート : 判断 54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4" name="テキスト ボックス 54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5" name="フローチャート : 判断 54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6" name="テキスト ボックス 54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7" name="テキスト ボックス 54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8" name="テキスト ボックス 54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9" name="テキスト ボックス 54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0" name="テキスト ボックス 54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1" name="テキスト ボックス 55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円/楕円 55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4" name="円/楕円 55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5" name="テキスト ボックス 55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6" name="円/楕円 55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7" name="テキスト ボックス 55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8" name="円/楕円 55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9" name="テキスト ボックス 55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円/楕円 55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1" name="テキスト ボックス 56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2" name="正方形/長方形 56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3" name="正方形/長方形 56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4" name="正方形/長方形 56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5" name="正方形/長方形 56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6" name="正方形/長方形 56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7" name="正方形/長方形 56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8" name="正方形/長方形 56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9" name="正方形/長方形 56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0" name="テキスト ボックス 56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1" name="直線コネクタ 57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2" name="テキスト ボックス 57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73" name="直線コネクタ 57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4" name="テキスト ボックス 573"/>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5" name="直線コネクタ 57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6" name="テキスト ボックス 57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7" name="直線コネクタ 57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8" name="テキスト ボックス 57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9" name="直線コネクタ 57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0" name="テキスト ボックス 57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1" name="直線コネクタ 58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2" name="テキスト ボックス 58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3" name="直線コネクタ 58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4" name="テキスト ボックス 58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162007</xdr:rowOff>
    </xdr:from>
    <xdr:to>
      <xdr:col>23</xdr:col>
      <xdr:colOff>516889</xdr:colOff>
      <xdr:row>77</xdr:row>
      <xdr:rowOff>149873</xdr:rowOff>
    </xdr:to>
    <xdr:cxnSp macro="">
      <xdr:nvCxnSpPr>
        <xdr:cNvPr id="586" name="直線コネクタ 585"/>
        <xdr:cNvCxnSpPr/>
      </xdr:nvCxnSpPr>
      <xdr:spPr>
        <a:xfrm flipV="1">
          <a:off x="16317595" y="11992057"/>
          <a:ext cx="1269" cy="135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153700</xdr:rowOff>
    </xdr:from>
    <xdr:ext cx="534377" cy="259045"/>
    <xdr:sp macro="" textlink="">
      <xdr:nvSpPr>
        <xdr:cNvPr id="587" name="公債費最小値テキスト"/>
        <xdr:cNvSpPr txBox="1"/>
      </xdr:nvSpPr>
      <xdr:spPr>
        <a:xfrm>
          <a:off x="16370300" y="1335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32,466</a:t>
          </a:r>
          <a:endParaRPr kumimoji="1" lang="ja-JP" altLang="en-US" sz="1000" b="1">
            <a:latin typeface="ＭＳ Ｐゴシック"/>
          </a:endParaRPr>
        </a:p>
      </xdr:txBody>
    </xdr:sp>
    <xdr:clientData/>
  </xdr:oneCellAnchor>
  <xdr:twoCellAnchor>
    <xdr:from>
      <xdr:col>23</xdr:col>
      <xdr:colOff>428625</xdr:colOff>
      <xdr:row>77</xdr:row>
      <xdr:rowOff>149873</xdr:rowOff>
    </xdr:from>
    <xdr:to>
      <xdr:col>23</xdr:col>
      <xdr:colOff>606425</xdr:colOff>
      <xdr:row>77</xdr:row>
      <xdr:rowOff>149873</xdr:rowOff>
    </xdr:to>
    <xdr:cxnSp macro="">
      <xdr:nvCxnSpPr>
        <xdr:cNvPr id="588" name="直線コネクタ 587"/>
        <xdr:cNvCxnSpPr/>
      </xdr:nvCxnSpPr>
      <xdr:spPr>
        <a:xfrm>
          <a:off x="16230600" y="13351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108684</xdr:rowOff>
    </xdr:from>
    <xdr:ext cx="599010" cy="259045"/>
    <xdr:sp macro="" textlink="">
      <xdr:nvSpPr>
        <xdr:cNvPr id="589" name="公債費最大値テキスト"/>
        <xdr:cNvSpPr txBox="1"/>
      </xdr:nvSpPr>
      <xdr:spPr>
        <a:xfrm>
          <a:off x="16370300" y="1176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103,829</a:t>
          </a:r>
          <a:endParaRPr kumimoji="1" lang="ja-JP" altLang="en-US" sz="1000" b="1">
            <a:latin typeface="ＭＳ Ｐゴシック"/>
          </a:endParaRPr>
        </a:p>
      </xdr:txBody>
    </xdr:sp>
    <xdr:clientData/>
  </xdr:oneCellAnchor>
  <xdr:twoCellAnchor>
    <xdr:from>
      <xdr:col>23</xdr:col>
      <xdr:colOff>428625</xdr:colOff>
      <xdr:row>69</xdr:row>
      <xdr:rowOff>162007</xdr:rowOff>
    </xdr:from>
    <xdr:to>
      <xdr:col>23</xdr:col>
      <xdr:colOff>606425</xdr:colOff>
      <xdr:row>69</xdr:row>
      <xdr:rowOff>162007</xdr:rowOff>
    </xdr:to>
    <xdr:cxnSp macro="">
      <xdr:nvCxnSpPr>
        <xdr:cNvPr id="590" name="直線コネクタ 589"/>
        <xdr:cNvCxnSpPr/>
      </xdr:nvCxnSpPr>
      <xdr:spPr>
        <a:xfrm>
          <a:off x="16230600" y="1199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155702</xdr:rowOff>
    </xdr:from>
    <xdr:to>
      <xdr:col>23</xdr:col>
      <xdr:colOff>517525</xdr:colOff>
      <xdr:row>77</xdr:row>
      <xdr:rowOff>28848</xdr:rowOff>
    </xdr:to>
    <xdr:cxnSp macro="">
      <xdr:nvCxnSpPr>
        <xdr:cNvPr id="591" name="直線コネクタ 590"/>
        <xdr:cNvCxnSpPr/>
      </xdr:nvCxnSpPr>
      <xdr:spPr>
        <a:xfrm flipV="1">
          <a:off x="15481300" y="13185902"/>
          <a:ext cx="838200" cy="4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127341</xdr:rowOff>
    </xdr:from>
    <xdr:ext cx="534377" cy="259045"/>
    <xdr:sp macro="" textlink="">
      <xdr:nvSpPr>
        <xdr:cNvPr id="592" name="公債費平均値テキスト"/>
        <xdr:cNvSpPr txBox="1"/>
      </xdr:nvSpPr>
      <xdr:spPr>
        <a:xfrm>
          <a:off x="16370300" y="12643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59,183</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104464</xdr:rowOff>
    </xdr:from>
    <xdr:to>
      <xdr:col>23</xdr:col>
      <xdr:colOff>568325</xdr:colOff>
      <xdr:row>75</xdr:row>
      <xdr:rowOff>34614</xdr:rowOff>
    </xdr:to>
    <xdr:sp macro="" textlink="">
      <xdr:nvSpPr>
        <xdr:cNvPr id="593" name="フローチャート : 判断 592"/>
        <xdr:cNvSpPr/>
      </xdr:nvSpPr>
      <xdr:spPr>
        <a:xfrm>
          <a:off x="16268700" y="1279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9437</xdr:rowOff>
    </xdr:from>
    <xdr:to>
      <xdr:col>22</xdr:col>
      <xdr:colOff>365125</xdr:colOff>
      <xdr:row>77</xdr:row>
      <xdr:rowOff>28848</xdr:rowOff>
    </xdr:to>
    <xdr:cxnSp macro="">
      <xdr:nvCxnSpPr>
        <xdr:cNvPr id="594" name="直線コネクタ 593"/>
        <xdr:cNvCxnSpPr/>
      </xdr:nvCxnSpPr>
      <xdr:spPr>
        <a:xfrm>
          <a:off x="14592300" y="13211087"/>
          <a:ext cx="889000" cy="1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110998</xdr:rowOff>
    </xdr:from>
    <xdr:to>
      <xdr:col>22</xdr:col>
      <xdr:colOff>415925</xdr:colOff>
      <xdr:row>75</xdr:row>
      <xdr:rowOff>41148</xdr:rowOff>
    </xdr:to>
    <xdr:sp macro="" textlink="">
      <xdr:nvSpPr>
        <xdr:cNvPr id="595" name="フローチャート : 判断 594"/>
        <xdr:cNvSpPr/>
      </xdr:nvSpPr>
      <xdr:spPr>
        <a:xfrm>
          <a:off x="15430500" y="1279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57675</xdr:rowOff>
    </xdr:from>
    <xdr:ext cx="534377" cy="259045"/>
    <xdr:sp macro="" textlink="">
      <xdr:nvSpPr>
        <xdr:cNvPr id="596" name="テキスト ボックス 595"/>
        <xdr:cNvSpPr txBox="1"/>
      </xdr:nvSpPr>
      <xdr:spPr>
        <a:xfrm>
          <a:off x="15214111" y="1257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58,840</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9437</xdr:rowOff>
    </xdr:from>
    <xdr:to>
      <xdr:col>21</xdr:col>
      <xdr:colOff>161925</xdr:colOff>
      <xdr:row>77</xdr:row>
      <xdr:rowOff>25685</xdr:rowOff>
    </xdr:to>
    <xdr:cxnSp macro="">
      <xdr:nvCxnSpPr>
        <xdr:cNvPr id="597" name="直線コネクタ 596"/>
        <xdr:cNvCxnSpPr/>
      </xdr:nvCxnSpPr>
      <xdr:spPr>
        <a:xfrm flipV="1">
          <a:off x="13703300" y="13211087"/>
          <a:ext cx="889000" cy="1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92043</xdr:rowOff>
    </xdr:from>
    <xdr:to>
      <xdr:col>21</xdr:col>
      <xdr:colOff>212725</xdr:colOff>
      <xdr:row>75</xdr:row>
      <xdr:rowOff>22193</xdr:rowOff>
    </xdr:to>
    <xdr:sp macro="" textlink="">
      <xdr:nvSpPr>
        <xdr:cNvPr id="598" name="フローチャート : 判断 597"/>
        <xdr:cNvSpPr/>
      </xdr:nvSpPr>
      <xdr:spPr>
        <a:xfrm>
          <a:off x="14541500" y="127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38720</xdr:rowOff>
    </xdr:from>
    <xdr:ext cx="534377" cy="259045"/>
    <xdr:sp macro="" textlink="">
      <xdr:nvSpPr>
        <xdr:cNvPr id="599" name="テキスト ボックス 598"/>
        <xdr:cNvSpPr txBox="1"/>
      </xdr:nvSpPr>
      <xdr:spPr>
        <a:xfrm>
          <a:off x="14325111" y="1255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59,835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25685</xdr:rowOff>
    </xdr:from>
    <xdr:to>
      <xdr:col>19</xdr:col>
      <xdr:colOff>644525</xdr:colOff>
      <xdr:row>77</xdr:row>
      <xdr:rowOff>58795</xdr:rowOff>
    </xdr:to>
    <xdr:cxnSp macro="">
      <xdr:nvCxnSpPr>
        <xdr:cNvPr id="600" name="直線コネクタ 599"/>
        <xdr:cNvCxnSpPr/>
      </xdr:nvCxnSpPr>
      <xdr:spPr>
        <a:xfrm flipV="1">
          <a:off x="12814300" y="13227335"/>
          <a:ext cx="889000" cy="3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111265</xdr:rowOff>
    </xdr:from>
    <xdr:to>
      <xdr:col>20</xdr:col>
      <xdr:colOff>9525</xdr:colOff>
      <xdr:row>75</xdr:row>
      <xdr:rowOff>41415</xdr:rowOff>
    </xdr:to>
    <xdr:sp macro="" textlink="">
      <xdr:nvSpPr>
        <xdr:cNvPr id="601" name="フローチャート : 判断 600"/>
        <xdr:cNvSpPr/>
      </xdr:nvSpPr>
      <xdr:spPr>
        <a:xfrm>
          <a:off x="13652500" y="127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57942</xdr:rowOff>
    </xdr:from>
    <xdr:ext cx="534377" cy="259045"/>
    <xdr:sp macro="" textlink="">
      <xdr:nvSpPr>
        <xdr:cNvPr id="602" name="テキスト ボックス 601"/>
        <xdr:cNvSpPr txBox="1"/>
      </xdr:nvSpPr>
      <xdr:spPr>
        <a:xfrm>
          <a:off x="13436111" y="1257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75374</xdr:rowOff>
    </xdr:from>
    <xdr:to>
      <xdr:col>18</xdr:col>
      <xdr:colOff>492125</xdr:colOff>
      <xdr:row>75</xdr:row>
      <xdr:rowOff>5524</xdr:rowOff>
    </xdr:to>
    <xdr:sp macro="" textlink="">
      <xdr:nvSpPr>
        <xdr:cNvPr id="603" name="フローチャート : 判断 602"/>
        <xdr:cNvSpPr/>
      </xdr:nvSpPr>
      <xdr:spPr>
        <a:xfrm>
          <a:off x="12763500" y="12762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22051</xdr:rowOff>
    </xdr:from>
    <xdr:ext cx="534377" cy="259045"/>
    <xdr:sp macro="" textlink="">
      <xdr:nvSpPr>
        <xdr:cNvPr id="604" name="テキスト ボックス 603"/>
        <xdr:cNvSpPr txBox="1"/>
      </xdr:nvSpPr>
      <xdr:spPr>
        <a:xfrm>
          <a:off x="12547111" y="1253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5" name="テキスト ボックス 60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6" name="テキスト ボックス 60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7" name="テキスト ボックス 60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8" name="テキスト ボックス 60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9" name="テキスト ボックス 60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104902</xdr:rowOff>
    </xdr:from>
    <xdr:to>
      <xdr:col>23</xdr:col>
      <xdr:colOff>568325</xdr:colOff>
      <xdr:row>77</xdr:row>
      <xdr:rowOff>35052</xdr:rowOff>
    </xdr:to>
    <xdr:sp macro="" textlink="">
      <xdr:nvSpPr>
        <xdr:cNvPr id="610" name="円/楕円 609"/>
        <xdr:cNvSpPr/>
      </xdr:nvSpPr>
      <xdr:spPr>
        <a:xfrm>
          <a:off x="16268700" y="1313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83329</xdr:rowOff>
    </xdr:from>
    <xdr:ext cx="534377" cy="259045"/>
    <xdr:sp macro="" textlink="">
      <xdr:nvSpPr>
        <xdr:cNvPr id="611" name="公債費該当値テキスト"/>
        <xdr:cNvSpPr txBox="1"/>
      </xdr:nvSpPr>
      <xdr:spPr>
        <a:xfrm>
          <a:off x="16370300" y="1311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41,160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149498</xdr:rowOff>
    </xdr:from>
    <xdr:to>
      <xdr:col>22</xdr:col>
      <xdr:colOff>415925</xdr:colOff>
      <xdr:row>77</xdr:row>
      <xdr:rowOff>79648</xdr:rowOff>
    </xdr:to>
    <xdr:sp macro="" textlink="">
      <xdr:nvSpPr>
        <xdr:cNvPr id="612" name="円/楕円 611"/>
        <xdr:cNvSpPr/>
      </xdr:nvSpPr>
      <xdr:spPr>
        <a:xfrm>
          <a:off x="15430500" y="1317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70775</xdr:rowOff>
    </xdr:from>
    <xdr:ext cx="534377" cy="259045"/>
    <xdr:sp macro="" textlink="">
      <xdr:nvSpPr>
        <xdr:cNvPr id="613" name="テキスト ボックス 612"/>
        <xdr:cNvSpPr txBox="1"/>
      </xdr:nvSpPr>
      <xdr:spPr>
        <a:xfrm>
          <a:off x="15214111" y="1327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130087</xdr:rowOff>
    </xdr:from>
    <xdr:to>
      <xdr:col>21</xdr:col>
      <xdr:colOff>212725</xdr:colOff>
      <xdr:row>77</xdr:row>
      <xdr:rowOff>60237</xdr:rowOff>
    </xdr:to>
    <xdr:sp macro="" textlink="">
      <xdr:nvSpPr>
        <xdr:cNvPr id="614" name="円/楕円 613"/>
        <xdr:cNvSpPr/>
      </xdr:nvSpPr>
      <xdr:spPr>
        <a:xfrm>
          <a:off x="14541500" y="131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51364</xdr:rowOff>
    </xdr:from>
    <xdr:ext cx="534377" cy="259045"/>
    <xdr:sp macro="" textlink="">
      <xdr:nvSpPr>
        <xdr:cNvPr id="615" name="テキスト ボックス 614"/>
        <xdr:cNvSpPr txBox="1"/>
      </xdr:nvSpPr>
      <xdr:spPr>
        <a:xfrm>
          <a:off x="14325111" y="1325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39,838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146335</xdr:rowOff>
    </xdr:from>
    <xdr:to>
      <xdr:col>20</xdr:col>
      <xdr:colOff>9525</xdr:colOff>
      <xdr:row>77</xdr:row>
      <xdr:rowOff>76485</xdr:rowOff>
    </xdr:to>
    <xdr:sp macro="" textlink="">
      <xdr:nvSpPr>
        <xdr:cNvPr id="616" name="円/楕円 615"/>
        <xdr:cNvSpPr/>
      </xdr:nvSpPr>
      <xdr:spPr>
        <a:xfrm>
          <a:off x="13652500" y="1317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67612</xdr:rowOff>
    </xdr:from>
    <xdr:ext cx="534377" cy="259045"/>
    <xdr:sp macro="" textlink="">
      <xdr:nvSpPr>
        <xdr:cNvPr id="617" name="テキスト ボックス 616"/>
        <xdr:cNvSpPr txBox="1"/>
      </xdr:nvSpPr>
      <xdr:spPr>
        <a:xfrm>
          <a:off x="13436111" y="1326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38,985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7995</xdr:rowOff>
    </xdr:from>
    <xdr:to>
      <xdr:col>18</xdr:col>
      <xdr:colOff>492125</xdr:colOff>
      <xdr:row>77</xdr:row>
      <xdr:rowOff>109595</xdr:rowOff>
    </xdr:to>
    <xdr:sp macro="" textlink="">
      <xdr:nvSpPr>
        <xdr:cNvPr id="618" name="円/楕円 617"/>
        <xdr:cNvSpPr/>
      </xdr:nvSpPr>
      <xdr:spPr>
        <a:xfrm>
          <a:off x="12763500" y="132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100722</xdr:rowOff>
    </xdr:from>
    <xdr:ext cx="534377" cy="259045"/>
    <xdr:sp macro="" textlink="">
      <xdr:nvSpPr>
        <xdr:cNvPr id="619" name="テキスト ボックス 618"/>
        <xdr:cNvSpPr txBox="1"/>
      </xdr:nvSpPr>
      <xdr:spPr>
        <a:xfrm>
          <a:off x="12547111" y="1330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0" name="正方形/長方形 61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1" name="正方形/長方形 62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2" name="正方形/長方形 62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3" name="正方形/長方形 62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4" name="正方形/長方形 62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5" name="正方形/長方形 62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6" name="正方形/長方形 62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7" name="正方形/長方形 62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8" name="テキスト ボックス 62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9" name="直線コネクタ 62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0" name="直線コネクタ 62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1" name="テキスト ボックス 63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2" name="直線コネクタ 63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33" name="テキスト ボックス 63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4" name="直線コネクタ 63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35" name="テキスト ボックス 63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6" name="直線コネクタ 63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37" name="テキスト ボックス 63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8" name="直線コネクタ 63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9" name="テキスト ボックス 63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106690</xdr:rowOff>
    </xdr:from>
    <xdr:to>
      <xdr:col>23</xdr:col>
      <xdr:colOff>516889</xdr:colOff>
      <xdr:row>98</xdr:row>
      <xdr:rowOff>138328</xdr:rowOff>
    </xdr:to>
    <xdr:cxnSp macro="">
      <xdr:nvCxnSpPr>
        <xdr:cNvPr id="641" name="直線コネクタ 640"/>
        <xdr:cNvCxnSpPr/>
      </xdr:nvCxnSpPr>
      <xdr:spPr>
        <a:xfrm flipV="1">
          <a:off x="16317595" y="15708640"/>
          <a:ext cx="1269" cy="1231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142155</xdr:rowOff>
    </xdr:from>
    <xdr:ext cx="313932" cy="259045"/>
    <xdr:sp macro="" textlink="">
      <xdr:nvSpPr>
        <xdr:cNvPr id="642" name="積立金最小値テキスト"/>
        <xdr:cNvSpPr txBox="1"/>
      </xdr:nvSpPr>
      <xdr:spPr>
        <a:xfrm>
          <a:off x="16370300" y="16944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23</xdr:col>
      <xdr:colOff>428625</xdr:colOff>
      <xdr:row>98</xdr:row>
      <xdr:rowOff>138328</xdr:rowOff>
    </xdr:from>
    <xdr:to>
      <xdr:col>23</xdr:col>
      <xdr:colOff>606425</xdr:colOff>
      <xdr:row>98</xdr:row>
      <xdr:rowOff>138328</xdr:rowOff>
    </xdr:to>
    <xdr:cxnSp macro="">
      <xdr:nvCxnSpPr>
        <xdr:cNvPr id="643" name="直線コネクタ 642"/>
        <xdr:cNvCxnSpPr/>
      </xdr:nvCxnSpPr>
      <xdr:spPr>
        <a:xfrm>
          <a:off x="16230600" y="169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53367</xdr:rowOff>
    </xdr:from>
    <xdr:ext cx="534377" cy="259045"/>
    <xdr:sp macro="" textlink="">
      <xdr:nvSpPr>
        <xdr:cNvPr id="644" name="積立金最大値テキスト"/>
        <xdr:cNvSpPr txBox="1"/>
      </xdr:nvSpPr>
      <xdr:spPr>
        <a:xfrm>
          <a:off x="16370300" y="1548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26,972</a:t>
          </a:r>
          <a:endParaRPr kumimoji="1" lang="ja-JP" altLang="en-US" sz="1000" b="1">
            <a:latin typeface="ＭＳ Ｐゴシック"/>
          </a:endParaRPr>
        </a:p>
      </xdr:txBody>
    </xdr:sp>
    <xdr:clientData/>
  </xdr:oneCellAnchor>
  <xdr:twoCellAnchor>
    <xdr:from>
      <xdr:col>23</xdr:col>
      <xdr:colOff>428625</xdr:colOff>
      <xdr:row>91</xdr:row>
      <xdr:rowOff>106690</xdr:rowOff>
    </xdr:from>
    <xdr:to>
      <xdr:col>23</xdr:col>
      <xdr:colOff>606425</xdr:colOff>
      <xdr:row>91</xdr:row>
      <xdr:rowOff>106690</xdr:rowOff>
    </xdr:to>
    <xdr:cxnSp macro="">
      <xdr:nvCxnSpPr>
        <xdr:cNvPr id="645" name="直線コネクタ 644"/>
        <xdr:cNvCxnSpPr/>
      </xdr:nvCxnSpPr>
      <xdr:spPr>
        <a:xfrm>
          <a:off x="16230600" y="1570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168777</xdr:rowOff>
    </xdr:from>
    <xdr:to>
      <xdr:col>23</xdr:col>
      <xdr:colOff>517525</xdr:colOff>
      <xdr:row>97</xdr:row>
      <xdr:rowOff>159497</xdr:rowOff>
    </xdr:to>
    <xdr:cxnSp macro="">
      <xdr:nvCxnSpPr>
        <xdr:cNvPr id="646" name="直線コネクタ 645"/>
        <xdr:cNvCxnSpPr/>
      </xdr:nvCxnSpPr>
      <xdr:spPr>
        <a:xfrm flipV="1">
          <a:off x="15481300" y="16456527"/>
          <a:ext cx="838200" cy="33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20235</xdr:rowOff>
    </xdr:from>
    <xdr:ext cx="469744" cy="259045"/>
    <xdr:sp macro="" textlink="">
      <xdr:nvSpPr>
        <xdr:cNvPr id="647" name="積立金平均値テキスト"/>
        <xdr:cNvSpPr txBox="1"/>
      </xdr:nvSpPr>
      <xdr:spPr>
        <a:xfrm>
          <a:off x="16370300" y="16650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41808</xdr:rowOff>
    </xdr:from>
    <xdr:to>
      <xdr:col>23</xdr:col>
      <xdr:colOff>568325</xdr:colOff>
      <xdr:row>97</xdr:row>
      <xdr:rowOff>143408</xdr:rowOff>
    </xdr:to>
    <xdr:sp macro="" textlink="">
      <xdr:nvSpPr>
        <xdr:cNvPr id="648" name="フローチャート : 判断 647"/>
        <xdr:cNvSpPr/>
      </xdr:nvSpPr>
      <xdr:spPr>
        <a:xfrm>
          <a:off x="16268700" y="1667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87213</xdr:rowOff>
    </xdr:from>
    <xdr:to>
      <xdr:col>22</xdr:col>
      <xdr:colOff>365125</xdr:colOff>
      <xdr:row>97</xdr:row>
      <xdr:rowOff>159497</xdr:rowOff>
    </xdr:to>
    <xdr:cxnSp macro="">
      <xdr:nvCxnSpPr>
        <xdr:cNvPr id="649" name="直線コネクタ 648"/>
        <xdr:cNvCxnSpPr/>
      </xdr:nvCxnSpPr>
      <xdr:spPr>
        <a:xfrm>
          <a:off x="14592300" y="16717863"/>
          <a:ext cx="889000" cy="7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27040</xdr:rowOff>
    </xdr:from>
    <xdr:to>
      <xdr:col>22</xdr:col>
      <xdr:colOff>415925</xdr:colOff>
      <xdr:row>97</xdr:row>
      <xdr:rowOff>128640</xdr:rowOff>
    </xdr:to>
    <xdr:sp macro="" textlink="">
      <xdr:nvSpPr>
        <xdr:cNvPr id="650" name="フローチャート : 判断 649"/>
        <xdr:cNvSpPr/>
      </xdr:nvSpPr>
      <xdr:spPr>
        <a:xfrm>
          <a:off x="15430500" y="1665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145167</xdr:rowOff>
    </xdr:from>
    <xdr:ext cx="469744" cy="259045"/>
    <xdr:sp macro="" textlink="">
      <xdr:nvSpPr>
        <xdr:cNvPr id="651" name="テキスト ボックス 650"/>
        <xdr:cNvSpPr txBox="1"/>
      </xdr:nvSpPr>
      <xdr:spPr>
        <a:xfrm>
          <a:off x="15246427" y="1643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87213</xdr:rowOff>
    </xdr:from>
    <xdr:to>
      <xdr:col>21</xdr:col>
      <xdr:colOff>161925</xdr:colOff>
      <xdr:row>98</xdr:row>
      <xdr:rowOff>8666</xdr:rowOff>
    </xdr:to>
    <xdr:cxnSp macro="">
      <xdr:nvCxnSpPr>
        <xdr:cNvPr id="652" name="直線コネクタ 651"/>
        <xdr:cNvCxnSpPr/>
      </xdr:nvCxnSpPr>
      <xdr:spPr>
        <a:xfrm flipV="1">
          <a:off x="13703300" y="16717863"/>
          <a:ext cx="889000" cy="9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62337</xdr:rowOff>
    </xdr:from>
    <xdr:to>
      <xdr:col>21</xdr:col>
      <xdr:colOff>212725</xdr:colOff>
      <xdr:row>96</xdr:row>
      <xdr:rowOff>163937</xdr:rowOff>
    </xdr:to>
    <xdr:sp macro="" textlink="">
      <xdr:nvSpPr>
        <xdr:cNvPr id="653" name="フローチャート : 判断 652"/>
        <xdr:cNvSpPr/>
      </xdr:nvSpPr>
      <xdr:spPr>
        <a:xfrm>
          <a:off x="14541500" y="1652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9014</xdr:rowOff>
    </xdr:from>
    <xdr:ext cx="469744" cy="259045"/>
    <xdr:sp macro="" textlink="">
      <xdr:nvSpPr>
        <xdr:cNvPr id="654" name="テキスト ボックス 653"/>
        <xdr:cNvSpPr txBox="1"/>
      </xdr:nvSpPr>
      <xdr:spPr>
        <a:xfrm>
          <a:off x="14357427" y="1629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149301</xdr:rowOff>
    </xdr:from>
    <xdr:to>
      <xdr:col>19</xdr:col>
      <xdr:colOff>644525</xdr:colOff>
      <xdr:row>98</xdr:row>
      <xdr:rowOff>8666</xdr:rowOff>
    </xdr:to>
    <xdr:cxnSp macro="">
      <xdr:nvCxnSpPr>
        <xdr:cNvPr id="655" name="直線コネクタ 654"/>
        <xdr:cNvCxnSpPr/>
      </xdr:nvCxnSpPr>
      <xdr:spPr>
        <a:xfrm>
          <a:off x="12814300" y="16779951"/>
          <a:ext cx="8890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83551</xdr:rowOff>
    </xdr:from>
    <xdr:to>
      <xdr:col>20</xdr:col>
      <xdr:colOff>9525</xdr:colOff>
      <xdr:row>96</xdr:row>
      <xdr:rowOff>13701</xdr:rowOff>
    </xdr:to>
    <xdr:sp macro="" textlink="">
      <xdr:nvSpPr>
        <xdr:cNvPr id="656" name="フローチャート : 判断 655"/>
        <xdr:cNvSpPr/>
      </xdr:nvSpPr>
      <xdr:spPr>
        <a:xfrm>
          <a:off x="13652500" y="1637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30228</xdr:rowOff>
    </xdr:from>
    <xdr:ext cx="534377" cy="259045"/>
    <xdr:sp macro="" textlink="">
      <xdr:nvSpPr>
        <xdr:cNvPr id="657" name="テキスト ボックス 656"/>
        <xdr:cNvSpPr txBox="1"/>
      </xdr:nvSpPr>
      <xdr:spPr>
        <a:xfrm>
          <a:off x="13436111" y="1614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109200</xdr:rowOff>
    </xdr:from>
    <xdr:to>
      <xdr:col>18</xdr:col>
      <xdr:colOff>492125</xdr:colOff>
      <xdr:row>97</xdr:row>
      <xdr:rowOff>39350</xdr:rowOff>
    </xdr:to>
    <xdr:sp macro="" textlink="">
      <xdr:nvSpPr>
        <xdr:cNvPr id="658" name="フローチャート : 判断 657"/>
        <xdr:cNvSpPr/>
      </xdr:nvSpPr>
      <xdr:spPr>
        <a:xfrm>
          <a:off x="12763500" y="1656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55877</xdr:rowOff>
    </xdr:from>
    <xdr:ext cx="469744" cy="259045"/>
    <xdr:sp macro="" textlink="">
      <xdr:nvSpPr>
        <xdr:cNvPr id="659" name="テキスト ボックス 658"/>
        <xdr:cNvSpPr txBox="1"/>
      </xdr:nvSpPr>
      <xdr:spPr>
        <a:xfrm>
          <a:off x="12579427" y="163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0" name="テキスト ボックス 65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1" name="テキスト ボックス 66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2" name="テキスト ボックス 66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3" name="テキスト ボックス 66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4" name="テキスト ボックス 66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117977</xdr:rowOff>
    </xdr:from>
    <xdr:to>
      <xdr:col>23</xdr:col>
      <xdr:colOff>568325</xdr:colOff>
      <xdr:row>96</xdr:row>
      <xdr:rowOff>48127</xdr:rowOff>
    </xdr:to>
    <xdr:sp macro="" textlink="">
      <xdr:nvSpPr>
        <xdr:cNvPr id="665" name="円/楕円 664"/>
        <xdr:cNvSpPr/>
      </xdr:nvSpPr>
      <xdr:spPr>
        <a:xfrm>
          <a:off x="16268700" y="1640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140854</xdr:rowOff>
    </xdr:from>
    <xdr:ext cx="534377" cy="259045"/>
    <xdr:sp macro="" textlink="">
      <xdr:nvSpPr>
        <xdr:cNvPr id="666" name="積立金該当値テキスト"/>
        <xdr:cNvSpPr txBox="1"/>
      </xdr:nvSpPr>
      <xdr:spPr>
        <a:xfrm>
          <a:off x="16370300" y="1625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10,614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108697</xdr:rowOff>
    </xdr:from>
    <xdr:to>
      <xdr:col>22</xdr:col>
      <xdr:colOff>415925</xdr:colOff>
      <xdr:row>98</xdr:row>
      <xdr:rowOff>38847</xdr:rowOff>
    </xdr:to>
    <xdr:sp macro="" textlink="">
      <xdr:nvSpPr>
        <xdr:cNvPr id="667" name="円/楕円 666"/>
        <xdr:cNvSpPr/>
      </xdr:nvSpPr>
      <xdr:spPr>
        <a:xfrm>
          <a:off x="15430500" y="1673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29974</xdr:rowOff>
    </xdr:from>
    <xdr:ext cx="469744" cy="259045"/>
    <xdr:sp macro="" textlink="">
      <xdr:nvSpPr>
        <xdr:cNvPr id="668" name="テキスト ボックス 667"/>
        <xdr:cNvSpPr txBox="1"/>
      </xdr:nvSpPr>
      <xdr:spPr>
        <a:xfrm>
          <a:off x="15246427" y="1683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36413</xdr:rowOff>
    </xdr:from>
    <xdr:to>
      <xdr:col>21</xdr:col>
      <xdr:colOff>212725</xdr:colOff>
      <xdr:row>97</xdr:row>
      <xdr:rowOff>138013</xdr:rowOff>
    </xdr:to>
    <xdr:sp macro="" textlink="">
      <xdr:nvSpPr>
        <xdr:cNvPr id="669" name="円/楕円 668"/>
        <xdr:cNvSpPr/>
      </xdr:nvSpPr>
      <xdr:spPr>
        <a:xfrm>
          <a:off x="14541500" y="1666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129140</xdr:rowOff>
    </xdr:from>
    <xdr:ext cx="469744" cy="259045"/>
    <xdr:sp macro="" textlink="">
      <xdr:nvSpPr>
        <xdr:cNvPr id="670" name="テキスト ボックス 669"/>
        <xdr:cNvSpPr txBox="1"/>
      </xdr:nvSpPr>
      <xdr:spPr>
        <a:xfrm>
          <a:off x="14357427" y="1675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129316</xdr:rowOff>
    </xdr:from>
    <xdr:to>
      <xdr:col>20</xdr:col>
      <xdr:colOff>9525</xdr:colOff>
      <xdr:row>98</xdr:row>
      <xdr:rowOff>59466</xdr:rowOff>
    </xdr:to>
    <xdr:sp macro="" textlink="">
      <xdr:nvSpPr>
        <xdr:cNvPr id="671" name="円/楕円 670"/>
        <xdr:cNvSpPr/>
      </xdr:nvSpPr>
      <xdr:spPr>
        <a:xfrm>
          <a:off x="13652500" y="1675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50593</xdr:rowOff>
    </xdr:from>
    <xdr:ext cx="469744" cy="259045"/>
    <xdr:sp macro="" textlink="">
      <xdr:nvSpPr>
        <xdr:cNvPr id="672" name="テキスト ボックス 671"/>
        <xdr:cNvSpPr txBox="1"/>
      </xdr:nvSpPr>
      <xdr:spPr>
        <a:xfrm>
          <a:off x="13468427" y="1685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98501</xdr:rowOff>
    </xdr:from>
    <xdr:to>
      <xdr:col>18</xdr:col>
      <xdr:colOff>492125</xdr:colOff>
      <xdr:row>98</xdr:row>
      <xdr:rowOff>28651</xdr:rowOff>
    </xdr:to>
    <xdr:sp macro="" textlink="">
      <xdr:nvSpPr>
        <xdr:cNvPr id="673" name="円/楕円 672"/>
        <xdr:cNvSpPr/>
      </xdr:nvSpPr>
      <xdr:spPr>
        <a:xfrm>
          <a:off x="12763500" y="1672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19778</xdr:rowOff>
    </xdr:from>
    <xdr:ext cx="469744" cy="259045"/>
    <xdr:sp macro="" textlink="">
      <xdr:nvSpPr>
        <xdr:cNvPr id="674" name="テキスト ボックス 673"/>
        <xdr:cNvSpPr txBox="1"/>
      </xdr:nvSpPr>
      <xdr:spPr>
        <a:xfrm>
          <a:off x="12579427" y="1682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5" name="正方形/長方形 67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6" name="正方形/長方形 67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7" name="正方形/長方形 67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8" name="正方形/長方形 67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9" name="正方形/長方形 67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0" name="正方形/長方形 67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1" name="正方形/長方形 68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2" name="正方形/長方形 68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3" name="テキスト ボックス 68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4" name="直線コネクタ 68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5" name="直線コネクタ 68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86" name="テキスト ボックス 68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7" name="直線コネクタ 68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8" name="テキスト ボックス 68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89" name="直線コネクタ 68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0" name="テキスト ボックス 689"/>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1" name="直線コネクタ 69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2" name="テキスト ボックス 69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35</xdr:row>
      <xdr:rowOff>26314</xdr:rowOff>
    </xdr:from>
    <xdr:to>
      <xdr:col>32</xdr:col>
      <xdr:colOff>186689</xdr:colOff>
      <xdr:row>38</xdr:row>
      <xdr:rowOff>24657</xdr:rowOff>
    </xdr:to>
    <xdr:cxnSp macro="">
      <xdr:nvCxnSpPr>
        <xdr:cNvPr id="694" name="直線コネクタ 693"/>
        <xdr:cNvCxnSpPr/>
      </xdr:nvCxnSpPr>
      <xdr:spPr>
        <a:xfrm flipV="1">
          <a:off x="22159595" y="6027064"/>
          <a:ext cx="1269" cy="512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28484</xdr:rowOff>
    </xdr:from>
    <xdr:ext cx="313932" cy="259045"/>
    <xdr:sp macro="" textlink="">
      <xdr:nvSpPr>
        <xdr:cNvPr id="695" name="投資及び出資金最小値テキスト"/>
        <xdr:cNvSpPr txBox="1"/>
      </xdr:nvSpPr>
      <xdr:spPr>
        <a:xfrm>
          <a:off x="22212300" y="6543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32</xdr:col>
      <xdr:colOff>98425</xdr:colOff>
      <xdr:row>38</xdr:row>
      <xdr:rowOff>24657</xdr:rowOff>
    </xdr:from>
    <xdr:to>
      <xdr:col>32</xdr:col>
      <xdr:colOff>276225</xdr:colOff>
      <xdr:row>38</xdr:row>
      <xdr:rowOff>24657</xdr:rowOff>
    </xdr:to>
    <xdr:cxnSp macro="">
      <xdr:nvCxnSpPr>
        <xdr:cNvPr id="696" name="直線コネクタ 695"/>
        <xdr:cNvCxnSpPr/>
      </xdr:nvCxnSpPr>
      <xdr:spPr>
        <a:xfrm>
          <a:off x="22072600" y="653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33</xdr:row>
      <xdr:rowOff>144441</xdr:rowOff>
    </xdr:from>
    <xdr:ext cx="469744" cy="259045"/>
    <xdr:sp macro="" textlink="">
      <xdr:nvSpPr>
        <xdr:cNvPr id="697" name="投資及び出資金最大値テキスト"/>
        <xdr:cNvSpPr txBox="1"/>
      </xdr:nvSpPr>
      <xdr:spPr>
        <a:xfrm>
          <a:off x="22212300" y="580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8,984</a:t>
          </a:r>
          <a:endParaRPr kumimoji="1" lang="ja-JP" altLang="en-US" sz="1000" b="1">
            <a:latin typeface="ＭＳ Ｐゴシック"/>
          </a:endParaRPr>
        </a:p>
      </xdr:txBody>
    </xdr:sp>
    <xdr:clientData/>
  </xdr:oneCellAnchor>
  <xdr:twoCellAnchor>
    <xdr:from>
      <xdr:col>32</xdr:col>
      <xdr:colOff>98425</xdr:colOff>
      <xdr:row>35</xdr:row>
      <xdr:rowOff>26314</xdr:rowOff>
    </xdr:from>
    <xdr:to>
      <xdr:col>32</xdr:col>
      <xdr:colOff>276225</xdr:colOff>
      <xdr:row>35</xdr:row>
      <xdr:rowOff>26314</xdr:rowOff>
    </xdr:to>
    <xdr:cxnSp macro="">
      <xdr:nvCxnSpPr>
        <xdr:cNvPr id="698" name="直線コネクタ 697"/>
        <xdr:cNvCxnSpPr/>
      </xdr:nvCxnSpPr>
      <xdr:spPr>
        <a:xfrm>
          <a:off x="22072600" y="6027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41345</xdr:rowOff>
    </xdr:from>
    <xdr:to>
      <xdr:col>32</xdr:col>
      <xdr:colOff>187325</xdr:colOff>
      <xdr:row>37</xdr:row>
      <xdr:rowOff>73006</xdr:rowOff>
    </xdr:to>
    <xdr:cxnSp macro="">
      <xdr:nvCxnSpPr>
        <xdr:cNvPr id="699" name="直線コネクタ 698"/>
        <xdr:cNvCxnSpPr/>
      </xdr:nvCxnSpPr>
      <xdr:spPr>
        <a:xfrm>
          <a:off x="21323300" y="6384995"/>
          <a:ext cx="838200" cy="3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6964</xdr:rowOff>
    </xdr:from>
    <xdr:ext cx="469744" cy="259045"/>
    <xdr:sp macro="" textlink="">
      <xdr:nvSpPr>
        <xdr:cNvPr id="700" name="投資及び出資金平均値テキスト"/>
        <xdr:cNvSpPr txBox="1"/>
      </xdr:nvSpPr>
      <xdr:spPr>
        <a:xfrm>
          <a:off x="22212300" y="6179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2,834</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155537</xdr:rowOff>
    </xdr:from>
    <xdr:to>
      <xdr:col>32</xdr:col>
      <xdr:colOff>238125</xdr:colOff>
      <xdr:row>37</xdr:row>
      <xdr:rowOff>85687</xdr:rowOff>
    </xdr:to>
    <xdr:sp macro="" textlink="">
      <xdr:nvSpPr>
        <xdr:cNvPr id="701" name="フローチャート : 判断 700"/>
        <xdr:cNvSpPr/>
      </xdr:nvSpPr>
      <xdr:spPr>
        <a:xfrm>
          <a:off x="22110700" y="632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41345</xdr:rowOff>
    </xdr:from>
    <xdr:to>
      <xdr:col>31</xdr:col>
      <xdr:colOff>34925</xdr:colOff>
      <xdr:row>37</xdr:row>
      <xdr:rowOff>42774</xdr:rowOff>
    </xdr:to>
    <xdr:cxnSp macro="">
      <xdr:nvCxnSpPr>
        <xdr:cNvPr id="702" name="直線コネクタ 701"/>
        <xdr:cNvCxnSpPr/>
      </xdr:nvCxnSpPr>
      <xdr:spPr>
        <a:xfrm flipV="1">
          <a:off x="20434300" y="6384995"/>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108160</xdr:rowOff>
    </xdr:from>
    <xdr:to>
      <xdr:col>31</xdr:col>
      <xdr:colOff>85725</xdr:colOff>
      <xdr:row>37</xdr:row>
      <xdr:rowOff>38310</xdr:rowOff>
    </xdr:to>
    <xdr:sp macro="" textlink="">
      <xdr:nvSpPr>
        <xdr:cNvPr id="703" name="フローチャート : 判断 702"/>
        <xdr:cNvSpPr/>
      </xdr:nvSpPr>
      <xdr:spPr>
        <a:xfrm>
          <a:off x="21272500" y="62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54837</xdr:rowOff>
    </xdr:from>
    <xdr:ext cx="469744" cy="259045"/>
    <xdr:sp macro="" textlink="">
      <xdr:nvSpPr>
        <xdr:cNvPr id="704" name="テキスト ボックス 703"/>
        <xdr:cNvSpPr txBox="1"/>
      </xdr:nvSpPr>
      <xdr:spPr>
        <a:xfrm>
          <a:off x="21088427" y="605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3,663</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143701</xdr:rowOff>
    </xdr:from>
    <xdr:to>
      <xdr:col>29</xdr:col>
      <xdr:colOff>517525</xdr:colOff>
      <xdr:row>37</xdr:row>
      <xdr:rowOff>42774</xdr:rowOff>
    </xdr:to>
    <xdr:cxnSp macro="">
      <xdr:nvCxnSpPr>
        <xdr:cNvPr id="705" name="直線コネクタ 704"/>
        <xdr:cNvCxnSpPr/>
      </xdr:nvCxnSpPr>
      <xdr:spPr>
        <a:xfrm>
          <a:off x="19545300" y="6315901"/>
          <a:ext cx="889000" cy="7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147765</xdr:rowOff>
    </xdr:from>
    <xdr:to>
      <xdr:col>29</xdr:col>
      <xdr:colOff>568325</xdr:colOff>
      <xdr:row>37</xdr:row>
      <xdr:rowOff>77915</xdr:rowOff>
    </xdr:to>
    <xdr:sp macro="" textlink="">
      <xdr:nvSpPr>
        <xdr:cNvPr id="706" name="フローチャート : 判断 705"/>
        <xdr:cNvSpPr/>
      </xdr:nvSpPr>
      <xdr:spPr>
        <a:xfrm>
          <a:off x="20383500" y="631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94442</xdr:rowOff>
    </xdr:from>
    <xdr:ext cx="469744" cy="259045"/>
    <xdr:sp macro="" textlink="">
      <xdr:nvSpPr>
        <xdr:cNvPr id="707" name="テキスト ボックス 706"/>
        <xdr:cNvSpPr txBox="1"/>
      </xdr:nvSpPr>
      <xdr:spPr>
        <a:xfrm>
          <a:off x="20199427" y="609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62433</xdr:rowOff>
    </xdr:from>
    <xdr:to>
      <xdr:col>28</xdr:col>
      <xdr:colOff>314325</xdr:colOff>
      <xdr:row>36</xdr:row>
      <xdr:rowOff>143701</xdr:rowOff>
    </xdr:to>
    <xdr:cxnSp macro="">
      <xdr:nvCxnSpPr>
        <xdr:cNvPr id="708" name="直線コネクタ 707"/>
        <xdr:cNvCxnSpPr/>
      </xdr:nvCxnSpPr>
      <xdr:spPr>
        <a:xfrm>
          <a:off x="18656300" y="5377383"/>
          <a:ext cx="889000" cy="93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130963</xdr:rowOff>
    </xdr:from>
    <xdr:to>
      <xdr:col>28</xdr:col>
      <xdr:colOff>365125</xdr:colOff>
      <xdr:row>37</xdr:row>
      <xdr:rowOff>61113</xdr:rowOff>
    </xdr:to>
    <xdr:sp macro="" textlink="">
      <xdr:nvSpPr>
        <xdr:cNvPr id="709" name="フローチャート : 判断 708"/>
        <xdr:cNvSpPr/>
      </xdr:nvSpPr>
      <xdr:spPr>
        <a:xfrm>
          <a:off x="19494500" y="630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52240</xdr:rowOff>
    </xdr:from>
    <xdr:ext cx="469744" cy="259045"/>
    <xdr:sp macro="" textlink="">
      <xdr:nvSpPr>
        <xdr:cNvPr id="710" name="テキスト ボックス 709"/>
        <xdr:cNvSpPr txBox="1"/>
      </xdr:nvSpPr>
      <xdr:spPr>
        <a:xfrm>
          <a:off x="19310427" y="639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91358</xdr:rowOff>
    </xdr:from>
    <xdr:to>
      <xdr:col>27</xdr:col>
      <xdr:colOff>161925</xdr:colOff>
      <xdr:row>37</xdr:row>
      <xdr:rowOff>21508</xdr:rowOff>
    </xdr:to>
    <xdr:sp macro="" textlink="">
      <xdr:nvSpPr>
        <xdr:cNvPr id="711" name="フローチャート : 判断 710"/>
        <xdr:cNvSpPr/>
      </xdr:nvSpPr>
      <xdr:spPr>
        <a:xfrm>
          <a:off x="18605500" y="626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12635</xdr:rowOff>
    </xdr:from>
    <xdr:ext cx="469744" cy="259045"/>
    <xdr:sp macro="" textlink="">
      <xdr:nvSpPr>
        <xdr:cNvPr id="712" name="テキスト ボックス 711"/>
        <xdr:cNvSpPr txBox="1"/>
      </xdr:nvSpPr>
      <xdr:spPr>
        <a:xfrm>
          <a:off x="18421427" y="635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3" name="テキスト ボックス 71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4" name="テキスト ボックス 71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5" name="テキスト ボックス 71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6" name="テキスト ボックス 71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7" name="テキスト ボックス 71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22206</xdr:rowOff>
    </xdr:from>
    <xdr:to>
      <xdr:col>32</xdr:col>
      <xdr:colOff>238125</xdr:colOff>
      <xdr:row>37</xdr:row>
      <xdr:rowOff>123806</xdr:rowOff>
    </xdr:to>
    <xdr:sp macro="" textlink="">
      <xdr:nvSpPr>
        <xdr:cNvPr id="718" name="円/楕円 717"/>
        <xdr:cNvSpPr/>
      </xdr:nvSpPr>
      <xdr:spPr>
        <a:xfrm>
          <a:off x="22110700" y="636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133964</xdr:rowOff>
    </xdr:from>
    <xdr:ext cx="469744" cy="259045"/>
    <xdr:sp macro="" textlink="">
      <xdr:nvSpPr>
        <xdr:cNvPr id="719" name="投資及び出資金該当値テキスト"/>
        <xdr:cNvSpPr txBox="1"/>
      </xdr:nvSpPr>
      <xdr:spPr>
        <a:xfrm>
          <a:off x="22212300" y="630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2,167</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161995</xdr:rowOff>
    </xdr:from>
    <xdr:to>
      <xdr:col>31</xdr:col>
      <xdr:colOff>85725</xdr:colOff>
      <xdr:row>37</xdr:row>
      <xdr:rowOff>92145</xdr:rowOff>
    </xdr:to>
    <xdr:sp macro="" textlink="">
      <xdr:nvSpPr>
        <xdr:cNvPr id="720" name="円/楕円 719"/>
        <xdr:cNvSpPr/>
      </xdr:nvSpPr>
      <xdr:spPr>
        <a:xfrm>
          <a:off x="21272500" y="633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83272</xdr:rowOff>
    </xdr:from>
    <xdr:ext cx="469744" cy="259045"/>
    <xdr:sp macro="" textlink="">
      <xdr:nvSpPr>
        <xdr:cNvPr id="721" name="テキスト ボックス 720"/>
        <xdr:cNvSpPr txBox="1"/>
      </xdr:nvSpPr>
      <xdr:spPr>
        <a:xfrm>
          <a:off x="21088427" y="642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2,721</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163424</xdr:rowOff>
    </xdr:from>
    <xdr:to>
      <xdr:col>29</xdr:col>
      <xdr:colOff>568325</xdr:colOff>
      <xdr:row>37</xdr:row>
      <xdr:rowOff>93574</xdr:rowOff>
    </xdr:to>
    <xdr:sp macro="" textlink="">
      <xdr:nvSpPr>
        <xdr:cNvPr id="722" name="円/楕円 721"/>
        <xdr:cNvSpPr/>
      </xdr:nvSpPr>
      <xdr:spPr>
        <a:xfrm>
          <a:off x="20383500" y="633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84701</xdr:rowOff>
    </xdr:from>
    <xdr:ext cx="469744" cy="259045"/>
    <xdr:sp macro="" textlink="">
      <xdr:nvSpPr>
        <xdr:cNvPr id="723" name="テキスト ボックス 722"/>
        <xdr:cNvSpPr txBox="1"/>
      </xdr:nvSpPr>
      <xdr:spPr>
        <a:xfrm>
          <a:off x="20199427" y="642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92901</xdr:rowOff>
    </xdr:from>
    <xdr:to>
      <xdr:col>28</xdr:col>
      <xdr:colOff>365125</xdr:colOff>
      <xdr:row>37</xdr:row>
      <xdr:rowOff>23051</xdr:rowOff>
    </xdr:to>
    <xdr:sp macro="" textlink="">
      <xdr:nvSpPr>
        <xdr:cNvPr id="724" name="円/楕円 723"/>
        <xdr:cNvSpPr/>
      </xdr:nvSpPr>
      <xdr:spPr>
        <a:xfrm>
          <a:off x="19494500" y="626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39578</xdr:rowOff>
    </xdr:from>
    <xdr:ext cx="469744" cy="259045"/>
    <xdr:sp macro="" textlink="">
      <xdr:nvSpPr>
        <xdr:cNvPr id="725" name="テキスト ボックス 724"/>
        <xdr:cNvSpPr txBox="1"/>
      </xdr:nvSpPr>
      <xdr:spPr>
        <a:xfrm>
          <a:off x="19310427" y="604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3,930</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11633</xdr:rowOff>
    </xdr:from>
    <xdr:to>
      <xdr:col>27</xdr:col>
      <xdr:colOff>161925</xdr:colOff>
      <xdr:row>31</xdr:row>
      <xdr:rowOff>113233</xdr:rowOff>
    </xdr:to>
    <xdr:sp macro="" textlink="">
      <xdr:nvSpPr>
        <xdr:cNvPr id="726" name="円/楕円 725"/>
        <xdr:cNvSpPr/>
      </xdr:nvSpPr>
      <xdr:spPr>
        <a:xfrm>
          <a:off x="18605500" y="532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29</xdr:row>
      <xdr:rowOff>129760</xdr:rowOff>
    </xdr:from>
    <xdr:ext cx="534377" cy="259045"/>
    <xdr:sp macro="" textlink="">
      <xdr:nvSpPr>
        <xdr:cNvPr id="727" name="テキスト ボックス 726"/>
        <xdr:cNvSpPr txBox="1"/>
      </xdr:nvSpPr>
      <xdr:spPr>
        <a:xfrm>
          <a:off x="18389111" y="510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8" name="正方形/長方形 72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9" name="正方形/長方形 72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0" name="正方形/長方形 72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1" name="正方形/長方形 73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2" name="正方形/長方形 73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3" name="正方形/長方形 73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4" name="正方形/長方形 73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11,743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5" name="正方形/長方形 73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6" name="テキスト ボックス 73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7" name="直線コネクタ 73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8" name="直線コネクタ 73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9" name="テキスト ボックス 73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0" name="直線コネクタ 73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1" name="テキスト ボックス 74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2" name="直線コネクタ 74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3" name="テキスト ボックス 74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4" name="直線コネクタ 74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5" name="テキスト ボックス 74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6" name="直線コネクタ 74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7" name="テキスト ボックス 74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8" name="直線コネクタ 74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9" name="テキスト ボックス 74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52356</xdr:rowOff>
    </xdr:from>
    <xdr:to>
      <xdr:col>32</xdr:col>
      <xdr:colOff>186689</xdr:colOff>
      <xdr:row>59</xdr:row>
      <xdr:rowOff>37402</xdr:rowOff>
    </xdr:to>
    <xdr:cxnSp macro="">
      <xdr:nvCxnSpPr>
        <xdr:cNvPr id="751" name="直線コネクタ 750"/>
        <xdr:cNvCxnSpPr/>
      </xdr:nvCxnSpPr>
      <xdr:spPr>
        <a:xfrm flipV="1">
          <a:off x="22159595" y="8796306"/>
          <a:ext cx="1269" cy="1356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41229</xdr:rowOff>
    </xdr:from>
    <xdr:ext cx="378565" cy="259045"/>
    <xdr:sp macro="" textlink="">
      <xdr:nvSpPr>
        <xdr:cNvPr id="752" name="貸付金最小値テキスト"/>
        <xdr:cNvSpPr txBox="1"/>
      </xdr:nvSpPr>
      <xdr:spPr>
        <a:xfrm>
          <a:off x="22212300" y="10156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32</xdr:col>
      <xdr:colOff>98425</xdr:colOff>
      <xdr:row>59</xdr:row>
      <xdr:rowOff>37402</xdr:rowOff>
    </xdr:from>
    <xdr:to>
      <xdr:col>32</xdr:col>
      <xdr:colOff>276225</xdr:colOff>
      <xdr:row>59</xdr:row>
      <xdr:rowOff>37402</xdr:rowOff>
    </xdr:to>
    <xdr:cxnSp macro="">
      <xdr:nvCxnSpPr>
        <xdr:cNvPr id="753" name="直線コネクタ 752"/>
        <xdr:cNvCxnSpPr/>
      </xdr:nvCxnSpPr>
      <xdr:spPr>
        <a:xfrm>
          <a:off x="22072600" y="101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170483</xdr:rowOff>
    </xdr:from>
    <xdr:ext cx="534377" cy="259045"/>
    <xdr:sp macro="" textlink="">
      <xdr:nvSpPr>
        <xdr:cNvPr id="754" name="貸付金最大値テキスト"/>
        <xdr:cNvSpPr txBox="1"/>
      </xdr:nvSpPr>
      <xdr:spPr>
        <a:xfrm>
          <a:off x="22212300" y="85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71,585</a:t>
          </a:r>
          <a:endParaRPr kumimoji="1" lang="ja-JP" altLang="en-US" sz="1000" b="1">
            <a:latin typeface="ＭＳ Ｐゴシック"/>
          </a:endParaRPr>
        </a:p>
      </xdr:txBody>
    </xdr:sp>
    <xdr:clientData/>
  </xdr:oneCellAnchor>
  <xdr:twoCellAnchor>
    <xdr:from>
      <xdr:col>32</xdr:col>
      <xdr:colOff>98425</xdr:colOff>
      <xdr:row>51</xdr:row>
      <xdr:rowOff>52356</xdr:rowOff>
    </xdr:from>
    <xdr:to>
      <xdr:col>32</xdr:col>
      <xdr:colOff>276225</xdr:colOff>
      <xdr:row>51</xdr:row>
      <xdr:rowOff>52356</xdr:rowOff>
    </xdr:to>
    <xdr:cxnSp macro="">
      <xdr:nvCxnSpPr>
        <xdr:cNvPr id="755" name="直線コネクタ 754"/>
        <xdr:cNvCxnSpPr/>
      </xdr:nvCxnSpPr>
      <xdr:spPr>
        <a:xfrm>
          <a:off x="22072600" y="8796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142939</xdr:rowOff>
    </xdr:from>
    <xdr:to>
      <xdr:col>32</xdr:col>
      <xdr:colOff>187325</xdr:colOff>
      <xdr:row>58</xdr:row>
      <xdr:rowOff>160483</xdr:rowOff>
    </xdr:to>
    <xdr:cxnSp macro="">
      <xdr:nvCxnSpPr>
        <xdr:cNvPr id="756" name="直線コネクタ 755"/>
        <xdr:cNvCxnSpPr/>
      </xdr:nvCxnSpPr>
      <xdr:spPr>
        <a:xfrm>
          <a:off x="21323300" y="10087039"/>
          <a:ext cx="838200" cy="1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33958</xdr:rowOff>
    </xdr:from>
    <xdr:ext cx="534377" cy="259045"/>
    <xdr:sp macro="" textlink="">
      <xdr:nvSpPr>
        <xdr:cNvPr id="757" name="貸付金平均値テキスト"/>
        <xdr:cNvSpPr txBox="1"/>
      </xdr:nvSpPr>
      <xdr:spPr>
        <a:xfrm>
          <a:off x="22212300" y="946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26,085</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11081</xdr:rowOff>
    </xdr:from>
    <xdr:to>
      <xdr:col>32</xdr:col>
      <xdr:colOff>238125</xdr:colOff>
      <xdr:row>56</xdr:row>
      <xdr:rowOff>112681</xdr:rowOff>
    </xdr:to>
    <xdr:sp macro="" textlink="">
      <xdr:nvSpPr>
        <xdr:cNvPr id="758" name="フローチャート : 判断 757"/>
        <xdr:cNvSpPr/>
      </xdr:nvSpPr>
      <xdr:spPr>
        <a:xfrm>
          <a:off x="22110700" y="961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142939</xdr:rowOff>
    </xdr:from>
    <xdr:to>
      <xdr:col>31</xdr:col>
      <xdr:colOff>34925</xdr:colOff>
      <xdr:row>58</xdr:row>
      <xdr:rowOff>147472</xdr:rowOff>
    </xdr:to>
    <xdr:cxnSp macro="">
      <xdr:nvCxnSpPr>
        <xdr:cNvPr id="759" name="直線コネクタ 758"/>
        <xdr:cNvCxnSpPr/>
      </xdr:nvCxnSpPr>
      <xdr:spPr>
        <a:xfrm flipV="1">
          <a:off x="20434300" y="10087039"/>
          <a:ext cx="8890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131896</xdr:rowOff>
    </xdr:from>
    <xdr:to>
      <xdr:col>31</xdr:col>
      <xdr:colOff>85725</xdr:colOff>
      <xdr:row>56</xdr:row>
      <xdr:rowOff>62046</xdr:rowOff>
    </xdr:to>
    <xdr:sp macro="" textlink="">
      <xdr:nvSpPr>
        <xdr:cNvPr id="760" name="フローチャート : 判断 759"/>
        <xdr:cNvSpPr/>
      </xdr:nvSpPr>
      <xdr:spPr>
        <a:xfrm>
          <a:off x="21272500" y="956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78573</xdr:rowOff>
    </xdr:from>
    <xdr:ext cx="534377" cy="259045"/>
    <xdr:sp macro="" textlink="">
      <xdr:nvSpPr>
        <xdr:cNvPr id="761" name="テキスト ボックス 760"/>
        <xdr:cNvSpPr txBox="1"/>
      </xdr:nvSpPr>
      <xdr:spPr>
        <a:xfrm>
          <a:off x="21056111" y="933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137433</xdr:rowOff>
    </xdr:from>
    <xdr:to>
      <xdr:col>29</xdr:col>
      <xdr:colOff>517525</xdr:colOff>
      <xdr:row>58</xdr:row>
      <xdr:rowOff>147472</xdr:rowOff>
    </xdr:to>
    <xdr:cxnSp macro="">
      <xdr:nvCxnSpPr>
        <xdr:cNvPr id="762" name="直線コネクタ 761"/>
        <xdr:cNvCxnSpPr/>
      </xdr:nvCxnSpPr>
      <xdr:spPr>
        <a:xfrm>
          <a:off x="19545300" y="10081533"/>
          <a:ext cx="889000" cy="1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84919</xdr:rowOff>
    </xdr:from>
    <xdr:to>
      <xdr:col>29</xdr:col>
      <xdr:colOff>568325</xdr:colOff>
      <xdr:row>56</xdr:row>
      <xdr:rowOff>15069</xdr:rowOff>
    </xdr:to>
    <xdr:sp macro="" textlink="">
      <xdr:nvSpPr>
        <xdr:cNvPr id="763" name="フローチャート : 判断 762"/>
        <xdr:cNvSpPr/>
      </xdr:nvSpPr>
      <xdr:spPr>
        <a:xfrm>
          <a:off x="20383500" y="9514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31596</xdr:rowOff>
    </xdr:from>
    <xdr:ext cx="534377" cy="259045"/>
    <xdr:sp macro="" textlink="">
      <xdr:nvSpPr>
        <xdr:cNvPr id="764" name="テキスト ボックス 763"/>
        <xdr:cNvSpPr txBox="1"/>
      </xdr:nvSpPr>
      <xdr:spPr>
        <a:xfrm>
          <a:off x="20167111" y="928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31,209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116440</xdr:rowOff>
    </xdr:from>
    <xdr:to>
      <xdr:col>28</xdr:col>
      <xdr:colOff>314325</xdr:colOff>
      <xdr:row>58</xdr:row>
      <xdr:rowOff>137433</xdr:rowOff>
    </xdr:to>
    <xdr:cxnSp macro="">
      <xdr:nvCxnSpPr>
        <xdr:cNvPr id="765" name="直線コネクタ 764"/>
        <xdr:cNvCxnSpPr/>
      </xdr:nvCxnSpPr>
      <xdr:spPr>
        <a:xfrm>
          <a:off x="18656300" y="10060540"/>
          <a:ext cx="8890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5366</xdr:rowOff>
    </xdr:from>
    <xdr:to>
      <xdr:col>28</xdr:col>
      <xdr:colOff>365125</xdr:colOff>
      <xdr:row>55</xdr:row>
      <xdr:rowOff>106966</xdr:rowOff>
    </xdr:to>
    <xdr:sp macro="" textlink="">
      <xdr:nvSpPr>
        <xdr:cNvPr id="766" name="フローチャート : 判断 765"/>
        <xdr:cNvSpPr/>
      </xdr:nvSpPr>
      <xdr:spPr>
        <a:xfrm>
          <a:off x="19494500" y="943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123493</xdr:rowOff>
    </xdr:from>
    <xdr:ext cx="534377" cy="259045"/>
    <xdr:sp macro="" textlink="">
      <xdr:nvSpPr>
        <xdr:cNvPr id="767" name="テキスト ボックス 766"/>
        <xdr:cNvSpPr txBox="1"/>
      </xdr:nvSpPr>
      <xdr:spPr>
        <a:xfrm>
          <a:off x="19278111" y="921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35,385</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61240</xdr:rowOff>
    </xdr:from>
    <xdr:to>
      <xdr:col>27</xdr:col>
      <xdr:colOff>161925</xdr:colOff>
      <xdr:row>54</xdr:row>
      <xdr:rowOff>162840</xdr:rowOff>
    </xdr:to>
    <xdr:sp macro="" textlink="">
      <xdr:nvSpPr>
        <xdr:cNvPr id="768" name="フローチャート : 判断 767"/>
        <xdr:cNvSpPr/>
      </xdr:nvSpPr>
      <xdr:spPr>
        <a:xfrm>
          <a:off x="18605500" y="931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7917</xdr:rowOff>
    </xdr:from>
    <xdr:ext cx="534377" cy="259045"/>
    <xdr:sp macro="" textlink="">
      <xdr:nvSpPr>
        <xdr:cNvPr id="769" name="テキスト ボックス 768"/>
        <xdr:cNvSpPr txBox="1"/>
      </xdr:nvSpPr>
      <xdr:spPr>
        <a:xfrm>
          <a:off x="18389111" y="909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41,452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0" name="テキスト ボックス 76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1" name="テキスト ボックス 77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2" name="テキスト ボックス 77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3" name="テキスト ボックス 77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4" name="テキスト ボックス 77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109683</xdr:rowOff>
    </xdr:from>
    <xdr:to>
      <xdr:col>32</xdr:col>
      <xdr:colOff>238125</xdr:colOff>
      <xdr:row>59</xdr:row>
      <xdr:rowOff>39833</xdr:rowOff>
    </xdr:to>
    <xdr:sp macro="" textlink="">
      <xdr:nvSpPr>
        <xdr:cNvPr id="775" name="円/楕円 774"/>
        <xdr:cNvSpPr/>
      </xdr:nvSpPr>
      <xdr:spPr>
        <a:xfrm>
          <a:off x="22110700" y="1005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24610</xdr:rowOff>
    </xdr:from>
    <xdr:ext cx="469744" cy="259045"/>
    <xdr:sp macro="" textlink="">
      <xdr:nvSpPr>
        <xdr:cNvPr id="776" name="貸付金該当値テキスト"/>
        <xdr:cNvSpPr txBox="1"/>
      </xdr:nvSpPr>
      <xdr:spPr>
        <a:xfrm>
          <a:off x="22212300" y="996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92139</xdr:rowOff>
    </xdr:from>
    <xdr:to>
      <xdr:col>31</xdr:col>
      <xdr:colOff>85725</xdr:colOff>
      <xdr:row>59</xdr:row>
      <xdr:rowOff>22289</xdr:rowOff>
    </xdr:to>
    <xdr:sp macro="" textlink="">
      <xdr:nvSpPr>
        <xdr:cNvPr id="777" name="円/楕円 776"/>
        <xdr:cNvSpPr/>
      </xdr:nvSpPr>
      <xdr:spPr>
        <a:xfrm>
          <a:off x="21272500" y="1003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13416</xdr:rowOff>
    </xdr:from>
    <xdr:ext cx="469744" cy="259045"/>
    <xdr:sp macro="" textlink="">
      <xdr:nvSpPr>
        <xdr:cNvPr id="778" name="テキスト ボックス 777"/>
        <xdr:cNvSpPr txBox="1"/>
      </xdr:nvSpPr>
      <xdr:spPr>
        <a:xfrm>
          <a:off x="21088427" y="1012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96672</xdr:rowOff>
    </xdr:from>
    <xdr:to>
      <xdr:col>29</xdr:col>
      <xdr:colOff>568325</xdr:colOff>
      <xdr:row>59</xdr:row>
      <xdr:rowOff>26822</xdr:rowOff>
    </xdr:to>
    <xdr:sp macro="" textlink="">
      <xdr:nvSpPr>
        <xdr:cNvPr id="779" name="円/楕円 778"/>
        <xdr:cNvSpPr/>
      </xdr:nvSpPr>
      <xdr:spPr>
        <a:xfrm>
          <a:off x="20383500" y="100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17949</xdr:rowOff>
    </xdr:from>
    <xdr:ext cx="469744" cy="259045"/>
    <xdr:sp macro="" textlink="">
      <xdr:nvSpPr>
        <xdr:cNvPr id="780" name="テキスト ボックス 779"/>
        <xdr:cNvSpPr txBox="1"/>
      </xdr:nvSpPr>
      <xdr:spPr>
        <a:xfrm>
          <a:off x="20199427" y="1013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86633</xdr:rowOff>
    </xdr:from>
    <xdr:to>
      <xdr:col>28</xdr:col>
      <xdr:colOff>365125</xdr:colOff>
      <xdr:row>59</xdr:row>
      <xdr:rowOff>16783</xdr:rowOff>
    </xdr:to>
    <xdr:sp macro="" textlink="">
      <xdr:nvSpPr>
        <xdr:cNvPr id="781" name="円/楕円 780"/>
        <xdr:cNvSpPr/>
      </xdr:nvSpPr>
      <xdr:spPr>
        <a:xfrm>
          <a:off x="19494500" y="1003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7910</xdr:rowOff>
    </xdr:from>
    <xdr:ext cx="469744" cy="259045"/>
    <xdr:sp macro="" textlink="">
      <xdr:nvSpPr>
        <xdr:cNvPr id="782" name="テキスト ボックス 781"/>
        <xdr:cNvSpPr txBox="1"/>
      </xdr:nvSpPr>
      <xdr:spPr>
        <a:xfrm>
          <a:off x="19310427" y="1012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65640</xdr:rowOff>
    </xdr:from>
    <xdr:to>
      <xdr:col>27</xdr:col>
      <xdr:colOff>161925</xdr:colOff>
      <xdr:row>58</xdr:row>
      <xdr:rowOff>167240</xdr:rowOff>
    </xdr:to>
    <xdr:sp macro="" textlink="">
      <xdr:nvSpPr>
        <xdr:cNvPr id="783" name="円/楕円 782"/>
        <xdr:cNvSpPr/>
      </xdr:nvSpPr>
      <xdr:spPr>
        <a:xfrm>
          <a:off x="18605500" y="1000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158367</xdr:rowOff>
    </xdr:from>
    <xdr:ext cx="469744" cy="259045"/>
    <xdr:sp macro="" textlink="">
      <xdr:nvSpPr>
        <xdr:cNvPr id="784" name="テキスト ボックス 783"/>
        <xdr:cNvSpPr txBox="1"/>
      </xdr:nvSpPr>
      <xdr:spPr>
        <a:xfrm>
          <a:off x="18421427" y="1010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5" name="正方形/長方形 78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6" name="正方形/長方形 78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7" name="正方形/長方形 78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8" name="正方形/長方形 78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9" name="正方形/長方形 78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0" name="正方形/長方形 78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1" name="正方形/長方形 79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2" name="正方形/長方形 79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3" name="テキスト ボックス 79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4" name="直線コネクタ 79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5" name="テキスト ボックス 79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96" name="直線コネクタ 79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97" name="テキスト ボックス 79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8" name="直線コネクタ 79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9" name="テキスト ボックス 79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0" name="直線コネクタ 79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1" name="テキスト ボックス 80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2" name="直線コネクタ 80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3" name="テキスト ボックス 80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4" name="直線コネクタ 80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5" name="テキスト ボックス 80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6" name="直線コネクタ 80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7" name="テキスト ボックス 80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117697</xdr:rowOff>
    </xdr:from>
    <xdr:to>
      <xdr:col>32</xdr:col>
      <xdr:colOff>186689</xdr:colOff>
      <xdr:row>78</xdr:row>
      <xdr:rowOff>90036</xdr:rowOff>
    </xdr:to>
    <xdr:cxnSp macro="">
      <xdr:nvCxnSpPr>
        <xdr:cNvPr id="809" name="直線コネクタ 808"/>
        <xdr:cNvCxnSpPr/>
      </xdr:nvCxnSpPr>
      <xdr:spPr>
        <a:xfrm flipV="1">
          <a:off x="22159595" y="12290647"/>
          <a:ext cx="1269" cy="11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93863</xdr:rowOff>
    </xdr:from>
    <xdr:ext cx="534377" cy="259045"/>
    <xdr:sp macro="" textlink="">
      <xdr:nvSpPr>
        <xdr:cNvPr id="810" name="繰出金最小値テキスト"/>
        <xdr:cNvSpPr txBox="1"/>
      </xdr:nvSpPr>
      <xdr:spPr>
        <a:xfrm>
          <a:off x="22212300" y="134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26,607</a:t>
          </a:r>
          <a:endParaRPr kumimoji="1" lang="ja-JP" altLang="en-US" sz="1000" b="1">
            <a:latin typeface="ＭＳ Ｐゴシック"/>
          </a:endParaRPr>
        </a:p>
      </xdr:txBody>
    </xdr:sp>
    <xdr:clientData/>
  </xdr:oneCellAnchor>
  <xdr:twoCellAnchor>
    <xdr:from>
      <xdr:col>32</xdr:col>
      <xdr:colOff>98425</xdr:colOff>
      <xdr:row>78</xdr:row>
      <xdr:rowOff>90036</xdr:rowOff>
    </xdr:from>
    <xdr:to>
      <xdr:col>32</xdr:col>
      <xdr:colOff>276225</xdr:colOff>
      <xdr:row>78</xdr:row>
      <xdr:rowOff>90036</xdr:rowOff>
    </xdr:to>
    <xdr:cxnSp macro="">
      <xdr:nvCxnSpPr>
        <xdr:cNvPr id="811" name="直線コネクタ 810"/>
        <xdr:cNvCxnSpPr/>
      </xdr:nvCxnSpPr>
      <xdr:spPr>
        <a:xfrm>
          <a:off x="22072600" y="1346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64374</xdr:rowOff>
    </xdr:from>
    <xdr:ext cx="534377" cy="259045"/>
    <xdr:sp macro="" textlink="">
      <xdr:nvSpPr>
        <xdr:cNvPr id="812" name="繰出金最大値テキスト"/>
        <xdr:cNvSpPr txBox="1"/>
      </xdr:nvSpPr>
      <xdr:spPr>
        <a:xfrm>
          <a:off x="22212300" y="1206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88,155</a:t>
          </a:r>
          <a:endParaRPr kumimoji="1" lang="ja-JP" altLang="en-US" sz="1000" b="1">
            <a:latin typeface="ＭＳ Ｐゴシック"/>
          </a:endParaRPr>
        </a:p>
      </xdr:txBody>
    </xdr:sp>
    <xdr:clientData/>
  </xdr:oneCellAnchor>
  <xdr:twoCellAnchor>
    <xdr:from>
      <xdr:col>32</xdr:col>
      <xdr:colOff>98425</xdr:colOff>
      <xdr:row>71</xdr:row>
      <xdr:rowOff>117697</xdr:rowOff>
    </xdr:from>
    <xdr:to>
      <xdr:col>32</xdr:col>
      <xdr:colOff>276225</xdr:colOff>
      <xdr:row>71</xdr:row>
      <xdr:rowOff>117697</xdr:rowOff>
    </xdr:to>
    <xdr:cxnSp macro="">
      <xdr:nvCxnSpPr>
        <xdr:cNvPr id="813" name="直線コネクタ 812"/>
        <xdr:cNvCxnSpPr/>
      </xdr:nvCxnSpPr>
      <xdr:spPr>
        <a:xfrm>
          <a:off x="22072600" y="1229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90036</xdr:rowOff>
    </xdr:from>
    <xdr:to>
      <xdr:col>32</xdr:col>
      <xdr:colOff>187325</xdr:colOff>
      <xdr:row>77</xdr:row>
      <xdr:rowOff>148806</xdr:rowOff>
    </xdr:to>
    <xdr:cxnSp macro="">
      <xdr:nvCxnSpPr>
        <xdr:cNvPr id="814" name="直線コネクタ 813"/>
        <xdr:cNvCxnSpPr/>
      </xdr:nvCxnSpPr>
      <xdr:spPr>
        <a:xfrm flipV="1">
          <a:off x="21323300" y="13291686"/>
          <a:ext cx="838200" cy="5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30320</xdr:rowOff>
    </xdr:from>
    <xdr:ext cx="534377" cy="259045"/>
    <xdr:sp macro="" textlink="">
      <xdr:nvSpPr>
        <xdr:cNvPr id="815" name="繰出金平均値テキスト"/>
        <xdr:cNvSpPr txBox="1"/>
      </xdr:nvSpPr>
      <xdr:spPr>
        <a:xfrm>
          <a:off x="22212300" y="1306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37,276</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7443</xdr:rowOff>
    </xdr:from>
    <xdr:to>
      <xdr:col>32</xdr:col>
      <xdr:colOff>238125</xdr:colOff>
      <xdr:row>77</xdr:row>
      <xdr:rowOff>109043</xdr:rowOff>
    </xdr:to>
    <xdr:sp macro="" textlink="">
      <xdr:nvSpPr>
        <xdr:cNvPr id="816" name="フローチャート : 判断 815"/>
        <xdr:cNvSpPr/>
      </xdr:nvSpPr>
      <xdr:spPr>
        <a:xfrm>
          <a:off x="22110700" y="1320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148806</xdr:rowOff>
    </xdr:from>
    <xdr:to>
      <xdr:col>31</xdr:col>
      <xdr:colOff>34925</xdr:colOff>
      <xdr:row>78</xdr:row>
      <xdr:rowOff>14446</xdr:rowOff>
    </xdr:to>
    <xdr:cxnSp macro="">
      <xdr:nvCxnSpPr>
        <xdr:cNvPr id="817" name="直線コネクタ 816"/>
        <xdr:cNvCxnSpPr/>
      </xdr:nvCxnSpPr>
      <xdr:spPr>
        <a:xfrm flipV="1">
          <a:off x="20434300" y="13350456"/>
          <a:ext cx="889000" cy="3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84843</xdr:rowOff>
    </xdr:from>
    <xdr:to>
      <xdr:col>31</xdr:col>
      <xdr:colOff>85725</xdr:colOff>
      <xdr:row>78</xdr:row>
      <xdr:rowOff>14993</xdr:rowOff>
    </xdr:to>
    <xdr:sp macro="" textlink="">
      <xdr:nvSpPr>
        <xdr:cNvPr id="818" name="フローチャート : 判断 817"/>
        <xdr:cNvSpPr/>
      </xdr:nvSpPr>
      <xdr:spPr>
        <a:xfrm>
          <a:off x="21272500" y="132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31520</xdr:rowOff>
    </xdr:from>
    <xdr:ext cx="534377" cy="259045"/>
    <xdr:sp macro="" textlink="">
      <xdr:nvSpPr>
        <xdr:cNvPr id="819" name="テキスト ボックス 818"/>
        <xdr:cNvSpPr txBox="1"/>
      </xdr:nvSpPr>
      <xdr:spPr>
        <a:xfrm>
          <a:off x="21056111" y="1306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33,213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14446</xdr:rowOff>
    </xdr:from>
    <xdr:to>
      <xdr:col>29</xdr:col>
      <xdr:colOff>517525</xdr:colOff>
      <xdr:row>78</xdr:row>
      <xdr:rowOff>29801</xdr:rowOff>
    </xdr:to>
    <xdr:cxnSp macro="">
      <xdr:nvCxnSpPr>
        <xdr:cNvPr id="820" name="直線コネクタ 819"/>
        <xdr:cNvCxnSpPr/>
      </xdr:nvCxnSpPr>
      <xdr:spPr>
        <a:xfrm flipV="1">
          <a:off x="19545300" y="13387546"/>
          <a:ext cx="889000" cy="1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109379</xdr:rowOff>
    </xdr:from>
    <xdr:to>
      <xdr:col>29</xdr:col>
      <xdr:colOff>568325</xdr:colOff>
      <xdr:row>78</xdr:row>
      <xdr:rowOff>39529</xdr:rowOff>
    </xdr:to>
    <xdr:sp macro="" textlink="">
      <xdr:nvSpPr>
        <xdr:cNvPr id="821" name="フローチャート : 判断 820"/>
        <xdr:cNvSpPr/>
      </xdr:nvSpPr>
      <xdr:spPr>
        <a:xfrm>
          <a:off x="20383500" y="1331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56056</xdr:rowOff>
    </xdr:from>
    <xdr:ext cx="534377" cy="259045"/>
    <xdr:sp macro="" textlink="">
      <xdr:nvSpPr>
        <xdr:cNvPr id="822" name="テキスト ボックス 821"/>
        <xdr:cNvSpPr txBox="1"/>
      </xdr:nvSpPr>
      <xdr:spPr>
        <a:xfrm>
          <a:off x="20167111" y="1308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29801</xdr:rowOff>
    </xdr:from>
    <xdr:to>
      <xdr:col>28</xdr:col>
      <xdr:colOff>314325</xdr:colOff>
      <xdr:row>78</xdr:row>
      <xdr:rowOff>43307</xdr:rowOff>
    </xdr:to>
    <xdr:cxnSp macro="">
      <xdr:nvCxnSpPr>
        <xdr:cNvPr id="823" name="直線コネクタ 822"/>
        <xdr:cNvCxnSpPr/>
      </xdr:nvCxnSpPr>
      <xdr:spPr>
        <a:xfrm flipV="1">
          <a:off x="18656300" y="13402901"/>
          <a:ext cx="889000" cy="1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118314</xdr:rowOff>
    </xdr:from>
    <xdr:to>
      <xdr:col>28</xdr:col>
      <xdr:colOff>365125</xdr:colOff>
      <xdr:row>78</xdr:row>
      <xdr:rowOff>48464</xdr:rowOff>
    </xdr:to>
    <xdr:sp macro="" textlink="">
      <xdr:nvSpPr>
        <xdr:cNvPr id="824" name="フローチャート : 判断 823"/>
        <xdr:cNvSpPr/>
      </xdr:nvSpPr>
      <xdr:spPr>
        <a:xfrm>
          <a:off x="19494500" y="133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64991</xdr:rowOff>
    </xdr:from>
    <xdr:ext cx="534377" cy="259045"/>
    <xdr:sp macro="" textlink="">
      <xdr:nvSpPr>
        <xdr:cNvPr id="825" name="テキスト ボックス 824"/>
        <xdr:cNvSpPr txBox="1"/>
      </xdr:nvSpPr>
      <xdr:spPr>
        <a:xfrm>
          <a:off x="19278111" y="130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132257</xdr:rowOff>
    </xdr:from>
    <xdr:to>
      <xdr:col>27</xdr:col>
      <xdr:colOff>161925</xdr:colOff>
      <xdr:row>78</xdr:row>
      <xdr:rowOff>62407</xdr:rowOff>
    </xdr:to>
    <xdr:sp macro="" textlink="">
      <xdr:nvSpPr>
        <xdr:cNvPr id="826" name="フローチャート : 判断 825"/>
        <xdr:cNvSpPr/>
      </xdr:nvSpPr>
      <xdr:spPr>
        <a:xfrm>
          <a:off x="18605500" y="13333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78934</xdr:rowOff>
    </xdr:from>
    <xdr:ext cx="534377" cy="259045"/>
    <xdr:sp macro="" textlink="">
      <xdr:nvSpPr>
        <xdr:cNvPr id="827" name="テキスト ボックス 826"/>
        <xdr:cNvSpPr txBox="1"/>
      </xdr:nvSpPr>
      <xdr:spPr>
        <a:xfrm>
          <a:off x="18389111" y="1310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30,724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8" name="テキスト ボックス 82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9" name="テキスト ボックス 82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0" name="テキスト ボックス 82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1" name="テキスト ボックス 83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2" name="テキスト ボックス 83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39236</xdr:rowOff>
    </xdr:from>
    <xdr:to>
      <xdr:col>32</xdr:col>
      <xdr:colOff>238125</xdr:colOff>
      <xdr:row>77</xdr:row>
      <xdr:rowOff>140836</xdr:rowOff>
    </xdr:to>
    <xdr:sp macro="" textlink="">
      <xdr:nvSpPr>
        <xdr:cNvPr id="833" name="円/楕円 832"/>
        <xdr:cNvSpPr/>
      </xdr:nvSpPr>
      <xdr:spPr>
        <a:xfrm>
          <a:off x="22110700" y="1324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17663</xdr:rowOff>
    </xdr:from>
    <xdr:ext cx="534377" cy="259045"/>
    <xdr:sp macro="" textlink="">
      <xdr:nvSpPr>
        <xdr:cNvPr id="834" name="繰出金該当値テキスト"/>
        <xdr:cNvSpPr txBox="1"/>
      </xdr:nvSpPr>
      <xdr:spPr>
        <a:xfrm>
          <a:off x="22212300" y="1321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35,607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98006</xdr:rowOff>
    </xdr:from>
    <xdr:to>
      <xdr:col>31</xdr:col>
      <xdr:colOff>85725</xdr:colOff>
      <xdr:row>78</xdr:row>
      <xdr:rowOff>28156</xdr:rowOff>
    </xdr:to>
    <xdr:sp macro="" textlink="">
      <xdr:nvSpPr>
        <xdr:cNvPr id="835" name="円/楕円 834"/>
        <xdr:cNvSpPr/>
      </xdr:nvSpPr>
      <xdr:spPr>
        <a:xfrm>
          <a:off x="21272500" y="1329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19283</xdr:rowOff>
    </xdr:from>
    <xdr:ext cx="534377" cy="259045"/>
    <xdr:sp macro="" textlink="">
      <xdr:nvSpPr>
        <xdr:cNvPr id="836" name="テキスト ボックス 835"/>
        <xdr:cNvSpPr txBox="1"/>
      </xdr:nvSpPr>
      <xdr:spPr>
        <a:xfrm>
          <a:off x="21056111" y="1339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32,522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135096</xdr:rowOff>
    </xdr:from>
    <xdr:to>
      <xdr:col>29</xdr:col>
      <xdr:colOff>568325</xdr:colOff>
      <xdr:row>78</xdr:row>
      <xdr:rowOff>65246</xdr:rowOff>
    </xdr:to>
    <xdr:sp macro="" textlink="">
      <xdr:nvSpPr>
        <xdr:cNvPr id="837" name="円/楕円 836"/>
        <xdr:cNvSpPr/>
      </xdr:nvSpPr>
      <xdr:spPr>
        <a:xfrm>
          <a:off x="20383500" y="1333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56373</xdr:rowOff>
    </xdr:from>
    <xdr:ext cx="534377" cy="259045"/>
    <xdr:sp macro="" textlink="">
      <xdr:nvSpPr>
        <xdr:cNvPr id="838" name="テキスト ボックス 837"/>
        <xdr:cNvSpPr txBox="1"/>
      </xdr:nvSpPr>
      <xdr:spPr>
        <a:xfrm>
          <a:off x="20167111" y="1342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30,575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150451</xdr:rowOff>
    </xdr:from>
    <xdr:to>
      <xdr:col>28</xdr:col>
      <xdr:colOff>365125</xdr:colOff>
      <xdr:row>78</xdr:row>
      <xdr:rowOff>80601</xdr:rowOff>
    </xdr:to>
    <xdr:sp macro="" textlink="">
      <xdr:nvSpPr>
        <xdr:cNvPr id="839" name="円/楕円 838"/>
        <xdr:cNvSpPr/>
      </xdr:nvSpPr>
      <xdr:spPr>
        <a:xfrm>
          <a:off x="19494500" y="1335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71728</xdr:rowOff>
    </xdr:from>
    <xdr:ext cx="534377" cy="259045"/>
    <xdr:sp macro="" textlink="">
      <xdr:nvSpPr>
        <xdr:cNvPr id="840" name="テキスト ボックス 839"/>
        <xdr:cNvSpPr txBox="1"/>
      </xdr:nvSpPr>
      <xdr:spPr>
        <a:xfrm>
          <a:off x="19278111" y="1344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29,769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163957</xdr:rowOff>
    </xdr:from>
    <xdr:to>
      <xdr:col>27</xdr:col>
      <xdr:colOff>161925</xdr:colOff>
      <xdr:row>78</xdr:row>
      <xdr:rowOff>94107</xdr:rowOff>
    </xdr:to>
    <xdr:sp macro="" textlink="">
      <xdr:nvSpPr>
        <xdr:cNvPr id="841" name="円/楕円 840"/>
        <xdr:cNvSpPr/>
      </xdr:nvSpPr>
      <xdr:spPr>
        <a:xfrm>
          <a:off x="18605500" y="1336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85234</xdr:rowOff>
    </xdr:from>
    <xdr:ext cx="534377" cy="259045"/>
    <xdr:sp macro="" textlink="">
      <xdr:nvSpPr>
        <xdr:cNvPr id="842" name="テキスト ボックス 841"/>
        <xdr:cNvSpPr txBox="1"/>
      </xdr:nvSpPr>
      <xdr:spPr>
        <a:xfrm>
          <a:off x="18389111" y="1345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29,060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3" name="正方形/長方形 84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4" name="正方形/長方形 84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5" name="正方形/長方形 84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6" name="正方形/長方形 84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7" name="正方形/長方形 84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8" name="正方形/長方形 84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9" name="正方形/長方形 84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0" name="正方形/長方形 84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1" name="テキスト ボックス 85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2" name="直線コネクタ 85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97</xdr:row>
      <xdr:rowOff>6350</xdr:rowOff>
    </xdr:from>
    <xdr:to>
      <xdr:col>33</xdr:col>
      <xdr:colOff>314325</xdr:colOff>
      <xdr:row>97</xdr:row>
      <xdr:rowOff>6350</xdr:rowOff>
    </xdr:to>
    <xdr:cxnSp macro="">
      <xdr:nvCxnSpPr>
        <xdr:cNvPr id="853" name="直線コネクタ 85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35577</xdr:rowOff>
    </xdr:from>
    <xdr:ext cx="248786" cy="259045"/>
    <xdr:sp macro="" textlink="">
      <xdr:nvSpPr>
        <xdr:cNvPr id="854" name="テキスト ボックス 85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55" name="直線コネクタ 85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91</xdr:row>
      <xdr:rowOff>130827</xdr:rowOff>
    </xdr:from>
    <xdr:ext cx="248786" cy="259045"/>
    <xdr:sp macro="" textlink="">
      <xdr:nvSpPr>
        <xdr:cNvPr id="856" name="テキスト ボックス 855"/>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7" name="直線コネクタ 85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8" name="テキスト ボックス 85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97</xdr:row>
      <xdr:rowOff>6350</xdr:rowOff>
    </xdr:from>
    <xdr:to>
      <xdr:col>32</xdr:col>
      <xdr:colOff>186689</xdr:colOff>
      <xdr:row>97</xdr:row>
      <xdr:rowOff>6350</xdr:rowOff>
    </xdr:to>
    <xdr:cxnSp macro="">
      <xdr:nvCxnSpPr>
        <xdr:cNvPr id="860" name="直線コネクタ 859"/>
        <xdr:cNvCxnSpPr/>
      </xdr:nvCxnSpPr>
      <xdr:spPr>
        <a:xfrm>
          <a:off x="22159595" y="16637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48277</xdr:rowOff>
    </xdr:from>
    <xdr:ext cx="249299" cy="259045"/>
    <xdr:sp macro="" textlink="">
      <xdr:nvSpPr>
        <xdr:cNvPr id="861" name="前年度繰上充用金最小値テキスト"/>
        <xdr:cNvSpPr txBox="1"/>
      </xdr:nvSpPr>
      <xdr:spPr>
        <a:xfrm>
          <a:off x="22212300"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97</xdr:row>
      <xdr:rowOff>6350</xdr:rowOff>
    </xdr:from>
    <xdr:to>
      <xdr:col>32</xdr:col>
      <xdr:colOff>276225</xdr:colOff>
      <xdr:row>97</xdr:row>
      <xdr:rowOff>6350</xdr:rowOff>
    </xdr:to>
    <xdr:cxnSp macro="">
      <xdr:nvCxnSpPr>
        <xdr:cNvPr id="862" name="直線コネクタ 861"/>
        <xdr:cNvCxnSpPr/>
      </xdr:nvCxnSpPr>
      <xdr:spPr>
        <a:xfrm>
          <a:off x="22072600" y="1663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48277</xdr:rowOff>
    </xdr:from>
    <xdr:ext cx="249299" cy="259045"/>
    <xdr:sp macro="" textlink="">
      <xdr:nvSpPr>
        <xdr:cNvPr id="863" name="前年度繰上充用金最大値テキスト"/>
        <xdr:cNvSpPr txBox="1"/>
      </xdr:nvSpPr>
      <xdr:spPr>
        <a:xfrm>
          <a:off x="22212300" y="16336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97</xdr:row>
      <xdr:rowOff>6350</xdr:rowOff>
    </xdr:from>
    <xdr:to>
      <xdr:col>32</xdr:col>
      <xdr:colOff>276225</xdr:colOff>
      <xdr:row>97</xdr:row>
      <xdr:rowOff>6350</xdr:rowOff>
    </xdr:to>
    <xdr:cxnSp macro="">
      <xdr:nvCxnSpPr>
        <xdr:cNvPr id="864" name="直線コネクタ 863"/>
        <xdr:cNvCxnSpPr/>
      </xdr:nvCxnSpPr>
      <xdr:spPr>
        <a:xfrm>
          <a:off x="22072600" y="1663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97</xdr:row>
      <xdr:rowOff>6350</xdr:rowOff>
    </xdr:from>
    <xdr:to>
      <xdr:col>32</xdr:col>
      <xdr:colOff>187325</xdr:colOff>
      <xdr:row>97</xdr:row>
      <xdr:rowOff>6350</xdr:rowOff>
    </xdr:to>
    <xdr:cxnSp macro="">
      <xdr:nvCxnSpPr>
        <xdr:cNvPr id="865" name="直線コネクタ 864"/>
        <xdr:cNvCxnSpPr/>
      </xdr:nvCxnSpPr>
      <xdr:spPr>
        <a:xfrm>
          <a:off x="21323300" y="1663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96</xdr:row>
      <xdr:rowOff>105427</xdr:rowOff>
    </xdr:from>
    <xdr:ext cx="249299" cy="259045"/>
    <xdr:sp macro="" textlink="">
      <xdr:nvSpPr>
        <xdr:cNvPr id="866" name="前年度繰上充用金平均値テキスト"/>
        <xdr:cNvSpPr txBox="1"/>
      </xdr:nvSpPr>
      <xdr:spPr>
        <a:xfrm>
          <a:off x="22212300" y="16564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96</xdr:row>
      <xdr:rowOff>127000</xdr:rowOff>
    </xdr:from>
    <xdr:to>
      <xdr:col>32</xdr:col>
      <xdr:colOff>238125</xdr:colOff>
      <xdr:row>97</xdr:row>
      <xdr:rowOff>57150</xdr:rowOff>
    </xdr:to>
    <xdr:sp macro="" textlink="">
      <xdr:nvSpPr>
        <xdr:cNvPr id="867" name="フローチャート : 判断 866"/>
        <xdr:cNvSpPr/>
      </xdr:nvSpPr>
      <xdr:spPr>
        <a:xfrm>
          <a:off x="221107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97</xdr:row>
      <xdr:rowOff>6350</xdr:rowOff>
    </xdr:from>
    <xdr:to>
      <xdr:col>31</xdr:col>
      <xdr:colOff>34925</xdr:colOff>
      <xdr:row>97</xdr:row>
      <xdr:rowOff>6350</xdr:rowOff>
    </xdr:to>
    <xdr:cxnSp macro="">
      <xdr:nvCxnSpPr>
        <xdr:cNvPr id="868" name="直線コネクタ 867"/>
        <xdr:cNvCxnSpPr/>
      </xdr:nvCxnSpPr>
      <xdr:spPr>
        <a:xfrm>
          <a:off x="20434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96</xdr:row>
      <xdr:rowOff>127000</xdr:rowOff>
    </xdr:from>
    <xdr:to>
      <xdr:col>31</xdr:col>
      <xdr:colOff>85725</xdr:colOff>
      <xdr:row>97</xdr:row>
      <xdr:rowOff>57150</xdr:rowOff>
    </xdr:to>
    <xdr:sp macro="" textlink="">
      <xdr:nvSpPr>
        <xdr:cNvPr id="869" name="フローチャート : 判断 868"/>
        <xdr:cNvSpPr/>
      </xdr:nvSpPr>
      <xdr:spPr>
        <a:xfrm>
          <a:off x="21272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48277</xdr:rowOff>
    </xdr:from>
    <xdr:ext cx="249299" cy="259045"/>
    <xdr:sp macro="" textlink="">
      <xdr:nvSpPr>
        <xdr:cNvPr id="870" name="テキスト ボックス 869"/>
        <xdr:cNvSpPr txBox="1"/>
      </xdr:nvSpPr>
      <xdr:spPr>
        <a:xfrm>
          <a:off x="21198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97</xdr:row>
      <xdr:rowOff>6350</xdr:rowOff>
    </xdr:from>
    <xdr:to>
      <xdr:col>29</xdr:col>
      <xdr:colOff>517525</xdr:colOff>
      <xdr:row>97</xdr:row>
      <xdr:rowOff>6350</xdr:rowOff>
    </xdr:to>
    <xdr:cxnSp macro="">
      <xdr:nvCxnSpPr>
        <xdr:cNvPr id="871" name="直線コネクタ 870"/>
        <xdr:cNvCxnSpPr/>
      </xdr:nvCxnSpPr>
      <xdr:spPr>
        <a:xfrm>
          <a:off x="19545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96</xdr:row>
      <xdr:rowOff>127000</xdr:rowOff>
    </xdr:from>
    <xdr:to>
      <xdr:col>29</xdr:col>
      <xdr:colOff>568325</xdr:colOff>
      <xdr:row>97</xdr:row>
      <xdr:rowOff>57150</xdr:rowOff>
    </xdr:to>
    <xdr:sp macro="" textlink="">
      <xdr:nvSpPr>
        <xdr:cNvPr id="872" name="フローチャート : 判断 871"/>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48277</xdr:rowOff>
    </xdr:from>
    <xdr:ext cx="249299" cy="259045"/>
    <xdr:sp macro="" textlink="">
      <xdr:nvSpPr>
        <xdr:cNvPr id="873" name="テキスト ボックス 872"/>
        <xdr:cNvSpPr txBox="1"/>
      </xdr:nvSpPr>
      <xdr:spPr>
        <a:xfrm>
          <a:off x="20309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97</xdr:row>
      <xdr:rowOff>6350</xdr:rowOff>
    </xdr:from>
    <xdr:to>
      <xdr:col>28</xdr:col>
      <xdr:colOff>314325</xdr:colOff>
      <xdr:row>97</xdr:row>
      <xdr:rowOff>6350</xdr:rowOff>
    </xdr:to>
    <xdr:cxnSp macro="">
      <xdr:nvCxnSpPr>
        <xdr:cNvPr id="874" name="直線コネクタ 873"/>
        <xdr:cNvCxnSpPr/>
      </xdr:nvCxnSpPr>
      <xdr:spPr>
        <a:xfrm>
          <a:off x="18656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127000</xdr:rowOff>
    </xdr:from>
    <xdr:to>
      <xdr:col>28</xdr:col>
      <xdr:colOff>365125</xdr:colOff>
      <xdr:row>97</xdr:row>
      <xdr:rowOff>57150</xdr:rowOff>
    </xdr:to>
    <xdr:sp macro="" textlink="">
      <xdr:nvSpPr>
        <xdr:cNvPr id="875" name="フローチャート : 判断 874"/>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48277</xdr:rowOff>
    </xdr:from>
    <xdr:ext cx="249299" cy="259045"/>
    <xdr:sp macro="" textlink="">
      <xdr:nvSpPr>
        <xdr:cNvPr id="876" name="テキスト ボックス 875"/>
        <xdr:cNvSpPr txBox="1"/>
      </xdr:nvSpPr>
      <xdr:spPr>
        <a:xfrm>
          <a:off x="19420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92</xdr:row>
      <xdr:rowOff>50800</xdr:rowOff>
    </xdr:from>
    <xdr:to>
      <xdr:col>27</xdr:col>
      <xdr:colOff>161925</xdr:colOff>
      <xdr:row>92</xdr:row>
      <xdr:rowOff>152400</xdr:rowOff>
    </xdr:to>
    <xdr:sp macro="" textlink="">
      <xdr:nvSpPr>
        <xdr:cNvPr id="877" name="フローチャート : 判断 876"/>
        <xdr:cNvSpPr/>
      </xdr:nvSpPr>
      <xdr:spPr>
        <a:xfrm>
          <a:off x="18605500" y="158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90</xdr:row>
      <xdr:rowOff>168927</xdr:rowOff>
    </xdr:from>
    <xdr:ext cx="249299" cy="259045"/>
    <xdr:sp macro="" textlink="">
      <xdr:nvSpPr>
        <xdr:cNvPr id="878" name="テキスト ボックス 877"/>
        <xdr:cNvSpPr txBox="1"/>
      </xdr:nvSpPr>
      <xdr:spPr>
        <a:xfrm>
          <a:off x="18531649" y="1559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9" name="テキスト ボックス 87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0" name="テキスト ボックス 87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1" name="テキスト ボックス 88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2" name="テキスト ボックス 88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3" name="テキスト ボックス 88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96</xdr:row>
      <xdr:rowOff>127000</xdr:rowOff>
    </xdr:from>
    <xdr:to>
      <xdr:col>32</xdr:col>
      <xdr:colOff>238125</xdr:colOff>
      <xdr:row>97</xdr:row>
      <xdr:rowOff>57150</xdr:rowOff>
    </xdr:to>
    <xdr:sp macro="" textlink="">
      <xdr:nvSpPr>
        <xdr:cNvPr id="884" name="円/楕円 883"/>
        <xdr:cNvSpPr/>
      </xdr:nvSpPr>
      <xdr:spPr>
        <a:xfrm>
          <a:off x="221107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95</xdr:row>
      <xdr:rowOff>162577</xdr:rowOff>
    </xdr:from>
    <xdr:ext cx="249299" cy="259045"/>
    <xdr:sp macro="" textlink="">
      <xdr:nvSpPr>
        <xdr:cNvPr id="885" name="前年度繰上充用金該当値テキスト"/>
        <xdr:cNvSpPr txBox="1"/>
      </xdr:nvSpPr>
      <xdr:spPr>
        <a:xfrm>
          <a:off x="22212300" y="16450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96</xdr:row>
      <xdr:rowOff>127000</xdr:rowOff>
    </xdr:from>
    <xdr:to>
      <xdr:col>31</xdr:col>
      <xdr:colOff>85725</xdr:colOff>
      <xdr:row>97</xdr:row>
      <xdr:rowOff>57150</xdr:rowOff>
    </xdr:to>
    <xdr:sp macro="" textlink="">
      <xdr:nvSpPr>
        <xdr:cNvPr id="886" name="円/楕円 885"/>
        <xdr:cNvSpPr/>
      </xdr:nvSpPr>
      <xdr:spPr>
        <a:xfrm>
          <a:off x="21272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73677</xdr:rowOff>
    </xdr:from>
    <xdr:ext cx="249299" cy="259045"/>
    <xdr:sp macro="" textlink="">
      <xdr:nvSpPr>
        <xdr:cNvPr id="887" name="テキスト ボックス 886"/>
        <xdr:cNvSpPr txBox="1"/>
      </xdr:nvSpPr>
      <xdr:spPr>
        <a:xfrm>
          <a:off x="21198649"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96</xdr:row>
      <xdr:rowOff>127000</xdr:rowOff>
    </xdr:from>
    <xdr:to>
      <xdr:col>29</xdr:col>
      <xdr:colOff>568325</xdr:colOff>
      <xdr:row>97</xdr:row>
      <xdr:rowOff>57150</xdr:rowOff>
    </xdr:to>
    <xdr:sp macro="" textlink="">
      <xdr:nvSpPr>
        <xdr:cNvPr id="888" name="円/楕円 887"/>
        <xdr:cNvSpPr/>
      </xdr:nvSpPr>
      <xdr:spPr>
        <a:xfrm>
          <a:off x="20383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73677</xdr:rowOff>
    </xdr:from>
    <xdr:ext cx="249299" cy="259045"/>
    <xdr:sp macro="" textlink="">
      <xdr:nvSpPr>
        <xdr:cNvPr id="889" name="テキスト ボックス 888"/>
        <xdr:cNvSpPr txBox="1"/>
      </xdr:nvSpPr>
      <xdr:spPr>
        <a:xfrm>
          <a:off x="20309649"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96</xdr:row>
      <xdr:rowOff>127000</xdr:rowOff>
    </xdr:from>
    <xdr:to>
      <xdr:col>28</xdr:col>
      <xdr:colOff>365125</xdr:colOff>
      <xdr:row>97</xdr:row>
      <xdr:rowOff>57150</xdr:rowOff>
    </xdr:to>
    <xdr:sp macro="" textlink="">
      <xdr:nvSpPr>
        <xdr:cNvPr id="890" name="円/楕円 889"/>
        <xdr:cNvSpPr/>
      </xdr:nvSpPr>
      <xdr:spPr>
        <a:xfrm>
          <a:off x="19494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73677</xdr:rowOff>
    </xdr:from>
    <xdr:ext cx="249299" cy="259045"/>
    <xdr:sp macro="" textlink="">
      <xdr:nvSpPr>
        <xdr:cNvPr id="891" name="テキスト ボックス 890"/>
        <xdr:cNvSpPr txBox="1"/>
      </xdr:nvSpPr>
      <xdr:spPr>
        <a:xfrm>
          <a:off x="19420649"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96</xdr:row>
      <xdr:rowOff>127000</xdr:rowOff>
    </xdr:from>
    <xdr:to>
      <xdr:col>27</xdr:col>
      <xdr:colOff>161925</xdr:colOff>
      <xdr:row>97</xdr:row>
      <xdr:rowOff>57150</xdr:rowOff>
    </xdr:to>
    <xdr:sp macro="" textlink="">
      <xdr:nvSpPr>
        <xdr:cNvPr id="892" name="円/楕円 891"/>
        <xdr:cNvSpPr/>
      </xdr:nvSpPr>
      <xdr:spPr>
        <a:xfrm>
          <a:off x="18605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48277</xdr:rowOff>
    </xdr:from>
    <xdr:ext cx="249299" cy="259045"/>
    <xdr:sp macro="" textlink="">
      <xdr:nvSpPr>
        <xdr:cNvPr id="893" name="テキスト ボックス 892"/>
        <xdr:cNvSpPr txBox="1"/>
      </xdr:nvSpPr>
      <xdr:spPr>
        <a:xfrm>
          <a:off x="18531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4" name="正方形/長方形 89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5" name="正方形/長方形 89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6" name="テキスト ボックス 89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歳出決算総額は、住民一人当たり</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425,074</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円となっている。主な構成項目である人件費は、平成</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24</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年度から</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58,000</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円程度と類似団体平均と比較して低い水準で推移してきていたが、平成</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27</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年度については前年度から</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4.9</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％増加し、</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60,208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円と</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類似団体平均に近づく結果となった</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endPar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ゴシック" panose="020B0609070205080204" pitchFamily="49" charset="-128"/>
              <a:ea typeface="ＭＳ ゴシック" panose="020B0609070205080204" pitchFamily="49" charset="-128"/>
            </a:rPr>
            <a:t>その要因としては、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年度に策定した「堺市要員管理方針」に基づく要員</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管理の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徹底による職員数の削減を続けているところではあるが、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定年退職者数の増加により退職手当が増加したことや、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実施していた給与減額措置が終了したこと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等があげられる。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ゴシック" panose="020B0609070205080204" pitchFamily="49" charset="-128"/>
              <a:ea typeface="ＭＳ ゴシック" panose="020B0609070205080204" pitchFamily="49" charset="-128"/>
            </a:rPr>
            <a:t>また、</a:t>
          </a:r>
          <a:r>
            <a:rPr kumimoji="1" lang="en-US" altLang="ja-JP" sz="1100">
              <a:latin typeface="ＭＳ ゴシック" panose="020B0609070205080204" pitchFamily="49" charset="-128"/>
              <a:ea typeface="ＭＳ ゴシック" panose="020B0609070205080204" pitchFamily="49" charset="-128"/>
            </a:rPr>
            <a:t>1</a:t>
          </a:r>
          <a:r>
            <a:rPr kumimoji="1" lang="ja-JP" altLang="en-US" sz="1100">
              <a:latin typeface="ＭＳ ゴシック" panose="020B0609070205080204" pitchFamily="49" charset="-128"/>
              <a:ea typeface="ＭＳ ゴシック" panose="020B0609070205080204" pitchFamily="49" charset="-128"/>
            </a:rPr>
            <a:t>人当たり決算総額の</a:t>
          </a:r>
          <a:r>
            <a:rPr kumimoji="1" lang="en-US" altLang="ja-JP" sz="1100">
              <a:latin typeface="ＭＳ ゴシック" panose="020B0609070205080204" pitchFamily="49" charset="-128"/>
              <a:ea typeface="ＭＳ ゴシック" panose="020B0609070205080204" pitchFamily="49" charset="-128"/>
            </a:rPr>
            <a:t>32.2</a:t>
          </a:r>
          <a:r>
            <a:rPr kumimoji="1" lang="ja-JP" altLang="en-US" sz="1100">
              <a:latin typeface="ＭＳ ゴシック" panose="020B0609070205080204" pitchFamily="49" charset="-128"/>
              <a:ea typeface="ＭＳ ゴシック" panose="020B0609070205080204" pitchFamily="49" charset="-128"/>
            </a:rPr>
            <a:t>％を占める扶助費については、平成</a:t>
          </a:r>
          <a:r>
            <a:rPr kumimoji="1" lang="en-US" altLang="ja-JP" sz="1100">
              <a:latin typeface="ＭＳ ゴシック" panose="020B0609070205080204" pitchFamily="49" charset="-128"/>
              <a:ea typeface="ＭＳ ゴシック" panose="020B0609070205080204" pitchFamily="49" charset="-128"/>
            </a:rPr>
            <a:t>23</a:t>
          </a:r>
          <a:r>
            <a:rPr kumimoji="1" lang="ja-JP" altLang="en-US" sz="1100">
              <a:latin typeface="ＭＳ ゴシック" panose="020B0609070205080204" pitchFamily="49" charset="-128"/>
              <a:ea typeface="ＭＳ ゴシック" panose="020B0609070205080204" pitchFamily="49" charset="-128"/>
            </a:rPr>
            <a:t>年度から類似団体平均と比較して</a:t>
          </a:r>
          <a:r>
            <a:rPr kumimoji="1" lang="en-US" altLang="ja-JP" sz="1100">
              <a:latin typeface="ＭＳ ゴシック" panose="020B0609070205080204" pitchFamily="49" charset="-128"/>
              <a:ea typeface="ＭＳ ゴシック" panose="020B0609070205080204" pitchFamily="49" charset="-128"/>
            </a:rPr>
            <a:t>13,000</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14,000</a:t>
          </a:r>
          <a:r>
            <a:rPr kumimoji="1" lang="ja-JP" altLang="en-US" sz="1100">
              <a:latin typeface="ＭＳ ゴシック" panose="020B0609070205080204" pitchFamily="49" charset="-128"/>
              <a:ea typeface="ＭＳ ゴシック" panose="020B0609070205080204" pitchFamily="49" charset="-128"/>
            </a:rPr>
            <a:t>円程度高い水準で推移しており、類似団体に比べて高い水準となっている生活保護率により、生活保護費が多いことに加え、障害者（児）自立支援給付費の増加が続いていること等が原因である。</a:t>
          </a:r>
          <a:endParaRPr kumimoji="1" lang="en-US" altLang="ja-JP" sz="1100">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ゴシック" panose="020B0609070205080204" pitchFamily="49" charset="-128"/>
              <a:ea typeface="ＭＳ ゴシック" panose="020B0609070205080204" pitchFamily="49" charset="-128"/>
            </a:rPr>
            <a:t>その他、前年度からの伸び率が大きい項目としては、積立金が平成</a:t>
          </a:r>
          <a:r>
            <a:rPr kumimoji="1" lang="en-US" altLang="ja-JP" sz="1100">
              <a:latin typeface="ＭＳ ゴシック" panose="020B0609070205080204" pitchFamily="49" charset="-128"/>
              <a:ea typeface="ＭＳ ゴシック" panose="020B0609070205080204" pitchFamily="49" charset="-128"/>
            </a:rPr>
            <a:t>26</a:t>
          </a:r>
          <a:r>
            <a:rPr kumimoji="1" lang="ja-JP" altLang="en-US" sz="1100">
              <a:latin typeface="ＭＳ ゴシック" panose="020B0609070205080204" pitchFamily="49" charset="-128"/>
              <a:ea typeface="ＭＳ ゴシック" panose="020B0609070205080204" pitchFamily="49" charset="-128"/>
            </a:rPr>
            <a:t>年度の一人当たり</a:t>
          </a:r>
          <a:r>
            <a:rPr kumimoji="1" lang="en-US" altLang="ja-JP" sz="1100">
              <a:latin typeface="ＭＳ ゴシック" panose="020B0609070205080204" pitchFamily="49" charset="-128"/>
              <a:ea typeface="ＭＳ ゴシック" panose="020B0609070205080204" pitchFamily="49" charset="-128"/>
            </a:rPr>
            <a:t>3,317</a:t>
          </a:r>
          <a:r>
            <a:rPr kumimoji="1" lang="ja-JP" altLang="en-US" sz="1100">
              <a:latin typeface="ＭＳ ゴシック" panose="020B0609070205080204" pitchFamily="49" charset="-128"/>
              <a:ea typeface="ＭＳ ゴシック" panose="020B0609070205080204" pitchFamily="49" charset="-128"/>
            </a:rPr>
            <a:t>円から平成</a:t>
          </a:r>
          <a:r>
            <a:rPr kumimoji="1" lang="en-US" altLang="ja-JP" sz="1100">
              <a:latin typeface="ＭＳ ゴシック" panose="020B0609070205080204" pitchFamily="49" charset="-128"/>
              <a:ea typeface="ＭＳ ゴシック" panose="020B0609070205080204" pitchFamily="49" charset="-128"/>
            </a:rPr>
            <a:t>27</a:t>
          </a:r>
          <a:r>
            <a:rPr kumimoji="1" lang="ja-JP" altLang="en-US" sz="1100">
              <a:latin typeface="ＭＳ ゴシック" panose="020B0609070205080204" pitchFamily="49" charset="-128"/>
              <a:ea typeface="ＭＳ ゴシック" panose="020B0609070205080204" pitchFamily="49" charset="-128"/>
            </a:rPr>
            <a:t>年度は</a:t>
          </a:r>
          <a:r>
            <a:rPr kumimoji="1" lang="en-US" altLang="ja-JP" sz="1100">
              <a:latin typeface="ＭＳ ゴシック" panose="020B0609070205080204" pitchFamily="49" charset="-128"/>
              <a:ea typeface="ＭＳ ゴシック" panose="020B0609070205080204" pitchFamily="49" charset="-128"/>
            </a:rPr>
            <a:t>10,614</a:t>
          </a:r>
          <a:r>
            <a:rPr kumimoji="1" lang="ja-JP" altLang="en-US" sz="1100">
              <a:latin typeface="ＭＳ ゴシック" panose="020B0609070205080204" pitchFamily="49" charset="-128"/>
              <a:ea typeface="ＭＳ ゴシック" panose="020B0609070205080204" pitchFamily="49" charset="-128"/>
            </a:rPr>
            <a:t>円と前年度比</a:t>
          </a:r>
          <a:r>
            <a:rPr kumimoji="1" lang="en-US" altLang="ja-JP" sz="1100">
              <a:latin typeface="ＭＳ ゴシック" panose="020B0609070205080204" pitchFamily="49" charset="-128"/>
              <a:ea typeface="ＭＳ ゴシック" panose="020B0609070205080204" pitchFamily="49" charset="-128"/>
            </a:rPr>
            <a:t>320</a:t>
          </a:r>
          <a:r>
            <a:rPr kumimoji="1" lang="ja-JP" altLang="en-US" sz="1100">
              <a:latin typeface="ＭＳ ゴシック" panose="020B0609070205080204" pitchFamily="49" charset="-128"/>
              <a:ea typeface="ＭＳ ゴシック" panose="020B0609070205080204" pitchFamily="49" charset="-128"/>
            </a:rPr>
            <a:t>％の伸び率となっているが、その要因としては堺市土地開発公社が平成</a:t>
          </a:r>
          <a:r>
            <a:rPr kumimoji="1" lang="en-US" altLang="ja-JP" sz="1100">
              <a:latin typeface="ＭＳ ゴシック" panose="020B0609070205080204" pitchFamily="49" charset="-128"/>
              <a:ea typeface="ＭＳ ゴシック" panose="020B0609070205080204" pitchFamily="49" charset="-128"/>
            </a:rPr>
            <a:t>28</a:t>
          </a:r>
          <a:r>
            <a:rPr kumimoji="1" lang="ja-JP" altLang="en-US" sz="1100">
              <a:latin typeface="ＭＳ ゴシック" panose="020B0609070205080204" pitchFamily="49" charset="-128"/>
              <a:ea typeface="ＭＳ ゴシック" panose="020B0609070205080204" pitchFamily="49" charset="-128"/>
            </a:rPr>
            <a:t>年</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月</a:t>
          </a:r>
          <a:r>
            <a:rPr kumimoji="1" lang="en-US" altLang="ja-JP" sz="1100">
              <a:latin typeface="ＭＳ ゴシック" panose="020B0609070205080204" pitchFamily="49" charset="-128"/>
              <a:ea typeface="ＭＳ ゴシック" panose="020B0609070205080204" pitchFamily="49" charset="-128"/>
            </a:rPr>
            <a:t>31</a:t>
          </a:r>
          <a:r>
            <a:rPr kumimoji="1" lang="ja-JP" altLang="en-US" sz="1100">
              <a:latin typeface="ＭＳ ゴシック" panose="020B0609070205080204" pitchFamily="49" charset="-128"/>
              <a:ea typeface="ＭＳ ゴシック" panose="020B0609070205080204" pitchFamily="49" charset="-128"/>
            </a:rPr>
            <a:t>日付で解散し、その清算金を積み立てたためである。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また、投資および出資金において、平成</a:t>
          </a:r>
          <a:r>
            <a:rPr kumimoji="1" lang="en-US" altLang="ja-JP" sz="1100">
              <a:latin typeface="ＭＳ ゴシック" panose="020B0609070205080204" pitchFamily="49" charset="-128"/>
              <a:ea typeface="ＭＳ ゴシック" panose="020B0609070205080204" pitchFamily="49" charset="-128"/>
            </a:rPr>
            <a:t>23</a:t>
          </a:r>
          <a:r>
            <a:rPr kumimoji="1" lang="ja-JP" altLang="en-US" sz="1100">
              <a:latin typeface="ＭＳ ゴシック" panose="020B0609070205080204" pitchFamily="49" charset="-128"/>
              <a:ea typeface="ＭＳ ゴシック" panose="020B0609070205080204" pitchFamily="49" charset="-128"/>
            </a:rPr>
            <a:t>年度のみ類似団体平均を大きく上回っているが、その要因は平成</a:t>
          </a:r>
          <a:r>
            <a:rPr kumimoji="1" lang="en-US" altLang="ja-JP" sz="1100">
              <a:latin typeface="ＭＳ ゴシック" panose="020B0609070205080204" pitchFamily="49" charset="-128"/>
              <a:ea typeface="ＭＳ ゴシック" panose="020B0609070205080204" pitchFamily="49" charset="-128"/>
            </a:rPr>
            <a:t>24</a:t>
          </a:r>
          <a:r>
            <a:rPr kumimoji="1" lang="ja-JP" altLang="en-US" sz="1100">
              <a:latin typeface="ＭＳ ゴシック" panose="020B0609070205080204" pitchFamily="49" charset="-128"/>
              <a:ea typeface="ＭＳ ゴシック" panose="020B0609070205080204" pitchFamily="49" charset="-128"/>
            </a:rPr>
            <a:t>年</a:t>
          </a:r>
          <a:r>
            <a:rPr kumimoji="1" lang="en-US" altLang="ja-JP" sz="1100">
              <a:latin typeface="ＭＳ ゴシック" panose="020B0609070205080204" pitchFamily="49" charset="-128"/>
              <a:ea typeface="ＭＳ ゴシック" panose="020B0609070205080204" pitchFamily="49" charset="-128"/>
            </a:rPr>
            <a:t>4</a:t>
          </a:r>
          <a:r>
            <a:rPr kumimoji="1" lang="ja-JP" altLang="en-US" sz="1100">
              <a:latin typeface="ＭＳ ゴシック" panose="020B0609070205080204" pitchFamily="49" charset="-128"/>
              <a:ea typeface="ＭＳ ゴシック" panose="020B0609070205080204" pitchFamily="49" charset="-128"/>
            </a:rPr>
            <a:t>月</a:t>
          </a:r>
          <a:r>
            <a:rPr kumimoji="1" lang="en-US" altLang="ja-JP" sz="1100">
              <a:latin typeface="ＭＳ ゴシック" panose="020B0609070205080204" pitchFamily="49" charset="-128"/>
              <a:ea typeface="ＭＳ ゴシック" panose="020B0609070205080204" pitchFamily="49" charset="-128"/>
            </a:rPr>
            <a:t>1</a:t>
          </a:r>
          <a:r>
            <a:rPr kumimoji="1" lang="ja-JP" altLang="en-US" sz="1100">
              <a:latin typeface="ＭＳ ゴシック" panose="020B0609070205080204" pitchFamily="49" charset="-128"/>
              <a:ea typeface="ＭＳ ゴシック" panose="020B0609070205080204" pitchFamily="49" charset="-128"/>
            </a:rPr>
            <a:t>日に市立堺病院が</a:t>
          </a:r>
          <a:r>
            <a:rPr lang="ja-JP" altLang="en-US" sz="1100">
              <a:effectLst/>
            </a:rPr>
            <a:t>地方独立行政法人堺市立病院機構に移行したことに伴う、同機構への出資金である。</a:t>
          </a:r>
          <a:endParaRPr lang="en-US" altLang="ja-JP" sz="1100">
            <a:effectLst/>
          </a:endParaRPr>
        </a:p>
        <a:p>
          <a:r>
            <a:rPr lang="ja-JP" altLang="en-US" sz="1100" b="0">
              <a:effectLst/>
            </a:rPr>
            <a:t>普通建設事業費については、平成</a:t>
          </a:r>
          <a:r>
            <a:rPr lang="en-US" altLang="ja-JP" sz="1100" b="0">
              <a:effectLst/>
            </a:rPr>
            <a:t>24</a:t>
          </a:r>
          <a:r>
            <a:rPr lang="ja-JP" altLang="en-US" sz="1100" b="0">
              <a:effectLst/>
            </a:rPr>
            <a:t>年度のみ類似団体平均を大きく上回っているが、その要因は平成</a:t>
          </a:r>
          <a:r>
            <a:rPr lang="en-US" altLang="ja-JP" sz="1100" b="0">
              <a:effectLst/>
            </a:rPr>
            <a:t>24</a:t>
          </a:r>
          <a:r>
            <a:rPr lang="ja-JP" altLang="en-US" sz="1100" b="0">
              <a:effectLst/>
            </a:rPr>
            <a:t>年度に清掃工場の整備を行ったためである。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845,960
833,480
149.82
362,838,817
359,595,460
2,111,587
187,481,446
395,079,176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15.6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326571</xdr:colOff>
      <xdr:row>13</xdr:row>
      <xdr:rowOff>120650</xdr:rowOff>
    </xdr:to>
    <xdr:sp macro="" textlink="">
      <xdr:nvSpPr>
        <xdr:cNvPr id="17" name="正方形/長方形 16"/>
        <xdr:cNvSpPr/>
      </xdr:nvSpPr>
      <xdr:spPr>
        <a:xfrm>
          <a:off x="6512832" y="1632857"/>
          <a:ext cx="3121025" cy="61050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158750</xdr:rowOff>
    </xdr:from>
    <xdr:to>
      <xdr:col>6</xdr:col>
      <xdr:colOff>510540</xdr:colOff>
      <xdr:row>37</xdr:row>
      <xdr:rowOff>147320</xdr:rowOff>
    </xdr:to>
    <xdr:cxnSp macro="">
      <xdr:nvCxnSpPr>
        <xdr:cNvPr id="56" name="直線コネクタ 55"/>
        <xdr:cNvCxnSpPr/>
      </xdr:nvCxnSpPr>
      <xdr:spPr>
        <a:xfrm flipV="1">
          <a:off x="4633595" y="5130800"/>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151147</xdr:rowOff>
    </xdr:from>
    <xdr:ext cx="378565" cy="259045"/>
    <xdr:sp macro="" textlink="">
      <xdr:nvSpPr>
        <xdr:cNvPr id="57" name="議会費最小値テキスト"/>
        <xdr:cNvSpPr txBox="1"/>
      </xdr:nvSpPr>
      <xdr:spPr>
        <a:xfrm>
          <a:off x="4686300" y="6494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6</xdr:col>
      <xdr:colOff>422275</xdr:colOff>
      <xdr:row>37</xdr:row>
      <xdr:rowOff>147320</xdr:rowOff>
    </xdr:from>
    <xdr:to>
      <xdr:col>6</xdr:col>
      <xdr:colOff>600075</xdr:colOff>
      <xdr:row>37</xdr:row>
      <xdr:rowOff>147320</xdr:rowOff>
    </xdr:to>
    <xdr:cxnSp macro="">
      <xdr:nvCxnSpPr>
        <xdr:cNvPr id="58" name="直線コネクタ 57"/>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105427</xdr:rowOff>
    </xdr:from>
    <xdr:ext cx="469744" cy="259045"/>
    <xdr:sp macro="" textlink="">
      <xdr:nvSpPr>
        <xdr:cNvPr id="59" name="議会費最大値テキスト"/>
        <xdr:cNvSpPr txBox="1"/>
      </xdr:nvSpPr>
      <xdr:spPr>
        <a:xfrm>
          <a:off x="4686300" y="49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1,860</a:t>
          </a:r>
          <a:endParaRPr kumimoji="1" lang="ja-JP" altLang="en-US" sz="1000" b="1">
            <a:latin typeface="ＭＳ Ｐゴシック"/>
          </a:endParaRPr>
        </a:p>
      </xdr:txBody>
    </xdr:sp>
    <xdr:clientData/>
  </xdr:oneCellAnchor>
  <xdr:twoCellAnchor>
    <xdr:from>
      <xdr:col>6</xdr:col>
      <xdr:colOff>422275</xdr:colOff>
      <xdr:row>29</xdr:row>
      <xdr:rowOff>158750</xdr:rowOff>
    </xdr:from>
    <xdr:to>
      <xdr:col>6</xdr:col>
      <xdr:colOff>600075</xdr:colOff>
      <xdr:row>29</xdr:row>
      <xdr:rowOff>158750</xdr:rowOff>
    </xdr:to>
    <xdr:cxnSp macro="">
      <xdr:nvCxnSpPr>
        <xdr:cNvPr id="60" name="直線コネクタ 59"/>
        <xdr:cNvCxnSpPr/>
      </xdr:nvCxnSpPr>
      <xdr:spPr>
        <a:xfrm>
          <a:off x="4546600" y="513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33020</xdr:rowOff>
    </xdr:from>
    <xdr:to>
      <xdr:col>6</xdr:col>
      <xdr:colOff>511175</xdr:colOff>
      <xdr:row>32</xdr:row>
      <xdr:rowOff>60960</xdr:rowOff>
    </xdr:to>
    <xdr:cxnSp macro="">
      <xdr:nvCxnSpPr>
        <xdr:cNvPr id="61" name="直線コネクタ 60"/>
        <xdr:cNvCxnSpPr/>
      </xdr:nvCxnSpPr>
      <xdr:spPr>
        <a:xfrm flipV="1">
          <a:off x="3797300" y="551942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35577</xdr:rowOff>
    </xdr:from>
    <xdr:ext cx="469744" cy="259045"/>
    <xdr:sp macro="" textlink="">
      <xdr:nvSpPr>
        <xdr:cNvPr id="62" name="議会費平均値テキスト"/>
        <xdr:cNvSpPr txBox="1"/>
      </xdr:nvSpPr>
      <xdr:spPr>
        <a:xfrm>
          <a:off x="4686300" y="5864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57150</xdr:rowOff>
    </xdr:from>
    <xdr:to>
      <xdr:col>6</xdr:col>
      <xdr:colOff>561975</xdr:colOff>
      <xdr:row>34</xdr:row>
      <xdr:rowOff>158750</xdr:rowOff>
    </xdr:to>
    <xdr:sp macro="" textlink="">
      <xdr:nvSpPr>
        <xdr:cNvPr id="63" name="フローチャート : 判断 62"/>
        <xdr:cNvSpPr/>
      </xdr:nvSpPr>
      <xdr:spPr>
        <a:xfrm>
          <a:off x="45847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59690</xdr:rowOff>
    </xdr:from>
    <xdr:to>
      <xdr:col>5</xdr:col>
      <xdr:colOff>358775</xdr:colOff>
      <xdr:row>32</xdr:row>
      <xdr:rowOff>60960</xdr:rowOff>
    </xdr:to>
    <xdr:cxnSp macro="">
      <xdr:nvCxnSpPr>
        <xdr:cNvPr id="64" name="直線コネクタ 63"/>
        <xdr:cNvCxnSpPr/>
      </xdr:nvCxnSpPr>
      <xdr:spPr>
        <a:xfrm>
          <a:off x="2908300" y="554609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100330</xdr:rowOff>
    </xdr:from>
    <xdr:to>
      <xdr:col>5</xdr:col>
      <xdr:colOff>409575</xdr:colOff>
      <xdr:row>35</xdr:row>
      <xdr:rowOff>30480</xdr:rowOff>
    </xdr:to>
    <xdr:sp macro="" textlink="">
      <xdr:nvSpPr>
        <xdr:cNvPr id="65" name="フローチャート : 判断 64"/>
        <xdr:cNvSpPr/>
      </xdr:nvSpPr>
      <xdr:spPr>
        <a:xfrm>
          <a:off x="3746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21607</xdr:rowOff>
    </xdr:from>
    <xdr:ext cx="469744" cy="259045"/>
    <xdr:sp macro="" textlink="">
      <xdr:nvSpPr>
        <xdr:cNvPr id="66" name="テキスト ボックス 65"/>
        <xdr:cNvSpPr txBox="1"/>
      </xdr:nvSpPr>
      <xdr:spPr>
        <a:xfrm>
          <a:off x="3562427"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12700</xdr:rowOff>
    </xdr:from>
    <xdr:to>
      <xdr:col>4</xdr:col>
      <xdr:colOff>155575</xdr:colOff>
      <xdr:row>32</xdr:row>
      <xdr:rowOff>59690</xdr:rowOff>
    </xdr:to>
    <xdr:cxnSp macro="">
      <xdr:nvCxnSpPr>
        <xdr:cNvPr id="67" name="直線コネクタ 66"/>
        <xdr:cNvCxnSpPr/>
      </xdr:nvCxnSpPr>
      <xdr:spPr>
        <a:xfrm>
          <a:off x="2019300" y="5499100"/>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121920</xdr:rowOff>
    </xdr:from>
    <xdr:to>
      <xdr:col>4</xdr:col>
      <xdr:colOff>206375</xdr:colOff>
      <xdr:row>35</xdr:row>
      <xdr:rowOff>52070</xdr:rowOff>
    </xdr:to>
    <xdr:sp macro="" textlink="">
      <xdr:nvSpPr>
        <xdr:cNvPr id="68" name="フローチャート : 判断 67"/>
        <xdr:cNvSpPr/>
      </xdr:nvSpPr>
      <xdr:spPr>
        <a:xfrm>
          <a:off x="28575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43197</xdr:rowOff>
    </xdr:from>
    <xdr:ext cx="469744" cy="259045"/>
    <xdr:sp macro="" textlink="">
      <xdr:nvSpPr>
        <xdr:cNvPr id="69" name="テキスト ボックス 68"/>
        <xdr:cNvSpPr txBox="1"/>
      </xdr:nvSpPr>
      <xdr:spPr>
        <a:xfrm>
          <a:off x="2673427" y="604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105410</xdr:rowOff>
    </xdr:from>
    <xdr:to>
      <xdr:col>2</xdr:col>
      <xdr:colOff>638175</xdr:colOff>
      <xdr:row>32</xdr:row>
      <xdr:rowOff>12700</xdr:rowOff>
    </xdr:to>
    <xdr:cxnSp macro="">
      <xdr:nvCxnSpPr>
        <xdr:cNvPr id="70" name="直線コネクタ 69"/>
        <xdr:cNvCxnSpPr/>
      </xdr:nvCxnSpPr>
      <xdr:spPr>
        <a:xfrm>
          <a:off x="1130300" y="5248910"/>
          <a:ext cx="889000" cy="2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67310</xdr:rowOff>
    </xdr:from>
    <xdr:to>
      <xdr:col>3</xdr:col>
      <xdr:colOff>3175</xdr:colOff>
      <xdr:row>34</xdr:row>
      <xdr:rowOff>168910</xdr:rowOff>
    </xdr:to>
    <xdr:sp macro="" textlink="">
      <xdr:nvSpPr>
        <xdr:cNvPr id="71" name="フローチャート : 判断 70"/>
        <xdr:cNvSpPr/>
      </xdr:nvSpPr>
      <xdr:spPr>
        <a:xfrm>
          <a:off x="1968500" y="589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160037</xdr:rowOff>
    </xdr:from>
    <xdr:ext cx="469744" cy="259045"/>
    <xdr:sp macro="" textlink="">
      <xdr:nvSpPr>
        <xdr:cNvPr id="72" name="テキスト ボックス 71"/>
        <xdr:cNvSpPr txBox="1"/>
      </xdr:nvSpPr>
      <xdr:spPr>
        <a:xfrm>
          <a:off x="1784427" y="598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80010</xdr:rowOff>
    </xdr:from>
    <xdr:to>
      <xdr:col>1</xdr:col>
      <xdr:colOff>485775</xdr:colOff>
      <xdr:row>34</xdr:row>
      <xdr:rowOff>10160</xdr:rowOff>
    </xdr:to>
    <xdr:sp macro="" textlink="">
      <xdr:nvSpPr>
        <xdr:cNvPr id="73" name="フローチャート : 判断 72"/>
        <xdr:cNvSpPr/>
      </xdr:nvSpPr>
      <xdr:spPr>
        <a:xfrm>
          <a:off x="1079500" y="573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1287</xdr:rowOff>
    </xdr:from>
    <xdr:ext cx="469744" cy="259045"/>
    <xdr:sp macro="" textlink="">
      <xdr:nvSpPr>
        <xdr:cNvPr id="74" name="テキスト ボックス 73"/>
        <xdr:cNvSpPr txBox="1"/>
      </xdr:nvSpPr>
      <xdr:spPr>
        <a:xfrm>
          <a:off x="895427" y="583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153670</xdr:rowOff>
    </xdr:from>
    <xdr:to>
      <xdr:col>6</xdr:col>
      <xdr:colOff>561975</xdr:colOff>
      <xdr:row>32</xdr:row>
      <xdr:rowOff>83820</xdr:rowOff>
    </xdr:to>
    <xdr:sp macro="" textlink="">
      <xdr:nvSpPr>
        <xdr:cNvPr id="80" name="円/楕円 79"/>
        <xdr:cNvSpPr/>
      </xdr:nvSpPr>
      <xdr:spPr>
        <a:xfrm>
          <a:off x="4584700" y="54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5097</xdr:rowOff>
    </xdr:from>
    <xdr:ext cx="469744" cy="259045"/>
    <xdr:sp macro="" textlink="">
      <xdr:nvSpPr>
        <xdr:cNvPr id="81" name="議会費該当値テキスト"/>
        <xdr:cNvSpPr txBox="1"/>
      </xdr:nvSpPr>
      <xdr:spPr>
        <a:xfrm>
          <a:off x="4686300" y="532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10160</xdr:rowOff>
    </xdr:from>
    <xdr:to>
      <xdr:col>5</xdr:col>
      <xdr:colOff>409575</xdr:colOff>
      <xdr:row>32</xdr:row>
      <xdr:rowOff>111760</xdr:rowOff>
    </xdr:to>
    <xdr:sp macro="" textlink="">
      <xdr:nvSpPr>
        <xdr:cNvPr id="82" name="円/楕円 81"/>
        <xdr:cNvSpPr/>
      </xdr:nvSpPr>
      <xdr:spPr>
        <a:xfrm>
          <a:off x="3746500" y="549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128287</xdr:rowOff>
    </xdr:from>
    <xdr:ext cx="469744" cy="259045"/>
    <xdr:sp macro="" textlink="">
      <xdr:nvSpPr>
        <xdr:cNvPr id="83" name="テキスト ボックス 82"/>
        <xdr:cNvSpPr txBox="1"/>
      </xdr:nvSpPr>
      <xdr:spPr>
        <a:xfrm>
          <a:off x="3562427" y="527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1,532</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8890</xdr:rowOff>
    </xdr:from>
    <xdr:to>
      <xdr:col>4</xdr:col>
      <xdr:colOff>206375</xdr:colOff>
      <xdr:row>32</xdr:row>
      <xdr:rowOff>110490</xdr:rowOff>
    </xdr:to>
    <xdr:sp macro="" textlink="">
      <xdr:nvSpPr>
        <xdr:cNvPr id="84" name="円/楕円 83"/>
        <xdr:cNvSpPr/>
      </xdr:nvSpPr>
      <xdr:spPr>
        <a:xfrm>
          <a:off x="2857500" y="549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127017</xdr:rowOff>
    </xdr:from>
    <xdr:ext cx="469744" cy="259045"/>
    <xdr:sp macro="" textlink="">
      <xdr:nvSpPr>
        <xdr:cNvPr id="85" name="テキスト ボックス 84"/>
        <xdr:cNvSpPr txBox="1"/>
      </xdr:nvSpPr>
      <xdr:spPr>
        <a:xfrm>
          <a:off x="2673427" y="527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133350</xdr:rowOff>
    </xdr:from>
    <xdr:to>
      <xdr:col>3</xdr:col>
      <xdr:colOff>3175</xdr:colOff>
      <xdr:row>32</xdr:row>
      <xdr:rowOff>63500</xdr:rowOff>
    </xdr:to>
    <xdr:sp macro="" textlink="">
      <xdr:nvSpPr>
        <xdr:cNvPr id="86" name="円/楕円 85"/>
        <xdr:cNvSpPr/>
      </xdr:nvSpPr>
      <xdr:spPr>
        <a:xfrm>
          <a:off x="1968500" y="544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80027</xdr:rowOff>
    </xdr:from>
    <xdr:ext cx="469744" cy="259045"/>
    <xdr:sp macro="" textlink="">
      <xdr:nvSpPr>
        <xdr:cNvPr id="87" name="テキスト ボックス 86"/>
        <xdr:cNvSpPr txBox="1"/>
      </xdr:nvSpPr>
      <xdr:spPr>
        <a:xfrm>
          <a:off x="1784427" y="522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54610</xdr:rowOff>
    </xdr:from>
    <xdr:to>
      <xdr:col>1</xdr:col>
      <xdr:colOff>485775</xdr:colOff>
      <xdr:row>30</xdr:row>
      <xdr:rowOff>156210</xdr:rowOff>
    </xdr:to>
    <xdr:sp macro="" textlink="">
      <xdr:nvSpPr>
        <xdr:cNvPr id="88" name="円/楕円 87"/>
        <xdr:cNvSpPr/>
      </xdr:nvSpPr>
      <xdr:spPr>
        <a:xfrm>
          <a:off x="1079500" y="519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1287</xdr:rowOff>
    </xdr:from>
    <xdr:ext cx="469744" cy="259045"/>
    <xdr:sp macro="" textlink="">
      <xdr:nvSpPr>
        <xdr:cNvPr id="89" name="テキスト ボックス 88"/>
        <xdr:cNvSpPr txBox="1"/>
      </xdr:nvSpPr>
      <xdr:spPr>
        <a:xfrm>
          <a:off x="895427" y="497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128422</xdr:rowOff>
    </xdr:from>
    <xdr:to>
      <xdr:col>6</xdr:col>
      <xdr:colOff>510540</xdr:colOff>
      <xdr:row>58</xdr:row>
      <xdr:rowOff>69024</xdr:rowOff>
    </xdr:to>
    <xdr:cxnSp macro="">
      <xdr:nvCxnSpPr>
        <xdr:cNvPr id="114" name="直線コネクタ 113"/>
        <xdr:cNvCxnSpPr/>
      </xdr:nvCxnSpPr>
      <xdr:spPr>
        <a:xfrm flipV="1">
          <a:off x="4633595" y="8700922"/>
          <a:ext cx="1270" cy="1312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72851</xdr:rowOff>
    </xdr:from>
    <xdr:ext cx="534377" cy="259045"/>
    <xdr:sp macro="" textlink="">
      <xdr:nvSpPr>
        <xdr:cNvPr id="115" name="総務費最小値テキスト"/>
        <xdr:cNvSpPr txBox="1"/>
      </xdr:nvSpPr>
      <xdr:spPr>
        <a:xfrm>
          <a:off x="4686300" y="100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23,855</a:t>
          </a:r>
          <a:endParaRPr kumimoji="1" lang="ja-JP" altLang="en-US" sz="1000" b="1">
            <a:latin typeface="ＭＳ Ｐゴシック"/>
          </a:endParaRPr>
        </a:p>
      </xdr:txBody>
    </xdr:sp>
    <xdr:clientData/>
  </xdr:oneCellAnchor>
  <xdr:twoCellAnchor>
    <xdr:from>
      <xdr:col>6</xdr:col>
      <xdr:colOff>422275</xdr:colOff>
      <xdr:row>58</xdr:row>
      <xdr:rowOff>69024</xdr:rowOff>
    </xdr:from>
    <xdr:to>
      <xdr:col>6</xdr:col>
      <xdr:colOff>600075</xdr:colOff>
      <xdr:row>58</xdr:row>
      <xdr:rowOff>69024</xdr:rowOff>
    </xdr:to>
    <xdr:cxnSp macro="">
      <xdr:nvCxnSpPr>
        <xdr:cNvPr id="116" name="直線コネクタ 115"/>
        <xdr:cNvCxnSpPr/>
      </xdr:nvCxnSpPr>
      <xdr:spPr>
        <a:xfrm>
          <a:off x="4546600" y="1001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75099</xdr:rowOff>
    </xdr:from>
    <xdr:ext cx="534377" cy="259045"/>
    <xdr:sp macro="" textlink="">
      <xdr:nvSpPr>
        <xdr:cNvPr id="117" name="総務費最大値テキスト"/>
        <xdr:cNvSpPr txBox="1"/>
      </xdr:nvSpPr>
      <xdr:spPr>
        <a:xfrm>
          <a:off x="4686300" y="847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58,296</a:t>
          </a:r>
          <a:endParaRPr kumimoji="1" lang="ja-JP" altLang="en-US" sz="1000" b="1">
            <a:latin typeface="ＭＳ Ｐゴシック"/>
          </a:endParaRPr>
        </a:p>
      </xdr:txBody>
    </xdr:sp>
    <xdr:clientData/>
  </xdr:oneCellAnchor>
  <xdr:twoCellAnchor>
    <xdr:from>
      <xdr:col>6</xdr:col>
      <xdr:colOff>422275</xdr:colOff>
      <xdr:row>50</xdr:row>
      <xdr:rowOff>128422</xdr:rowOff>
    </xdr:from>
    <xdr:to>
      <xdr:col>6</xdr:col>
      <xdr:colOff>600075</xdr:colOff>
      <xdr:row>50</xdr:row>
      <xdr:rowOff>128422</xdr:rowOff>
    </xdr:to>
    <xdr:cxnSp macro="">
      <xdr:nvCxnSpPr>
        <xdr:cNvPr id="118" name="直線コネクタ 117"/>
        <xdr:cNvCxnSpPr/>
      </xdr:nvCxnSpPr>
      <xdr:spPr>
        <a:xfrm>
          <a:off x="4546600" y="8700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168808</xdr:rowOff>
    </xdr:from>
    <xdr:to>
      <xdr:col>6</xdr:col>
      <xdr:colOff>511175</xdr:colOff>
      <xdr:row>56</xdr:row>
      <xdr:rowOff>19304</xdr:rowOff>
    </xdr:to>
    <xdr:cxnSp macro="">
      <xdr:nvCxnSpPr>
        <xdr:cNvPr id="119" name="直線コネクタ 118"/>
        <xdr:cNvCxnSpPr/>
      </xdr:nvCxnSpPr>
      <xdr:spPr>
        <a:xfrm flipV="1">
          <a:off x="3797300" y="9598558"/>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1833</xdr:rowOff>
    </xdr:from>
    <xdr:ext cx="534377" cy="259045"/>
    <xdr:sp macro="" textlink="">
      <xdr:nvSpPr>
        <xdr:cNvPr id="120" name="総務費平均値テキスト"/>
        <xdr:cNvSpPr txBox="1"/>
      </xdr:nvSpPr>
      <xdr:spPr>
        <a:xfrm>
          <a:off x="4686300" y="9603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32,719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23406</xdr:rowOff>
    </xdr:from>
    <xdr:to>
      <xdr:col>6</xdr:col>
      <xdr:colOff>561975</xdr:colOff>
      <xdr:row>56</xdr:row>
      <xdr:rowOff>125006</xdr:rowOff>
    </xdr:to>
    <xdr:sp macro="" textlink="">
      <xdr:nvSpPr>
        <xdr:cNvPr id="121" name="フローチャート : 判断 120"/>
        <xdr:cNvSpPr/>
      </xdr:nvSpPr>
      <xdr:spPr>
        <a:xfrm>
          <a:off x="45847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19304</xdr:rowOff>
    </xdr:from>
    <xdr:to>
      <xdr:col>5</xdr:col>
      <xdr:colOff>358775</xdr:colOff>
      <xdr:row>56</xdr:row>
      <xdr:rowOff>145111</xdr:rowOff>
    </xdr:to>
    <xdr:cxnSp macro="">
      <xdr:nvCxnSpPr>
        <xdr:cNvPr id="122" name="直線コネクタ 121"/>
        <xdr:cNvCxnSpPr/>
      </xdr:nvCxnSpPr>
      <xdr:spPr>
        <a:xfrm flipV="1">
          <a:off x="2908300" y="9620504"/>
          <a:ext cx="889000" cy="12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49543</xdr:rowOff>
    </xdr:from>
    <xdr:to>
      <xdr:col>5</xdr:col>
      <xdr:colOff>409575</xdr:colOff>
      <xdr:row>56</xdr:row>
      <xdr:rowOff>151143</xdr:rowOff>
    </xdr:to>
    <xdr:sp macro="" textlink="">
      <xdr:nvSpPr>
        <xdr:cNvPr id="123" name="フローチャート : 判断 122"/>
        <xdr:cNvSpPr/>
      </xdr:nvSpPr>
      <xdr:spPr>
        <a:xfrm>
          <a:off x="3746500" y="96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142270</xdr:rowOff>
    </xdr:from>
    <xdr:ext cx="534377" cy="259045"/>
    <xdr:sp macro="" textlink="">
      <xdr:nvSpPr>
        <xdr:cNvPr id="124" name="テキスト ボックス 123"/>
        <xdr:cNvSpPr txBox="1"/>
      </xdr:nvSpPr>
      <xdr:spPr>
        <a:xfrm>
          <a:off x="3530111" y="974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32,033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145111</xdr:rowOff>
    </xdr:from>
    <xdr:to>
      <xdr:col>4</xdr:col>
      <xdr:colOff>155575</xdr:colOff>
      <xdr:row>57</xdr:row>
      <xdr:rowOff>14732</xdr:rowOff>
    </xdr:to>
    <xdr:cxnSp macro="">
      <xdr:nvCxnSpPr>
        <xdr:cNvPr id="125" name="直線コネクタ 124"/>
        <xdr:cNvCxnSpPr/>
      </xdr:nvCxnSpPr>
      <xdr:spPr>
        <a:xfrm flipV="1">
          <a:off x="2019300" y="9746311"/>
          <a:ext cx="889000" cy="4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148869</xdr:rowOff>
    </xdr:from>
    <xdr:to>
      <xdr:col>4</xdr:col>
      <xdr:colOff>206375</xdr:colOff>
      <xdr:row>55</xdr:row>
      <xdr:rowOff>79019</xdr:rowOff>
    </xdr:to>
    <xdr:sp macro="" textlink="">
      <xdr:nvSpPr>
        <xdr:cNvPr id="126" name="フローチャート : 判断 125"/>
        <xdr:cNvSpPr/>
      </xdr:nvSpPr>
      <xdr:spPr>
        <a:xfrm>
          <a:off x="2857500" y="940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95546</xdr:rowOff>
    </xdr:from>
    <xdr:ext cx="534377" cy="259045"/>
    <xdr:sp macro="" textlink="">
      <xdr:nvSpPr>
        <xdr:cNvPr id="127" name="テキスト ボックス 126"/>
        <xdr:cNvSpPr txBox="1"/>
      </xdr:nvSpPr>
      <xdr:spPr>
        <a:xfrm>
          <a:off x="2641111" y="918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38,426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78359</xdr:rowOff>
    </xdr:from>
    <xdr:to>
      <xdr:col>2</xdr:col>
      <xdr:colOff>638175</xdr:colOff>
      <xdr:row>57</xdr:row>
      <xdr:rowOff>14732</xdr:rowOff>
    </xdr:to>
    <xdr:cxnSp macro="">
      <xdr:nvCxnSpPr>
        <xdr:cNvPr id="128" name="直線コネクタ 127"/>
        <xdr:cNvCxnSpPr/>
      </xdr:nvCxnSpPr>
      <xdr:spPr>
        <a:xfrm>
          <a:off x="1130300" y="9679559"/>
          <a:ext cx="889000" cy="10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164262</xdr:rowOff>
    </xdr:from>
    <xdr:to>
      <xdr:col>3</xdr:col>
      <xdr:colOff>3175</xdr:colOff>
      <xdr:row>55</xdr:row>
      <xdr:rowOff>94412</xdr:rowOff>
    </xdr:to>
    <xdr:sp macro="" textlink="">
      <xdr:nvSpPr>
        <xdr:cNvPr id="129" name="フローチャート : 判断 128"/>
        <xdr:cNvSpPr/>
      </xdr:nvSpPr>
      <xdr:spPr>
        <a:xfrm>
          <a:off x="1968500" y="942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110939</xdr:rowOff>
    </xdr:from>
    <xdr:ext cx="534377" cy="259045"/>
    <xdr:sp macro="" textlink="">
      <xdr:nvSpPr>
        <xdr:cNvPr id="130" name="テキスト ボックス 129"/>
        <xdr:cNvSpPr txBox="1"/>
      </xdr:nvSpPr>
      <xdr:spPr>
        <a:xfrm>
          <a:off x="1752111" y="919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38,022</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120104</xdr:rowOff>
    </xdr:from>
    <xdr:to>
      <xdr:col>1</xdr:col>
      <xdr:colOff>485775</xdr:colOff>
      <xdr:row>56</xdr:row>
      <xdr:rowOff>50254</xdr:rowOff>
    </xdr:to>
    <xdr:sp macro="" textlink="">
      <xdr:nvSpPr>
        <xdr:cNvPr id="131" name="フローチャート : 判断 130"/>
        <xdr:cNvSpPr/>
      </xdr:nvSpPr>
      <xdr:spPr>
        <a:xfrm>
          <a:off x="1079500" y="954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66781</xdr:rowOff>
    </xdr:from>
    <xdr:ext cx="534377" cy="259045"/>
    <xdr:sp macro="" textlink="">
      <xdr:nvSpPr>
        <xdr:cNvPr id="132" name="テキスト ボックス 131"/>
        <xdr:cNvSpPr txBox="1"/>
      </xdr:nvSpPr>
      <xdr:spPr>
        <a:xfrm>
          <a:off x="863111" y="932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118008</xdr:rowOff>
    </xdr:from>
    <xdr:to>
      <xdr:col>6</xdr:col>
      <xdr:colOff>561975</xdr:colOff>
      <xdr:row>56</xdr:row>
      <xdr:rowOff>48158</xdr:rowOff>
    </xdr:to>
    <xdr:sp macro="" textlink="">
      <xdr:nvSpPr>
        <xdr:cNvPr id="138" name="円/楕円 137"/>
        <xdr:cNvSpPr/>
      </xdr:nvSpPr>
      <xdr:spPr>
        <a:xfrm>
          <a:off x="4584700" y="954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140885</xdr:rowOff>
    </xdr:from>
    <xdr:ext cx="534377" cy="259045"/>
    <xdr:sp macro="" textlink="">
      <xdr:nvSpPr>
        <xdr:cNvPr id="139" name="総務費該当値テキスト"/>
        <xdr:cNvSpPr txBox="1"/>
      </xdr:nvSpPr>
      <xdr:spPr>
        <a:xfrm>
          <a:off x="4686300" y="939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34,736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139954</xdr:rowOff>
    </xdr:from>
    <xdr:to>
      <xdr:col>5</xdr:col>
      <xdr:colOff>409575</xdr:colOff>
      <xdr:row>56</xdr:row>
      <xdr:rowOff>70104</xdr:rowOff>
    </xdr:to>
    <xdr:sp macro="" textlink="">
      <xdr:nvSpPr>
        <xdr:cNvPr id="140" name="円/楕円 139"/>
        <xdr:cNvSpPr/>
      </xdr:nvSpPr>
      <xdr:spPr>
        <a:xfrm>
          <a:off x="3746500" y="956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86631</xdr:rowOff>
    </xdr:from>
    <xdr:ext cx="534377" cy="259045"/>
    <xdr:sp macro="" textlink="">
      <xdr:nvSpPr>
        <xdr:cNvPr id="141" name="テキスト ボックス 140"/>
        <xdr:cNvSpPr txBox="1"/>
      </xdr:nvSpPr>
      <xdr:spPr>
        <a:xfrm>
          <a:off x="3530111" y="934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34,160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94311</xdr:rowOff>
    </xdr:from>
    <xdr:to>
      <xdr:col>4</xdr:col>
      <xdr:colOff>206375</xdr:colOff>
      <xdr:row>57</xdr:row>
      <xdr:rowOff>24461</xdr:rowOff>
    </xdr:to>
    <xdr:sp macro="" textlink="">
      <xdr:nvSpPr>
        <xdr:cNvPr id="142" name="円/楕円 141"/>
        <xdr:cNvSpPr/>
      </xdr:nvSpPr>
      <xdr:spPr>
        <a:xfrm>
          <a:off x="2857500" y="969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15588</xdr:rowOff>
    </xdr:from>
    <xdr:ext cx="534377" cy="259045"/>
    <xdr:sp macro="" textlink="">
      <xdr:nvSpPr>
        <xdr:cNvPr id="143" name="テキスト ボックス 142"/>
        <xdr:cNvSpPr txBox="1"/>
      </xdr:nvSpPr>
      <xdr:spPr>
        <a:xfrm>
          <a:off x="2641111" y="97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30,858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135382</xdr:rowOff>
    </xdr:from>
    <xdr:to>
      <xdr:col>3</xdr:col>
      <xdr:colOff>3175</xdr:colOff>
      <xdr:row>57</xdr:row>
      <xdr:rowOff>65532</xdr:rowOff>
    </xdr:to>
    <xdr:sp macro="" textlink="">
      <xdr:nvSpPr>
        <xdr:cNvPr id="144" name="円/楕円 143"/>
        <xdr:cNvSpPr/>
      </xdr:nvSpPr>
      <xdr:spPr>
        <a:xfrm>
          <a:off x="1968500" y="973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56659</xdr:rowOff>
    </xdr:from>
    <xdr:ext cx="534377" cy="259045"/>
    <xdr:sp macro="" textlink="">
      <xdr:nvSpPr>
        <xdr:cNvPr id="145" name="テキスト ボックス 144"/>
        <xdr:cNvSpPr txBox="1"/>
      </xdr:nvSpPr>
      <xdr:spPr>
        <a:xfrm>
          <a:off x="1752111" y="982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27559</xdr:rowOff>
    </xdr:from>
    <xdr:to>
      <xdr:col>1</xdr:col>
      <xdr:colOff>485775</xdr:colOff>
      <xdr:row>56</xdr:row>
      <xdr:rowOff>129159</xdr:rowOff>
    </xdr:to>
    <xdr:sp macro="" textlink="">
      <xdr:nvSpPr>
        <xdr:cNvPr id="146" name="円/楕円 145"/>
        <xdr:cNvSpPr/>
      </xdr:nvSpPr>
      <xdr:spPr>
        <a:xfrm>
          <a:off x="1079500" y="962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120286</xdr:rowOff>
    </xdr:from>
    <xdr:ext cx="534377" cy="259045"/>
    <xdr:sp macro="" textlink="">
      <xdr:nvSpPr>
        <xdr:cNvPr id="147" name="テキスト ボックス 146"/>
        <xdr:cNvSpPr txBox="1"/>
      </xdr:nvSpPr>
      <xdr:spPr>
        <a:xfrm>
          <a:off x="863111" y="972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58851</xdr:rowOff>
    </xdr:from>
    <xdr:to>
      <xdr:col>6</xdr:col>
      <xdr:colOff>510540</xdr:colOff>
      <xdr:row>79</xdr:row>
      <xdr:rowOff>103167</xdr:rowOff>
    </xdr:to>
    <xdr:cxnSp macro="">
      <xdr:nvCxnSpPr>
        <xdr:cNvPr id="174" name="直線コネクタ 173"/>
        <xdr:cNvCxnSpPr/>
      </xdr:nvCxnSpPr>
      <xdr:spPr>
        <a:xfrm flipV="1">
          <a:off x="4633595" y="12060351"/>
          <a:ext cx="1270" cy="1587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106994</xdr:rowOff>
    </xdr:from>
    <xdr:ext cx="599010" cy="259045"/>
    <xdr:sp macro="" textlink="">
      <xdr:nvSpPr>
        <xdr:cNvPr id="175" name="民生費最小値テキスト"/>
        <xdr:cNvSpPr txBox="1"/>
      </xdr:nvSpPr>
      <xdr:spPr>
        <a:xfrm>
          <a:off x="4686300" y="1365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119,606</a:t>
          </a:r>
          <a:endParaRPr kumimoji="1" lang="ja-JP" altLang="en-US" sz="1000" b="1">
            <a:latin typeface="ＭＳ Ｐゴシック"/>
          </a:endParaRPr>
        </a:p>
      </xdr:txBody>
    </xdr:sp>
    <xdr:clientData/>
  </xdr:oneCellAnchor>
  <xdr:twoCellAnchor>
    <xdr:from>
      <xdr:col>6</xdr:col>
      <xdr:colOff>422275</xdr:colOff>
      <xdr:row>79</xdr:row>
      <xdr:rowOff>103167</xdr:rowOff>
    </xdr:from>
    <xdr:to>
      <xdr:col>6</xdr:col>
      <xdr:colOff>600075</xdr:colOff>
      <xdr:row>79</xdr:row>
      <xdr:rowOff>103167</xdr:rowOff>
    </xdr:to>
    <xdr:cxnSp macro="">
      <xdr:nvCxnSpPr>
        <xdr:cNvPr id="176" name="直線コネクタ 175"/>
        <xdr:cNvCxnSpPr/>
      </xdr:nvCxnSpPr>
      <xdr:spPr>
        <a:xfrm>
          <a:off x="4546600" y="1364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5528</xdr:rowOff>
    </xdr:from>
    <xdr:ext cx="599010" cy="259045"/>
    <xdr:sp macro="" textlink="">
      <xdr:nvSpPr>
        <xdr:cNvPr id="177" name="民生費最大値テキスト"/>
        <xdr:cNvSpPr txBox="1"/>
      </xdr:nvSpPr>
      <xdr:spPr>
        <a:xfrm>
          <a:off x="4686300" y="1183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265,427</a:t>
          </a:r>
          <a:endParaRPr kumimoji="1" lang="ja-JP" altLang="en-US" sz="1000" b="1">
            <a:latin typeface="ＭＳ Ｐゴシック"/>
          </a:endParaRPr>
        </a:p>
      </xdr:txBody>
    </xdr:sp>
    <xdr:clientData/>
  </xdr:oneCellAnchor>
  <xdr:twoCellAnchor>
    <xdr:from>
      <xdr:col>6</xdr:col>
      <xdr:colOff>422275</xdr:colOff>
      <xdr:row>70</xdr:row>
      <xdr:rowOff>58851</xdr:rowOff>
    </xdr:from>
    <xdr:to>
      <xdr:col>6</xdr:col>
      <xdr:colOff>600075</xdr:colOff>
      <xdr:row>70</xdr:row>
      <xdr:rowOff>58851</xdr:rowOff>
    </xdr:to>
    <xdr:cxnSp macro="">
      <xdr:nvCxnSpPr>
        <xdr:cNvPr id="178" name="直線コネクタ 177"/>
        <xdr:cNvCxnSpPr/>
      </xdr:nvCxnSpPr>
      <xdr:spPr>
        <a:xfrm>
          <a:off x="4546600" y="12060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145524</xdr:rowOff>
    </xdr:from>
    <xdr:to>
      <xdr:col>6</xdr:col>
      <xdr:colOff>511175</xdr:colOff>
      <xdr:row>74</xdr:row>
      <xdr:rowOff>166870</xdr:rowOff>
    </xdr:to>
    <xdr:cxnSp macro="">
      <xdr:nvCxnSpPr>
        <xdr:cNvPr id="179" name="直線コネクタ 178"/>
        <xdr:cNvCxnSpPr/>
      </xdr:nvCxnSpPr>
      <xdr:spPr>
        <a:xfrm flipV="1">
          <a:off x="3797300" y="12832824"/>
          <a:ext cx="838200" cy="2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76188</xdr:rowOff>
    </xdr:from>
    <xdr:ext cx="599010" cy="259045"/>
    <xdr:sp macro="" textlink="">
      <xdr:nvSpPr>
        <xdr:cNvPr id="180" name="民生費平均値テキスト"/>
        <xdr:cNvSpPr txBox="1"/>
      </xdr:nvSpPr>
      <xdr:spPr>
        <a:xfrm>
          <a:off x="4686300" y="12934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178,436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97761</xdr:rowOff>
    </xdr:from>
    <xdr:to>
      <xdr:col>6</xdr:col>
      <xdr:colOff>561975</xdr:colOff>
      <xdr:row>76</xdr:row>
      <xdr:rowOff>27911</xdr:rowOff>
    </xdr:to>
    <xdr:sp macro="" textlink="">
      <xdr:nvSpPr>
        <xdr:cNvPr id="181" name="フローチャート : 判断 180"/>
        <xdr:cNvSpPr/>
      </xdr:nvSpPr>
      <xdr:spPr>
        <a:xfrm>
          <a:off x="45847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166870</xdr:rowOff>
    </xdr:from>
    <xdr:to>
      <xdr:col>5</xdr:col>
      <xdr:colOff>358775</xdr:colOff>
      <xdr:row>75</xdr:row>
      <xdr:rowOff>128194</xdr:rowOff>
    </xdr:to>
    <xdr:cxnSp macro="">
      <xdr:nvCxnSpPr>
        <xdr:cNvPr id="182" name="直線コネクタ 181"/>
        <xdr:cNvCxnSpPr/>
      </xdr:nvCxnSpPr>
      <xdr:spPr>
        <a:xfrm flipV="1">
          <a:off x="2908300" y="12854170"/>
          <a:ext cx="889000" cy="13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147650</xdr:rowOff>
    </xdr:from>
    <xdr:to>
      <xdr:col>5</xdr:col>
      <xdr:colOff>409575</xdr:colOff>
      <xdr:row>76</xdr:row>
      <xdr:rowOff>77800</xdr:rowOff>
    </xdr:to>
    <xdr:sp macro="" textlink="">
      <xdr:nvSpPr>
        <xdr:cNvPr id="183" name="フローチャート : 判断 182"/>
        <xdr:cNvSpPr/>
      </xdr:nvSpPr>
      <xdr:spPr>
        <a:xfrm>
          <a:off x="3746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68927</xdr:rowOff>
    </xdr:from>
    <xdr:ext cx="599010" cy="259045"/>
    <xdr:sp macro="" textlink="">
      <xdr:nvSpPr>
        <xdr:cNvPr id="184" name="テキスト ボックス 183"/>
        <xdr:cNvSpPr txBox="1"/>
      </xdr:nvSpPr>
      <xdr:spPr>
        <a:xfrm>
          <a:off x="3497794" y="1309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173,853</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128194</xdr:rowOff>
    </xdr:from>
    <xdr:to>
      <xdr:col>4</xdr:col>
      <xdr:colOff>155575</xdr:colOff>
      <xdr:row>75</xdr:row>
      <xdr:rowOff>152850</xdr:rowOff>
    </xdr:to>
    <xdr:cxnSp macro="">
      <xdr:nvCxnSpPr>
        <xdr:cNvPr id="185" name="直線コネクタ 184"/>
        <xdr:cNvCxnSpPr/>
      </xdr:nvCxnSpPr>
      <xdr:spPr>
        <a:xfrm flipV="1">
          <a:off x="2019300" y="12986944"/>
          <a:ext cx="8890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74346</xdr:rowOff>
    </xdr:from>
    <xdr:to>
      <xdr:col>4</xdr:col>
      <xdr:colOff>206375</xdr:colOff>
      <xdr:row>77</xdr:row>
      <xdr:rowOff>4496</xdr:rowOff>
    </xdr:to>
    <xdr:sp macro="" textlink="">
      <xdr:nvSpPr>
        <xdr:cNvPr id="186" name="フローチャート : 判断 185"/>
        <xdr:cNvSpPr/>
      </xdr:nvSpPr>
      <xdr:spPr>
        <a:xfrm>
          <a:off x="2857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167073</xdr:rowOff>
    </xdr:from>
    <xdr:ext cx="599010" cy="259045"/>
    <xdr:sp macro="" textlink="">
      <xdr:nvSpPr>
        <xdr:cNvPr id="187" name="テキスト ボックス 186"/>
        <xdr:cNvSpPr txBox="1"/>
      </xdr:nvSpPr>
      <xdr:spPr>
        <a:xfrm>
          <a:off x="2608794" y="1319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164,837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122131</xdr:rowOff>
    </xdr:from>
    <xdr:to>
      <xdr:col>2</xdr:col>
      <xdr:colOff>638175</xdr:colOff>
      <xdr:row>75</xdr:row>
      <xdr:rowOff>152850</xdr:rowOff>
    </xdr:to>
    <xdr:cxnSp macro="">
      <xdr:nvCxnSpPr>
        <xdr:cNvPr id="188" name="直線コネクタ 187"/>
        <xdr:cNvCxnSpPr/>
      </xdr:nvCxnSpPr>
      <xdr:spPr>
        <a:xfrm>
          <a:off x="1130300" y="12980881"/>
          <a:ext cx="889000" cy="3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94049</xdr:rowOff>
    </xdr:from>
    <xdr:to>
      <xdr:col>3</xdr:col>
      <xdr:colOff>3175</xdr:colOff>
      <xdr:row>77</xdr:row>
      <xdr:rowOff>24199</xdr:rowOff>
    </xdr:to>
    <xdr:sp macro="" textlink="">
      <xdr:nvSpPr>
        <xdr:cNvPr id="189" name="フローチャート : 判断 188"/>
        <xdr:cNvSpPr/>
      </xdr:nvSpPr>
      <xdr:spPr>
        <a:xfrm>
          <a:off x="1968500" y="1312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15326</xdr:rowOff>
    </xdr:from>
    <xdr:ext cx="599010" cy="259045"/>
    <xdr:sp macro="" textlink="">
      <xdr:nvSpPr>
        <xdr:cNvPr id="190" name="テキスト ボックス 189"/>
        <xdr:cNvSpPr txBox="1"/>
      </xdr:nvSpPr>
      <xdr:spPr>
        <a:xfrm>
          <a:off x="1719794" y="1321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163,027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78874</xdr:rowOff>
    </xdr:from>
    <xdr:to>
      <xdr:col>1</xdr:col>
      <xdr:colOff>485775</xdr:colOff>
      <xdr:row>77</xdr:row>
      <xdr:rowOff>9024</xdr:rowOff>
    </xdr:to>
    <xdr:sp macro="" textlink="">
      <xdr:nvSpPr>
        <xdr:cNvPr id="191" name="フローチャート : 判断 190"/>
        <xdr:cNvSpPr/>
      </xdr:nvSpPr>
      <xdr:spPr>
        <a:xfrm>
          <a:off x="1079500" y="131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151</xdr:rowOff>
    </xdr:from>
    <xdr:ext cx="599010" cy="259045"/>
    <xdr:sp macro="" textlink="">
      <xdr:nvSpPr>
        <xdr:cNvPr id="192" name="テキスト ボックス 191"/>
        <xdr:cNvSpPr txBox="1"/>
      </xdr:nvSpPr>
      <xdr:spPr>
        <a:xfrm>
          <a:off x="830794" y="13201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164,421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94724</xdr:rowOff>
    </xdr:from>
    <xdr:to>
      <xdr:col>6</xdr:col>
      <xdr:colOff>561975</xdr:colOff>
      <xdr:row>75</xdr:row>
      <xdr:rowOff>24874</xdr:rowOff>
    </xdr:to>
    <xdr:sp macro="" textlink="">
      <xdr:nvSpPr>
        <xdr:cNvPr id="198" name="円/楕円 197"/>
        <xdr:cNvSpPr/>
      </xdr:nvSpPr>
      <xdr:spPr>
        <a:xfrm>
          <a:off x="4584700" y="1278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117601</xdr:rowOff>
    </xdr:from>
    <xdr:ext cx="599010" cy="259045"/>
    <xdr:sp macro="" textlink="">
      <xdr:nvSpPr>
        <xdr:cNvPr id="199" name="民生費該当値テキスト"/>
        <xdr:cNvSpPr txBox="1"/>
      </xdr:nvSpPr>
      <xdr:spPr>
        <a:xfrm>
          <a:off x="4686300" y="12633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194,465</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116070</xdr:rowOff>
    </xdr:from>
    <xdr:to>
      <xdr:col>5</xdr:col>
      <xdr:colOff>409575</xdr:colOff>
      <xdr:row>75</xdr:row>
      <xdr:rowOff>46220</xdr:rowOff>
    </xdr:to>
    <xdr:sp macro="" textlink="">
      <xdr:nvSpPr>
        <xdr:cNvPr id="200" name="円/楕円 199"/>
        <xdr:cNvSpPr/>
      </xdr:nvSpPr>
      <xdr:spPr>
        <a:xfrm>
          <a:off x="3746500" y="1280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62747</xdr:rowOff>
    </xdr:from>
    <xdr:ext cx="599010" cy="259045"/>
    <xdr:sp macro="" textlink="">
      <xdr:nvSpPr>
        <xdr:cNvPr id="201" name="テキスト ボックス 200"/>
        <xdr:cNvSpPr txBox="1"/>
      </xdr:nvSpPr>
      <xdr:spPr>
        <a:xfrm>
          <a:off x="3497794" y="1257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192,504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77394</xdr:rowOff>
    </xdr:from>
    <xdr:to>
      <xdr:col>4</xdr:col>
      <xdr:colOff>206375</xdr:colOff>
      <xdr:row>76</xdr:row>
      <xdr:rowOff>7544</xdr:rowOff>
    </xdr:to>
    <xdr:sp macro="" textlink="">
      <xdr:nvSpPr>
        <xdr:cNvPr id="202" name="円/楕円 201"/>
        <xdr:cNvSpPr/>
      </xdr:nvSpPr>
      <xdr:spPr>
        <a:xfrm>
          <a:off x="2857500" y="1293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24071</xdr:rowOff>
    </xdr:from>
    <xdr:ext cx="599010" cy="259045"/>
    <xdr:sp macro="" textlink="">
      <xdr:nvSpPr>
        <xdr:cNvPr id="203" name="テキスト ボックス 202"/>
        <xdr:cNvSpPr txBox="1"/>
      </xdr:nvSpPr>
      <xdr:spPr>
        <a:xfrm>
          <a:off x="2608794" y="1271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180,307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102050</xdr:rowOff>
    </xdr:from>
    <xdr:to>
      <xdr:col>3</xdr:col>
      <xdr:colOff>3175</xdr:colOff>
      <xdr:row>76</xdr:row>
      <xdr:rowOff>32200</xdr:rowOff>
    </xdr:to>
    <xdr:sp macro="" textlink="">
      <xdr:nvSpPr>
        <xdr:cNvPr id="204" name="円/楕円 203"/>
        <xdr:cNvSpPr/>
      </xdr:nvSpPr>
      <xdr:spPr>
        <a:xfrm>
          <a:off x="1968500" y="1296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48727</xdr:rowOff>
    </xdr:from>
    <xdr:ext cx="599010" cy="259045"/>
    <xdr:sp macro="" textlink="">
      <xdr:nvSpPr>
        <xdr:cNvPr id="205" name="テキスト ボックス 204"/>
        <xdr:cNvSpPr txBox="1"/>
      </xdr:nvSpPr>
      <xdr:spPr>
        <a:xfrm>
          <a:off x="1719794" y="12736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178,042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71331</xdr:rowOff>
    </xdr:from>
    <xdr:to>
      <xdr:col>1</xdr:col>
      <xdr:colOff>485775</xdr:colOff>
      <xdr:row>76</xdr:row>
      <xdr:rowOff>1481</xdr:rowOff>
    </xdr:to>
    <xdr:sp macro="" textlink="">
      <xdr:nvSpPr>
        <xdr:cNvPr id="206" name="円/楕円 205"/>
        <xdr:cNvSpPr/>
      </xdr:nvSpPr>
      <xdr:spPr>
        <a:xfrm>
          <a:off x="1079500" y="1293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18008</xdr:rowOff>
    </xdr:from>
    <xdr:ext cx="599010" cy="259045"/>
    <xdr:sp macro="" textlink="">
      <xdr:nvSpPr>
        <xdr:cNvPr id="207" name="テキスト ボックス 206"/>
        <xdr:cNvSpPr txBox="1"/>
      </xdr:nvSpPr>
      <xdr:spPr>
        <a:xfrm>
          <a:off x="830794" y="12705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42965</xdr:rowOff>
    </xdr:from>
    <xdr:to>
      <xdr:col>6</xdr:col>
      <xdr:colOff>510540</xdr:colOff>
      <xdr:row>98</xdr:row>
      <xdr:rowOff>83007</xdr:rowOff>
    </xdr:to>
    <xdr:cxnSp macro="">
      <xdr:nvCxnSpPr>
        <xdr:cNvPr id="232" name="直線コネクタ 231"/>
        <xdr:cNvCxnSpPr/>
      </xdr:nvCxnSpPr>
      <xdr:spPr>
        <a:xfrm flipV="1">
          <a:off x="4633595" y="15473465"/>
          <a:ext cx="1270" cy="1411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86834</xdr:rowOff>
    </xdr:from>
    <xdr:ext cx="534377" cy="259045"/>
    <xdr:sp macro="" textlink="">
      <xdr:nvSpPr>
        <xdr:cNvPr id="233" name="衛生費最小値テキスト"/>
        <xdr:cNvSpPr txBox="1"/>
      </xdr:nvSpPr>
      <xdr:spPr>
        <a:xfrm>
          <a:off x="4686300" y="1688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23,488</a:t>
          </a:r>
          <a:endParaRPr kumimoji="1" lang="ja-JP" altLang="en-US" sz="1000" b="1">
            <a:latin typeface="ＭＳ Ｐゴシック"/>
          </a:endParaRPr>
        </a:p>
      </xdr:txBody>
    </xdr:sp>
    <xdr:clientData/>
  </xdr:oneCellAnchor>
  <xdr:twoCellAnchor>
    <xdr:from>
      <xdr:col>6</xdr:col>
      <xdr:colOff>422275</xdr:colOff>
      <xdr:row>98</xdr:row>
      <xdr:rowOff>83007</xdr:rowOff>
    </xdr:from>
    <xdr:to>
      <xdr:col>6</xdr:col>
      <xdr:colOff>600075</xdr:colOff>
      <xdr:row>98</xdr:row>
      <xdr:rowOff>83007</xdr:rowOff>
    </xdr:to>
    <xdr:cxnSp macro="">
      <xdr:nvCxnSpPr>
        <xdr:cNvPr id="234" name="直線コネクタ 233"/>
        <xdr:cNvCxnSpPr/>
      </xdr:nvCxnSpPr>
      <xdr:spPr>
        <a:xfrm>
          <a:off x="4546600" y="1688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161092</xdr:rowOff>
    </xdr:from>
    <xdr:ext cx="534377" cy="259045"/>
    <xdr:sp macro="" textlink="">
      <xdr:nvSpPr>
        <xdr:cNvPr id="235" name="衛生費最大値テキスト"/>
        <xdr:cNvSpPr txBox="1"/>
      </xdr:nvSpPr>
      <xdr:spPr>
        <a:xfrm>
          <a:off x="4686300" y="1524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60,539</a:t>
          </a:r>
          <a:endParaRPr kumimoji="1" lang="ja-JP" altLang="en-US" sz="1000" b="1">
            <a:latin typeface="ＭＳ Ｐゴシック"/>
          </a:endParaRPr>
        </a:p>
      </xdr:txBody>
    </xdr:sp>
    <xdr:clientData/>
  </xdr:oneCellAnchor>
  <xdr:twoCellAnchor>
    <xdr:from>
      <xdr:col>6</xdr:col>
      <xdr:colOff>422275</xdr:colOff>
      <xdr:row>90</xdr:row>
      <xdr:rowOff>42965</xdr:rowOff>
    </xdr:from>
    <xdr:to>
      <xdr:col>6</xdr:col>
      <xdr:colOff>600075</xdr:colOff>
      <xdr:row>90</xdr:row>
      <xdr:rowOff>42965</xdr:rowOff>
    </xdr:to>
    <xdr:cxnSp macro="">
      <xdr:nvCxnSpPr>
        <xdr:cNvPr id="236" name="直線コネクタ 235"/>
        <xdr:cNvCxnSpPr/>
      </xdr:nvCxnSpPr>
      <xdr:spPr>
        <a:xfrm>
          <a:off x="4546600" y="1547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64567</xdr:rowOff>
    </xdr:from>
    <xdr:to>
      <xdr:col>6</xdr:col>
      <xdr:colOff>511175</xdr:colOff>
      <xdr:row>97</xdr:row>
      <xdr:rowOff>73634</xdr:rowOff>
    </xdr:to>
    <xdr:cxnSp macro="">
      <xdr:nvCxnSpPr>
        <xdr:cNvPr id="237" name="直線コネクタ 236"/>
        <xdr:cNvCxnSpPr/>
      </xdr:nvCxnSpPr>
      <xdr:spPr>
        <a:xfrm flipV="1">
          <a:off x="3797300" y="16695217"/>
          <a:ext cx="838200" cy="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51731</xdr:rowOff>
    </xdr:from>
    <xdr:ext cx="534377" cy="259045"/>
    <xdr:sp macro="" textlink="">
      <xdr:nvSpPr>
        <xdr:cNvPr id="238" name="衛生費平均値テキスト"/>
        <xdr:cNvSpPr txBox="1"/>
      </xdr:nvSpPr>
      <xdr:spPr>
        <a:xfrm>
          <a:off x="4686300" y="1633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32,576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28854</xdr:rowOff>
    </xdr:from>
    <xdr:to>
      <xdr:col>6</xdr:col>
      <xdr:colOff>561975</xdr:colOff>
      <xdr:row>96</xdr:row>
      <xdr:rowOff>130454</xdr:rowOff>
    </xdr:to>
    <xdr:sp macro="" textlink="">
      <xdr:nvSpPr>
        <xdr:cNvPr id="239" name="フローチャート : 判断 238"/>
        <xdr:cNvSpPr/>
      </xdr:nvSpPr>
      <xdr:spPr>
        <a:xfrm>
          <a:off x="45847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116497</xdr:rowOff>
    </xdr:from>
    <xdr:to>
      <xdr:col>5</xdr:col>
      <xdr:colOff>358775</xdr:colOff>
      <xdr:row>97</xdr:row>
      <xdr:rowOff>73634</xdr:rowOff>
    </xdr:to>
    <xdr:cxnSp macro="">
      <xdr:nvCxnSpPr>
        <xdr:cNvPr id="240" name="直線コネクタ 239"/>
        <xdr:cNvCxnSpPr/>
      </xdr:nvCxnSpPr>
      <xdr:spPr>
        <a:xfrm>
          <a:off x="2908300" y="16404247"/>
          <a:ext cx="889000" cy="30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167729</xdr:rowOff>
    </xdr:from>
    <xdr:to>
      <xdr:col>5</xdr:col>
      <xdr:colOff>409575</xdr:colOff>
      <xdr:row>96</xdr:row>
      <xdr:rowOff>97879</xdr:rowOff>
    </xdr:to>
    <xdr:sp macro="" textlink="">
      <xdr:nvSpPr>
        <xdr:cNvPr id="241" name="フローチャート : 判断 240"/>
        <xdr:cNvSpPr/>
      </xdr:nvSpPr>
      <xdr:spPr>
        <a:xfrm>
          <a:off x="3746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114406</xdr:rowOff>
    </xdr:from>
    <xdr:ext cx="534377" cy="259045"/>
    <xdr:sp macro="" textlink="">
      <xdr:nvSpPr>
        <xdr:cNvPr id="242" name="テキスト ボックス 241"/>
        <xdr:cNvSpPr txBox="1"/>
      </xdr:nvSpPr>
      <xdr:spPr>
        <a:xfrm>
          <a:off x="3530111" y="162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33,431</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83083</xdr:rowOff>
    </xdr:from>
    <xdr:to>
      <xdr:col>4</xdr:col>
      <xdr:colOff>155575</xdr:colOff>
      <xdr:row>95</xdr:row>
      <xdr:rowOff>116497</xdr:rowOff>
    </xdr:to>
    <xdr:cxnSp macro="">
      <xdr:nvCxnSpPr>
        <xdr:cNvPr id="243" name="直線コネクタ 242"/>
        <xdr:cNvCxnSpPr/>
      </xdr:nvCxnSpPr>
      <xdr:spPr>
        <a:xfrm>
          <a:off x="2019300" y="16199383"/>
          <a:ext cx="889000" cy="20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66421</xdr:rowOff>
    </xdr:from>
    <xdr:to>
      <xdr:col>4</xdr:col>
      <xdr:colOff>206375</xdr:colOff>
      <xdr:row>96</xdr:row>
      <xdr:rowOff>168021</xdr:rowOff>
    </xdr:to>
    <xdr:sp macro="" textlink="">
      <xdr:nvSpPr>
        <xdr:cNvPr id="244" name="フローチャート : 判断 243"/>
        <xdr:cNvSpPr/>
      </xdr:nvSpPr>
      <xdr:spPr>
        <a:xfrm>
          <a:off x="2857500" y="165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159148</xdr:rowOff>
    </xdr:from>
    <xdr:ext cx="534377" cy="259045"/>
    <xdr:sp macro="" textlink="">
      <xdr:nvSpPr>
        <xdr:cNvPr id="245" name="テキスト ボックス 244"/>
        <xdr:cNvSpPr txBox="1"/>
      </xdr:nvSpPr>
      <xdr:spPr>
        <a:xfrm>
          <a:off x="2641111" y="166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31,590</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19038</xdr:rowOff>
    </xdr:from>
    <xdr:to>
      <xdr:col>2</xdr:col>
      <xdr:colOff>638175</xdr:colOff>
      <xdr:row>94</xdr:row>
      <xdr:rowOff>83083</xdr:rowOff>
    </xdr:to>
    <xdr:cxnSp macro="">
      <xdr:nvCxnSpPr>
        <xdr:cNvPr id="246" name="直線コネクタ 245"/>
        <xdr:cNvCxnSpPr/>
      </xdr:nvCxnSpPr>
      <xdr:spPr>
        <a:xfrm>
          <a:off x="1130300" y="15620988"/>
          <a:ext cx="889000" cy="57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59753</xdr:rowOff>
    </xdr:from>
    <xdr:to>
      <xdr:col>3</xdr:col>
      <xdr:colOff>3175</xdr:colOff>
      <xdr:row>96</xdr:row>
      <xdr:rowOff>161353</xdr:rowOff>
    </xdr:to>
    <xdr:sp macro="" textlink="">
      <xdr:nvSpPr>
        <xdr:cNvPr id="247" name="フローチャート : 判断 246"/>
        <xdr:cNvSpPr/>
      </xdr:nvSpPr>
      <xdr:spPr>
        <a:xfrm>
          <a:off x="1968500" y="1651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152480</xdr:rowOff>
    </xdr:from>
    <xdr:ext cx="534377" cy="259045"/>
    <xdr:sp macro="" textlink="">
      <xdr:nvSpPr>
        <xdr:cNvPr id="248" name="テキスト ボックス 247"/>
        <xdr:cNvSpPr txBox="1"/>
      </xdr:nvSpPr>
      <xdr:spPr>
        <a:xfrm>
          <a:off x="1752111" y="1661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31,765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110922</xdr:rowOff>
    </xdr:from>
    <xdr:to>
      <xdr:col>1</xdr:col>
      <xdr:colOff>485775</xdr:colOff>
      <xdr:row>96</xdr:row>
      <xdr:rowOff>41072</xdr:rowOff>
    </xdr:to>
    <xdr:sp macro="" textlink="">
      <xdr:nvSpPr>
        <xdr:cNvPr id="249" name="フローチャート : 判断 248"/>
        <xdr:cNvSpPr/>
      </xdr:nvSpPr>
      <xdr:spPr>
        <a:xfrm>
          <a:off x="1079500" y="1639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32199</xdr:rowOff>
    </xdr:from>
    <xdr:ext cx="534377" cy="259045"/>
    <xdr:sp macro="" textlink="">
      <xdr:nvSpPr>
        <xdr:cNvPr id="250" name="テキスト ボックス 249"/>
        <xdr:cNvSpPr txBox="1"/>
      </xdr:nvSpPr>
      <xdr:spPr>
        <a:xfrm>
          <a:off x="863111" y="1649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13767</xdr:rowOff>
    </xdr:from>
    <xdr:to>
      <xdr:col>6</xdr:col>
      <xdr:colOff>561975</xdr:colOff>
      <xdr:row>97</xdr:row>
      <xdr:rowOff>115367</xdr:rowOff>
    </xdr:to>
    <xdr:sp macro="" textlink="">
      <xdr:nvSpPr>
        <xdr:cNvPr id="256" name="円/楕円 255"/>
        <xdr:cNvSpPr/>
      </xdr:nvSpPr>
      <xdr:spPr>
        <a:xfrm>
          <a:off x="4584700" y="1664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163644</xdr:rowOff>
    </xdr:from>
    <xdr:ext cx="534377" cy="259045"/>
    <xdr:sp macro="" textlink="">
      <xdr:nvSpPr>
        <xdr:cNvPr id="257" name="衛生費該当値テキスト"/>
        <xdr:cNvSpPr txBox="1"/>
      </xdr:nvSpPr>
      <xdr:spPr>
        <a:xfrm>
          <a:off x="4686300" y="1662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28,472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22834</xdr:rowOff>
    </xdr:from>
    <xdr:to>
      <xdr:col>5</xdr:col>
      <xdr:colOff>409575</xdr:colOff>
      <xdr:row>97</xdr:row>
      <xdr:rowOff>124434</xdr:rowOff>
    </xdr:to>
    <xdr:sp macro="" textlink="">
      <xdr:nvSpPr>
        <xdr:cNvPr id="258" name="円/楕円 257"/>
        <xdr:cNvSpPr/>
      </xdr:nvSpPr>
      <xdr:spPr>
        <a:xfrm>
          <a:off x="3746500" y="1665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115561</xdr:rowOff>
    </xdr:from>
    <xdr:ext cx="534377" cy="259045"/>
    <xdr:sp macro="" textlink="">
      <xdr:nvSpPr>
        <xdr:cNvPr id="259" name="テキスト ボックス 258"/>
        <xdr:cNvSpPr txBox="1"/>
      </xdr:nvSpPr>
      <xdr:spPr>
        <a:xfrm>
          <a:off x="3530111" y="1674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28,234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65697</xdr:rowOff>
    </xdr:from>
    <xdr:to>
      <xdr:col>4</xdr:col>
      <xdr:colOff>206375</xdr:colOff>
      <xdr:row>95</xdr:row>
      <xdr:rowOff>167297</xdr:rowOff>
    </xdr:to>
    <xdr:sp macro="" textlink="">
      <xdr:nvSpPr>
        <xdr:cNvPr id="260" name="円/楕円 259"/>
        <xdr:cNvSpPr/>
      </xdr:nvSpPr>
      <xdr:spPr>
        <a:xfrm>
          <a:off x="2857500" y="1635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12374</xdr:rowOff>
    </xdr:from>
    <xdr:ext cx="534377" cy="259045"/>
    <xdr:sp macro="" textlink="">
      <xdr:nvSpPr>
        <xdr:cNvPr id="261" name="テキスト ボックス 260"/>
        <xdr:cNvSpPr txBox="1"/>
      </xdr:nvSpPr>
      <xdr:spPr>
        <a:xfrm>
          <a:off x="2641111" y="1612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36,109</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32283</xdr:rowOff>
    </xdr:from>
    <xdr:to>
      <xdr:col>3</xdr:col>
      <xdr:colOff>3175</xdr:colOff>
      <xdr:row>94</xdr:row>
      <xdr:rowOff>133883</xdr:rowOff>
    </xdr:to>
    <xdr:sp macro="" textlink="">
      <xdr:nvSpPr>
        <xdr:cNvPr id="262" name="円/楕円 261"/>
        <xdr:cNvSpPr/>
      </xdr:nvSpPr>
      <xdr:spPr>
        <a:xfrm>
          <a:off x="1968500" y="1614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150410</xdr:rowOff>
    </xdr:from>
    <xdr:ext cx="534377" cy="259045"/>
    <xdr:sp macro="" textlink="">
      <xdr:nvSpPr>
        <xdr:cNvPr id="263" name="テキスト ボックス 262"/>
        <xdr:cNvSpPr txBox="1"/>
      </xdr:nvSpPr>
      <xdr:spPr>
        <a:xfrm>
          <a:off x="1752111" y="15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41,486</a:t>
          </a:r>
          <a:endParaRPr kumimoji="1" lang="ja-JP" altLang="en-US" sz="1000" b="1">
            <a:solidFill>
              <a:srgbClr val="FF0000"/>
            </a:solidFill>
            <a:latin typeface="ＭＳ Ｐゴシック"/>
          </a:endParaRPr>
        </a:p>
      </xdr:txBody>
    </xdr:sp>
    <xdr:clientData/>
  </xdr:oneCellAnchor>
  <xdr:twoCellAnchor>
    <xdr:from>
      <xdr:col>1</xdr:col>
      <xdr:colOff>384175</xdr:colOff>
      <xdr:row>90</xdr:row>
      <xdr:rowOff>139688</xdr:rowOff>
    </xdr:from>
    <xdr:to>
      <xdr:col>1</xdr:col>
      <xdr:colOff>485775</xdr:colOff>
      <xdr:row>91</xdr:row>
      <xdr:rowOff>69838</xdr:rowOff>
    </xdr:to>
    <xdr:sp macro="" textlink="">
      <xdr:nvSpPr>
        <xdr:cNvPr id="264" name="円/楕円 263"/>
        <xdr:cNvSpPr/>
      </xdr:nvSpPr>
      <xdr:spPr>
        <a:xfrm>
          <a:off x="1079500" y="1557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89</xdr:row>
      <xdr:rowOff>86365</xdr:rowOff>
    </xdr:from>
    <xdr:ext cx="534377" cy="259045"/>
    <xdr:sp macro="" textlink="">
      <xdr:nvSpPr>
        <xdr:cNvPr id="265" name="テキスト ボックス 264"/>
        <xdr:cNvSpPr txBox="1"/>
      </xdr:nvSpPr>
      <xdr:spPr>
        <a:xfrm>
          <a:off x="863111" y="1534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139700</xdr:rowOff>
    </xdr:from>
    <xdr:to>
      <xdr:col>15</xdr:col>
      <xdr:colOff>180340</xdr:colOff>
      <xdr:row>38</xdr:row>
      <xdr:rowOff>169418</xdr:rowOff>
    </xdr:to>
    <xdr:cxnSp macro="">
      <xdr:nvCxnSpPr>
        <xdr:cNvPr id="289" name="直線コネクタ 288"/>
        <xdr:cNvCxnSpPr/>
      </xdr:nvCxnSpPr>
      <xdr:spPr>
        <a:xfrm flipV="1">
          <a:off x="10475595" y="545465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1795</xdr:rowOff>
    </xdr:from>
    <xdr:ext cx="313932" cy="259045"/>
    <xdr:sp macro="" textlink="">
      <xdr:nvSpPr>
        <xdr:cNvPr id="290" name="労働費最小値テキスト"/>
        <xdr:cNvSpPr txBox="1"/>
      </xdr:nvSpPr>
      <xdr:spPr>
        <a:xfrm>
          <a:off x="10528300" y="66883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15</xdr:col>
      <xdr:colOff>92075</xdr:colOff>
      <xdr:row>38</xdr:row>
      <xdr:rowOff>169418</xdr:rowOff>
    </xdr:from>
    <xdr:to>
      <xdr:col>15</xdr:col>
      <xdr:colOff>269875</xdr:colOff>
      <xdr:row>38</xdr:row>
      <xdr:rowOff>169418</xdr:rowOff>
    </xdr:to>
    <xdr:cxnSp macro="">
      <xdr:nvCxnSpPr>
        <xdr:cNvPr id="291" name="直線コネクタ 290"/>
        <xdr:cNvCxnSpPr/>
      </xdr:nvCxnSpPr>
      <xdr:spPr>
        <a:xfrm>
          <a:off x="10388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86377</xdr:rowOff>
    </xdr:from>
    <xdr:ext cx="469744" cy="259045"/>
    <xdr:sp macro="" textlink="">
      <xdr:nvSpPr>
        <xdr:cNvPr id="292" name="労働費最大値テキスト"/>
        <xdr:cNvSpPr txBox="1"/>
      </xdr:nvSpPr>
      <xdr:spPr>
        <a:xfrm>
          <a:off x="10528300" y="522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a:t>
          </a:r>
          <a:endParaRPr kumimoji="1" lang="ja-JP" altLang="en-US" sz="1000" b="1">
            <a:latin typeface="ＭＳ Ｐゴシック"/>
          </a:endParaRPr>
        </a:p>
      </xdr:txBody>
    </xdr:sp>
    <xdr:clientData/>
  </xdr:oneCellAnchor>
  <xdr:twoCellAnchor>
    <xdr:from>
      <xdr:col>15</xdr:col>
      <xdr:colOff>92075</xdr:colOff>
      <xdr:row>31</xdr:row>
      <xdr:rowOff>139700</xdr:rowOff>
    </xdr:from>
    <xdr:to>
      <xdr:col>15</xdr:col>
      <xdr:colOff>269875</xdr:colOff>
      <xdr:row>31</xdr:row>
      <xdr:rowOff>139700</xdr:rowOff>
    </xdr:to>
    <xdr:cxnSp macro="">
      <xdr:nvCxnSpPr>
        <xdr:cNvPr id="293" name="直線コネクタ 292"/>
        <xdr:cNvCxnSpPr/>
      </xdr:nvCxnSpPr>
      <xdr:spPr>
        <a:xfrm>
          <a:off x="10388600" y="545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150368</xdr:rowOff>
    </xdr:from>
    <xdr:to>
      <xdr:col>15</xdr:col>
      <xdr:colOff>180975</xdr:colOff>
      <xdr:row>37</xdr:row>
      <xdr:rowOff>31496</xdr:rowOff>
    </xdr:to>
    <xdr:cxnSp macro="">
      <xdr:nvCxnSpPr>
        <xdr:cNvPr id="294" name="直線コネクタ 293"/>
        <xdr:cNvCxnSpPr/>
      </xdr:nvCxnSpPr>
      <xdr:spPr>
        <a:xfrm>
          <a:off x="9639300" y="6322568"/>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132351</xdr:rowOff>
    </xdr:from>
    <xdr:ext cx="378565" cy="259045"/>
    <xdr:sp macro="" textlink="">
      <xdr:nvSpPr>
        <xdr:cNvPr id="295" name="労働費平均値テキスト"/>
        <xdr:cNvSpPr txBox="1"/>
      </xdr:nvSpPr>
      <xdr:spPr>
        <a:xfrm>
          <a:off x="10528300" y="61331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109474</xdr:rowOff>
    </xdr:from>
    <xdr:to>
      <xdr:col>15</xdr:col>
      <xdr:colOff>231775</xdr:colOff>
      <xdr:row>37</xdr:row>
      <xdr:rowOff>39624</xdr:rowOff>
    </xdr:to>
    <xdr:sp macro="" textlink="">
      <xdr:nvSpPr>
        <xdr:cNvPr id="296" name="フローチャート : 判断 295"/>
        <xdr:cNvSpPr/>
      </xdr:nvSpPr>
      <xdr:spPr>
        <a:xfrm>
          <a:off x="104267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97790</xdr:rowOff>
    </xdr:from>
    <xdr:to>
      <xdr:col>14</xdr:col>
      <xdr:colOff>28575</xdr:colOff>
      <xdr:row>36</xdr:row>
      <xdr:rowOff>150368</xdr:rowOff>
    </xdr:to>
    <xdr:cxnSp macro="">
      <xdr:nvCxnSpPr>
        <xdr:cNvPr id="297" name="直線コネクタ 296"/>
        <xdr:cNvCxnSpPr/>
      </xdr:nvCxnSpPr>
      <xdr:spPr>
        <a:xfrm>
          <a:off x="8750300" y="626999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70612</xdr:rowOff>
    </xdr:from>
    <xdr:to>
      <xdr:col>14</xdr:col>
      <xdr:colOff>79375</xdr:colOff>
      <xdr:row>36</xdr:row>
      <xdr:rowOff>762</xdr:rowOff>
    </xdr:to>
    <xdr:sp macro="" textlink="">
      <xdr:nvSpPr>
        <xdr:cNvPr id="298" name="フローチャート : 判断 297"/>
        <xdr:cNvSpPr/>
      </xdr:nvSpPr>
      <xdr:spPr>
        <a:xfrm>
          <a:off x="9588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34</xdr:row>
      <xdr:rowOff>17289</xdr:rowOff>
    </xdr:from>
    <xdr:ext cx="378565" cy="259045"/>
    <xdr:sp macro="" textlink="">
      <xdr:nvSpPr>
        <xdr:cNvPr id="299" name="テキスト ボックス 298"/>
        <xdr:cNvSpPr txBox="1"/>
      </xdr:nvSpPr>
      <xdr:spPr>
        <a:xfrm>
          <a:off x="9450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80264</xdr:rowOff>
    </xdr:from>
    <xdr:to>
      <xdr:col>12</xdr:col>
      <xdr:colOff>511175</xdr:colOff>
      <xdr:row>36</xdr:row>
      <xdr:rowOff>97790</xdr:rowOff>
    </xdr:to>
    <xdr:cxnSp macro="">
      <xdr:nvCxnSpPr>
        <xdr:cNvPr id="300" name="直線コネクタ 299"/>
        <xdr:cNvCxnSpPr/>
      </xdr:nvCxnSpPr>
      <xdr:spPr>
        <a:xfrm>
          <a:off x="7861300" y="6252464"/>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25654</xdr:rowOff>
    </xdr:from>
    <xdr:to>
      <xdr:col>12</xdr:col>
      <xdr:colOff>561975</xdr:colOff>
      <xdr:row>35</xdr:row>
      <xdr:rowOff>127254</xdr:rowOff>
    </xdr:to>
    <xdr:sp macro="" textlink="">
      <xdr:nvSpPr>
        <xdr:cNvPr id="301" name="フローチャート : 判断 300"/>
        <xdr:cNvSpPr/>
      </xdr:nvSpPr>
      <xdr:spPr>
        <a:xfrm>
          <a:off x="869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33</xdr:row>
      <xdr:rowOff>143781</xdr:rowOff>
    </xdr:from>
    <xdr:ext cx="378565" cy="259045"/>
    <xdr:sp macro="" textlink="">
      <xdr:nvSpPr>
        <xdr:cNvPr id="302" name="テキスト ボックス 301"/>
        <xdr:cNvSpPr txBox="1"/>
      </xdr:nvSpPr>
      <xdr:spPr>
        <a:xfrm>
          <a:off x="8561017" y="5801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1016</xdr:rowOff>
    </xdr:from>
    <xdr:to>
      <xdr:col>11</xdr:col>
      <xdr:colOff>307975</xdr:colOff>
      <xdr:row>36</xdr:row>
      <xdr:rowOff>80264</xdr:rowOff>
    </xdr:to>
    <xdr:cxnSp macro="">
      <xdr:nvCxnSpPr>
        <xdr:cNvPr id="303" name="直線コネクタ 302"/>
        <xdr:cNvCxnSpPr/>
      </xdr:nvCxnSpPr>
      <xdr:spPr>
        <a:xfrm>
          <a:off x="6972300" y="5830316"/>
          <a:ext cx="889000" cy="42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78232</xdr:rowOff>
    </xdr:from>
    <xdr:to>
      <xdr:col>11</xdr:col>
      <xdr:colOff>358775</xdr:colOff>
      <xdr:row>33</xdr:row>
      <xdr:rowOff>8382</xdr:rowOff>
    </xdr:to>
    <xdr:sp macro="" textlink="">
      <xdr:nvSpPr>
        <xdr:cNvPr id="304" name="フローチャート : 判断 303"/>
        <xdr:cNvSpPr/>
      </xdr:nvSpPr>
      <xdr:spPr>
        <a:xfrm>
          <a:off x="7810500" y="556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24909</xdr:rowOff>
    </xdr:from>
    <xdr:ext cx="469744" cy="259045"/>
    <xdr:sp macro="" textlink="">
      <xdr:nvSpPr>
        <xdr:cNvPr id="305" name="テキスト ボックス 304"/>
        <xdr:cNvSpPr txBox="1"/>
      </xdr:nvSpPr>
      <xdr:spPr>
        <a:xfrm>
          <a:off x="7626427" y="533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1,464</a:t>
          </a:r>
          <a:endParaRPr kumimoji="1" lang="ja-JP" altLang="en-US" sz="1000" b="1">
            <a:solidFill>
              <a:srgbClr val="000080"/>
            </a:solidFill>
            <a:latin typeface="ＭＳ Ｐゴシック"/>
          </a:endParaRPr>
        </a:p>
      </xdr:txBody>
    </xdr:sp>
    <xdr:clientData/>
  </xdr:oneCellAnchor>
  <xdr:twoCellAnchor>
    <xdr:from>
      <xdr:col>10</xdr:col>
      <xdr:colOff>53975</xdr:colOff>
      <xdr:row>31</xdr:row>
      <xdr:rowOff>127000</xdr:rowOff>
    </xdr:from>
    <xdr:to>
      <xdr:col>10</xdr:col>
      <xdr:colOff>155575</xdr:colOff>
      <xdr:row>32</xdr:row>
      <xdr:rowOff>57150</xdr:rowOff>
    </xdr:to>
    <xdr:sp macro="" textlink="">
      <xdr:nvSpPr>
        <xdr:cNvPr id="306" name="フローチャート : 判断 305"/>
        <xdr:cNvSpPr/>
      </xdr:nvSpPr>
      <xdr:spPr>
        <a:xfrm>
          <a:off x="6921500" y="54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73677</xdr:rowOff>
    </xdr:from>
    <xdr:ext cx="469744" cy="259045"/>
    <xdr:sp macro="" textlink="">
      <xdr:nvSpPr>
        <xdr:cNvPr id="307" name="テキスト ボックス 306"/>
        <xdr:cNvSpPr txBox="1"/>
      </xdr:nvSpPr>
      <xdr:spPr>
        <a:xfrm>
          <a:off x="6737427" y="521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152146</xdr:rowOff>
    </xdr:from>
    <xdr:to>
      <xdr:col>15</xdr:col>
      <xdr:colOff>231775</xdr:colOff>
      <xdr:row>37</xdr:row>
      <xdr:rowOff>82296</xdr:rowOff>
    </xdr:to>
    <xdr:sp macro="" textlink="">
      <xdr:nvSpPr>
        <xdr:cNvPr id="313" name="円/楕円 312"/>
        <xdr:cNvSpPr/>
      </xdr:nvSpPr>
      <xdr:spPr>
        <a:xfrm>
          <a:off x="10426700" y="632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130573</xdr:rowOff>
    </xdr:from>
    <xdr:ext cx="378565" cy="259045"/>
    <xdr:sp macro="" textlink="">
      <xdr:nvSpPr>
        <xdr:cNvPr id="314" name="労働費該当値テキスト"/>
        <xdr:cNvSpPr txBox="1"/>
      </xdr:nvSpPr>
      <xdr:spPr>
        <a:xfrm>
          <a:off x="10528300" y="6302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99568</xdr:rowOff>
    </xdr:from>
    <xdr:to>
      <xdr:col>14</xdr:col>
      <xdr:colOff>79375</xdr:colOff>
      <xdr:row>37</xdr:row>
      <xdr:rowOff>29718</xdr:rowOff>
    </xdr:to>
    <xdr:sp macro="" textlink="">
      <xdr:nvSpPr>
        <xdr:cNvPr id="315" name="円/楕円 314"/>
        <xdr:cNvSpPr/>
      </xdr:nvSpPr>
      <xdr:spPr>
        <a:xfrm>
          <a:off x="9588500" y="627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20845</xdr:rowOff>
    </xdr:from>
    <xdr:ext cx="378565" cy="259045"/>
    <xdr:sp macro="" textlink="">
      <xdr:nvSpPr>
        <xdr:cNvPr id="316" name="テキスト ボックス 315"/>
        <xdr:cNvSpPr txBox="1"/>
      </xdr:nvSpPr>
      <xdr:spPr>
        <a:xfrm>
          <a:off x="9450017" y="6364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46990</xdr:rowOff>
    </xdr:from>
    <xdr:to>
      <xdr:col>12</xdr:col>
      <xdr:colOff>561975</xdr:colOff>
      <xdr:row>36</xdr:row>
      <xdr:rowOff>148590</xdr:rowOff>
    </xdr:to>
    <xdr:sp macro="" textlink="">
      <xdr:nvSpPr>
        <xdr:cNvPr id="317" name="円/楕円 316"/>
        <xdr:cNvSpPr/>
      </xdr:nvSpPr>
      <xdr:spPr>
        <a:xfrm>
          <a:off x="8699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139717</xdr:rowOff>
    </xdr:from>
    <xdr:ext cx="378565" cy="259045"/>
    <xdr:sp macro="" textlink="">
      <xdr:nvSpPr>
        <xdr:cNvPr id="318" name="テキスト ボックス 317"/>
        <xdr:cNvSpPr txBox="1"/>
      </xdr:nvSpPr>
      <xdr:spPr>
        <a:xfrm>
          <a:off x="8561017" y="6311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29464</xdr:rowOff>
    </xdr:from>
    <xdr:to>
      <xdr:col>11</xdr:col>
      <xdr:colOff>358775</xdr:colOff>
      <xdr:row>36</xdr:row>
      <xdr:rowOff>131064</xdr:rowOff>
    </xdr:to>
    <xdr:sp macro="" textlink="">
      <xdr:nvSpPr>
        <xdr:cNvPr id="319" name="円/楕円 318"/>
        <xdr:cNvSpPr/>
      </xdr:nvSpPr>
      <xdr:spPr>
        <a:xfrm>
          <a:off x="7810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36</xdr:row>
      <xdr:rowOff>122191</xdr:rowOff>
    </xdr:from>
    <xdr:ext cx="378565" cy="259045"/>
    <xdr:sp macro="" textlink="">
      <xdr:nvSpPr>
        <xdr:cNvPr id="320" name="テキスト ボックス 319"/>
        <xdr:cNvSpPr txBox="1"/>
      </xdr:nvSpPr>
      <xdr:spPr>
        <a:xfrm>
          <a:off x="7672017" y="629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121666</xdr:rowOff>
    </xdr:from>
    <xdr:to>
      <xdr:col>10</xdr:col>
      <xdr:colOff>155575</xdr:colOff>
      <xdr:row>34</xdr:row>
      <xdr:rowOff>51816</xdr:rowOff>
    </xdr:to>
    <xdr:sp macro="" textlink="">
      <xdr:nvSpPr>
        <xdr:cNvPr id="321" name="円/楕円 320"/>
        <xdr:cNvSpPr/>
      </xdr:nvSpPr>
      <xdr:spPr>
        <a:xfrm>
          <a:off x="6921500" y="577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42943</xdr:rowOff>
    </xdr:from>
    <xdr:ext cx="469744" cy="259045"/>
    <xdr:sp macro="" textlink="">
      <xdr:nvSpPr>
        <xdr:cNvPr id="322" name="テキスト ボックス 321"/>
        <xdr:cNvSpPr txBox="1"/>
      </xdr:nvSpPr>
      <xdr:spPr>
        <a:xfrm>
          <a:off x="6737427" y="58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6" name="テキスト ボックス 335"/>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8" name="テキスト ボックス 337"/>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40" name="テキスト ボックス 339"/>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51</xdr:row>
      <xdr:rowOff>21970</xdr:rowOff>
    </xdr:from>
    <xdr:ext cx="467179" cy="259045"/>
    <xdr:sp macro="" textlink="">
      <xdr:nvSpPr>
        <xdr:cNvPr id="342" name="テキスト ボックス 341"/>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47117</xdr:rowOff>
    </xdr:from>
    <xdr:to>
      <xdr:col>15</xdr:col>
      <xdr:colOff>180340</xdr:colOff>
      <xdr:row>59</xdr:row>
      <xdr:rowOff>92673</xdr:rowOff>
    </xdr:to>
    <xdr:cxnSp macro="">
      <xdr:nvCxnSpPr>
        <xdr:cNvPr id="348" name="直線コネクタ 347"/>
        <xdr:cNvCxnSpPr/>
      </xdr:nvCxnSpPr>
      <xdr:spPr>
        <a:xfrm flipV="1">
          <a:off x="10475595" y="8619617"/>
          <a:ext cx="1270" cy="158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96500</xdr:rowOff>
    </xdr:from>
    <xdr:ext cx="313932" cy="259045"/>
    <xdr:sp macro="" textlink="">
      <xdr:nvSpPr>
        <xdr:cNvPr id="349" name="農林水産業費最小値テキスト"/>
        <xdr:cNvSpPr txBox="1"/>
      </xdr:nvSpPr>
      <xdr:spPr>
        <a:xfrm>
          <a:off x="10528300" y="1021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15</xdr:col>
      <xdr:colOff>92075</xdr:colOff>
      <xdr:row>59</xdr:row>
      <xdr:rowOff>92673</xdr:rowOff>
    </xdr:from>
    <xdr:to>
      <xdr:col>15</xdr:col>
      <xdr:colOff>269875</xdr:colOff>
      <xdr:row>59</xdr:row>
      <xdr:rowOff>92673</xdr:rowOff>
    </xdr:to>
    <xdr:cxnSp macro="">
      <xdr:nvCxnSpPr>
        <xdr:cNvPr id="350" name="直線コネクタ 349"/>
        <xdr:cNvCxnSpPr/>
      </xdr:nvCxnSpPr>
      <xdr:spPr>
        <a:xfrm>
          <a:off x="10388600" y="1020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165244</xdr:rowOff>
    </xdr:from>
    <xdr:ext cx="469744" cy="259045"/>
    <xdr:sp macro="" textlink="">
      <xdr:nvSpPr>
        <xdr:cNvPr id="351" name="農林水産業費最大値テキスト"/>
        <xdr:cNvSpPr txBox="1"/>
      </xdr:nvSpPr>
      <xdr:spPr>
        <a:xfrm>
          <a:off x="10528300" y="839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9,767</a:t>
          </a:r>
          <a:endParaRPr kumimoji="1" lang="ja-JP" altLang="en-US" sz="1000" b="1">
            <a:latin typeface="ＭＳ Ｐゴシック"/>
          </a:endParaRPr>
        </a:p>
      </xdr:txBody>
    </xdr:sp>
    <xdr:clientData/>
  </xdr:oneCellAnchor>
  <xdr:twoCellAnchor>
    <xdr:from>
      <xdr:col>15</xdr:col>
      <xdr:colOff>92075</xdr:colOff>
      <xdr:row>50</xdr:row>
      <xdr:rowOff>47117</xdr:rowOff>
    </xdr:from>
    <xdr:to>
      <xdr:col>15</xdr:col>
      <xdr:colOff>269875</xdr:colOff>
      <xdr:row>50</xdr:row>
      <xdr:rowOff>47117</xdr:rowOff>
    </xdr:to>
    <xdr:cxnSp macro="">
      <xdr:nvCxnSpPr>
        <xdr:cNvPr id="352" name="直線コネクタ 351"/>
        <xdr:cNvCxnSpPr/>
      </xdr:nvCxnSpPr>
      <xdr:spPr>
        <a:xfrm>
          <a:off x="10388600" y="861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92021</xdr:rowOff>
    </xdr:from>
    <xdr:to>
      <xdr:col>15</xdr:col>
      <xdr:colOff>180975</xdr:colOff>
      <xdr:row>58</xdr:row>
      <xdr:rowOff>105247</xdr:rowOff>
    </xdr:to>
    <xdr:cxnSp macro="">
      <xdr:nvCxnSpPr>
        <xdr:cNvPr id="353" name="直線コネクタ 352"/>
        <xdr:cNvCxnSpPr/>
      </xdr:nvCxnSpPr>
      <xdr:spPr>
        <a:xfrm>
          <a:off x="9639300" y="10036121"/>
          <a:ext cx="8382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58219</xdr:rowOff>
    </xdr:from>
    <xdr:ext cx="469744" cy="259045"/>
    <xdr:sp macro="" textlink="">
      <xdr:nvSpPr>
        <xdr:cNvPr id="354" name="農林水産業費平均値テキスト"/>
        <xdr:cNvSpPr txBox="1"/>
      </xdr:nvSpPr>
      <xdr:spPr>
        <a:xfrm>
          <a:off x="10528300" y="9659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35342</xdr:rowOff>
    </xdr:from>
    <xdr:to>
      <xdr:col>15</xdr:col>
      <xdr:colOff>231775</xdr:colOff>
      <xdr:row>57</xdr:row>
      <xdr:rowOff>136942</xdr:rowOff>
    </xdr:to>
    <xdr:sp macro="" textlink="">
      <xdr:nvSpPr>
        <xdr:cNvPr id="355" name="フローチャート : 判断 354"/>
        <xdr:cNvSpPr/>
      </xdr:nvSpPr>
      <xdr:spPr>
        <a:xfrm>
          <a:off x="10426700" y="98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92021</xdr:rowOff>
    </xdr:from>
    <xdr:to>
      <xdr:col>14</xdr:col>
      <xdr:colOff>28575</xdr:colOff>
      <xdr:row>58</xdr:row>
      <xdr:rowOff>92837</xdr:rowOff>
    </xdr:to>
    <xdr:cxnSp macro="">
      <xdr:nvCxnSpPr>
        <xdr:cNvPr id="356" name="直線コネクタ 355"/>
        <xdr:cNvCxnSpPr/>
      </xdr:nvCxnSpPr>
      <xdr:spPr>
        <a:xfrm flipV="1">
          <a:off x="8750300" y="10036121"/>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13952</xdr:rowOff>
    </xdr:from>
    <xdr:to>
      <xdr:col>14</xdr:col>
      <xdr:colOff>79375</xdr:colOff>
      <xdr:row>57</xdr:row>
      <xdr:rowOff>115552</xdr:rowOff>
    </xdr:to>
    <xdr:sp macro="" textlink="">
      <xdr:nvSpPr>
        <xdr:cNvPr id="357" name="フローチャート : 判断 356"/>
        <xdr:cNvSpPr/>
      </xdr:nvSpPr>
      <xdr:spPr>
        <a:xfrm>
          <a:off x="9588500" y="97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132079</xdr:rowOff>
    </xdr:from>
    <xdr:ext cx="469744" cy="259045"/>
    <xdr:sp macro="" textlink="">
      <xdr:nvSpPr>
        <xdr:cNvPr id="358" name="テキスト ボックス 357"/>
        <xdr:cNvSpPr txBox="1"/>
      </xdr:nvSpPr>
      <xdr:spPr>
        <a:xfrm>
          <a:off x="9404427" y="956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92837</xdr:rowOff>
    </xdr:from>
    <xdr:to>
      <xdr:col>12</xdr:col>
      <xdr:colOff>511175</xdr:colOff>
      <xdr:row>58</xdr:row>
      <xdr:rowOff>101654</xdr:rowOff>
    </xdr:to>
    <xdr:cxnSp macro="">
      <xdr:nvCxnSpPr>
        <xdr:cNvPr id="359" name="直線コネクタ 358"/>
        <xdr:cNvCxnSpPr/>
      </xdr:nvCxnSpPr>
      <xdr:spPr>
        <a:xfrm flipV="1">
          <a:off x="7861300" y="10036937"/>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147846</xdr:rowOff>
    </xdr:from>
    <xdr:to>
      <xdr:col>12</xdr:col>
      <xdr:colOff>561975</xdr:colOff>
      <xdr:row>57</xdr:row>
      <xdr:rowOff>77996</xdr:rowOff>
    </xdr:to>
    <xdr:sp macro="" textlink="">
      <xdr:nvSpPr>
        <xdr:cNvPr id="360" name="フローチャート : 判断 359"/>
        <xdr:cNvSpPr/>
      </xdr:nvSpPr>
      <xdr:spPr>
        <a:xfrm>
          <a:off x="8699500" y="97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94523</xdr:rowOff>
    </xdr:from>
    <xdr:ext cx="469744" cy="259045"/>
    <xdr:sp macro="" textlink="">
      <xdr:nvSpPr>
        <xdr:cNvPr id="361" name="テキスト ボックス 360"/>
        <xdr:cNvSpPr txBox="1"/>
      </xdr:nvSpPr>
      <xdr:spPr>
        <a:xfrm>
          <a:off x="8515427" y="952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62466</xdr:rowOff>
    </xdr:from>
    <xdr:to>
      <xdr:col>11</xdr:col>
      <xdr:colOff>307975</xdr:colOff>
      <xdr:row>58</xdr:row>
      <xdr:rowOff>101654</xdr:rowOff>
    </xdr:to>
    <xdr:cxnSp macro="">
      <xdr:nvCxnSpPr>
        <xdr:cNvPr id="362" name="直線コネクタ 361"/>
        <xdr:cNvCxnSpPr/>
      </xdr:nvCxnSpPr>
      <xdr:spPr>
        <a:xfrm>
          <a:off x="6972300" y="1000656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140009</xdr:rowOff>
    </xdr:from>
    <xdr:to>
      <xdr:col>11</xdr:col>
      <xdr:colOff>358775</xdr:colOff>
      <xdr:row>57</xdr:row>
      <xdr:rowOff>70159</xdr:rowOff>
    </xdr:to>
    <xdr:sp macro="" textlink="">
      <xdr:nvSpPr>
        <xdr:cNvPr id="363" name="フローチャート : 判断 362"/>
        <xdr:cNvSpPr/>
      </xdr:nvSpPr>
      <xdr:spPr>
        <a:xfrm>
          <a:off x="7810500" y="974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86686</xdr:rowOff>
    </xdr:from>
    <xdr:ext cx="469744" cy="259045"/>
    <xdr:sp macro="" textlink="">
      <xdr:nvSpPr>
        <xdr:cNvPr id="364" name="テキスト ボックス 363"/>
        <xdr:cNvSpPr txBox="1"/>
      </xdr:nvSpPr>
      <xdr:spPr>
        <a:xfrm>
          <a:off x="7626427" y="951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146050</xdr:rowOff>
    </xdr:from>
    <xdr:to>
      <xdr:col>10</xdr:col>
      <xdr:colOff>155575</xdr:colOff>
      <xdr:row>57</xdr:row>
      <xdr:rowOff>76200</xdr:rowOff>
    </xdr:to>
    <xdr:sp macro="" textlink="">
      <xdr:nvSpPr>
        <xdr:cNvPr id="365" name="フローチャート : 判断 364"/>
        <xdr:cNvSpPr/>
      </xdr:nvSpPr>
      <xdr:spPr>
        <a:xfrm>
          <a:off x="6921500" y="97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92727</xdr:rowOff>
    </xdr:from>
    <xdr:ext cx="469744" cy="259045"/>
    <xdr:sp macro="" textlink="">
      <xdr:nvSpPr>
        <xdr:cNvPr id="366" name="テキスト ボックス 365"/>
        <xdr:cNvSpPr txBox="1"/>
      </xdr:nvSpPr>
      <xdr:spPr>
        <a:xfrm>
          <a:off x="6737427" y="952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54447</xdr:rowOff>
    </xdr:from>
    <xdr:to>
      <xdr:col>15</xdr:col>
      <xdr:colOff>231775</xdr:colOff>
      <xdr:row>58</xdr:row>
      <xdr:rowOff>156047</xdr:rowOff>
    </xdr:to>
    <xdr:sp macro="" textlink="">
      <xdr:nvSpPr>
        <xdr:cNvPr id="372" name="円/楕円 371"/>
        <xdr:cNvSpPr/>
      </xdr:nvSpPr>
      <xdr:spPr>
        <a:xfrm>
          <a:off x="10426700" y="999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32874</xdr:rowOff>
    </xdr:from>
    <xdr:ext cx="469744" cy="259045"/>
    <xdr:sp macro="" textlink="">
      <xdr:nvSpPr>
        <xdr:cNvPr id="373" name="農林水産業費該当値テキスト"/>
        <xdr:cNvSpPr txBox="1"/>
      </xdr:nvSpPr>
      <xdr:spPr>
        <a:xfrm>
          <a:off x="10528300" y="997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41221</xdr:rowOff>
    </xdr:from>
    <xdr:to>
      <xdr:col>14</xdr:col>
      <xdr:colOff>79375</xdr:colOff>
      <xdr:row>58</xdr:row>
      <xdr:rowOff>142821</xdr:rowOff>
    </xdr:to>
    <xdr:sp macro="" textlink="">
      <xdr:nvSpPr>
        <xdr:cNvPr id="374" name="円/楕円 373"/>
        <xdr:cNvSpPr/>
      </xdr:nvSpPr>
      <xdr:spPr>
        <a:xfrm>
          <a:off x="9588500" y="998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133948</xdr:rowOff>
    </xdr:from>
    <xdr:ext cx="469744" cy="259045"/>
    <xdr:sp macro="" textlink="">
      <xdr:nvSpPr>
        <xdr:cNvPr id="375" name="テキスト ボックス 374"/>
        <xdr:cNvSpPr txBox="1"/>
      </xdr:nvSpPr>
      <xdr:spPr>
        <a:xfrm>
          <a:off x="9404427" y="1007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42037</xdr:rowOff>
    </xdr:from>
    <xdr:to>
      <xdr:col>12</xdr:col>
      <xdr:colOff>561975</xdr:colOff>
      <xdr:row>58</xdr:row>
      <xdr:rowOff>143637</xdr:rowOff>
    </xdr:to>
    <xdr:sp macro="" textlink="">
      <xdr:nvSpPr>
        <xdr:cNvPr id="376" name="円/楕円 375"/>
        <xdr:cNvSpPr/>
      </xdr:nvSpPr>
      <xdr:spPr>
        <a:xfrm>
          <a:off x="8699500" y="99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134764</xdr:rowOff>
    </xdr:from>
    <xdr:ext cx="469744" cy="259045"/>
    <xdr:sp macro="" textlink="">
      <xdr:nvSpPr>
        <xdr:cNvPr id="377" name="テキスト ボックス 376"/>
        <xdr:cNvSpPr txBox="1"/>
      </xdr:nvSpPr>
      <xdr:spPr>
        <a:xfrm>
          <a:off x="8515427" y="1007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50854</xdr:rowOff>
    </xdr:from>
    <xdr:to>
      <xdr:col>11</xdr:col>
      <xdr:colOff>358775</xdr:colOff>
      <xdr:row>58</xdr:row>
      <xdr:rowOff>152454</xdr:rowOff>
    </xdr:to>
    <xdr:sp macro="" textlink="">
      <xdr:nvSpPr>
        <xdr:cNvPr id="378" name="円/楕円 377"/>
        <xdr:cNvSpPr/>
      </xdr:nvSpPr>
      <xdr:spPr>
        <a:xfrm>
          <a:off x="7810500" y="999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143581</xdr:rowOff>
    </xdr:from>
    <xdr:ext cx="469744" cy="259045"/>
    <xdr:sp macro="" textlink="">
      <xdr:nvSpPr>
        <xdr:cNvPr id="379" name="テキスト ボックス 378"/>
        <xdr:cNvSpPr txBox="1"/>
      </xdr:nvSpPr>
      <xdr:spPr>
        <a:xfrm>
          <a:off x="7626427" y="1008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11666</xdr:rowOff>
    </xdr:from>
    <xdr:to>
      <xdr:col>10</xdr:col>
      <xdr:colOff>155575</xdr:colOff>
      <xdr:row>58</xdr:row>
      <xdr:rowOff>113266</xdr:rowOff>
    </xdr:to>
    <xdr:sp macro="" textlink="">
      <xdr:nvSpPr>
        <xdr:cNvPr id="380" name="円/楕円 379"/>
        <xdr:cNvSpPr/>
      </xdr:nvSpPr>
      <xdr:spPr>
        <a:xfrm>
          <a:off x="6921500" y="995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104393</xdr:rowOff>
    </xdr:from>
    <xdr:ext cx="469744" cy="259045"/>
    <xdr:sp macro="" textlink="">
      <xdr:nvSpPr>
        <xdr:cNvPr id="381" name="テキスト ボックス 380"/>
        <xdr:cNvSpPr txBox="1"/>
      </xdr:nvSpPr>
      <xdr:spPr>
        <a:xfrm>
          <a:off x="6737427" y="1004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113944</xdr:rowOff>
    </xdr:from>
    <xdr:to>
      <xdr:col>15</xdr:col>
      <xdr:colOff>180340</xdr:colOff>
      <xdr:row>78</xdr:row>
      <xdr:rowOff>152254</xdr:rowOff>
    </xdr:to>
    <xdr:cxnSp macro="">
      <xdr:nvCxnSpPr>
        <xdr:cNvPr id="405" name="直線コネクタ 404"/>
        <xdr:cNvCxnSpPr/>
      </xdr:nvCxnSpPr>
      <xdr:spPr>
        <a:xfrm flipV="1">
          <a:off x="10475595" y="12286894"/>
          <a:ext cx="1270" cy="123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156081</xdr:rowOff>
    </xdr:from>
    <xdr:ext cx="469744" cy="259045"/>
    <xdr:sp macro="" textlink="">
      <xdr:nvSpPr>
        <xdr:cNvPr id="406" name="商工費最小値テキスト"/>
        <xdr:cNvSpPr txBox="1"/>
      </xdr:nvSpPr>
      <xdr:spPr>
        <a:xfrm>
          <a:off x="10528300" y="1352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3,341</a:t>
          </a:r>
          <a:endParaRPr kumimoji="1" lang="ja-JP" altLang="en-US" sz="1000" b="1">
            <a:latin typeface="ＭＳ Ｐゴシック"/>
          </a:endParaRPr>
        </a:p>
      </xdr:txBody>
    </xdr:sp>
    <xdr:clientData/>
  </xdr:oneCellAnchor>
  <xdr:twoCellAnchor>
    <xdr:from>
      <xdr:col>15</xdr:col>
      <xdr:colOff>92075</xdr:colOff>
      <xdr:row>78</xdr:row>
      <xdr:rowOff>152254</xdr:rowOff>
    </xdr:from>
    <xdr:to>
      <xdr:col>15</xdr:col>
      <xdr:colOff>269875</xdr:colOff>
      <xdr:row>78</xdr:row>
      <xdr:rowOff>152254</xdr:rowOff>
    </xdr:to>
    <xdr:cxnSp macro="">
      <xdr:nvCxnSpPr>
        <xdr:cNvPr id="407" name="直線コネクタ 406"/>
        <xdr:cNvCxnSpPr/>
      </xdr:nvCxnSpPr>
      <xdr:spPr>
        <a:xfrm>
          <a:off x="10388600" y="1352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60621</xdr:rowOff>
    </xdr:from>
    <xdr:ext cx="534377" cy="259045"/>
    <xdr:sp macro="" textlink="">
      <xdr:nvSpPr>
        <xdr:cNvPr id="408" name="商工費最大値テキスト"/>
        <xdr:cNvSpPr txBox="1"/>
      </xdr:nvSpPr>
      <xdr:spPr>
        <a:xfrm>
          <a:off x="10528300" y="1206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68,352</a:t>
          </a:r>
          <a:endParaRPr kumimoji="1" lang="ja-JP" altLang="en-US" sz="1000" b="1">
            <a:latin typeface="ＭＳ Ｐゴシック"/>
          </a:endParaRPr>
        </a:p>
      </xdr:txBody>
    </xdr:sp>
    <xdr:clientData/>
  </xdr:oneCellAnchor>
  <xdr:twoCellAnchor>
    <xdr:from>
      <xdr:col>15</xdr:col>
      <xdr:colOff>92075</xdr:colOff>
      <xdr:row>71</xdr:row>
      <xdr:rowOff>113944</xdr:rowOff>
    </xdr:from>
    <xdr:to>
      <xdr:col>15</xdr:col>
      <xdr:colOff>269875</xdr:colOff>
      <xdr:row>71</xdr:row>
      <xdr:rowOff>113944</xdr:rowOff>
    </xdr:to>
    <xdr:cxnSp macro="">
      <xdr:nvCxnSpPr>
        <xdr:cNvPr id="409" name="直線コネクタ 408"/>
        <xdr:cNvCxnSpPr/>
      </xdr:nvCxnSpPr>
      <xdr:spPr>
        <a:xfrm>
          <a:off x="10388600" y="12286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105487</xdr:rowOff>
    </xdr:from>
    <xdr:to>
      <xdr:col>15</xdr:col>
      <xdr:colOff>180975</xdr:colOff>
      <xdr:row>78</xdr:row>
      <xdr:rowOff>109162</xdr:rowOff>
    </xdr:to>
    <xdr:cxnSp macro="">
      <xdr:nvCxnSpPr>
        <xdr:cNvPr id="410" name="直線コネクタ 409"/>
        <xdr:cNvCxnSpPr/>
      </xdr:nvCxnSpPr>
      <xdr:spPr>
        <a:xfrm>
          <a:off x="9639300" y="13478587"/>
          <a:ext cx="838200" cy="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5745</xdr:rowOff>
    </xdr:from>
    <xdr:ext cx="534377" cy="259045"/>
    <xdr:sp macro="" textlink="">
      <xdr:nvSpPr>
        <xdr:cNvPr id="411" name="商工費平均値テキスト"/>
        <xdr:cNvSpPr txBox="1"/>
      </xdr:nvSpPr>
      <xdr:spPr>
        <a:xfrm>
          <a:off x="10528300" y="1286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154318</xdr:rowOff>
    </xdr:from>
    <xdr:to>
      <xdr:col>15</xdr:col>
      <xdr:colOff>231775</xdr:colOff>
      <xdr:row>76</xdr:row>
      <xdr:rowOff>84468</xdr:rowOff>
    </xdr:to>
    <xdr:sp macro="" textlink="">
      <xdr:nvSpPr>
        <xdr:cNvPr id="412" name="フローチャート : 判断 411"/>
        <xdr:cNvSpPr/>
      </xdr:nvSpPr>
      <xdr:spPr>
        <a:xfrm>
          <a:off x="10426700" y="130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105487</xdr:rowOff>
    </xdr:from>
    <xdr:to>
      <xdr:col>14</xdr:col>
      <xdr:colOff>28575</xdr:colOff>
      <xdr:row>78</xdr:row>
      <xdr:rowOff>108325</xdr:rowOff>
    </xdr:to>
    <xdr:cxnSp macro="">
      <xdr:nvCxnSpPr>
        <xdr:cNvPr id="413" name="直線コネクタ 412"/>
        <xdr:cNvCxnSpPr/>
      </xdr:nvCxnSpPr>
      <xdr:spPr>
        <a:xfrm flipV="1">
          <a:off x="8750300" y="13478587"/>
          <a:ext cx="889000" cy="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134201</xdr:rowOff>
    </xdr:from>
    <xdr:to>
      <xdr:col>14</xdr:col>
      <xdr:colOff>79375</xdr:colOff>
      <xdr:row>76</xdr:row>
      <xdr:rowOff>64351</xdr:rowOff>
    </xdr:to>
    <xdr:sp macro="" textlink="">
      <xdr:nvSpPr>
        <xdr:cNvPr id="414" name="フローチャート : 判断 413"/>
        <xdr:cNvSpPr/>
      </xdr:nvSpPr>
      <xdr:spPr>
        <a:xfrm>
          <a:off x="9588500" y="1299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80878</xdr:rowOff>
    </xdr:from>
    <xdr:ext cx="534377" cy="259045"/>
    <xdr:sp macro="" textlink="">
      <xdr:nvSpPr>
        <xdr:cNvPr id="415" name="テキスト ボックス 414"/>
        <xdr:cNvSpPr txBox="1"/>
      </xdr:nvSpPr>
      <xdr:spPr>
        <a:xfrm>
          <a:off x="9372111" y="1276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28,622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99180</xdr:rowOff>
    </xdr:from>
    <xdr:to>
      <xdr:col>12</xdr:col>
      <xdr:colOff>511175</xdr:colOff>
      <xdr:row>78</xdr:row>
      <xdr:rowOff>108325</xdr:rowOff>
    </xdr:to>
    <xdr:cxnSp macro="">
      <xdr:nvCxnSpPr>
        <xdr:cNvPr id="416" name="直線コネクタ 415"/>
        <xdr:cNvCxnSpPr/>
      </xdr:nvCxnSpPr>
      <xdr:spPr>
        <a:xfrm>
          <a:off x="7861300" y="13472280"/>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76918</xdr:rowOff>
    </xdr:from>
    <xdr:to>
      <xdr:col>12</xdr:col>
      <xdr:colOff>561975</xdr:colOff>
      <xdr:row>76</xdr:row>
      <xdr:rowOff>7068</xdr:rowOff>
    </xdr:to>
    <xdr:sp macro="" textlink="">
      <xdr:nvSpPr>
        <xdr:cNvPr id="417" name="フローチャート : 判断 416"/>
        <xdr:cNvSpPr/>
      </xdr:nvSpPr>
      <xdr:spPr>
        <a:xfrm>
          <a:off x="8699500" y="129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23595</xdr:rowOff>
    </xdr:from>
    <xdr:ext cx="534377" cy="259045"/>
    <xdr:sp macro="" textlink="">
      <xdr:nvSpPr>
        <xdr:cNvPr id="418" name="テキスト ボックス 417"/>
        <xdr:cNvSpPr txBox="1"/>
      </xdr:nvSpPr>
      <xdr:spPr>
        <a:xfrm>
          <a:off x="8483111" y="1271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31,629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90284</xdr:rowOff>
    </xdr:from>
    <xdr:to>
      <xdr:col>11</xdr:col>
      <xdr:colOff>307975</xdr:colOff>
      <xdr:row>78</xdr:row>
      <xdr:rowOff>99180</xdr:rowOff>
    </xdr:to>
    <xdr:cxnSp macro="">
      <xdr:nvCxnSpPr>
        <xdr:cNvPr id="419" name="直線コネクタ 418"/>
        <xdr:cNvCxnSpPr/>
      </xdr:nvCxnSpPr>
      <xdr:spPr>
        <a:xfrm>
          <a:off x="6972300" y="13463384"/>
          <a:ext cx="889000" cy="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15386</xdr:rowOff>
    </xdr:from>
    <xdr:to>
      <xdr:col>11</xdr:col>
      <xdr:colOff>358775</xdr:colOff>
      <xdr:row>75</xdr:row>
      <xdr:rowOff>116986</xdr:rowOff>
    </xdr:to>
    <xdr:sp macro="" textlink="">
      <xdr:nvSpPr>
        <xdr:cNvPr id="420" name="フローチャート : 判断 419"/>
        <xdr:cNvSpPr/>
      </xdr:nvSpPr>
      <xdr:spPr>
        <a:xfrm>
          <a:off x="7810500" y="1287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133513</xdr:rowOff>
    </xdr:from>
    <xdr:ext cx="534377" cy="259045"/>
    <xdr:sp macro="" textlink="">
      <xdr:nvSpPr>
        <xdr:cNvPr id="421" name="テキスト ボックス 420"/>
        <xdr:cNvSpPr txBox="1"/>
      </xdr:nvSpPr>
      <xdr:spPr>
        <a:xfrm>
          <a:off x="7594111" y="1264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34,859</a:t>
          </a:r>
          <a:endParaRPr kumimoji="1" lang="ja-JP" altLang="en-US" sz="1000" b="1">
            <a:solidFill>
              <a:srgbClr val="000080"/>
            </a:solidFill>
            <a:latin typeface="ＭＳ Ｐゴシック"/>
          </a:endParaRPr>
        </a:p>
      </xdr:txBody>
    </xdr:sp>
    <xdr:clientData/>
  </xdr:oneCellAnchor>
  <xdr:twoCellAnchor>
    <xdr:from>
      <xdr:col>10</xdr:col>
      <xdr:colOff>53975</xdr:colOff>
      <xdr:row>74</xdr:row>
      <xdr:rowOff>111322</xdr:rowOff>
    </xdr:from>
    <xdr:to>
      <xdr:col>10</xdr:col>
      <xdr:colOff>155575</xdr:colOff>
      <xdr:row>75</xdr:row>
      <xdr:rowOff>41472</xdr:rowOff>
    </xdr:to>
    <xdr:sp macro="" textlink="">
      <xdr:nvSpPr>
        <xdr:cNvPr id="422" name="フローチャート : 判断 421"/>
        <xdr:cNvSpPr/>
      </xdr:nvSpPr>
      <xdr:spPr>
        <a:xfrm>
          <a:off x="6921500" y="12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57999</xdr:rowOff>
    </xdr:from>
    <xdr:ext cx="534377" cy="259045"/>
    <xdr:sp macro="" textlink="">
      <xdr:nvSpPr>
        <xdr:cNvPr id="423" name="テキスト ボックス 422"/>
        <xdr:cNvSpPr txBox="1"/>
      </xdr:nvSpPr>
      <xdr:spPr>
        <a:xfrm>
          <a:off x="6705111" y="12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58362</xdr:rowOff>
    </xdr:from>
    <xdr:to>
      <xdr:col>15</xdr:col>
      <xdr:colOff>231775</xdr:colOff>
      <xdr:row>78</xdr:row>
      <xdr:rowOff>159962</xdr:rowOff>
    </xdr:to>
    <xdr:sp macro="" textlink="">
      <xdr:nvSpPr>
        <xdr:cNvPr id="429" name="円/楕円 428"/>
        <xdr:cNvSpPr/>
      </xdr:nvSpPr>
      <xdr:spPr>
        <a:xfrm>
          <a:off x="10426700" y="134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144739</xdr:rowOff>
    </xdr:from>
    <xdr:ext cx="469744" cy="259045"/>
    <xdr:sp macro="" textlink="">
      <xdr:nvSpPr>
        <xdr:cNvPr id="430" name="商工費該当値テキスト"/>
        <xdr:cNvSpPr txBox="1"/>
      </xdr:nvSpPr>
      <xdr:spPr>
        <a:xfrm>
          <a:off x="10528300" y="1334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54687</xdr:rowOff>
    </xdr:from>
    <xdr:to>
      <xdr:col>14</xdr:col>
      <xdr:colOff>79375</xdr:colOff>
      <xdr:row>78</xdr:row>
      <xdr:rowOff>156287</xdr:rowOff>
    </xdr:to>
    <xdr:sp macro="" textlink="">
      <xdr:nvSpPr>
        <xdr:cNvPr id="431" name="円/楕円 430"/>
        <xdr:cNvSpPr/>
      </xdr:nvSpPr>
      <xdr:spPr>
        <a:xfrm>
          <a:off x="9588500" y="1342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147414</xdr:rowOff>
    </xdr:from>
    <xdr:ext cx="469744" cy="259045"/>
    <xdr:sp macro="" textlink="">
      <xdr:nvSpPr>
        <xdr:cNvPr id="432" name="テキスト ボックス 431"/>
        <xdr:cNvSpPr txBox="1"/>
      </xdr:nvSpPr>
      <xdr:spPr>
        <a:xfrm>
          <a:off x="9404427" y="1352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57525</xdr:rowOff>
    </xdr:from>
    <xdr:to>
      <xdr:col>12</xdr:col>
      <xdr:colOff>561975</xdr:colOff>
      <xdr:row>78</xdr:row>
      <xdr:rowOff>159125</xdr:rowOff>
    </xdr:to>
    <xdr:sp macro="" textlink="">
      <xdr:nvSpPr>
        <xdr:cNvPr id="433" name="円/楕円 432"/>
        <xdr:cNvSpPr/>
      </xdr:nvSpPr>
      <xdr:spPr>
        <a:xfrm>
          <a:off x="8699500" y="1343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150252</xdr:rowOff>
    </xdr:from>
    <xdr:ext cx="469744" cy="259045"/>
    <xdr:sp macro="" textlink="">
      <xdr:nvSpPr>
        <xdr:cNvPr id="434" name="テキスト ボックス 433"/>
        <xdr:cNvSpPr txBox="1"/>
      </xdr:nvSpPr>
      <xdr:spPr>
        <a:xfrm>
          <a:off x="8515427" y="1352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48380</xdr:rowOff>
    </xdr:from>
    <xdr:to>
      <xdr:col>11</xdr:col>
      <xdr:colOff>358775</xdr:colOff>
      <xdr:row>78</xdr:row>
      <xdr:rowOff>149980</xdr:rowOff>
    </xdr:to>
    <xdr:sp macro="" textlink="">
      <xdr:nvSpPr>
        <xdr:cNvPr id="435" name="円/楕円 434"/>
        <xdr:cNvSpPr/>
      </xdr:nvSpPr>
      <xdr:spPr>
        <a:xfrm>
          <a:off x="7810500" y="134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141107</xdr:rowOff>
    </xdr:from>
    <xdr:ext cx="469744" cy="259045"/>
    <xdr:sp macro="" textlink="">
      <xdr:nvSpPr>
        <xdr:cNvPr id="436" name="テキスト ボックス 435"/>
        <xdr:cNvSpPr txBox="1"/>
      </xdr:nvSpPr>
      <xdr:spPr>
        <a:xfrm>
          <a:off x="7626427" y="1351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39484</xdr:rowOff>
    </xdr:from>
    <xdr:to>
      <xdr:col>10</xdr:col>
      <xdr:colOff>155575</xdr:colOff>
      <xdr:row>78</xdr:row>
      <xdr:rowOff>141084</xdr:rowOff>
    </xdr:to>
    <xdr:sp macro="" textlink="">
      <xdr:nvSpPr>
        <xdr:cNvPr id="437" name="円/楕円 436"/>
        <xdr:cNvSpPr/>
      </xdr:nvSpPr>
      <xdr:spPr>
        <a:xfrm>
          <a:off x="6921500" y="1341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132211</xdr:rowOff>
    </xdr:from>
    <xdr:ext cx="469744" cy="259045"/>
    <xdr:sp macro="" textlink="">
      <xdr:nvSpPr>
        <xdr:cNvPr id="438" name="テキスト ボックス 437"/>
        <xdr:cNvSpPr txBox="1"/>
      </xdr:nvSpPr>
      <xdr:spPr>
        <a:xfrm>
          <a:off x="6737427" y="1350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9" name="テキスト ボックス 44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51" name="テキスト ボックス 45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164255</xdr:rowOff>
    </xdr:from>
    <xdr:to>
      <xdr:col>15</xdr:col>
      <xdr:colOff>180340</xdr:colOff>
      <xdr:row>99</xdr:row>
      <xdr:rowOff>16484</xdr:rowOff>
    </xdr:to>
    <xdr:cxnSp macro="">
      <xdr:nvCxnSpPr>
        <xdr:cNvPr id="463" name="直線コネクタ 462"/>
        <xdr:cNvCxnSpPr/>
      </xdr:nvCxnSpPr>
      <xdr:spPr>
        <a:xfrm flipV="1">
          <a:off x="10475595" y="15594755"/>
          <a:ext cx="1270" cy="1395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20311</xdr:rowOff>
    </xdr:from>
    <xdr:ext cx="534377" cy="259045"/>
    <xdr:sp macro="" textlink="">
      <xdr:nvSpPr>
        <xdr:cNvPr id="464" name="土木費最小値テキスト"/>
        <xdr:cNvSpPr txBox="1"/>
      </xdr:nvSpPr>
      <xdr:spPr>
        <a:xfrm>
          <a:off x="10528300" y="1699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41,468</a:t>
          </a:r>
          <a:endParaRPr kumimoji="1" lang="ja-JP" altLang="en-US" sz="1000" b="1">
            <a:latin typeface="ＭＳ Ｐゴシック"/>
          </a:endParaRPr>
        </a:p>
      </xdr:txBody>
    </xdr:sp>
    <xdr:clientData/>
  </xdr:oneCellAnchor>
  <xdr:twoCellAnchor>
    <xdr:from>
      <xdr:col>15</xdr:col>
      <xdr:colOff>92075</xdr:colOff>
      <xdr:row>99</xdr:row>
      <xdr:rowOff>16484</xdr:rowOff>
    </xdr:from>
    <xdr:to>
      <xdr:col>15</xdr:col>
      <xdr:colOff>269875</xdr:colOff>
      <xdr:row>99</xdr:row>
      <xdr:rowOff>16484</xdr:rowOff>
    </xdr:to>
    <xdr:cxnSp macro="">
      <xdr:nvCxnSpPr>
        <xdr:cNvPr id="465" name="直線コネクタ 464"/>
        <xdr:cNvCxnSpPr/>
      </xdr:nvCxnSpPr>
      <xdr:spPr>
        <a:xfrm>
          <a:off x="10388600" y="1699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110932</xdr:rowOff>
    </xdr:from>
    <xdr:ext cx="599010" cy="259045"/>
    <xdr:sp macro="" textlink="">
      <xdr:nvSpPr>
        <xdr:cNvPr id="466" name="土木費最大値テキスト"/>
        <xdr:cNvSpPr txBox="1"/>
      </xdr:nvSpPr>
      <xdr:spPr>
        <a:xfrm>
          <a:off x="10528300" y="1536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114,711</a:t>
          </a:r>
          <a:endParaRPr kumimoji="1" lang="ja-JP" altLang="en-US" sz="1000" b="1">
            <a:latin typeface="ＭＳ Ｐゴシック"/>
          </a:endParaRPr>
        </a:p>
      </xdr:txBody>
    </xdr:sp>
    <xdr:clientData/>
  </xdr:oneCellAnchor>
  <xdr:twoCellAnchor>
    <xdr:from>
      <xdr:col>15</xdr:col>
      <xdr:colOff>92075</xdr:colOff>
      <xdr:row>90</xdr:row>
      <xdr:rowOff>164255</xdr:rowOff>
    </xdr:from>
    <xdr:to>
      <xdr:col>15</xdr:col>
      <xdr:colOff>269875</xdr:colOff>
      <xdr:row>90</xdr:row>
      <xdr:rowOff>164255</xdr:rowOff>
    </xdr:to>
    <xdr:cxnSp macro="">
      <xdr:nvCxnSpPr>
        <xdr:cNvPr id="467" name="直線コネクタ 466"/>
        <xdr:cNvCxnSpPr/>
      </xdr:nvCxnSpPr>
      <xdr:spPr>
        <a:xfrm>
          <a:off x="10388600" y="1559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37401</xdr:rowOff>
    </xdr:from>
    <xdr:to>
      <xdr:col>15</xdr:col>
      <xdr:colOff>180975</xdr:colOff>
      <xdr:row>96</xdr:row>
      <xdr:rowOff>111697</xdr:rowOff>
    </xdr:to>
    <xdr:cxnSp macro="">
      <xdr:nvCxnSpPr>
        <xdr:cNvPr id="468" name="直線コネクタ 467"/>
        <xdr:cNvCxnSpPr/>
      </xdr:nvCxnSpPr>
      <xdr:spPr>
        <a:xfrm flipV="1">
          <a:off x="9639300" y="16496601"/>
          <a:ext cx="838200" cy="7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17415</xdr:rowOff>
    </xdr:from>
    <xdr:ext cx="534377" cy="259045"/>
    <xdr:sp macro="" textlink="">
      <xdr:nvSpPr>
        <xdr:cNvPr id="469" name="土木費平均値テキスト"/>
        <xdr:cNvSpPr txBox="1"/>
      </xdr:nvSpPr>
      <xdr:spPr>
        <a:xfrm>
          <a:off x="10528300" y="16476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38988</xdr:rowOff>
    </xdr:from>
    <xdr:to>
      <xdr:col>15</xdr:col>
      <xdr:colOff>231775</xdr:colOff>
      <xdr:row>96</xdr:row>
      <xdr:rowOff>140588</xdr:rowOff>
    </xdr:to>
    <xdr:sp macro="" textlink="">
      <xdr:nvSpPr>
        <xdr:cNvPr id="470" name="フローチャート : 判断 469"/>
        <xdr:cNvSpPr/>
      </xdr:nvSpPr>
      <xdr:spPr>
        <a:xfrm>
          <a:off x="10426700" y="1649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111697</xdr:rowOff>
    </xdr:from>
    <xdr:to>
      <xdr:col>14</xdr:col>
      <xdr:colOff>28575</xdr:colOff>
      <xdr:row>97</xdr:row>
      <xdr:rowOff>70568</xdr:rowOff>
    </xdr:to>
    <xdr:cxnSp macro="">
      <xdr:nvCxnSpPr>
        <xdr:cNvPr id="471" name="直線コネクタ 470"/>
        <xdr:cNvCxnSpPr/>
      </xdr:nvCxnSpPr>
      <xdr:spPr>
        <a:xfrm flipV="1">
          <a:off x="8750300" y="16570897"/>
          <a:ext cx="889000" cy="13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52076</xdr:rowOff>
    </xdr:from>
    <xdr:to>
      <xdr:col>14</xdr:col>
      <xdr:colOff>79375</xdr:colOff>
      <xdr:row>96</xdr:row>
      <xdr:rowOff>153676</xdr:rowOff>
    </xdr:to>
    <xdr:sp macro="" textlink="">
      <xdr:nvSpPr>
        <xdr:cNvPr id="472" name="フローチャート : 判断 471"/>
        <xdr:cNvSpPr/>
      </xdr:nvSpPr>
      <xdr:spPr>
        <a:xfrm>
          <a:off x="9588500" y="1651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170203</xdr:rowOff>
    </xdr:from>
    <xdr:ext cx="534377" cy="259045"/>
    <xdr:sp macro="" textlink="">
      <xdr:nvSpPr>
        <xdr:cNvPr id="473" name="テキスト ボックス 472"/>
        <xdr:cNvSpPr txBox="1"/>
      </xdr:nvSpPr>
      <xdr:spPr>
        <a:xfrm>
          <a:off x="9372111" y="162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63,933</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120441</xdr:rowOff>
    </xdr:from>
    <xdr:to>
      <xdr:col>12</xdr:col>
      <xdr:colOff>511175</xdr:colOff>
      <xdr:row>97</xdr:row>
      <xdr:rowOff>70568</xdr:rowOff>
    </xdr:to>
    <xdr:cxnSp macro="">
      <xdr:nvCxnSpPr>
        <xdr:cNvPr id="474" name="直線コネクタ 473"/>
        <xdr:cNvCxnSpPr/>
      </xdr:nvCxnSpPr>
      <xdr:spPr>
        <a:xfrm>
          <a:off x="7861300" y="16579641"/>
          <a:ext cx="889000" cy="12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19386</xdr:rowOff>
    </xdr:from>
    <xdr:to>
      <xdr:col>12</xdr:col>
      <xdr:colOff>561975</xdr:colOff>
      <xdr:row>96</xdr:row>
      <xdr:rowOff>120986</xdr:rowOff>
    </xdr:to>
    <xdr:sp macro="" textlink="">
      <xdr:nvSpPr>
        <xdr:cNvPr id="475" name="フローチャート : 判断 474"/>
        <xdr:cNvSpPr/>
      </xdr:nvSpPr>
      <xdr:spPr>
        <a:xfrm>
          <a:off x="8699500" y="164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137513</xdr:rowOff>
    </xdr:from>
    <xdr:ext cx="534377" cy="259045"/>
    <xdr:sp macro="" textlink="">
      <xdr:nvSpPr>
        <xdr:cNvPr id="476" name="テキスト ボックス 475"/>
        <xdr:cNvSpPr txBox="1"/>
      </xdr:nvSpPr>
      <xdr:spPr>
        <a:xfrm>
          <a:off x="8483111" y="1625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65,649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120441</xdr:rowOff>
    </xdr:from>
    <xdr:to>
      <xdr:col>11</xdr:col>
      <xdr:colOff>307975</xdr:colOff>
      <xdr:row>97</xdr:row>
      <xdr:rowOff>79463</xdr:rowOff>
    </xdr:to>
    <xdr:cxnSp macro="">
      <xdr:nvCxnSpPr>
        <xdr:cNvPr id="477" name="直線コネクタ 476"/>
        <xdr:cNvCxnSpPr/>
      </xdr:nvCxnSpPr>
      <xdr:spPr>
        <a:xfrm flipV="1">
          <a:off x="6972300" y="16579641"/>
          <a:ext cx="889000" cy="13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61906</xdr:rowOff>
    </xdr:from>
    <xdr:to>
      <xdr:col>11</xdr:col>
      <xdr:colOff>358775</xdr:colOff>
      <xdr:row>96</xdr:row>
      <xdr:rowOff>163506</xdr:rowOff>
    </xdr:to>
    <xdr:sp macro="" textlink="">
      <xdr:nvSpPr>
        <xdr:cNvPr id="478" name="フローチャート : 判断 477"/>
        <xdr:cNvSpPr/>
      </xdr:nvSpPr>
      <xdr:spPr>
        <a:xfrm>
          <a:off x="7810500" y="1652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8583</xdr:rowOff>
    </xdr:from>
    <xdr:ext cx="534377" cy="259045"/>
    <xdr:sp macro="" textlink="">
      <xdr:nvSpPr>
        <xdr:cNvPr id="479" name="テキスト ボックス 478"/>
        <xdr:cNvSpPr txBox="1"/>
      </xdr:nvSpPr>
      <xdr:spPr>
        <a:xfrm>
          <a:off x="7594111" y="1629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19958</xdr:rowOff>
    </xdr:from>
    <xdr:to>
      <xdr:col>10</xdr:col>
      <xdr:colOff>155575</xdr:colOff>
      <xdr:row>96</xdr:row>
      <xdr:rowOff>121558</xdr:rowOff>
    </xdr:to>
    <xdr:sp macro="" textlink="">
      <xdr:nvSpPr>
        <xdr:cNvPr id="480" name="フローチャート : 判断 479"/>
        <xdr:cNvSpPr/>
      </xdr:nvSpPr>
      <xdr:spPr>
        <a:xfrm>
          <a:off x="6921500" y="1647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138085</xdr:rowOff>
    </xdr:from>
    <xdr:ext cx="534377" cy="259045"/>
    <xdr:sp macro="" textlink="">
      <xdr:nvSpPr>
        <xdr:cNvPr id="481" name="テキスト ボックス 480"/>
        <xdr:cNvSpPr txBox="1"/>
      </xdr:nvSpPr>
      <xdr:spPr>
        <a:xfrm>
          <a:off x="6705111" y="1625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65,619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158051</xdr:rowOff>
    </xdr:from>
    <xdr:to>
      <xdr:col>15</xdr:col>
      <xdr:colOff>231775</xdr:colOff>
      <xdr:row>96</xdr:row>
      <xdr:rowOff>88201</xdr:rowOff>
    </xdr:to>
    <xdr:sp macro="" textlink="">
      <xdr:nvSpPr>
        <xdr:cNvPr id="487" name="円/楕円 486"/>
        <xdr:cNvSpPr/>
      </xdr:nvSpPr>
      <xdr:spPr>
        <a:xfrm>
          <a:off x="10426700" y="1644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9478</xdr:rowOff>
    </xdr:from>
    <xdr:ext cx="534377" cy="259045"/>
    <xdr:sp macro="" textlink="">
      <xdr:nvSpPr>
        <xdr:cNvPr id="488" name="土木費該当値テキスト"/>
        <xdr:cNvSpPr txBox="1"/>
      </xdr:nvSpPr>
      <xdr:spPr>
        <a:xfrm>
          <a:off x="10528300" y="1629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67,370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60897</xdr:rowOff>
    </xdr:from>
    <xdr:to>
      <xdr:col>14</xdr:col>
      <xdr:colOff>79375</xdr:colOff>
      <xdr:row>96</xdr:row>
      <xdr:rowOff>162497</xdr:rowOff>
    </xdr:to>
    <xdr:sp macro="" textlink="">
      <xdr:nvSpPr>
        <xdr:cNvPr id="489" name="円/楕円 488"/>
        <xdr:cNvSpPr/>
      </xdr:nvSpPr>
      <xdr:spPr>
        <a:xfrm>
          <a:off x="9588500" y="1652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153624</xdr:rowOff>
    </xdr:from>
    <xdr:ext cx="534377" cy="259045"/>
    <xdr:sp macro="" textlink="">
      <xdr:nvSpPr>
        <xdr:cNvPr id="490" name="テキスト ボックス 489"/>
        <xdr:cNvSpPr txBox="1"/>
      </xdr:nvSpPr>
      <xdr:spPr>
        <a:xfrm>
          <a:off x="9372111" y="1661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63,470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19768</xdr:rowOff>
    </xdr:from>
    <xdr:to>
      <xdr:col>12</xdr:col>
      <xdr:colOff>561975</xdr:colOff>
      <xdr:row>97</xdr:row>
      <xdr:rowOff>121368</xdr:rowOff>
    </xdr:to>
    <xdr:sp macro="" textlink="">
      <xdr:nvSpPr>
        <xdr:cNvPr id="491" name="円/楕円 490"/>
        <xdr:cNvSpPr/>
      </xdr:nvSpPr>
      <xdr:spPr>
        <a:xfrm>
          <a:off x="8699500" y="1665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112495</xdr:rowOff>
    </xdr:from>
    <xdr:ext cx="534377" cy="259045"/>
    <xdr:sp macro="" textlink="">
      <xdr:nvSpPr>
        <xdr:cNvPr id="492" name="テキスト ボックス 491"/>
        <xdr:cNvSpPr txBox="1"/>
      </xdr:nvSpPr>
      <xdr:spPr>
        <a:xfrm>
          <a:off x="8483111" y="1674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56,629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69641</xdr:rowOff>
    </xdr:from>
    <xdr:to>
      <xdr:col>11</xdr:col>
      <xdr:colOff>358775</xdr:colOff>
      <xdr:row>96</xdr:row>
      <xdr:rowOff>171241</xdr:rowOff>
    </xdr:to>
    <xdr:sp macro="" textlink="">
      <xdr:nvSpPr>
        <xdr:cNvPr id="493" name="円/楕円 492"/>
        <xdr:cNvSpPr/>
      </xdr:nvSpPr>
      <xdr:spPr>
        <a:xfrm>
          <a:off x="7810500" y="1652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162368</xdr:rowOff>
    </xdr:from>
    <xdr:ext cx="534377" cy="259045"/>
    <xdr:sp macro="" textlink="">
      <xdr:nvSpPr>
        <xdr:cNvPr id="494" name="テキスト ボックス 493"/>
        <xdr:cNvSpPr txBox="1"/>
      </xdr:nvSpPr>
      <xdr:spPr>
        <a:xfrm>
          <a:off x="7594111" y="1662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63,011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28663</xdr:rowOff>
    </xdr:from>
    <xdr:to>
      <xdr:col>10</xdr:col>
      <xdr:colOff>155575</xdr:colOff>
      <xdr:row>97</xdr:row>
      <xdr:rowOff>130263</xdr:rowOff>
    </xdr:to>
    <xdr:sp macro="" textlink="">
      <xdr:nvSpPr>
        <xdr:cNvPr id="495" name="円/楕円 494"/>
        <xdr:cNvSpPr/>
      </xdr:nvSpPr>
      <xdr:spPr>
        <a:xfrm>
          <a:off x="6921500" y="166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121390</xdr:rowOff>
    </xdr:from>
    <xdr:ext cx="534377" cy="259045"/>
    <xdr:sp macro="" textlink="">
      <xdr:nvSpPr>
        <xdr:cNvPr id="496" name="テキスト ボックス 495"/>
        <xdr:cNvSpPr txBox="1"/>
      </xdr:nvSpPr>
      <xdr:spPr>
        <a:xfrm>
          <a:off x="6705111" y="167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56,162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7" name="テキスト ボックス 50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9" name="テキスト ボックス 508"/>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137668</xdr:rowOff>
    </xdr:from>
    <xdr:to>
      <xdr:col>23</xdr:col>
      <xdr:colOff>516889</xdr:colOff>
      <xdr:row>39</xdr:row>
      <xdr:rowOff>68453</xdr:rowOff>
    </xdr:to>
    <xdr:cxnSp macro="">
      <xdr:nvCxnSpPr>
        <xdr:cNvPr id="521" name="直線コネクタ 520"/>
        <xdr:cNvCxnSpPr/>
      </xdr:nvCxnSpPr>
      <xdr:spPr>
        <a:xfrm flipV="1">
          <a:off x="16317595" y="5452618"/>
          <a:ext cx="1269" cy="130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72280</xdr:rowOff>
    </xdr:from>
    <xdr:ext cx="469744" cy="259045"/>
    <xdr:sp macro="" textlink="">
      <xdr:nvSpPr>
        <xdr:cNvPr id="522" name="消防費最小値テキスト"/>
        <xdr:cNvSpPr txBox="1"/>
      </xdr:nvSpPr>
      <xdr:spPr>
        <a:xfrm>
          <a:off x="16370300" y="675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a:t>
          </a:r>
          <a:endParaRPr kumimoji="1" lang="ja-JP" altLang="en-US" sz="1000" b="1">
            <a:latin typeface="ＭＳ Ｐゴシック"/>
          </a:endParaRPr>
        </a:p>
      </xdr:txBody>
    </xdr:sp>
    <xdr:clientData/>
  </xdr:oneCellAnchor>
  <xdr:twoCellAnchor>
    <xdr:from>
      <xdr:col>23</xdr:col>
      <xdr:colOff>428625</xdr:colOff>
      <xdr:row>39</xdr:row>
      <xdr:rowOff>68453</xdr:rowOff>
    </xdr:from>
    <xdr:to>
      <xdr:col>23</xdr:col>
      <xdr:colOff>606425</xdr:colOff>
      <xdr:row>39</xdr:row>
      <xdr:rowOff>68453</xdr:rowOff>
    </xdr:to>
    <xdr:cxnSp macro="">
      <xdr:nvCxnSpPr>
        <xdr:cNvPr id="523" name="直線コネクタ 522"/>
        <xdr:cNvCxnSpPr/>
      </xdr:nvCxnSpPr>
      <xdr:spPr>
        <a:xfrm>
          <a:off x="16230600" y="6755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84345</xdr:rowOff>
    </xdr:from>
    <xdr:ext cx="534377" cy="259045"/>
    <xdr:sp macro="" textlink="">
      <xdr:nvSpPr>
        <xdr:cNvPr id="524" name="消防費最大値テキスト"/>
        <xdr:cNvSpPr txBox="1"/>
      </xdr:nvSpPr>
      <xdr:spPr>
        <a:xfrm>
          <a:off x="16370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19,066</a:t>
          </a:r>
          <a:endParaRPr kumimoji="1" lang="ja-JP" altLang="en-US" sz="1000" b="1">
            <a:latin typeface="ＭＳ Ｐゴシック"/>
          </a:endParaRPr>
        </a:p>
      </xdr:txBody>
    </xdr:sp>
    <xdr:clientData/>
  </xdr:oneCellAnchor>
  <xdr:twoCellAnchor>
    <xdr:from>
      <xdr:col>23</xdr:col>
      <xdr:colOff>428625</xdr:colOff>
      <xdr:row>31</xdr:row>
      <xdr:rowOff>137668</xdr:rowOff>
    </xdr:from>
    <xdr:to>
      <xdr:col>23</xdr:col>
      <xdr:colOff>606425</xdr:colOff>
      <xdr:row>31</xdr:row>
      <xdr:rowOff>137668</xdr:rowOff>
    </xdr:to>
    <xdr:cxnSp macro="">
      <xdr:nvCxnSpPr>
        <xdr:cNvPr id="525" name="直線コネクタ 524"/>
        <xdr:cNvCxnSpPr/>
      </xdr:nvCxnSpPr>
      <xdr:spPr>
        <a:xfrm>
          <a:off x="16230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127762</xdr:rowOff>
    </xdr:from>
    <xdr:to>
      <xdr:col>23</xdr:col>
      <xdr:colOff>517525</xdr:colOff>
      <xdr:row>36</xdr:row>
      <xdr:rowOff>13716</xdr:rowOff>
    </xdr:to>
    <xdr:cxnSp macro="">
      <xdr:nvCxnSpPr>
        <xdr:cNvPr id="526" name="直線コネクタ 525"/>
        <xdr:cNvCxnSpPr/>
      </xdr:nvCxnSpPr>
      <xdr:spPr>
        <a:xfrm>
          <a:off x="15481300" y="6128512"/>
          <a:ext cx="838200" cy="5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152925</xdr:rowOff>
    </xdr:from>
    <xdr:ext cx="534377" cy="259045"/>
    <xdr:sp macro="" textlink="">
      <xdr:nvSpPr>
        <xdr:cNvPr id="527" name="消防費平均値テキスト"/>
        <xdr:cNvSpPr txBox="1"/>
      </xdr:nvSpPr>
      <xdr:spPr>
        <a:xfrm>
          <a:off x="16370300" y="6153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12,976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3048</xdr:rowOff>
    </xdr:from>
    <xdr:to>
      <xdr:col>23</xdr:col>
      <xdr:colOff>568325</xdr:colOff>
      <xdr:row>36</xdr:row>
      <xdr:rowOff>104648</xdr:rowOff>
    </xdr:to>
    <xdr:sp macro="" textlink="">
      <xdr:nvSpPr>
        <xdr:cNvPr id="528" name="フローチャート : 判断 527"/>
        <xdr:cNvSpPr/>
      </xdr:nvSpPr>
      <xdr:spPr>
        <a:xfrm>
          <a:off x="162687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127762</xdr:rowOff>
    </xdr:from>
    <xdr:to>
      <xdr:col>22</xdr:col>
      <xdr:colOff>365125</xdr:colOff>
      <xdr:row>36</xdr:row>
      <xdr:rowOff>154813</xdr:rowOff>
    </xdr:to>
    <xdr:cxnSp macro="">
      <xdr:nvCxnSpPr>
        <xdr:cNvPr id="529" name="直線コネクタ 528"/>
        <xdr:cNvCxnSpPr/>
      </xdr:nvCxnSpPr>
      <xdr:spPr>
        <a:xfrm flipV="1">
          <a:off x="14592300" y="6128512"/>
          <a:ext cx="889000" cy="19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60833</xdr:rowOff>
    </xdr:from>
    <xdr:to>
      <xdr:col>22</xdr:col>
      <xdr:colOff>415925</xdr:colOff>
      <xdr:row>36</xdr:row>
      <xdr:rowOff>162433</xdr:rowOff>
    </xdr:to>
    <xdr:sp macro="" textlink="">
      <xdr:nvSpPr>
        <xdr:cNvPr id="530" name="フローチャート : 判断 529"/>
        <xdr:cNvSpPr/>
      </xdr:nvSpPr>
      <xdr:spPr>
        <a:xfrm>
          <a:off x="15430500" y="623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153560</xdr:rowOff>
    </xdr:from>
    <xdr:ext cx="534377" cy="259045"/>
    <xdr:sp macro="" textlink="">
      <xdr:nvSpPr>
        <xdr:cNvPr id="531" name="テキスト ボックス 530"/>
        <xdr:cNvSpPr txBox="1"/>
      </xdr:nvSpPr>
      <xdr:spPr>
        <a:xfrm>
          <a:off x="15214111" y="632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141224</xdr:rowOff>
    </xdr:from>
    <xdr:to>
      <xdr:col>21</xdr:col>
      <xdr:colOff>161925</xdr:colOff>
      <xdr:row>36</xdr:row>
      <xdr:rowOff>154813</xdr:rowOff>
    </xdr:to>
    <xdr:cxnSp macro="">
      <xdr:nvCxnSpPr>
        <xdr:cNvPr id="532" name="直線コネクタ 531"/>
        <xdr:cNvCxnSpPr/>
      </xdr:nvCxnSpPr>
      <xdr:spPr>
        <a:xfrm>
          <a:off x="13703300" y="6313424"/>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165481</xdr:rowOff>
    </xdr:from>
    <xdr:to>
      <xdr:col>21</xdr:col>
      <xdr:colOff>212725</xdr:colOff>
      <xdr:row>37</xdr:row>
      <xdr:rowOff>95631</xdr:rowOff>
    </xdr:to>
    <xdr:sp macro="" textlink="">
      <xdr:nvSpPr>
        <xdr:cNvPr id="533" name="フローチャート : 判断 532"/>
        <xdr:cNvSpPr/>
      </xdr:nvSpPr>
      <xdr:spPr>
        <a:xfrm>
          <a:off x="14541500" y="633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86758</xdr:rowOff>
    </xdr:from>
    <xdr:ext cx="534377" cy="259045"/>
    <xdr:sp macro="" textlink="">
      <xdr:nvSpPr>
        <xdr:cNvPr id="534" name="テキスト ボックス 533"/>
        <xdr:cNvSpPr txBox="1"/>
      </xdr:nvSpPr>
      <xdr:spPr>
        <a:xfrm>
          <a:off x="14325111" y="64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11,697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141224</xdr:rowOff>
    </xdr:from>
    <xdr:to>
      <xdr:col>19</xdr:col>
      <xdr:colOff>644525</xdr:colOff>
      <xdr:row>37</xdr:row>
      <xdr:rowOff>15875</xdr:rowOff>
    </xdr:to>
    <xdr:cxnSp macro="">
      <xdr:nvCxnSpPr>
        <xdr:cNvPr id="535" name="直線コネクタ 534"/>
        <xdr:cNvCxnSpPr/>
      </xdr:nvCxnSpPr>
      <xdr:spPr>
        <a:xfrm flipV="1">
          <a:off x="12814300" y="6313424"/>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159512</xdr:rowOff>
    </xdr:from>
    <xdr:to>
      <xdr:col>20</xdr:col>
      <xdr:colOff>9525</xdr:colOff>
      <xdr:row>37</xdr:row>
      <xdr:rowOff>89662</xdr:rowOff>
    </xdr:to>
    <xdr:sp macro="" textlink="">
      <xdr:nvSpPr>
        <xdr:cNvPr id="536" name="フローチャート : 判断 535"/>
        <xdr:cNvSpPr/>
      </xdr:nvSpPr>
      <xdr:spPr>
        <a:xfrm>
          <a:off x="13652500" y="63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80789</xdr:rowOff>
    </xdr:from>
    <xdr:ext cx="534377" cy="259045"/>
    <xdr:sp macro="" textlink="">
      <xdr:nvSpPr>
        <xdr:cNvPr id="537" name="テキスト ボックス 536"/>
        <xdr:cNvSpPr txBox="1"/>
      </xdr:nvSpPr>
      <xdr:spPr>
        <a:xfrm>
          <a:off x="13436111" y="642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108077</xdr:rowOff>
    </xdr:from>
    <xdr:to>
      <xdr:col>18</xdr:col>
      <xdr:colOff>492125</xdr:colOff>
      <xdr:row>37</xdr:row>
      <xdr:rowOff>38227</xdr:rowOff>
    </xdr:to>
    <xdr:sp macro="" textlink="">
      <xdr:nvSpPr>
        <xdr:cNvPr id="538" name="フローチャート : 判断 537"/>
        <xdr:cNvSpPr/>
      </xdr:nvSpPr>
      <xdr:spPr>
        <a:xfrm>
          <a:off x="12763500" y="62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54754</xdr:rowOff>
    </xdr:from>
    <xdr:ext cx="534377" cy="259045"/>
    <xdr:sp macro="" textlink="">
      <xdr:nvSpPr>
        <xdr:cNvPr id="539" name="テキスト ボックス 538"/>
        <xdr:cNvSpPr txBox="1"/>
      </xdr:nvSpPr>
      <xdr:spPr>
        <a:xfrm>
          <a:off x="12547111" y="605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134366</xdr:rowOff>
    </xdr:from>
    <xdr:to>
      <xdr:col>23</xdr:col>
      <xdr:colOff>568325</xdr:colOff>
      <xdr:row>36</xdr:row>
      <xdr:rowOff>64516</xdr:rowOff>
    </xdr:to>
    <xdr:sp macro="" textlink="">
      <xdr:nvSpPr>
        <xdr:cNvPr id="545" name="円/楕円 544"/>
        <xdr:cNvSpPr/>
      </xdr:nvSpPr>
      <xdr:spPr>
        <a:xfrm>
          <a:off x="16268700" y="613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157243</xdr:rowOff>
    </xdr:from>
    <xdr:ext cx="534377" cy="259045"/>
    <xdr:sp macro="" textlink="">
      <xdr:nvSpPr>
        <xdr:cNvPr id="546" name="消防費該当値テキスト"/>
        <xdr:cNvSpPr txBox="1"/>
      </xdr:nvSpPr>
      <xdr:spPr>
        <a:xfrm>
          <a:off x="16370300" y="598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13,292</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76962</xdr:rowOff>
    </xdr:from>
    <xdr:to>
      <xdr:col>22</xdr:col>
      <xdr:colOff>415925</xdr:colOff>
      <xdr:row>36</xdr:row>
      <xdr:rowOff>7112</xdr:rowOff>
    </xdr:to>
    <xdr:sp macro="" textlink="">
      <xdr:nvSpPr>
        <xdr:cNvPr id="547" name="円/楕円 546"/>
        <xdr:cNvSpPr/>
      </xdr:nvSpPr>
      <xdr:spPr>
        <a:xfrm>
          <a:off x="15430500" y="607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23639</xdr:rowOff>
    </xdr:from>
    <xdr:ext cx="534377" cy="259045"/>
    <xdr:sp macro="" textlink="">
      <xdr:nvSpPr>
        <xdr:cNvPr id="548" name="テキスト ボックス 547"/>
        <xdr:cNvSpPr txBox="1"/>
      </xdr:nvSpPr>
      <xdr:spPr>
        <a:xfrm>
          <a:off x="15214111" y="585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13,744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104013</xdr:rowOff>
    </xdr:from>
    <xdr:to>
      <xdr:col>21</xdr:col>
      <xdr:colOff>212725</xdr:colOff>
      <xdr:row>37</xdr:row>
      <xdr:rowOff>34163</xdr:rowOff>
    </xdr:to>
    <xdr:sp macro="" textlink="">
      <xdr:nvSpPr>
        <xdr:cNvPr id="549" name="円/楕円 548"/>
        <xdr:cNvSpPr/>
      </xdr:nvSpPr>
      <xdr:spPr>
        <a:xfrm>
          <a:off x="14541500" y="627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50690</xdr:rowOff>
    </xdr:from>
    <xdr:ext cx="534377" cy="259045"/>
    <xdr:sp macro="" textlink="">
      <xdr:nvSpPr>
        <xdr:cNvPr id="550" name="テキスト ボックス 549"/>
        <xdr:cNvSpPr txBox="1"/>
      </xdr:nvSpPr>
      <xdr:spPr>
        <a:xfrm>
          <a:off x="14325111" y="605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90424</xdr:rowOff>
    </xdr:from>
    <xdr:to>
      <xdr:col>20</xdr:col>
      <xdr:colOff>9525</xdr:colOff>
      <xdr:row>37</xdr:row>
      <xdr:rowOff>20574</xdr:rowOff>
    </xdr:to>
    <xdr:sp macro="" textlink="">
      <xdr:nvSpPr>
        <xdr:cNvPr id="551" name="円/楕円 550"/>
        <xdr:cNvSpPr/>
      </xdr:nvSpPr>
      <xdr:spPr>
        <a:xfrm>
          <a:off x="13652500" y="626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37101</xdr:rowOff>
    </xdr:from>
    <xdr:ext cx="534377" cy="259045"/>
    <xdr:sp macro="" textlink="">
      <xdr:nvSpPr>
        <xdr:cNvPr id="552" name="テキスト ボックス 551"/>
        <xdr:cNvSpPr txBox="1"/>
      </xdr:nvSpPr>
      <xdr:spPr>
        <a:xfrm>
          <a:off x="13436111" y="603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136525</xdr:rowOff>
    </xdr:from>
    <xdr:to>
      <xdr:col>18</xdr:col>
      <xdr:colOff>492125</xdr:colOff>
      <xdr:row>37</xdr:row>
      <xdr:rowOff>66675</xdr:rowOff>
    </xdr:to>
    <xdr:sp macro="" textlink="">
      <xdr:nvSpPr>
        <xdr:cNvPr id="553" name="円/楕円 552"/>
        <xdr:cNvSpPr/>
      </xdr:nvSpPr>
      <xdr:spPr>
        <a:xfrm>
          <a:off x="12763500" y="63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57802</xdr:rowOff>
    </xdr:from>
    <xdr:ext cx="534377" cy="259045"/>
    <xdr:sp macro="" textlink="">
      <xdr:nvSpPr>
        <xdr:cNvPr id="554" name="テキスト ボックス 553"/>
        <xdr:cNvSpPr txBox="1"/>
      </xdr:nvSpPr>
      <xdr:spPr>
        <a:xfrm>
          <a:off x="12547111" y="640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0" name="直線コネクタ 56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50</xdr:row>
      <xdr:rowOff>111777</xdr:rowOff>
    </xdr:from>
    <xdr:ext cx="531299" cy="259045"/>
    <xdr:sp macro="" textlink="">
      <xdr:nvSpPr>
        <xdr:cNvPr id="571" name="テキスト ボックス 570"/>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84951</xdr:rowOff>
    </xdr:from>
    <xdr:to>
      <xdr:col>23</xdr:col>
      <xdr:colOff>516889</xdr:colOff>
      <xdr:row>58</xdr:row>
      <xdr:rowOff>52318</xdr:rowOff>
    </xdr:to>
    <xdr:cxnSp macro="">
      <xdr:nvCxnSpPr>
        <xdr:cNvPr id="575" name="直線コネクタ 574"/>
        <xdr:cNvCxnSpPr/>
      </xdr:nvCxnSpPr>
      <xdr:spPr>
        <a:xfrm flipV="1">
          <a:off x="16317595" y="8828901"/>
          <a:ext cx="1269" cy="1167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56145</xdr:rowOff>
    </xdr:from>
    <xdr:ext cx="534377" cy="259045"/>
    <xdr:sp macro="" textlink="">
      <xdr:nvSpPr>
        <xdr:cNvPr id="576" name="教育費最小値テキスト"/>
        <xdr:cNvSpPr txBox="1"/>
      </xdr:nvSpPr>
      <xdr:spPr>
        <a:xfrm>
          <a:off x="16370300" y="1000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29,529</a:t>
          </a:r>
          <a:endParaRPr kumimoji="1" lang="ja-JP" altLang="en-US" sz="1000" b="1">
            <a:latin typeface="ＭＳ Ｐゴシック"/>
          </a:endParaRPr>
        </a:p>
      </xdr:txBody>
    </xdr:sp>
    <xdr:clientData/>
  </xdr:oneCellAnchor>
  <xdr:twoCellAnchor>
    <xdr:from>
      <xdr:col>23</xdr:col>
      <xdr:colOff>428625</xdr:colOff>
      <xdr:row>58</xdr:row>
      <xdr:rowOff>52318</xdr:rowOff>
    </xdr:from>
    <xdr:to>
      <xdr:col>23</xdr:col>
      <xdr:colOff>606425</xdr:colOff>
      <xdr:row>58</xdr:row>
      <xdr:rowOff>52318</xdr:rowOff>
    </xdr:to>
    <xdr:cxnSp macro="">
      <xdr:nvCxnSpPr>
        <xdr:cNvPr id="577" name="直線コネクタ 576"/>
        <xdr:cNvCxnSpPr/>
      </xdr:nvCxnSpPr>
      <xdr:spPr>
        <a:xfrm>
          <a:off x="16230600" y="999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31628</xdr:rowOff>
    </xdr:from>
    <xdr:ext cx="534377" cy="259045"/>
    <xdr:sp macro="" textlink="">
      <xdr:nvSpPr>
        <xdr:cNvPr id="578" name="教育費最大値テキスト"/>
        <xdr:cNvSpPr txBox="1"/>
      </xdr:nvSpPr>
      <xdr:spPr>
        <a:xfrm>
          <a:off x="16370300" y="860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49,958</a:t>
          </a:r>
          <a:endParaRPr kumimoji="1" lang="ja-JP" altLang="en-US" sz="1000" b="1">
            <a:latin typeface="ＭＳ Ｐゴシック"/>
          </a:endParaRPr>
        </a:p>
      </xdr:txBody>
    </xdr:sp>
    <xdr:clientData/>
  </xdr:oneCellAnchor>
  <xdr:twoCellAnchor>
    <xdr:from>
      <xdr:col>23</xdr:col>
      <xdr:colOff>428625</xdr:colOff>
      <xdr:row>51</xdr:row>
      <xdr:rowOff>84951</xdr:rowOff>
    </xdr:from>
    <xdr:to>
      <xdr:col>23</xdr:col>
      <xdr:colOff>606425</xdr:colOff>
      <xdr:row>51</xdr:row>
      <xdr:rowOff>84951</xdr:rowOff>
    </xdr:to>
    <xdr:cxnSp macro="">
      <xdr:nvCxnSpPr>
        <xdr:cNvPr id="579" name="直線コネクタ 578"/>
        <xdr:cNvCxnSpPr/>
      </xdr:nvCxnSpPr>
      <xdr:spPr>
        <a:xfrm>
          <a:off x="16230600" y="882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152216</xdr:rowOff>
    </xdr:from>
    <xdr:to>
      <xdr:col>23</xdr:col>
      <xdr:colOff>517525</xdr:colOff>
      <xdr:row>57</xdr:row>
      <xdr:rowOff>20828</xdr:rowOff>
    </xdr:to>
    <xdr:cxnSp macro="">
      <xdr:nvCxnSpPr>
        <xdr:cNvPr id="580" name="直線コネクタ 579"/>
        <xdr:cNvCxnSpPr/>
      </xdr:nvCxnSpPr>
      <xdr:spPr>
        <a:xfrm flipV="1">
          <a:off x="15481300" y="9581966"/>
          <a:ext cx="838200" cy="21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109262</xdr:rowOff>
    </xdr:from>
    <xdr:ext cx="534377" cy="259045"/>
    <xdr:sp macro="" textlink="">
      <xdr:nvSpPr>
        <xdr:cNvPr id="581" name="教育費平均値テキスト"/>
        <xdr:cNvSpPr txBox="1"/>
      </xdr:nvSpPr>
      <xdr:spPr>
        <a:xfrm>
          <a:off x="16370300" y="9196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40,044</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86385</xdr:rowOff>
    </xdr:from>
    <xdr:to>
      <xdr:col>23</xdr:col>
      <xdr:colOff>568325</xdr:colOff>
      <xdr:row>55</xdr:row>
      <xdr:rowOff>16535</xdr:rowOff>
    </xdr:to>
    <xdr:sp macro="" textlink="">
      <xdr:nvSpPr>
        <xdr:cNvPr id="582" name="フローチャート : 判断 581"/>
        <xdr:cNvSpPr/>
      </xdr:nvSpPr>
      <xdr:spPr>
        <a:xfrm>
          <a:off x="16268700" y="934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20828</xdr:rowOff>
    </xdr:from>
    <xdr:to>
      <xdr:col>22</xdr:col>
      <xdr:colOff>365125</xdr:colOff>
      <xdr:row>57</xdr:row>
      <xdr:rowOff>60490</xdr:rowOff>
    </xdr:to>
    <xdr:cxnSp macro="">
      <xdr:nvCxnSpPr>
        <xdr:cNvPr id="583" name="直線コネクタ 582"/>
        <xdr:cNvCxnSpPr/>
      </xdr:nvCxnSpPr>
      <xdr:spPr>
        <a:xfrm flipV="1">
          <a:off x="14592300" y="9793478"/>
          <a:ext cx="889000" cy="3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116046</xdr:rowOff>
    </xdr:from>
    <xdr:to>
      <xdr:col>22</xdr:col>
      <xdr:colOff>415925</xdr:colOff>
      <xdr:row>55</xdr:row>
      <xdr:rowOff>46196</xdr:rowOff>
    </xdr:to>
    <xdr:sp macro="" textlink="">
      <xdr:nvSpPr>
        <xdr:cNvPr id="584" name="フローチャート : 判断 583"/>
        <xdr:cNvSpPr/>
      </xdr:nvSpPr>
      <xdr:spPr>
        <a:xfrm>
          <a:off x="15430500" y="93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62723</xdr:rowOff>
    </xdr:from>
    <xdr:ext cx="534377" cy="259045"/>
    <xdr:sp macro="" textlink="">
      <xdr:nvSpPr>
        <xdr:cNvPr id="585" name="テキスト ボックス 584"/>
        <xdr:cNvSpPr txBox="1"/>
      </xdr:nvSpPr>
      <xdr:spPr>
        <a:xfrm>
          <a:off x="15214111" y="914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39,525</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12370</xdr:rowOff>
    </xdr:from>
    <xdr:to>
      <xdr:col>21</xdr:col>
      <xdr:colOff>161925</xdr:colOff>
      <xdr:row>57</xdr:row>
      <xdr:rowOff>60490</xdr:rowOff>
    </xdr:to>
    <xdr:cxnSp macro="">
      <xdr:nvCxnSpPr>
        <xdr:cNvPr id="586" name="直線コネクタ 585"/>
        <xdr:cNvCxnSpPr/>
      </xdr:nvCxnSpPr>
      <xdr:spPr>
        <a:xfrm>
          <a:off x="13703300" y="9785020"/>
          <a:ext cx="889000" cy="4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1289</xdr:rowOff>
    </xdr:from>
    <xdr:to>
      <xdr:col>21</xdr:col>
      <xdr:colOff>212725</xdr:colOff>
      <xdr:row>55</xdr:row>
      <xdr:rowOff>102889</xdr:rowOff>
    </xdr:to>
    <xdr:sp macro="" textlink="">
      <xdr:nvSpPr>
        <xdr:cNvPr id="587" name="フローチャート : 判断 586"/>
        <xdr:cNvSpPr/>
      </xdr:nvSpPr>
      <xdr:spPr>
        <a:xfrm>
          <a:off x="14541500" y="943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119416</xdr:rowOff>
    </xdr:from>
    <xdr:ext cx="534377" cy="259045"/>
    <xdr:sp macro="" textlink="">
      <xdr:nvSpPr>
        <xdr:cNvPr id="588" name="テキスト ボックス 587"/>
        <xdr:cNvSpPr txBox="1"/>
      </xdr:nvSpPr>
      <xdr:spPr>
        <a:xfrm>
          <a:off x="14325111" y="920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12370</xdr:rowOff>
    </xdr:from>
    <xdr:to>
      <xdr:col>19</xdr:col>
      <xdr:colOff>644525</xdr:colOff>
      <xdr:row>57</xdr:row>
      <xdr:rowOff>15970</xdr:rowOff>
    </xdr:to>
    <xdr:cxnSp macro="">
      <xdr:nvCxnSpPr>
        <xdr:cNvPr id="589" name="直線コネクタ 588"/>
        <xdr:cNvCxnSpPr/>
      </xdr:nvCxnSpPr>
      <xdr:spPr>
        <a:xfrm flipV="1">
          <a:off x="12814300" y="9785020"/>
          <a:ext cx="889000" cy="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10833</xdr:rowOff>
    </xdr:from>
    <xdr:to>
      <xdr:col>20</xdr:col>
      <xdr:colOff>9525</xdr:colOff>
      <xdr:row>55</xdr:row>
      <xdr:rowOff>112433</xdr:rowOff>
    </xdr:to>
    <xdr:sp macro="" textlink="">
      <xdr:nvSpPr>
        <xdr:cNvPr id="590" name="フローチャート : 判断 589"/>
        <xdr:cNvSpPr/>
      </xdr:nvSpPr>
      <xdr:spPr>
        <a:xfrm>
          <a:off x="13652500" y="944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128960</xdr:rowOff>
    </xdr:from>
    <xdr:ext cx="534377" cy="259045"/>
    <xdr:sp macro="" textlink="">
      <xdr:nvSpPr>
        <xdr:cNvPr id="591" name="テキスト ボックス 590"/>
        <xdr:cNvSpPr txBox="1"/>
      </xdr:nvSpPr>
      <xdr:spPr>
        <a:xfrm>
          <a:off x="13436111" y="921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33979</xdr:rowOff>
    </xdr:from>
    <xdr:to>
      <xdr:col>18</xdr:col>
      <xdr:colOff>492125</xdr:colOff>
      <xdr:row>55</xdr:row>
      <xdr:rowOff>135579</xdr:rowOff>
    </xdr:to>
    <xdr:sp macro="" textlink="">
      <xdr:nvSpPr>
        <xdr:cNvPr id="592" name="フローチャート : 判断 591"/>
        <xdr:cNvSpPr/>
      </xdr:nvSpPr>
      <xdr:spPr>
        <a:xfrm>
          <a:off x="12763500" y="946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152106</xdr:rowOff>
    </xdr:from>
    <xdr:ext cx="534377" cy="259045"/>
    <xdr:sp macro="" textlink="">
      <xdr:nvSpPr>
        <xdr:cNvPr id="593" name="テキスト ボックス 592"/>
        <xdr:cNvSpPr txBox="1"/>
      </xdr:nvSpPr>
      <xdr:spPr>
        <a:xfrm>
          <a:off x="12547111" y="923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37,961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101416</xdr:rowOff>
    </xdr:from>
    <xdr:to>
      <xdr:col>23</xdr:col>
      <xdr:colOff>568325</xdr:colOff>
      <xdr:row>56</xdr:row>
      <xdr:rowOff>31566</xdr:rowOff>
    </xdr:to>
    <xdr:sp macro="" textlink="">
      <xdr:nvSpPr>
        <xdr:cNvPr id="599" name="円/楕円 598"/>
        <xdr:cNvSpPr/>
      </xdr:nvSpPr>
      <xdr:spPr>
        <a:xfrm>
          <a:off x="16268700" y="953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79843</xdr:rowOff>
    </xdr:from>
    <xdr:ext cx="534377" cy="259045"/>
    <xdr:sp macro="" textlink="">
      <xdr:nvSpPr>
        <xdr:cNvPr id="600" name="教育費該当値テキスト"/>
        <xdr:cNvSpPr txBox="1"/>
      </xdr:nvSpPr>
      <xdr:spPr>
        <a:xfrm>
          <a:off x="16370300" y="950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36,781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141478</xdr:rowOff>
    </xdr:from>
    <xdr:to>
      <xdr:col>22</xdr:col>
      <xdr:colOff>415925</xdr:colOff>
      <xdr:row>57</xdr:row>
      <xdr:rowOff>71628</xdr:rowOff>
    </xdr:to>
    <xdr:sp macro="" textlink="">
      <xdr:nvSpPr>
        <xdr:cNvPr id="601" name="円/楕円 600"/>
        <xdr:cNvSpPr/>
      </xdr:nvSpPr>
      <xdr:spPr>
        <a:xfrm>
          <a:off x="15430500" y="974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62755</xdr:rowOff>
    </xdr:from>
    <xdr:ext cx="534377" cy="259045"/>
    <xdr:sp macro="" textlink="">
      <xdr:nvSpPr>
        <xdr:cNvPr id="602" name="テキスト ボックス 601"/>
        <xdr:cNvSpPr txBox="1"/>
      </xdr:nvSpPr>
      <xdr:spPr>
        <a:xfrm>
          <a:off x="15214111" y="983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33,080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9690</xdr:rowOff>
    </xdr:from>
    <xdr:to>
      <xdr:col>21</xdr:col>
      <xdr:colOff>212725</xdr:colOff>
      <xdr:row>57</xdr:row>
      <xdr:rowOff>111290</xdr:rowOff>
    </xdr:to>
    <xdr:sp macro="" textlink="">
      <xdr:nvSpPr>
        <xdr:cNvPr id="603" name="円/楕円 602"/>
        <xdr:cNvSpPr/>
      </xdr:nvSpPr>
      <xdr:spPr>
        <a:xfrm>
          <a:off x="14541500" y="97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102417</xdr:rowOff>
    </xdr:from>
    <xdr:ext cx="534377" cy="259045"/>
    <xdr:sp macro="" textlink="">
      <xdr:nvSpPr>
        <xdr:cNvPr id="604" name="テキスト ボックス 603"/>
        <xdr:cNvSpPr txBox="1"/>
      </xdr:nvSpPr>
      <xdr:spPr>
        <a:xfrm>
          <a:off x="14325111" y="987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32,386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133020</xdr:rowOff>
    </xdr:from>
    <xdr:to>
      <xdr:col>20</xdr:col>
      <xdr:colOff>9525</xdr:colOff>
      <xdr:row>57</xdr:row>
      <xdr:rowOff>63170</xdr:rowOff>
    </xdr:to>
    <xdr:sp macro="" textlink="">
      <xdr:nvSpPr>
        <xdr:cNvPr id="605" name="円/楕円 604"/>
        <xdr:cNvSpPr/>
      </xdr:nvSpPr>
      <xdr:spPr>
        <a:xfrm>
          <a:off x="13652500" y="97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54297</xdr:rowOff>
    </xdr:from>
    <xdr:ext cx="534377" cy="259045"/>
    <xdr:sp macro="" textlink="">
      <xdr:nvSpPr>
        <xdr:cNvPr id="606" name="テキスト ボックス 605"/>
        <xdr:cNvSpPr txBox="1"/>
      </xdr:nvSpPr>
      <xdr:spPr>
        <a:xfrm>
          <a:off x="13436111" y="98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33,228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136620</xdr:rowOff>
    </xdr:from>
    <xdr:to>
      <xdr:col>18</xdr:col>
      <xdr:colOff>492125</xdr:colOff>
      <xdr:row>57</xdr:row>
      <xdr:rowOff>66770</xdr:rowOff>
    </xdr:to>
    <xdr:sp macro="" textlink="">
      <xdr:nvSpPr>
        <xdr:cNvPr id="607" name="円/楕円 606"/>
        <xdr:cNvSpPr/>
      </xdr:nvSpPr>
      <xdr:spPr>
        <a:xfrm>
          <a:off x="12763500" y="97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57897</xdr:rowOff>
    </xdr:from>
    <xdr:ext cx="534377" cy="259045"/>
    <xdr:sp macro="" textlink="">
      <xdr:nvSpPr>
        <xdr:cNvPr id="608" name="テキスト ボックス 607"/>
        <xdr:cNvSpPr txBox="1"/>
      </xdr:nvSpPr>
      <xdr:spPr>
        <a:xfrm>
          <a:off x="12547111" y="983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33,165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22" name="テキスト ボックス 621"/>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4" name="テキスト ボックス 623"/>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26" name="テキスト ボックス 625"/>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28" name="テキスト ボックス 62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141300</xdr:rowOff>
    </xdr:from>
    <xdr:to>
      <xdr:col>23</xdr:col>
      <xdr:colOff>516889</xdr:colOff>
      <xdr:row>78</xdr:row>
      <xdr:rowOff>139700</xdr:rowOff>
    </xdr:to>
    <xdr:cxnSp macro="">
      <xdr:nvCxnSpPr>
        <xdr:cNvPr id="630" name="直線コネクタ 629"/>
        <xdr:cNvCxnSpPr/>
      </xdr:nvCxnSpPr>
      <xdr:spPr>
        <a:xfrm flipV="1">
          <a:off x="16317595" y="12142800"/>
          <a:ext cx="1269" cy="13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87977</xdr:rowOff>
    </xdr:from>
    <xdr:ext cx="469744" cy="259045"/>
    <xdr:sp macro="" textlink="">
      <xdr:nvSpPr>
        <xdr:cNvPr id="633" name="災害復旧費最大値テキスト"/>
        <xdr:cNvSpPr txBox="1"/>
      </xdr:nvSpPr>
      <xdr:spPr>
        <a:xfrm>
          <a:off x="16370300" y="1191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5,993</a:t>
          </a:r>
          <a:endParaRPr kumimoji="1" lang="ja-JP" altLang="en-US" sz="1000" b="1">
            <a:latin typeface="ＭＳ Ｐゴシック"/>
          </a:endParaRPr>
        </a:p>
      </xdr:txBody>
    </xdr:sp>
    <xdr:clientData/>
  </xdr:oneCellAnchor>
  <xdr:twoCellAnchor>
    <xdr:from>
      <xdr:col>23</xdr:col>
      <xdr:colOff>428625</xdr:colOff>
      <xdr:row>70</xdr:row>
      <xdr:rowOff>141300</xdr:rowOff>
    </xdr:from>
    <xdr:to>
      <xdr:col>23</xdr:col>
      <xdr:colOff>606425</xdr:colOff>
      <xdr:row>70</xdr:row>
      <xdr:rowOff>141300</xdr:rowOff>
    </xdr:to>
    <xdr:cxnSp macro="">
      <xdr:nvCxnSpPr>
        <xdr:cNvPr id="634" name="直線コネクタ 633"/>
        <xdr:cNvCxnSpPr/>
      </xdr:nvCxnSpPr>
      <xdr:spPr>
        <a:xfrm>
          <a:off x="16230600" y="1214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5" name="直線コネクタ 63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148581</xdr:rowOff>
    </xdr:from>
    <xdr:ext cx="378565" cy="259045"/>
    <xdr:sp macro="" textlink="">
      <xdr:nvSpPr>
        <xdr:cNvPr id="636" name="災害復旧費平均値テキスト"/>
        <xdr:cNvSpPr txBox="1"/>
      </xdr:nvSpPr>
      <xdr:spPr>
        <a:xfrm>
          <a:off x="16370300" y="13178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125704</xdr:rowOff>
    </xdr:from>
    <xdr:to>
      <xdr:col>23</xdr:col>
      <xdr:colOff>568325</xdr:colOff>
      <xdr:row>78</xdr:row>
      <xdr:rowOff>55854</xdr:rowOff>
    </xdr:to>
    <xdr:sp macro="" textlink="">
      <xdr:nvSpPr>
        <xdr:cNvPr id="637" name="フローチャート : 判断 636"/>
        <xdr:cNvSpPr/>
      </xdr:nvSpPr>
      <xdr:spPr>
        <a:xfrm>
          <a:off x="16268700" y="1332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8" name="直線コネクタ 63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85928</xdr:rowOff>
    </xdr:from>
    <xdr:to>
      <xdr:col>22</xdr:col>
      <xdr:colOff>415925</xdr:colOff>
      <xdr:row>78</xdr:row>
      <xdr:rowOff>16078</xdr:rowOff>
    </xdr:to>
    <xdr:sp macro="" textlink="">
      <xdr:nvSpPr>
        <xdr:cNvPr id="639" name="フローチャート : 判断 638"/>
        <xdr:cNvSpPr/>
      </xdr:nvSpPr>
      <xdr:spPr>
        <a:xfrm>
          <a:off x="15430500" y="1328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32605</xdr:rowOff>
    </xdr:from>
    <xdr:ext cx="378565" cy="259045"/>
    <xdr:sp macro="" textlink="">
      <xdr:nvSpPr>
        <xdr:cNvPr id="640" name="テキスト ボックス 639"/>
        <xdr:cNvSpPr txBox="1"/>
      </xdr:nvSpPr>
      <xdr:spPr>
        <a:xfrm>
          <a:off x="15292017" y="13062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41" name="直線コネクタ 64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133934</xdr:rowOff>
    </xdr:from>
    <xdr:to>
      <xdr:col>21</xdr:col>
      <xdr:colOff>212725</xdr:colOff>
      <xdr:row>77</xdr:row>
      <xdr:rowOff>64084</xdr:rowOff>
    </xdr:to>
    <xdr:sp macro="" textlink="">
      <xdr:nvSpPr>
        <xdr:cNvPr id="642" name="フローチャート : 判断 641"/>
        <xdr:cNvSpPr/>
      </xdr:nvSpPr>
      <xdr:spPr>
        <a:xfrm>
          <a:off x="145415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80611</xdr:rowOff>
    </xdr:from>
    <xdr:ext cx="469744" cy="259045"/>
    <xdr:sp macro="" textlink="">
      <xdr:nvSpPr>
        <xdr:cNvPr id="643" name="テキスト ボックス 642"/>
        <xdr:cNvSpPr txBox="1"/>
      </xdr:nvSpPr>
      <xdr:spPr>
        <a:xfrm>
          <a:off x="14357427" y="1293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4" name="直線コネクタ 643"/>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164337</xdr:rowOff>
    </xdr:from>
    <xdr:to>
      <xdr:col>20</xdr:col>
      <xdr:colOff>9525</xdr:colOff>
      <xdr:row>76</xdr:row>
      <xdr:rowOff>94487</xdr:rowOff>
    </xdr:to>
    <xdr:sp macro="" textlink="">
      <xdr:nvSpPr>
        <xdr:cNvPr id="645" name="フローチャート : 判断 644"/>
        <xdr:cNvSpPr/>
      </xdr:nvSpPr>
      <xdr:spPr>
        <a:xfrm>
          <a:off x="13652500" y="1302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111015</xdr:rowOff>
    </xdr:from>
    <xdr:ext cx="469744" cy="259045"/>
    <xdr:sp macro="" textlink="">
      <xdr:nvSpPr>
        <xdr:cNvPr id="646" name="テキスト ボックス 645"/>
        <xdr:cNvSpPr txBox="1"/>
      </xdr:nvSpPr>
      <xdr:spPr>
        <a:xfrm>
          <a:off x="13468427" y="1279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99873</xdr:rowOff>
    </xdr:from>
    <xdr:to>
      <xdr:col>18</xdr:col>
      <xdr:colOff>492125</xdr:colOff>
      <xdr:row>75</xdr:row>
      <xdr:rowOff>30023</xdr:rowOff>
    </xdr:to>
    <xdr:sp macro="" textlink="">
      <xdr:nvSpPr>
        <xdr:cNvPr id="647" name="フローチャート : 判断 646"/>
        <xdr:cNvSpPr/>
      </xdr:nvSpPr>
      <xdr:spPr>
        <a:xfrm>
          <a:off x="12763500" y="1278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73</xdr:row>
      <xdr:rowOff>46550</xdr:rowOff>
    </xdr:from>
    <xdr:ext cx="469744" cy="259045"/>
    <xdr:sp macro="" textlink="">
      <xdr:nvSpPr>
        <xdr:cNvPr id="648" name="テキスト ボックス 647"/>
        <xdr:cNvSpPr txBox="1"/>
      </xdr:nvSpPr>
      <xdr:spPr>
        <a:xfrm>
          <a:off x="12579427" y="1256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4" name="円/楕円 65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5"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6" name="円/楕円 65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7" name="テキスト ボックス 656"/>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8" name="円/楕円 65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9" name="テキスト ボックス 658"/>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60" name="円/楕円 65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1" name="テキスト ボックス 660"/>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2" name="円/楕円 66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3" name="テキスト ボックス 662"/>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6" name="テキスト ボックス 67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155360</xdr:rowOff>
    </xdr:from>
    <xdr:to>
      <xdr:col>23</xdr:col>
      <xdr:colOff>516889</xdr:colOff>
      <xdr:row>97</xdr:row>
      <xdr:rowOff>148462</xdr:rowOff>
    </xdr:to>
    <xdr:cxnSp macro="">
      <xdr:nvCxnSpPr>
        <xdr:cNvPr id="688" name="直線コネクタ 687"/>
        <xdr:cNvCxnSpPr/>
      </xdr:nvCxnSpPr>
      <xdr:spPr>
        <a:xfrm flipV="1">
          <a:off x="16317595" y="15414410"/>
          <a:ext cx="1269" cy="1364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152289</xdr:rowOff>
    </xdr:from>
    <xdr:ext cx="534377" cy="259045"/>
    <xdr:sp macro="" textlink="">
      <xdr:nvSpPr>
        <xdr:cNvPr id="689" name="公債費最小値テキスト"/>
        <xdr:cNvSpPr txBox="1"/>
      </xdr:nvSpPr>
      <xdr:spPr>
        <a:xfrm>
          <a:off x="16370300" y="1678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32,540</a:t>
          </a:r>
          <a:endParaRPr kumimoji="1" lang="ja-JP" altLang="en-US" sz="1000" b="1">
            <a:latin typeface="ＭＳ Ｐゴシック"/>
          </a:endParaRPr>
        </a:p>
      </xdr:txBody>
    </xdr:sp>
    <xdr:clientData/>
  </xdr:oneCellAnchor>
  <xdr:twoCellAnchor>
    <xdr:from>
      <xdr:col>23</xdr:col>
      <xdr:colOff>428625</xdr:colOff>
      <xdr:row>97</xdr:row>
      <xdr:rowOff>148462</xdr:rowOff>
    </xdr:from>
    <xdr:to>
      <xdr:col>23</xdr:col>
      <xdr:colOff>606425</xdr:colOff>
      <xdr:row>97</xdr:row>
      <xdr:rowOff>148462</xdr:rowOff>
    </xdr:to>
    <xdr:cxnSp macro="">
      <xdr:nvCxnSpPr>
        <xdr:cNvPr id="690" name="直線コネクタ 689"/>
        <xdr:cNvCxnSpPr/>
      </xdr:nvCxnSpPr>
      <xdr:spPr>
        <a:xfrm>
          <a:off x="16230600" y="1677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102037</xdr:rowOff>
    </xdr:from>
    <xdr:ext cx="599010" cy="259045"/>
    <xdr:sp macro="" textlink="">
      <xdr:nvSpPr>
        <xdr:cNvPr id="691" name="公債費最大値テキスト"/>
        <xdr:cNvSpPr txBox="1"/>
      </xdr:nvSpPr>
      <xdr:spPr>
        <a:xfrm>
          <a:off x="16370300" y="1518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104,178</a:t>
          </a:r>
          <a:endParaRPr kumimoji="1" lang="ja-JP" altLang="en-US" sz="1000" b="1">
            <a:latin typeface="ＭＳ Ｐゴシック"/>
          </a:endParaRPr>
        </a:p>
      </xdr:txBody>
    </xdr:sp>
    <xdr:clientData/>
  </xdr:oneCellAnchor>
  <xdr:twoCellAnchor>
    <xdr:from>
      <xdr:col>23</xdr:col>
      <xdr:colOff>428625</xdr:colOff>
      <xdr:row>89</xdr:row>
      <xdr:rowOff>155360</xdr:rowOff>
    </xdr:from>
    <xdr:to>
      <xdr:col>23</xdr:col>
      <xdr:colOff>606425</xdr:colOff>
      <xdr:row>89</xdr:row>
      <xdr:rowOff>155360</xdr:rowOff>
    </xdr:to>
    <xdr:cxnSp macro="">
      <xdr:nvCxnSpPr>
        <xdr:cNvPr id="692" name="直線コネクタ 691"/>
        <xdr:cNvCxnSpPr/>
      </xdr:nvCxnSpPr>
      <xdr:spPr>
        <a:xfrm>
          <a:off x="16230600" y="1541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153149</xdr:rowOff>
    </xdr:from>
    <xdr:to>
      <xdr:col>23</xdr:col>
      <xdr:colOff>517525</xdr:colOff>
      <xdr:row>97</xdr:row>
      <xdr:rowOff>25819</xdr:rowOff>
    </xdr:to>
    <xdr:cxnSp macro="">
      <xdr:nvCxnSpPr>
        <xdr:cNvPr id="693" name="直線コネクタ 692"/>
        <xdr:cNvCxnSpPr/>
      </xdr:nvCxnSpPr>
      <xdr:spPr>
        <a:xfrm flipV="1">
          <a:off x="15481300" y="16612349"/>
          <a:ext cx="8382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123359</xdr:rowOff>
    </xdr:from>
    <xdr:ext cx="534377" cy="259045"/>
    <xdr:sp macro="" textlink="">
      <xdr:nvSpPr>
        <xdr:cNvPr id="694" name="公債費平均値テキスト"/>
        <xdr:cNvSpPr txBox="1"/>
      </xdr:nvSpPr>
      <xdr:spPr>
        <a:xfrm>
          <a:off x="16370300" y="16068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59,392</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100482</xdr:rowOff>
    </xdr:from>
    <xdr:to>
      <xdr:col>23</xdr:col>
      <xdr:colOff>568325</xdr:colOff>
      <xdr:row>95</xdr:row>
      <xdr:rowOff>30632</xdr:rowOff>
    </xdr:to>
    <xdr:sp macro="" textlink="">
      <xdr:nvSpPr>
        <xdr:cNvPr id="695" name="フローチャート : 判断 694"/>
        <xdr:cNvSpPr/>
      </xdr:nvSpPr>
      <xdr:spPr>
        <a:xfrm>
          <a:off x="16268700" y="162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6769</xdr:rowOff>
    </xdr:from>
    <xdr:to>
      <xdr:col>22</xdr:col>
      <xdr:colOff>365125</xdr:colOff>
      <xdr:row>97</xdr:row>
      <xdr:rowOff>25819</xdr:rowOff>
    </xdr:to>
    <xdr:cxnSp macro="">
      <xdr:nvCxnSpPr>
        <xdr:cNvPr id="696" name="直線コネクタ 695"/>
        <xdr:cNvCxnSpPr/>
      </xdr:nvCxnSpPr>
      <xdr:spPr>
        <a:xfrm>
          <a:off x="14592300" y="1663741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107093</xdr:rowOff>
    </xdr:from>
    <xdr:to>
      <xdr:col>22</xdr:col>
      <xdr:colOff>415925</xdr:colOff>
      <xdr:row>95</xdr:row>
      <xdr:rowOff>37243</xdr:rowOff>
    </xdr:to>
    <xdr:sp macro="" textlink="">
      <xdr:nvSpPr>
        <xdr:cNvPr id="697" name="フローチャート : 判断 696"/>
        <xdr:cNvSpPr/>
      </xdr:nvSpPr>
      <xdr:spPr>
        <a:xfrm>
          <a:off x="15430500" y="162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53770</xdr:rowOff>
    </xdr:from>
    <xdr:ext cx="534377" cy="259045"/>
    <xdr:sp macro="" textlink="">
      <xdr:nvSpPr>
        <xdr:cNvPr id="698" name="テキスト ボックス 697"/>
        <xdr:cNvSpPr txBox="1"/>
      </xdr:nvSpPr>
      <xdr:spPr>
        <a:xfrm>
          <a:off x="15214111" y="15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6769</xdr:rowOff>
    </xdr:from>
    <xdr:to>
      <xdr:col>21</xdr:col>
      <xdr:colOff>161925</xdr:colOff>
      <xdr:row>97</xdr:row>
      <xdr:rowOff>23019</xdr:rowOff>
    </xdr:to>
    <xdr:cxnSp macro="">
      <xdr:nvCxnSpPr>
        <xdr:cNvPr id="699" name="直線コネクタ 698"/>
        <xdr:cNvCxnSpPr/>
      </xdr:nvCxnSpPr>
      <xdr:spPr>
        <a:xfrm flipV="1">
          <a:off x="13703300" y="16637419"/>
          <a:ext cx="889000" cy="1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88271</xdr:rowOff>
    </xdr:from>
    <xdr:to>
      <xdr:col>21</xdr:col>
      <xdr:colOff>212725</xdr:colOff>
      <xdr:row>95</xdr:row>
      <xdr:rowOff>18421</xdr:rowOff>
    </xdr:to>
    <xdr:sp macro="" textlink="">
      <xdr:nvSpPr>
        <xdr:cNvPr id="700" name="フローチャート : 判断 699"/>
        <xdr:cNvSpPr/>
      </xdr:nvSpPr>
      <xdr:spPr>
        <a:xfrm>
          <a:off x="14541500" y="162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34948</xdr:rowOff>
    </xdr:from>
    <xdr:ext cx="534377" cy="259045"/>
    <xdr:sp macro="" textlink="">
      <xdr:nvSpPr>
        <xdr:cNvPr id="701" name="テキスト ボックス 700"/>
        <xdr:cNvSpPr txBox="1"/>
      </xdr:nvSpPr>
      <xdr:spPr>
        <a:xfrm>
          <a:off x="14325111" y="159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60,033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23019</xdr:rowOff>
    </xdr:from>
    <xdr:to>
      <xdr:col>19</xdr:col>
      <xdr:colOff>644525</xdr:colOff>
      <xdr:row>97</xdr:row>
      <xdr:rowOff>55118</xdr:rowOff>
    </xdr:to>
    <xdr:cxnSp macro="">
      <xdr:nvCxnSpPr>
        <xdr:cNvPr id="702" name="直線コネクタ 701"/>
        <xdr:cNvCxnSpPr/>
      </xdr:nvCxnSpPr>
      <xdr:spPr>
        <a:xfrm flipV="1">
          <a:off x="12814300" y="16653669"/>
          <a:ext cx="889000" cy="3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107778</xdr:rowOff>
    </xdr:from>
    <xdr:to>
      <xdr:col>20</xdr:col>
      <xdr:colOff>9525</xdr:colOff>
      <xdr:row>95</xdr:row>
      <xdr:rowOff>37928</xdr:rowOff>
    </xdr:to>
    <xdr:sp macro="" textlink="">
      <xdr:nvSpPr>
        <xdr:cNvPr id="703" name="フローチャート : 判断 702"/>
        <xdr:cNvSpPr/>
      </xdr:nvSpPr>
      <xdr:spPr>
        <a:xfrm>
          <a:off x="13652500" y="1622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54455</xdr:rowOff>
    </xdr:from>
    <xdr:ext cx="534377" cy="259045"/>
    <xdr:sp macro="" textlink="">
      <xdr:nvSpPr>
        <xdr:cNvPr id="704" name="テキスト ボックス 703"/>
        <xdr:cNvSpPr txBox="1"/>
      </xdr:nvSpPr>
      <xdr:spPr>
        <a:xfrm>
          <a:off x="13436111" y="1599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59,009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71298</xdr:rowOff>
    </xdr:from>
    <xdr:to>
      <xdr:col>18</xdr:col>
      <xdr:colOff>492125</xdr:colOff>
      <xdr:row>95</xdr:row>
      <xdr:rowOff>1448</xdr:rowOff>
    </xdr:to>
    <xdr:sp macro="" textlink="">
      <xdr:nvSpPr>
        <xdr:cNvPr id="705" name="フローチャート : 判断 704"/>
        <xdr:cNvSpPr/>
      </xdr:nvSpPr>
      <xdr:spPr>
        <a:xfrm>
          <a:off x="12763500" y="1618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17975</xdr:rowOff>
    </xdr:from>
    <xdr:ext cx="534377" cy="259045"/>
    <xdr:sp macro="" textlink="">
      <xdr:nvSpPr>
        <xdr:cNvPr id="706" name="テキスト ボックス 705"/>
        <xdr:cNvSpPr txBox="1"/>
      </xdr:nvSpPr>
      <xdr:spPr>
        <a:xfrm>
          <a:off x="12547111" y="1596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102349</xdr:rowOff>
    </xdr:from>
    <xdr:to>
      <xdr:col>23</xdr:col>
      <xdr:colOff>568325</xdr:colOff>
      <xdr:row>97</xdr:row>
      <xdr:rowOff>32499</xdr:rowOff>
    </xdr:to>
    <xdr:sp macro="" textlink="">
      <xdr:nvSpPr>
        <xdr:cNvPr id="712" name="円/楕円 711"/>
        <xdr:cNvSpPr/>
      </xdr:nvSpPr>
      <xdr:spPr>
        <a:xfrm>
          <a:off x="16268700" y="1656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80776</xdr:rowOff>
    </xdr:from>
    <xdr:ext cx="534377" cy="259045"/>
    <xdr:sp macro="" textlink="">
      <xdr:nvSpPr>
        <xdr:cNvPr id="713" name="公債費該当値テキスト"/>
        <xdr:cNvSpPr txBox="1"/>
      </xdr:nvSpPr>
      <xdr:spPr>
        <a:xfrm>
          <a:off x="16370300" y="1653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41,294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146469</xdr:rowOff>
    </xdr:from>
    <xdr:to>
      <xdr:col>22</xdr:col>
      <xdr:colOff>415925</xdr:colOff>
      <xdr:row>97</xdr:row>
      <xdr:rowOff>76619</xdr:rowOff>
    </xdr:to>
    <xdr:sp macro="" textlink="">
      <xdr:nvSpPr>
        <xdr:cNvPr id="714" name="円/楕円 713"/>
        <xdr:cNvSpPr/>
      </xdr:nvSpPr>
      <xdr:spPr>
        <a:xfrm>
          <a:off x="15430500" y="1660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67746</xdr:rowOff>
    </xdr:from>
    <xdr:ext cx="534377" cy="259045"/>
    <xdr:sp macro="" textlink="">
      <xdr:nvSpPr>
        <xdr:cNvPr id="715" name="テキスト ボックス 714"/>
        <xdr:cNvSpPr txBox="1"/>
      </xdr:nvSpPr>
      <xdr:spPr>
        <a:xfrm>
          <a:off x="15214111" y="1669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38,978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127419</xdr:rowOff>
    </xdr:from>
    <xdr:to>
      <xdr:col>21</xdr:col>
      <xdr:colOff>212725</xdr:colOff>
      <xdr:row>97</xdr:row>
      <xdr:rowOff>57569</xdr:rowOff>
    </xdr:to>
    <xdr:sp macro="" textlink="">
      <xdr:nvSpPr>
        <xdr:cNvPr id="716" name="円/楕円 715"/>
        <xdr:cNvSpPr/>
      </xdr:nvSpPr>
      <xdr:spPr>
        <a:xfrm>
          <a:off x="14541500" y="1658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48696</xdr:rowOff>
    </xdr:from>
    <xdr:ext cx="534377" cy="259045"/>
    <xdr:sp macro="" textlink="">
      <xdr:nvSpPr>
        <xdr:cNvPr id="717" name="テキスト ボックス 716"/>
        <xdr:cNvSpPr txBox="1"/>
      </xdr:nvSpPr>
      <xdr:spPr>
        <a:xfrm>
          <a:off x="14325111" y="1667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39,978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143669</xdr:rowOff>
    </xdr:from>
    <xdr:to>
      <xdr:col>20</xdr:col>
      <xdr:colOff>9525</xdr:colOff>
      <xdr:row>97</xdr:row>
      <xdr:rowOff>73819</xdr:rowOff>
    </xdr:to>
    <xdr:sp macro="" textlink="">
      <xdr:nvSpPr>
        <xdr:cNvPr id="718" name="円/楕円 717"/>
        <xdr:cNvSpPr/>
      </xdr:nvSpPr>
      <xdr:spPr>
        <a:xfrm>
          <a:off x="13652500" y="1660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64946</xdr:rowOff>
    </xdr:from>
    <xdr:ext cx="534377" cy="259045"/>
    <xdr:sp macro="" textlink="">
      <xdr:nvSpPr>
        <xdr:cNvPr id="719" name="テキスト ボックス 718"/>
        <xdr:cNvSpPr txBox="1"/>
      </xdr:nvSpPr>
      <xdr:spPr>
        <a:xfrm>
          <a:off x="13436111" y="1669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39,125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4318</xdr:rowOff>
    </xdr:from>
    <xdr:to>
      <xdr:col>18</xdr:col>
      <xdr:colOff>492125</xdr:colOff>
      <xdr:row>97</xdr:row>
      <xdr:rowOff>105918</xdr:rowOff>
    </xdr:to>
    <xdr:sp macro="" textlink="">
      <xdr:nvSpPr>
        <xdr:cNvPr id="720" name="円/楕円 719"/>
        <xdr:cNvSpPr/>
      </xdr:nvSpPr>
      <xdr:spPr>
        <a:xfrm>
          <a:off x="12763500" y="1663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97045</xdr:rowOff>
    </xdr:from>
    <xdr:ext cx="534377" cy="259045"/>
    <xdr:sp macro="" textlink="">
      <xdr:nvSpPr>
        <xdr:cNvPr id="721" name="テキスト ボックス 720"/>
        <xdr:cNvSpPr txBox="1"/>
      </xdr:nvSpPr>
      <xdr:spPr>
        <a:xfrm>
          <a:off x="12547111" y="1672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7" name="テキスト ボックス 73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39" name="テキスト ボックス 73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1" name="テキスト ボックス 74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90703</xdr:rowOff>
    </xdr:from>
    <xdr:to>
      <xdr:col>32</xdr:col>
      <xdr:colOff>186689</xdr:colOff>
      <xdr:row>39</xdr:row>
      <xdr:rowOff>44450</xdr:rowOff>
    </xdr:to>
    <xdr:cxnSp macro="">
      <xdr:nvCxnSpPr>
        <xdr:cNvPr id="745" name="直線コネクタ 744"/>
        <xdr:cNvCxnSpPr/>
      </xdr:nvCxnSpPr>
      <xdr:spPr>
        <a:xfrm flipV="1">
          <a:off x="22159595" y="5405653"/>
          <a:ext cx="1269" cy="1325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37380</xdr:rowOff>
    </xdr:from>
    <xdr:ext cx="534377" cy="259045"/>
    <xdr:sp macro="" textlink="">
      <xdr:nvSpPr>
        <xdr:cNvPr id="748" name="諸支出金最大値テキスト"/>
        <xdr:cNvSpPr txBox="1"/>
      </xdr:nvSpPr>
      <xdr:spPr>
        <a:xfrm>
          <a:off x="22212300" y="518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17,393</a:t>
          </a:r>
          <a:endParaRPr kumimoji="1" lang="ja-JP" altLang="en-US" sz="1000" b="1">
            <a:latin typeface="ＭＳ Ｐゴシック"/>
          </a:endParaRPr>
        </a:p>
      </xdr:txBody>
    </xdr:sp>
    <xdr:clientData/>
  </xdr:oneCellAnchor>
  <xdr:twoCellAnchor>
    <xdr:from>
      <xdr:col>32</xdr:col>
      <xdr:colOff>98425</xdr:colOff>
      <xdr:row>31</xdr:row>
      <xdr:rowOff>90703</xdr:rowOff>
    </xdr:from>
    <xdr:to>
      <xdr:col>32</xdr:col>
      <xdr:colOff>276225</xdr:colOff>
      <xdr:row>31</xdr:row>
      <xdr:rowOff>90703</xdr:rowOff>
    </xdr:to>
    <xdr:cxnSp macro="">
      <xdr:nvCxnSpPr>
        <xdr:cNvPr id="749" name="直線コネクタ 748"/>
        <xdr:cNvCxnSpPr/>
      </xdr:nvCxnSpPr>
      <xdr:spPr>
        <a:xfrm>
          <a:off x="22072600" y="5405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42088</xdr:rowOff>
    </xdr:from>
    <xdr:to>
      <xdr:col>32</xdr:col>
      <xdr:colOff>187325</xdr:colOff>
      <xdr:row>39</xdr:row>
      <xdr:rowOff>42088</xdr:rowOff>
    </xdr:to>
    <xdr:cxnSp macro="">
      <xdr:nvCxnSpPr>
        <xdr:cNvPr id="750" name="直線コネクタ 749"/>
        <xdr:cNvCxnSpPr/>
      </xdr:nvCxnSpPr>
      <xdr:spPr>
        <a:xfrm>
          <a:off x="21323300" y="67286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14470</xdr:rowOff>
    </xdr:from>
    <xdr:ext cx="469744" cy="259045"/>
    <xdr:sp macro="" textlink="">
      <xdr:nvSpPr>
        <xdr:cNvPr id="751" name="諸支出金平均値テキスト"/>
        <xdr:cNvSpPr txBox="1"/>
      </xdr:nvSpPr>
      <xdr:spPr>
        <a:xfrm>
          <a:off x="22212300" y="6186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163043</xdr:rowOff>
    </xdr:from>
    <xdr:to>
      <xdr:col>32</xdr:col>
      <xdr:colOff>238125</xdr:colOff>
      <xdr:row>37</xdr:row>
      <xdr:rowOff>93193</xdr:rowOff>
    </xdr:to>
    <xdr:sp macro="" textlink="">
      <xdr:nvSpPr>
        <xdr:cNvPr id="752" name="フローチャート : 判断 751"/>
        <xdr:cNvSpPr/>
      </xdr:nvSpPr>
      <xdr:spPr>
        <a:xfrm>
          <a:off x="221107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42088</xdr:rowOff>
    </xdr:from>
    <xdr:to>
      <xdr:col>31</xdr:col>
      <xdr:colOff>34925</xdr:colOff>
      <xdr:row>39</xdr:row>
      <xdr:rowOff>44450</xdr:rowOff>
    </xdr:to>
    <xdr:cxnSp macro="">
      <xdr:nvCxnSpPr>
        <xdr:cNvPr id="753" name="直線コネクタ 752"/>
        <xdr:cNvCxnSpPr/>
      </xdr:nvCxnSpPr>
      <xdr:spPr>
        <a:xfrm flipV="1">
          <a:off x="20434300" y="6728638"/>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76556</xdr:rowOff>
    </xdr:from>
    <xdr:to>
      <xdr:col>31</xdr:col>
      <xdr:colOff>85725</xdr:colOff>
      <xdr:row>37</xdr:row>
      <xdr:rowOff>6706</xdr:rowOff>
    </xdr:to>
    <xdr:sp macro="" textlink="">
      <xdr:nvSpPr>
        <xdr:cNvPr id="754" name="フローチャート : 判断 753"/>
        <xdr:cNvSpPr/>
      </xdr:nvSpPr>
      <xdr:spPr>
        <a:xfrm>
          <a:off x="21272500" y="624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23233</xdr:rowOff>
    </xdr:from>
    <xdr:ext cx="469744" cy="259045"/>
    <xdr:sp macro="" textlink="">
      <xdr:nvSpPr>
        <xdr:cNvPr id="755" name="テキスト ボックス 754"/>
        <xdr:cNvSpPr txBox="1"/>
      </xdr:nvSpPr>
      <xdr:spPr>
        <a:xfrm>
          <a:off x="21088427" y="602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145593</xdr:rowOff>
    </xdr:from>
    <xdr:to>
      <xdr:col>29</xdr:col>
      <xdr:colOff>568325</xdr:colOff>
      <xdr:row>37</xdr:row>
      <xdr:rowOff>75743</xdr:rowOff>
    </xdr:to>
    <xdr:sp macro="" textlink="">
      <xdr:nvSpPr>
        <xdr:cNvPr id="757" name="フローチャート : 判断 756"/>
        <xdr:cNvSpPr/>
      </xdr:nvSpPr>
      <xdr:spPr>
        <a:xfrm>
          <a:off x="20383500" y="63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92270</xdr:rowOff>
    </xdr:from>
    <xdr:ext cx="469744" cy="259045"/>
    <xdr:sp macro="" textlink="">
      <xdr:nvSpPr>
        <xdr:cNvPr id="758" name="テキスト ボックス 757"/>
        <xdr:cNvSpPr txBox="1"/>
      </xdr:nvSpPr>
      <xdr:spPr>
        <a:xfrm>
          <a:off x="20199427" y="609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84023</xdr:rowOff>
    </xdr:from>
    <xdr:to>
      <xdr:col>28</xdr:col>
      <xdr:colOff>365125</xdr:colOff>
      <xdr:row>37</xdr:row>
      <xdr:rowOff>14173</xdr:rowOff>
    </xdr:to>
    <xdr:sp macro="" textlink="">
      <xdr:nvSpPr>
        <xdr:cNvPr id="760" name="フローチャート : 判断 759"/>
        <xdr:cNvSpPr/>
      </xdr:nvSpPr>
      <xdr:spPr>
        <a:xfrm>
          <a:off x="19494500" y="625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30700</xdr:rowOff>
    </xdr:from>
    <xdr:ext cx="469744" cy="259045"/>
    <xdr:sp macro="" textlink="">
      <xdr:nvSpPr>
        <xdr:cNvPr id="761" name="テキスト ボックス 760"/>
        <xdr:cNvSpPr txBox="1"/>
      </xdr:nvSpPr>
      <xdr:spPr>
        <a:xfrm>
          <a:off x="19310427" y="603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48057</xdr:rowOff>
    </xdr:from>
    <xdr:to>
      <xdr:col>27</xdr:col>
      <xdr:colOff>161925</xdr:colOff>
      <xdr:row>36</xdr:row>
      <xdr:rowOff>149657</xdr:rowOff>
    </xdr:to>
    <xdr:sp macro="" textlink="">
      <xdr:nvSpPr>
        <xdr:cNvPr id="762" name="フローチャート : 判断 761"/>
        <xdr:cNvSpPr/>
      </xdr:nvSpPr>
      <xdr:spPr>
        <a:xfrm>
          <a:off x="18605500" y="622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166184</xdr:rowOff>
    </xdr:from>
    <xdr:ext cx="469744" cy="259045"/>
    <xdr:sp macro="" textlink="">
      <xdr:nvSpPr>
        <xdr:cNvPr id="763" name="テキスト ボックス 762"/>
        <xdr:cNvSpPr txBox="1"/>
      </xdr:nvSpPr>
      <xdr:spPr>
        <a:xfrm>
          <a:off x="18421427" y="59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162738</xdr:rowOff>
    </xdr:from>
    <xdr:to>
      <xdr:col>32</xdr:col>
      <xdr:colOff>238125</xdr:colOff>
      <xdr:row>39</xdr:row>
      <xdr:rowOff>92888</xdr:rowOff>
    </xdr:to>
    <xdr:sp macro="" textlink="">
      <xdr:nvSpPr>
        <xdr:cNvPr id="769" name="円/楕円 768"/>
        <xdr:cNvSpPr/>
      </xdr:nvSpPr>
      <xdr:spPr>
        <a:xfrm>
          <a:off x="22110700" y="66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77665</xdr:rowOff>
    </xdr:from>
    <xdr:ext cx="313932" cy="259045"/>
    <xdr:sp macro="" textlink="">
      <xdr:nvSpPr>
        <xdr:cNvPr id="770" name="諸支出金該当値テキスト"/>
        <xdr:cNvSpPr txBox="1"/>
      </xdr:nvSpPr>
      <xdr:spPr>
        <a:xfrm>
          <a:off x="22212300" y="65927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162738</xdr:rowOff>
    </xdr:from>
    <xdr:to>
      <xdr:col>31</xdr:col>
      <xdr:colOff>85725</xdr:colOff>
      <xdr:row>39</xdr:row>
      <xdr:rowOff>92888</xdr:rowOff>
    </xdr:to>
    <xdr:sp macro="" textlink="">
      <xdr:nvSpPr>
        <xdr:cNvPr id="771" name="円/楕円 770"/>
        <xdr:cNvSpPr/>
      </xdr:nvSpPr>
      <xdr:spPr>
        <a:xfrm>
          <a:off x="21272500" y="66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84015</xdr:rowOff>
    </xdr:from>
    <xdr:ext cx="313932" cy="259045"/>
    <xdr:sp macro="" textlink="">
      <xdr:nvSpPr>
        <xdr:cNvPr id="772" name="テキスト ボックス 771"/>
        <xdr:cNvSpPr txBox="1"/>
      </xdr:nvSpPr>
      <xdr:spPr>
        <a:xfrm>
          <a:off x="21166333" y="6770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3" name="円/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4" name="テキスト ボックス 77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5" name="円/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6" name="テキスト ボックス 77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7" name="円/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8" name="テキスト ボックス 77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57</xdr:row>
      <xdr:rowOff>6350</xdr:rowOff>
    </xdr:from>
    <xdr:to>
      <xdr:col>33</xdr:col>
      <xdr:colOff>314325</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35577</xdr:rowOff>
    </xdr:from>
    <xdr:ext cx="248786" cy="259045"/>
    <xdr:sp macro="" textlink="">
      <xdr:nvSpPr>
        <xdr:cNvPr id="790" name="テキスト ボックス 78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51</xdr:row>
      <xdr:rowOff>130827</xdr:rowOff>
    </xdr:from>
    <xdr:ext cx="248786" cy="259045"/>
    <xdr:sp macro="" textlink="">
      <xdr:nvSpPr>
        <xdr:cNvPr id="792" name="テキスト ボックス 791"/>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57</xdr:row>
      <xdr:rowOff>6350</xdr:rowOff>
    </xdr:from>
    <xdr:to>
      <xdr:col>32</xdr:col>
      <xdr:colOff>186689</xdr:colOff>
      <xdr:row>57</xdr:row>
      <xdr:rowOff>6350</xdr:rowOff>
    </xdr:to>
    <xdr:cxnSp macro="">
      <xdr:nvCxnSpPr>
        <xdr:cNvPr id="796" name="直線コネクタ 795"/>
        <xdr:cNvCxnSpPr/>
      </xdr:nvCxnSpPr>
      <xdr:spPr>
        <a:xfrm>
          <a:off x="22159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48277</xdr:rowOff>
    </xdr:from>
    <xdr:ext cx="249299" cy="259045"/>
    <xdr:sp macro="" textlink="">
      <xdr:nvSpPr>
        <xdr:cNvPr id="797" name="前年度繰上充用金最小値テキスト"/>
        <xdr:cNvSpPr txBox="1"/>
      </xdr:nvSpPr>
      <xdr:spPr>
        <a:xfrm>
          <a:off x="22212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57</xdr:row>
      <xdr:rowOff>6350</xdr:rowOff>
    </xdr:from>
    <xdr:to>
      <xdr:col>32</xdr:col>
      <xdr:colOff>276225</xdr:colOff>
      <xdr:row>57</xdr:row>
      <xdr:rowOff>6350</xdr:rowOff>
    </xdr:to>
    <xdr:cxnSp macro="">
      <xdr:nvCxnSpPr>
        <xdr:cNvPr id="798" name="直線コネクタ 797"/>
        <xdr:cNvCxnSpPr/>
      </xdr:nvCxnSpPr>
      <xdr:spPr>
        <a:xfrm>
          <a:off x="22072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48277</xdr:rowOff>
    </xdr:from>
    <xdr:ext cx="249299" cy="259045"/>
    <xdr:sp macro="" textlink="">
      <xdr:nvSpPr>
        <xdr:cNvPr id="799" name="前年度繰上充用金最大値テキスト"/>
        <xdr:cNvSpPr txBox="1"/>
      </xdr:nvSpPr>
      <xdr:spPr>
        <a:xfrm>
          <a:off x="22212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57</xdr:row>
      <xdr:rowOff>6350</xdr:rowOff>
    </xdr:from>
    <xdr:to>
      <xdr:col>32</xdr:col>
      <xdr:colOff>276225</xdr:colOff>
      <xdr:row>57</xdr:row>
      <xdr:rowOff>6350</xdr:rowOff>
    </xdr:to>
    <xdr:cxnSp macro="">
      <xdr:nvCxnSpPr>
        <xdr:cNvPr id="800" name="直線コネクタ 799"/>
        <xdr:cNvCxnSpPr/>
      </xdr:nvCxnSpPr>
      <xdr:spPr>
        <a:xfrm>
          <a:off x="22072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6350</xdr:rowOff>
    </xdr:from>
    <xdr:to>
      <xdr:col>32</xdr:col>
      <xdr:colOff>187325</xdr:colOff>
      <xdr:row>57</xdr:row>
      <xdr:rowOff>6350</xdr:rowOff>
    </xdr:to>
    <xdr:cxnSp macro="">
      <xdr:nvCxnSpPr>
        <xdr:cNvPr id="801" name="直線コネクタ 800"/>
        <xdr:cNvCxnSpPr/>
      </xdr:nvCxnSpPr>
      <xdr:spPr>
        <a:xfrm>
          <a:off x="21323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105427</xdr:rowOff>
    </xdr:from>
    <xdr:ext cx="249299" cy="259045"/>
    <xdr:sp macro="" textlink="">
      <xdr:nvSpPr>
        <xdr:cNvPr id="802" name="前年度繰上充用金平均値テキスト"/>
        <xdr:cNvSpPr txBox="1"/>
      </xdr:nvSpPr>
      <xdr:spPr>
        <a:xfrm>
          <a:off x="22212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127000</xdr:rowOff>
    </xdr:from>
    <xdr:to>
      <xdr:col>32</xdr:col>
      <xdr:colOff>238125</xdr:colOff>
      <xdr:row>57</xdr:row>
      <xdr:rowOff>57150</xdr:rowOff>
    </xdr:to>
    <xdr:sp macro="" textlink="">
      <xdr:nvSpPr>
        <xdr:cNvPr id="803" name="フローチャート : 判断 802"/>
        <xdr:cNvSpPr/>
      </xdr:nvSpPr>
      <xdr:spPr>
        <a:xfrm>
          <a:off x="22110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6350</xdr:rowOff>
    </xdr:from>
    <xdr:to>
      <xdr:col>31</xdr:col>
      <xdr:colOff>34925</xdr:colOff>
      <xdr:row>57</xdr:row>
      <xdr:rowOff>6350</xdr:rowOff>
    </xdr:to>
    <xdr:cxnSp macro="">
      <xdr:nvCxnSpPr>
        <xdr:cNvPr id="804" name="直線コネクタ 803"/>
        <xdr:cNvCxnSpPr/>
      </xdr:nvCxnSpPr>
      <xdr:spPr>
        <a:xfrm>
          <a:off x="2043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127000</xdr:rowOff>
    </xdr:from>
    <xdr:to>
      <xdr:col>31</xdr:col>
      <xdr:colOff>85725</xdr:colOff>
      <xdr:row>57</xdr:row>
      <xdr:rowOff>57150</xdr:rowOff>
    </xdr:to>
    <xdr:sp macro="" textlink="">
      <xdr:nvSpPr>
        <xdr:cNvPr id="805" name="フローチャート : 判断 804"/>
        <xdr:cNvSpPr/>
      </xdr:nvSpPr>
      <xdr:spPr>
        <a:xfrm>
          <a:off x="2127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48277</xdr:rowOff>
    </xdr:from>
    <xdr:ext cx="249299" cy="259045"/>
    <xdr:sp macro="" textlink="">
      <xdr:nvSpPr>
        <xdr:cNvPr id="806" name="テキスト ボックス 805"/>
        <xdr:cNvSpPr txBox="1"/>
      </xdr:nvSpPr>
      <xdr:spPr>
        <a:xfrm>
          <a:off x="21198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6350</xdr:rowOff>
    </xdr:from>
    <xdr:to>
      <xdr:col>29</xdr:col>
      <xdr:colOff>517525</xdr:colOff>
      <xdr:row>57</xdr:row>
      <xdr:rowOff>6350</xdr:rowOff>
    </xdr:to>
    <xdr:cxnSp macro="">
      <xdr:nvCxnSpPr>
        <xdr:cNvPr id="807" name="直線コネクタ 806"/>
        <xdr:cNvCxnSpPr/>
      </xdr:nvCxnSpPr>
      <xdr:spPr>
        <a:xfrm>
          <a:off x="19545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127000</xdr:rowOff>
    </xdr:from>
    <xdr:to>
      <xdr:col>29</xdr:col>
      <xdr:colOff>568325</xdr:colOff>
      <xdr:row>57</xdr:row>
      <xdr:rowOff>57150</xdr:rowOff>
    </xdr:to>
    <xdr:sp macro="" textlink="">
      <xdr:nvSpPr>
        <xdr:cNvPr id="808" name="フローチャート : 判断 807"/>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48277</xdr:rowOff>
    </xdr:from>
    <xdr:ext cx="249299" cy="259045"/>
    <xdr:sp macro="" textlink="">
      <xdr:nvSpPr>
        <xdr:cNvPr id="809" name="テキスト ボックス 808"/>
        <xdr:cNvSpPr txBox="1"/>
      </xdr:nvSpPr>
      <xdr:spPr>
        <a:xfrm>
          <a:off x="20309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6350</xdr:rowOff>
    </xdr:from>
    <xdr:to>
      <xdr:col>28</xdr:col>
      <xdr:colOff>314325</xdr:colOff>
      <xdr:row>57</xdr:row>
      <xdr:rowOff>6350</xdr:rowOff>
    </xdr:to>
    <xdr:cxnSp macro="">
      <xdr:nvCxnSpPr>
        <xdr:cNvPr id="810" name="直線コネクタ 809"/>
        <xdr:cNvCxnSpPr/>
      </xdr:nvCxnSpPr>
      <xdr:spPr>
        <a:xfrm>
          <a:off x="18656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127000</xdr:rowOff>
    </xdr:from>
    <xdr:to>
      <xdr:col>28</xdr:col>
      <xdr:colOff>365125</xdr:colOff>
      <xdr:row>57</xdr:row>
      <xdr:rowOff>57150</xdr:rowOff>
    </xdr:to>
    <xdr:sp macro="" textlink="">
      <xdr:nvSpPr>
        <xdr:cNvPr id="811" name="フローチャート : 判断 810"/>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48277</xdr:rowOff>
    </xdr:from>
    <xdr:ext cx="249299" cy="259045"/>
    <xdr:sp macro="" textlink="">
      <xdr:nvSpPr>
        <xdr:cNvPr id="812" name="テキスト ボックス 811"/>
        <xdr:cNvSpPr txBox="1"/>
      </xdr:nvSpPr>
      <xdr:spPr>
        <a:xfrm>
          <a:off x="19420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52</xdr:row>
      <xdr:rowOff>50800</xdr:rowOff>
    </xdr:from>
    <xdr:to>
      <xdr:col>27</xdr:col>
      <xdr:colOff>161925</xdr:colOff>
      <xdr:row>52</xdr:row>
      <xdr:rowOff>152400</xdr:rowOff>
    </xdr:to>
    <xdr:sp macro="" textlink="">
      <xdr:nvSpPr>
        <xdr:cNvPr id="813" name="フローチャート : 判断 812"/>
        <xdr:cNvSpPr/>
      </xdr:nvSpPr>
      <xdr:spPr>
        <a:xfrm>
          <a:off x="18605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50</xdr:row>
      <xdr:rowOff>168927</xdr:rowOff>
    </xdr:from>
    <xdr:ext cx="249299" cy="259045"/>
    <xdr:sp macro="" textlink="">
      <xdr:nvSpPr>
        <xdr:cNvPr id="814" name="テキスト ボックス 813"/>
        <xdr:cNvSpPr txBox="1"/>
      </xdr:nvSpPr>
      <xdr:spPr>
        <a:xfrm>
          <a:off x="18531649"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127000</xdr:rowOff>
    </xdr:from>
    <xdr:to>
      <xdr:col>32</xdr:col>
      <xdr:colOff>238125</xdr:colOff>
      <xdr:row>57</xdr:row>
      <xdr:rowOff>57150</xdr:rowOff>
    </xdr:to>
    <xdr:sp macro="" textlink="">
      <xdr:nvSpPr>
        <xdr:cNvPr id="820" name="円/楕円 819"/>
        <xdr:cNvSpPr/>
      </xdr:nvSpPr>
      <xdr:spPr>
        <a:xfrm>
          <a:off x="22110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162577</xdr:rowOff>
    </xdr:from>
    <xdr:ext cx="249299" cy="259045"/>
    <xdr:sp macro="" textlink="">
      <xdr:nvSpPr>
        <xdr:cNvPr id="821" name="前年度繰上充用金該当値テキスト"/>
        <xdr:cNvSpPr txBox="1"/>
      </xdr:nvSpPr>
      <xdr:spPr>
        <a:xfrm>
          <a:off x="22212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127000</xdr:rowOff>
    </xdr:from>
    <xdr:to>
      <xdr:col>31</xdr:col>
      <xdr:colOff>85725</xdr:colOff>
      <xdr:row>57</xdr:row>
      <xdr:rowOff>57150</xdr:rowOff>
    </xdr:to>
    <xdr:sp macro="" textlink="">
      <xdr:nvSpPr>
        <xdr:cNvPr id="822" name="円/楕円 821"/>
        <xdr:cNvSpPr/>
      </xdr:nvSpPr>
      <xdr:spPr>
        <a:xfrm>
          <a:off x="2127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73677</xdr:rowOff>
    </xdr:from>
    <xdr:ext cx="249299" cy="259045"/>
    <xdr:sp macro="" textlink="">
      <xdr:nvSpPr>
        <xdr:cNvPr id="823" name="テキスト ボックス 822"/>
        <xdr:cNvSpPr txBox="1"/>
      </xdr:nvSpPr>
      <xdr:spPr>
        <a:xfrm>
          <a:off x="21198649"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127000</xdr:rowOff>
    </xdr:from>
    <xdr:to>
      <xdr:col>29</xdr:col>
      <xdr:colOff>568325</xdr:colOff>
      <xdr:row>57</xdr:row>
      <xdr:rowOff>57150</xdr:rowOff>
    </xdr:to>
    <xdr:sp macro="" textlink="">
      <xdr:nvSpPr>
        <xdr:cNvPr id="824" name="円/楕円 823"/>
        <xdr:cNvSpPr/>
      </xdr:nvSpPr>
      <xdr:spPr>
        <a:xfrm>
          <a:off x="2038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73677</xdr:rowOff>
    </xdr:from>
    <xdr:ext cx="249299" cy="259045"/>
    <xdr:sp macro="" textlink="">
      <xdr:nvSpPr>
        <xdr:cNvPr id="825" name="テキスト ボックス 824"/>
        <xdr:cNvSpPr txBox="1"/>
      </xdr:nvSpPr>
      <xdr:spPr>
        <a:xfrm>
          <a:off x="20309649"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127000</xdr:rowOff>
    </xdr:from>
    <xdr:to>
      <xdr:col>28</xdr:col>
      <xdr:colOff>365125</xdr:colOff>
      <xdr:row>57</xdr:row>
      <xdr:rowOff>57150</xdr:rowOff>
    </xdr:to>
    <xdr:sp macro="" textlink="">
      <xdr:nvSpPr>
        <xdr:cNvPr id="826" name="円/楕円 825"/>
        <xdr:cNvSpPr/>
      </xdr:nvSpPr>
      <xdr:spPr>
        <a:xfrm>
          <a:off x="19494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73677</xdr:rowOff>
    </xdr:from>
    <xdr:ext cx="249299" cy="259045"/>
    <xdr:sp macro="" textlink="">
      <xdr:nvSpPr>
        <xdr:cNvPr id="827" name="テキスト ボックス 826"/>
        <xdr:cNvSpPr txBox="1"/>
      </xdr:nvSpPr>
      <xdr:spPr>
        <a:xfrm>
          <a:off x="19420649"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127000</xdr:rowOff>
    </xdr:from>
    <xdr:to>
      <xdr:col>27</xdr:col>
      <xdr:colOff>161925</xdr:colOff>
      <xdr:row>57</xdr:row>
      <xdr:rowOff>57150</xdr:rowOff>
    </xdr:to>
    <xdr:sp macro="" textlink="">
      <xdr:nvSpPr>
        <xdr:cNvPr id="828" name="円/楕円 827"/>
        <xdr:cNvSpPr/>
      </xdr:nvSpPr>
      <xdr:spPr>
        <a:xfrm>
          <a:off x="18605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48277</xdr:rowOff>
    </xdr:from>
    <xdr:ext cx="249299" cy="259045"/>
    <xdr:sp macro="" textlink="">
      <xdr:nvSpPr>
        <xdr:cNvPr id="829" name="テキスト ボックス 828"/>
        <xdr:cNvSpPr txBox="1"/>
      </xdr:nvSpPr>
      <xdr:spPr>
        <a:xfrm>
          <a:off x="18531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一人当たり決算総額の</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45.7</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％を占める民生費は、住民一人当たり</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194,465</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円となり、類似団体平均よりも高い水準であり、増加傾向が続いている。その要因として、生活保護費が依然として高い水準であり、障害者（児）自立支援給付をはじめとする障害者福祉費や、</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国民健康保険事業、介護保険事業</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、後期高齢者医療事業</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の各特別会計への繰出が</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制度改正や認定者の増により増加したことがあげられる。</a:t>
          </a:r>
          <a:endParaRPr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また、議会費は、類似団体平均を上回り続けているが、</a:t>
          </a:r>
          <a:r>
            <a:rPr lang="ja-JP" altLang="en-US" sz="1050">
              <a:effectLst/>
            </a:rPr>
            <a:t>本会議だけではなく各委員会におけるインターネット中継や議会報告会の開催など、議会力の向上に資する経費について、議会力向上事業として実施していることが、要因として考えられる。</a:t>
          </a:r>
          <a:br>
            <a:rPr lang="ja-JP" altLang="en-US" sz="1050">
              <a:effectLst/>
            </a:rPr>
          </a:br>
          <a:r>
            <a:rPr lang="ja-JP" altLang="en-US" sz="1050">
              <a:effectLst/>
              <a:latin typeface="ＭＳ ゴシック" panose="020B0609070205080204" pitchFamily="49" charset="-128"/>
              <a:ea typeface="ＭＳ ゴシック" panose="020B0609070205080204" pitchFamily="49" charset="-128"/>
            </a:rPr>
            <a:t>前年度からの伸び率の大きな項目として、教育費が平成</a:t>
          </a:r>
          <a:r>
            <a:rPr lang="en-US" altLang="ja-JP" sz="1050">
              <a:effectLst/>
              <a:latin typeface="ＭＳ ゴシック" panose="020B0609070205080204" pitchFamily="49" charset="-128"/>
              <a:ea typeface="ＭＳ ゴシック" panose="020B0609070205080204" pitchFamily="49" charset="-128"/>
            </a:rPr>
            <a:t>26</a:t>
          </a:r>
          <a:r>
            <a:rPr lang="ja-JP" altLang="en-US" sz="1050">
              <a:effectLst/>
              <a:latin typeface="ＭＳ ゴシック" panose="020B0609070205080204" pitchFamily="49" charset="-128"/>
              <a:ea typeface="ＭＳ ゴシック" panose="020B0609070205080204" pitchFamily="49" charset="-128"/>
            </a:rPr>
            <a:t>年度の一人当たり</a:t>
          </a:r>
          <a:r>
            <a:rPr lang="en-US" altLang="ja-JP" sz="1050">
              <a:effectLst/>
              <a:latin typeface="ＭＳ ゴシック" panose="020B0609070205080204" pitchFamily="49" charset="-128"/>
              <a:ea typeface="ＭＳ ゴシック" panose="020B0609070205080204" pitchFamily="49" charset="-128"/>
            </a:rPr>
            <a:t>33,080</a:t>
          </a:r>
          <a:r>
            <a:rPr lang="ja-JP" altLang="en-US" sz="1050">
              <a:effectLst/>
              <a:latin typeface="ＭＳ ゴシック" panose="020B0609070205080204" pitchFamily="49" charset="-128"/>
              <a:ea typeface="ＭＳ ゴシック" panose="020B0609070205080204" pitchFamily="49" charset="-128"/>
            </a:rPr>
            <a:t>円から平成</a:t>
          </a:r>
          <a:r>
            <a:rPr lang="en-US" altLang="ja-JP" sz="1050">
              <a:effectLst/>
              <a:latin typeface="ＭＳ ゴシック" panose="020B0609070205080204" pitchFamily="49" charset="-128"/>
              <a:ea typeface="ＭＳ ゴシック" panose="020B0609070205080204" pitchFamily="49" charset="-128"/>
            </a:rPr>
            <a:t>27</a:t>
          </a:r>
          <a:r>
            <a:rPr lang="ja-JP" altLang="en-US" sz="1050">
              <a:effectLst/>
              <a:latin typeface="ＭＳ ゴシック" panose="020B0609070205080204" pitchFamily="49" charset="-128"/>
              <a:ea typeface="ＭＳ ゴシック" panose="020B0609070205080204" pitchFamily="49" charset="-128"/>
            </a:rPr>
            <a:t>年度は</a:t>
          </a:r>
          <a:r>
            <a:rPr lang="en-US" altLang="ja-JP" sz="1050">
              <a:effectLst/>
              <a:latin typeface="ＭＳ ゴシック" panose="020B0609070205080204" pitchFamily="49" charset="-128"/>
              <a:ea typeface="ＭＳ ゴシック" panose="020B0609070205080204" pitchFamily="49" charset="-128"/>
            </a:rPr>
            <a:t>36,781</a:t>
          </a:r>
          <a:r>
            <a:rPr lang="ja-JP" altLang="en-US" sz="1050">
              <a:effectLst/>
              <a:latin typeface="ＭＳ ゴシック" panose="020B0609070205080204" pitchFamily="49" charset="-128"/>
              <a:ea typeface="ＭＳ ゴシック" panose="020B0609070205080204" pitchFamily="49" charset="-128"/>
            </a:rPr>
            <a:t>円と</a:t>
          </a:r>
          <a:r>
            <a:rPr lang="en-US" altLang="ja-JP" sz="1050">
              <a:effectLst/>
              <a:latin typeface="ＭＳ ゴシック" panose="020B0609070205080204" pitchFamily="49" charset="-128"/>
              <a:ea typeface="ＭＳ ゴシック" panose="020B0609070205080204" pitchFamily="49" charset="-128"/>
            </a:rPr>
            <a:t>11.2</a:t>
          </a:r>
          <a:r>
            <a:rPr lang="ja-JP" altLang="en-US" sz="1050">
              <a:effectLst/>
              <a:latin typeface="ＭＳ ゴシック" panose="020B0609070205080204" pitchFamily="49" charset="-128"/>
              <a:ea typeface="ＭＳ ゴシック" panose="020B0609070205080204" pitchFamily="49" charset="-128"/>
            </a:rPr>
            <a:t>％の増となっているが、その要因としては、府費負担教職員権限移譲準備事務によるシステム構築による物件費の増加や、小学校の耐震化工事、中学校設普通教室への空調整備、中学校給食調理場等整備など教育環境の改善・充実に要した普通建設事業費が増加したためである</a:t>
          </a:r>
          <a:r>
            <a:rPr lang="ja-JP" altLang="en-US" sz="1200">
              <a:effectLst/>
              <a:latin typeface="ＭＳ ゴシック" panose="020B0609070205080204" pitchFamily="49" charset="-128"/>
              <a:ea typeface="ＭＳ ゴシック" panose="020B0609070205080204" pitchFamily="49" charset="-128"/>
            </a:rPr>
            <a:t>。</a:t>
          </a:r>
          <a:endParaRPr lang="en-US" altLang="ja-JP" sz="1200">
            <a:effectLst/>
            <a:latin typeface="ＭＳ ゴシック" panose="020B0609070205080204" pitchFamily="49" charset="-128"/>
            <a:ea typeface="ＭＳ ゴシック" panose="020B0609070205080204" pitchFamily="49" charset="-128"/>
          </a:endParaRPr>
        </a:p>
        <a:p>
          <a:r>
            <a:rPr lang="ja-JP" altLang="en-US" sz="1050">
              <a:effectLst/>
              <a:latin typeface="ＭＳ ゴシック" panose="020B0609070205080204" pitchFamily="49" charset="-128"/>
              <a:ea typeface="ＭＳ ゴシック" panose="020B0609070205080204" pitchFamily="49" charset="-128"/>
            </a:rPr>
            <a:t>経年の変化が大きい項目として、衛生費が年々減少傾向にあるが、その要因としては平成</a:t>
          </a:r>
          <a:r>
            <a:rPr lang="en-US" altLang="ja-JP" sz="1050">
              <a:effectLst/>
              <a:latin typeface="ＭＳ ゴシック" panose="020B0609070205080204" pitchFamily="49" charset="-128"/>
              <a:ea typeface="ＭＳ ゴシック" panose="020B0609070205080204" pitchFamily="49" charset="-128"/>
            </a:rPr>
            <a:t>24</a:t>
          </a:r>
          <a:r>
            <a:rPr lang="ja-JP" altLang="en-US" sz="1050">
              <a:effectLst/>
              <a:latin typeface="ＭＳ ゴシック" panose="020B0609070205080204" pitchFamily="49" charset="-128"/>
              <a:ea typeface="ＭＳ ゴシック" panose="020B0609070205080204" pitchFamily="49" charset="-128"/>
            </a:rPr>
            <a:t>年</a:t>
          </a:r>
          <a:r>
            <a:rPr lang="en-US" altLang="ja-JP" sz="1050">
              <a:effectLst/>
              <a:latin typeface="ＭＳ ゴシック" panose="020B0609070205080204" pitchFamily="49" charset="-128"/>
              <a:ea typeface="ＭＳ ゴシック" panose="020B0609070205080204" pitchFamily="49" charset="-128"/>
            </a:rPr>
            <a:t>4</a:t>
          </a:r>
          <a:r>
            <a:rPr lang="ja-JP" altLang="en-US" sz="1050">
              <a:effectLst/>
              <a:latin typeface="ＭＳ ゴシック" panose="020B0609070205080204" pitchFamily="49" charset="-128"/>
              <a:ea typeface="ＭＳ ゴシック" panose="020B0609070205080204" pitchFamily="49" charset="-128"/>
            </a:rPr>
            <a:t>月</a:t>
          </a:r>
          <a:r>
            <a:rPr lang="en-US" altLang="ja-JP" sz="1050">
              <a:effectLst/>
              <a:latin typeface="ＭＳ ゴシック" panose="020B0609070205080204" pitchFamily="49" charset="-128"/>
              <a:ea typeface="ＭＳ ゴシック" panose="020B0609070205080204" pitchFamily="49" charset="-128"/>
            </a:rPr>
            <a:t>1</a:t>
          </a:r>
          <a:r>
            <a:rPr lang="ja-JP" altLang="en-US" sz="1050">
              <a:effectLst/>
              <a:latin typeface="ＭＳ ゴシック" panose="020B0609070205080204" pitchFamily="49" charset="-128"/>
              <a:ea typeface="ＭＳ ゴシック" panose="020B0609070205080204" pitchFamily="49" charset="-128"/>
            </a:rPr>
            <a:t>日に市立堺病院が独立法人化したことに伴い堺病院事業会計への繰出金が皆減となったこと、その他平成</a:t>
          </a:r>
          <a:r>
            <a:rPr lang="en-US" altLang="ja-JP" sz="1050">
              <a:effectLst/>
              <a:latin typeface="ＭＳ ゴシック" panose="020B0609070205080204" pitchFamily="49" charset="-128"/>
              <a:ea typeface="ＭＳ ゴシック" panose="020B0609070205080204" pitchFamily="49" charset="-128"/>
            </a:rPr>
            <a:t>24</a:t>
          </a:r>
          <a:r>
            <a:rPr lang="ja-JP" altLang="en-US" sz="1050">
              <a:effectLst/>
              <a:latin typeface="ＭＳ ゴシック" panose="020B0609070205080204" pitchFamily="49" charset="-128"/>
              <a:ea typeface="ＭＳ ゴシック" panose="020B0609070205080204" pitchFamily="49" charset="-128"/>
            </a:rPr>
            <a:t>年度に堺市クリーンセンター臨海工場の整備が、平成</a:t>
          </a:r>
          <a:r>
            <a:rPr lang="en-US" altLang="ja-JP" sz="1050">
              <a:effectLst/>
              <a:latin typeface="ＭＳ ゴシック" panose="020B0609070205080204" pitchFamily="49" charset="-128"/>
              <a:ea typeface="ＭＳ ゴシック" panose="020B0609070205080204" pitchFamily="49" charset="-128"/>
            </a:rPr>
            <a:t>25</a:t>
          </a:r>
          <a:r>
            <a:rPr lang="ja-JP" altLang="en-US" sz="1050">
              <a:effectLst/>
              <a:latin typeface="ＭＳ ゴシック" panose="020B0609070205080204" pitchFamily="49" charset="-128"/>
              <a:ea typeface="ＭＳ ゴシック" panose="020B0609070205080204" pitchFamily="49" charset="-128"/>
            </a:rPr>
            <a:t>年度に</a:t>
          </a:r>
          <a:r>
            <a:rPr lang="ja-JP" altLang="en-US" sz="1050"/>
            <a:t>クリーンセンター東工場の長寿命化を図る大規模改修がそれぞれ終了したことから、段階的に減少してきている。平成</a:t>
          </a:r>
          <a:r>
            <a:rPr lang="en-US" altLang="ja-JP" sz="1050"/>
            <a:t>27</a:t>
          </a:r>
          <a:r>
            <a:rPr lang="ja-JP" altLang="en-US" sz="1050"/>
            <a:t>年度については、堺市子ども急病診療センターの開設等に伴い、補助費等が増加したことから微増となった。</a:t>
          </a:r>
          <a:endParaRPr lang="ja-JP" altLang="ja-JP" sz="105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050" b="0">
              <a:solidFill>
                <a:schemeClr val="dk1"/>
              </a:solidFill>
              <a:effectLst/>
              <a:latin typeface="ＭＳ ゴシック" panose="020B0609070205080204" pitchFamily="49" charset="-128"/>
              <a:ea typeface="ＭＳ ゴシック" panose="020B0609070205080204" pitchFamily="49" charset="-128"/>
              <a:cs typeface="+mn-cs"/>
            </a:rPr>
            <a:t>財政調整基金は、適切な財源の確保と要員管理等による人件費の削減や平成</a:t>
          </a:r>
          <a:r>
            <a:rPr lang="en-US" altLang="ja-JP" sz="1050" b="0">
              <a:solidFill>
                <a:schemeClr val="dk1"/>
              </a:solidFill>
              <a:effectLst/>
              <a:latin typeface="ＭＳ ゴシック" panose="020B0609070205080204" pitchFamily="49" charset="-128"/>
              <a:ea typeface="ＭＳ ゴシック" panose="020B0609070205080204" pitchFamily="49" charset="-128"/>
              <a:cs typeface="+mn-cs"/>
            </a:rPr>
            <a:t>23</a:t>
          </a:r>
          <a:r>
            <a:rPr lang="ja-JP" altLang="ja-JP" sz="1050" b="0">
              <a:solidFill>
                <a:schemeClr val="dk1"/>
              </a:solidFill>
              <a:effectLst/>
              <a:latin typeface="ＭＳ ゴシック" panose="020B0609070205080204" pitchFamily="49" charset="-128"/>
              <a:ea typeface="ＭＳ ゴシック" panose="020B0609070205080204" pitchFamily="49" charset="-128"/>
              <a:cs typeface="+mn-cs"/>
            </a:rPr>
            <a:t>年度から実施している事務事業総点検等による行財政改革に伴う歳出の精査により取り崩しを回避しており、微増ではあるが増加傾向にある。（前年度比</a:t>
          </a:r>
          <a:r>
            <a:rPr lang="en-US" altLang="ja-JP" sz="1050" b="0">
              <a:solidFill>
                <a:schemeClr val="dk1"/>
              </a:solidFill>
              <a:effectLst/>
              <a:latin typeface="ＭＳ ゴシック" panose="020B0609070205080204" pitchFamily="49" charset="-128"/>
              <a:ea typeface="ＭＳ ゴシック" panose="020B0609070205080204" pitchFamily="49" charset="-128"/>
              <a:cs typeface="+mn-cs"/>
            </a:rPr>
            <a:t>0.22</a:t>
          </a:r>
          <a:r>
            <a:rPr lang="ja-JP" altLang="ja-JP" sz="1050" b="0">
              <a:solidFill>
                <a:schemeClr val="dk1"/>
              </a:solidFill>
              <a:effectLst/>
              <a:latin typeface="ＭＳ ゴシック" panose="020B0609070205080204" pitchFamily="49" charset="-128"/>
              <a:ea typeface="ＭＳ ゴシック" panose="020B0609070205080204" pitchFamily="49" charset="-128"/>
              <a:cs typeface="+mn-cs"/>
            </a:rPr>
            <a:t>％増）</a:t>
          </a:r>
          <a:r>
            <a:rPr lang="ja-JP" altLang="en-US" sz="1050" b="0">
              <a:solidFill>
                <a:schemeClr val="dk1"/>
              </a:solidFill>
              <a:effectLst/>
              <a:latin typeface="ＭＳ ゴシック" panose="020B0609070205080204" pitchFamily="49" charset="-128"/>
              <a:ea typeface="ＭＳ ゴシック" panose="020B0609070205080204" pitchFamily="49" charset="-128"/>
              <a:cs typeface="+mn-cs"/>
            </a:rPr>
            <a:t>実質収支額についても、地方消費税交付金が消費税率引上げによる影響が平年度化されたことなどにより増加し、また、土地開発基金の廃止に伴い清算金が皆増したことなどにより、歳出の増加以上に歳入が増加したことから前年度比</a:t>
          </a:r>
          <a:r>
            <a:rPr lang="en-US" altLang="ja-JP" sz="1050" b="0">
              <a:solidFill>
                <a:schemeClr val="dk1"/>
              </a:solidFill>
              <a:effectLst/>
              <a:latin typeface="ＭＳ ゴシック" panose="020B0609070205080204" pitchFamily="49" charset="-128"/>
              <a:ea typeface="ＭＳ ゴシック" panose="020B0609070205080204" pitchFamily="49" charset="-128"/>
              <a:cs typeface="+mn-cs"/>
            </a:rPr>
            <a:t>21.3</a:t>
          </a:r>
          <a:r>
            <a:rPr lang="ja-JP" altLang="en-US" sz="1050" b="0">
              <a:solidFill>
                <a:schemeClr val="dk1"/>
              </a:solidFill>
              <a:effectLst/>
              <a:latin typeface="ＭＳ ゴシック" panose="020B0609070205080204" pitchFamily="49" charset="-128"/>
              <a:ea typeface="ＭＳ ゴシック" panose="020B0609070205080204" pitchFamily="49" charset="-128"/>
              <a:cs typeface="+mn-cs"/>
            </a:rPr>
            <a:t>％の増となった。</a:t>
          </a:r>
          <a:endParaRPr lang="en-US" altLang="ja-JP" sz="1050" b="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050" b="0">
              <a:solidFill>
                <a:schemeClr val="dk1"/>
              </a:solidFill>
              <a:effectLst/>
              <a:latin typeface="ＭＳ ゴシック" panose="020B0609070205080204" pitchFamily="49" charset="-128"/>
              <a:ea typeface="ＭＳ ゴシック" panose="020B0609070205080204" pitchFamily="49" charset="-128"/>
              <a:cs typeface="+mn-cs"/>
            </a:rPr>
            <a:t>また、</a:t>
          </a:r>
          <a:r>
            <a:rPr lang="ja-JP" altLang="ja-JP" sz="1050" b="0">
              <a:solidFill>
                <a:schemeClr val="dk1"/>
              </a:solidFill>
              <a:effectLst/>
              <a:latin typeface="ＭＳ ゴシック" panose="020B0609070205080204" pitchFamily="49" charset="-128"/>
              <a:ea typeface="ＭＳ ゴシック" panose="020B0609070205080204" pitchFamily="49" charset="-128"/>
              <a:cs typeface="+mn-cs"/>
            </a:rPr>
            <a:t>分母となる標準財政規模</a:t>
          </a:r>
          <a:r>
            <a:rPr lang="ja-JP" altLang="en-US" sz="1050" b="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050" b="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a:solidFill>
                <a:schemeClr val="dk1"/>
              </a:solidFill>
              <a:effectLst/>
              <a:latin typeface="ＭＳ ゴシック" panose="020B0609070205080204" pitchFamily="49" charset="-128"/>
              <a:ea typeface="ＭＳ ゴシック" panose="020B0609070205080204" pitchFamily="49" charset="-128"/>
              <a:cs typeface="+mn-cs"/>
            </a:rPr>
            <a:t>普通交付税及び臨時財政対策債が減少したことから前年度比</a:t>
          </a:r>
          <a:r>
            <a:rPr lang="en-US" altLang="ja-JP" sz="1050" b="0">
              <a:solidFill>
                <a:schemeClr val="dk1"/>
              </a:solidFill>
              <a:effectLst/>
              <a:latin typeface="ＭＳ ゴシック" panose="020B0609070205080204" pitchFamily="49" charset="-128"/>
              <a:ea typeface="ＭＳ ゴシック" panose="020B0609070205080204" pitchFamily="49" charset="-128"/>
              <a:cs typeface="+mn-cs"/>
            </a:rPr>
            <a:t>1.2</a:t>
          </a:r>
          <a:r>
            <a:rPr lang="ja-JP" altLang="en-US" sz="1050" b="0">
              <a:solidFill>
                <a:schemeClr val="dk1"/>
              </a:solidFill>
              <a:effectLst/>
              <a:latin typeface="ＭＳ ゴシック" panose="020B0609070205080204" pitchFamily="49" charset="-128"/>
              <a:ea typeface="ＭＳ ゴシック" panose="020B0609070205080204" pitchFamily="49" charset="-128"/>
              <a:cs typeface="+mn-cs"/>
            </a:rPr>
            <a:t>％の減少となったため、それぞれの比率についても増加となった。</a:t>
          </a:r>
          <a:endParaRPr lang="en-US" altLang="ja-JP" sz="1050" b="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en-US" altLang="ja-JP" sz="1100" b="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引き続きすべての会計で実質収支、資金収支が黒字となっており、連結実質赤字比率は生じていない。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一般会計においては、要員管理の徹底と行財政改革のさらなる推進により、引き続き現在の水準の維持に努める。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その他会計においても、例えば国民健康保険事業特別会計では、滞納処分等の目標件数を区役所ごとに設定し、納付勧奨や差し押さえ等、保険料の収納率向上を図ることで、引き続き現在の水準の維持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362838817</v>
      </c>
      <c r="BO4" s="379"/>
      <c r="BP4" s="379"/>
      <c r="BQ4" s="379"/>
      <c r="BR4" s="379"/>
      <c r="BS4" s="379"/>
      <c r="BT4" s="379"/>
      <c r="BU4" s="380"/>
      <c r="BV4" s="378">
        <v>353078550</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1.1000000000000001</v>
      </c>
      <c r="CU4" s="385"/>
      <c r="CV4" s="385"/>
      <c r="CW4" s="385"/>
      <c r="CX4" s="385"/>
      <c r="CY4" s="385"/>
      <c r="CZ4" s="385"/>
      <c r="DA4" s="386"/>
      <c r="DB4" s="384">
        <v>0.9</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359595460</v>
      </c>
      <c r="BO5" s="416"/>
      <c r="BP5" s="416"/>
      <c r="BQ5" s="416"/>
      <c r="BR5" s="416"/>
      <c r="BS5" s="416"/>
      <c r="BT5" s="416"/>
      <c r="BU5" s="417"/>
      <c r="BV5" s="415">
        <v>350241172</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96.9</v>
      </c>
      <c r="CU5" s="413"/>
      <c r="CV5" s="413"/>
      <c r="CW5" s="413"/>
      <c r="CX5" s="413"/>
      <c r="CY5" s="413"/>
      <c r="CZ5" s="413"/>
      <c r="DA5" s="414"/>
      <c r="DB5" s="412">
        <v>95.3</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3243357</v>
      </c>
      <c r="BO6" s="416"/>
      <c r="BP6" s="416"/>
      <c r="BQ6" s="416"/>
      <c r="BR6" s="416"/>
      <c r="BS6" s="416"/>
      <c r="BT6" s="416"/>
      <c r="BU6" s="417"/>
      <c r="BV6" s="415">
        <v>2837378</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109.2</v>
      </c>
      <c r="CU6" s="453"/>
      <c r="CV6" s="453"/>
      <c r="CW6" s="453"/>
      <c r="CX6" s="453"/>
      <c r="CY6" s="453"/>
      <c r="CZ6" s="453"/>
      <c r="DA6" s="454"/>
      <c r="DB6" s="452">
        <v>110.2</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1131770</v>
      </c>
      <c r="BO7" s="416"/>
      <c r="BP7" s="416"/>
      <c r="BQ7" s="416"/>
      <c r="BR7" s="416"/>
      <c r="BS7" s="416"/>
      <c r="BT7" s="416"/>
      <c r="BU7" s="417"/>
      <c r="BV7" s="415">
        <v>1097186</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187481446</v>
      </c>
      <c r="CU7" s="416"/>
      <c r="CV7" s="416"/>
      <c r="CW7" s="416"/>
      <c r="CX7" s="416"/>
      <c r="CY7" s="416"/>
      <c r="CZ7" s="416"/>
      <c r="DA7" s="417"/>
      <c r="DB7" s="415">
        <v>189377871</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2111587</v>
      </c>
      <c r="BO8" s="416"/>
      <c r="BP8" s="416"/>
      <c r="BQ8" s="416"/>
      <c r="BR8" s="416"/>
      <c r="BS8" s="416"/>
      <c r="BT8" s="416"/>
      <c r="BU8" s="417"/>
      <c r="BV8" s="415">
        <v>1740192</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0.84</v>
      </c>
      <c r="CU8" s="456"/>
      <c r="CV8" s="456"/>
      <c r="CW8" s="456"/>
      <c r="CX8" s="456"/>
      <c r="CY8" s="456"/>
      <c r="CZ8" s="456"/>
      <c r="DA8" s="457"/>
      <c r="DB8" s="455">
        <v>0.84</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839310</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371395</v>
      </c>
      <c r="BO9" s="416"/>
      <c r="BP9" s="416"/>
      <c r="BQ9" s="416"/>
      <c r="BR9" s="416"/>
      <c r="BS9" s="416"/>
      <c r="BT9" s="416"/>
      <c r="BU9" s="417"/>
      <c r="BV9" s="415">
        <v>147727</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16.100000000000001</v>
      </c>
      <c r="CU9" s="413"/>
      <c r="CV9" s="413"/>
      <c r="CW9" s="413"/>
      <c r="CX9" s="413"/>
      <c r="CY9" s="413"/>
      <c r="CZ9" s="413"/>
      <c r="DA9" s="414"/>
      <c r="DB9" s="412">
        <v>15.4</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841966</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4000</v>
      </c>
      <c r="BO10" s="416"/>
      <c r="BP10" s="416"/>
      <c r="BQ10" s="416"/>
      <c r="BR10" s="416"/>
      <c r="BS10" s="416"/>
      <c r="BT10" s="416"/>
      <c r="BU10" s="417"/>
      <c r="BV10" s="415">
        <v>4400</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v>1331778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845960</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833480</v>
      </c>
      <c r="S13" s="497"/>
      <c r="T13" s="497"/>
      <c r="U13" s="497"/>
      <c r="V13" s="498"/>
      <c r="W13" s="431" t="s">
        <v>120</v>
      </c>
      <c r="X13" s="432"/>
      <c r="Y13" s="432"/>
      <c r="Z13" s="432"/>
      <c r="AA13" s="432"/>
      <c r="AB13" s="422"/>
      <c r="AC13" s="466">
        <v>1728</v>
      </c>
      <c r="AD13" s="467"/>
      <c r="AE13" s="467"/>
      <c r="AF13" s="467"/>
      <c r="AG13" s="506"/>
      <c r="AH13" s="466">
        <v>1971</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1707173</v>
      </c>
      <c r="BO13" s="416"/>
      <c r="BP13" s="416"/>
      <c r="BQ13" s="416"/>
      <c r="BR13" s="416"/>
      <c r="BS13" s="416"/>
      <c r="BT13" s="416"/>
      <c r="BU13" s="417"/>
      <c r="BV13" s="415">
        <v>152127</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5.5</v>
      </c>
      <c r="CU13" s="413"/>
      <c r="CV13" s="413"/>
      <c r="CW13" s="413"/>
      <c r="CX13" s="413"/>
      <c r="CY13" s="413"/>
      <c r="CZ13" s="413"/>
      <c r="DA13" s="414"/>
      <c r="DB13" s="412">
        <v>5.4</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847719</v>
      </c>
      <c r="S14" s="497"/>
      <c r="T14" s="497"/>
      <c r="U14" s="497"/>
      <c r="V14" s="498"/>
      <c r="W14" s="405"/>
      <c r="X14" s="406"/>
      <c r="Y14" s="406"/>
      <c r="Z14" s="406"/>
      <c r="AA14" s="406"/>
      <c r="AB14" s="395"/>
      <c r="AC14" s="499">
        <v>0.5</v>
      </c>
      <c r="AD14" s="500"/>
      <c r="AE14" s="500"/>
      <c r="AF14" s="500"/>
      <c r="AG14" s="501"/>
      <c r="AH14" s="499">
        <v>0.5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15.6</v>
      </c>
      <c r="CU14" s="511"/>
      <c r="CV14" s="511"/>
      <c r="CW14" s="511"/>
      <c r="CX14" s="511"/>
      <c r="CY14" s="511"/>
      <c r="CZ14" s="511"/>
      <c r="DA14" s="512"/>
      <c r="DB14" s="510">
        <v>21.9</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835743</v>
      </c>
      <c r="S15" s="497"/>
      <c r="T15" s="497"/>
      <c r="U15" s="497"/>
      <c r="V15" s="498"/>
      <c r="W15" s="431" t="s">
        <v>127</v>
      </c>
      <c r="X15" s="432"/>
      <c r="Y15" s="432"/>
      <c r="Z15" s="432"/>
      <c r="AA15" s="432"/>
      <c r="AB15" s="422"/>
      <c r="AC15" s="466">
        <v>81757</v>
      </c>
      <c r="AD15" s="467"/>
      <c r="AE15" s="467"/>
      <c r="AF15" s="467"/>
      <c r="AG15" s="506"/>
      <c r="AH15" s="466">
        <v>94927</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113152158</v>
      </c>
      <c r="BO15" s="379"/>
      <c r="BP15" s="379"/>
      <c r="BQ15" s="379"/>
      <c r="BR15" s="379"/>
      <c r="BS15" s="379"/>
      <c r="BT15" s="379"/>
      <c r="BU15" s="380"/>
      <c r="BV15" s="378">
        <v>107993797</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24.7</v>
      </c>
      <c r="AD16" s="500"/>
      <c r="AE16" s="500"/>
      <c r="AF16" s="500"/>
      <c r="AG16" s="501"/>
      <c r="AH16" s="499">
        <v>25.6</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132895564</v>
      </c>
      <c r="BO16" s="416"/>
      <c r="BP16" s="416"/>
      <c r="BQ16" s="416"/>
      <c r="BR16" s="416"/>
      <c r="BS16" s="416"/>
      <c r="BT16" s="416"/>
      <c r="BU16" s="417"/>
      <c r="BV16" s="415">
        <v>128741550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247212</v>
      </c>
      <c r="AD17" s="467"/>
      <c r="AE17" s="467"/>
      <c r="AF17" s="467"/>
      <c r="AG17" s="506"/>
      <c r="AH17" s="466">
        <v>258927</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145777203</v>
      </c>
      <c r="BO17" s="416"/>
      <c r="BP17" s="416"/>
      <c r="BQ17" s="416"/>
      <c r="BR17" s="416"/>
      <c r="BS17" s="416"/>
      <c r="BT17" s="416"/>
      <c r="BU17" s="417"/>
      <c r="BV17" s="415">
        <v>140555981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149.82</v>
      </c>
      <c r="M18" s="528"/>
      <c r="N18" s="528"/>
      <c r="O18" s="528"/>
      <c r="P18" s="528"/>
      <c r="Q18" s="528"/>
      <c r="R18" s="529"/>
      <c r="S18" s="529"/>
      <c r="T18" s="529"/>
      <c r="U18" s="529"/>
      <c r="V18" s="530"/>
      <c r="W18" s="433"/>
      <c r="X18" s="434"/>
      <c r="Y18" s="434"/>
      <c r="Z18" s="434"/>
      <c r="AA18" s="434"/>
      <c r="AB18" s="425"/>
      <c r="AC18" s="531">
        <v>74.8</v>
      </c>
      <c r="AD18" s="532"/>
      <c r="AE18" s="532"/>
      <c r="AF18" s="532"/>
      <c r="AG18" s="533"/>
      <c r="AH18" s="531">
        <v>70</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188434665</v>
      </c>
      <c r="BO18" s="416"/>
      <c r="BP18" s="416"/>
      <c r="BQ18" s="416"/>
      <c r="BR18" s="416"/>
      <c r="BS18" s="416"/>
      <c r="BT18" s="416"/>
      <c r="BU18" s="417"/>
      <c r="BV18" s="415">
        <v>185257486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5602</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214340497</v>
      </c>
      <c r="BO19" s="416"/>
      <c r="BP19" s="416"/>
      <c r="BQ19" s="416"/>
      <c r="BR19" s="416"/>
      <c r="BS19" s="416"/>
      <c r="BT19" s="416"/>
      <c r="BU19" s="417"/>
      <c r="BV19" s="415">
        <v>211467987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350301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395079176</v>
      </c>
      <c r="BO23" s="416"/>
      <c r="BP23" s="416"/>
      <c r="BQ23" s="416"/>
      <c r="BR23" s="416"/>
      <c r="BS23" s="416"/>
      <c r="BT23" s="416"/>
      <c r="BU23" s="417"/>
      <c r="BV23" s="415">
        <v>385678396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9520</v>
      </c>
      <c r="R24" s="467"/>
      <c r="S24" s="467"/>
      <c r="T24" s="467"/>
      <c r="U24" s="467"/>
      <c r="V24" s="506"/>
      <c r="W24" s="561"/>
      <c r="X24" s="549"/>
      <c r="Y24" s="550"/>
      <c r="Z24" s="465" t="s">
        <v>151</v>
      </c>
      <c r="AA24" s="445"/>
      <c r="AB24" s="445"/>
      <c r="AC24" s="445"/>
      <c r="AD24" s="445"/>
      <c r="AE24" s="445"/>
      <c r="AF24" s="445"/>
      <c r="AG24" s="446"/>
      <c r="AH24" s="466">
        <v>4573</v>
      </c>
      <c r="AI24" s="467"/>
      <c r="AJ24" s="467"/>
      <c r="AK24" s="467"/>
      <c r="AL24" s="506"/>
      <c r="AM24" s="466">
        <v>14583297</v>
      </c>
      <c r="AN24" s="467"/>
      <c r="AO24" s="467"/>
      <c r="AP24" s="467"/>
      <c r="AQ24" s="467"/>
      <c r="AR24" s="506"/>
      <c r="AS24" s="466">
        <v>3189</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80955435</v>
      </c>
      <c r="BO24" s="416"/>
      <c r="BP24" s="416"/>
      <c r="BQ24" s="416"/>
      <c r="BR24" s="416"/>
      <c r="BS24" s="416"/>
      <c r="BT24" s="416"/>
      <c r="BU24" s="417"/>
      <c r="BV24" s="415">
        <v>84682814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3</v>
      </c>
      <c r="M25" s="467"/>
      <c r="N25" s="467"/>
      <c r="O25" s="467"/>
      <c r="P25" s="506"/>
      <c r="Q25" s="466">
        <v>8910</v>
      </c>
      <c r="R25" s="467"/>
      <c r="S25" s="467"/>
      <c r="T25" s="467"/>
      <c r="U25" s="467"/>
      <c r="V25" s="506"/>
      <c r="W25" s="561"/>
      <c r="X25" s="549"/>
      <c r="Y25" s="550"/>
      <c r="Z25" s="465" t="s">
        <v>154</v>
      </c>
      <c r="AA25" s="445"/>
      <c r="AB25" s="445"/>
      <c r="AC25" s="445"/>
      <c r="AD25" s="445"/>
      <c r="AE25" s="445"/>
      <c r="AF25" s="445"/>
      <c r="AG25" s="446"/>
      <c r="AH25" s="466">
        <v>908</v>
      </c>
      <c r="AI25" s="467"/>
      <c r="AJ25" s="467"/>
      <c r="AK25" s="467"/>
      <c r="AL25" s="506"/>
      <c r="AM25" s="466">
        <v>2730356</v>
      </c>
      <c r="AN25" s="467"/>
      <c r="AO25" s="467"/>
      <c r="AP25" s="467"/>
      <c r="AQ25" s="467"/>
      <c r="AR25" s="506"/>
      <c r="AS25" s="466">
        <v>3007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72054577</v>
      </c>
      <c r="BO25" s="379"/>
      <c r="BP25" s="379"/>
      <c r="BQ25" s="379"/>
      <c r="BR25" s="379"/>
      <c r="BS25" s="379"/>
      <c r="BT25" s="379"/>
      <c r="BU25" s="380"/>
      <c r="BV25" s="378">
        <v>80663192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7534</v>
      </c>
      <c r="R26" s="467"/>
      <c r="S26" s="467"/>
      <c r="T26" s="467"/>
      <c r="U26" s="467"/>
      <c r="V26" s="506"/>
      <c r="W26" s="561"/>
      <c r="X26" s="549"/>
      <c r="Y26" s="550"/>
      <c r="Z26" s="465" t="s">
        <v>157</v>
      </c>
      <c r="AA26" s="571"/>
      <c r="AB26" s="571"/>
      <c r="AC26" s="571"/>
      <c r="AD26" s="571"/>
      <c r="AE26" s="571"/>
      <c r="AF26" s="571"/>
      <c r="AG26" s="572"/>
      <c r="AH26" s="466">
        <v>66</v>
      </c>
      <c r="AI26" s="467"/>
      <c r="AJ26" s="467"/>
      <c r="AK26" s="467"/>
      <c r="AL26" s="506"/>
      <c r="AM26" s="466">
        <v>215754</v>
      </c>
      <c r="AN26" s="467"/>
      <c r="AO26" s="467"/>
      <c r="AP26" s="467"/>
      <c r="AQ26" s="467"/>
      <c r="AR26" s="506"/>
      <c r="AS26" s="466">
        <v>3269</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v>2100669</v>
      </c>
      <c r="BO26" s="416"/>
      <c r="BP26" s="416"/>
      <c r="BQ26" s="416"/>
      <c r="BR26" s="416"/>
      <c r="BS26" s="416"/>
      <c r="BT26" s="416"/>
      <c r="BU26" s="417"/>
      <c r="BV26" s="415">
        <v>2080259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9500</v>
      </c>
      <c r="R27" s="467"/>
      <c r="S27" s="467"/>
      <c r="T27" s="467"/>
      <c r="U27" s="467"/>
      <c r="V27" s="506"/>
      <c r="W27" s="561"/>
      <c r="X27" s="549"/>
      <c r="Y27" s="550"/>
      <c r="Z27" s="465" t="s">
        <v>160</v>
      </c>
      <c r="AA27" s="445"/>
      <c r="AB27" s="445"/>
      <c r="AC27" s="445"/>
      <c r="AD27" s="445"/>
      <c r="AE27" s="445"/>
      <c r="AF27" s="445"/>
      <c r="AG27" s="446"/>
      <c r="AH27" s="466">
        <v>304</v>
      </c>
      <c r="AI27" s="467"/>
      <c r="AJ27" s="467"/>
      <c r="AK27" s="467"/>
      <c r="AL27" s="506"/>
      <c r="AM27" s="466">
        <v>1084189</v>
      </c>
      <c r="AN27" s="467"/>
      <c r="AO27" s="467"/>
      <c r="AP27" s="467"/>
      <c r="AQ27" s="467"/>
      <c r="AR27" s="506"/>
      <c r="AS27" s="466">
        <v>3566</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t="s">
        <v>117</v>
      </c>
      <c r="BO27" s="585"/>
      <c r="BP27" s="585"/>
      <c r="BQ27" s="585"/>
      <c r="BR27" s="585"/>
      <c r="BS27" s="585"/>
      <c r="BT27" s="585"/>
      <c r="BU27" s="586"/>
      <c r="BV27" s="584">
        <v>7476773</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8500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1813000</v>
      </c>
      <c r="BO28" s="379"/>
      <c r="BP28" s="379"/>
      <c r="BQ28" s="379"/>
      <c r="BR28" s="379"/>
      <c r="BS28" s="379"/>
      <c r="BT28" s="379"/>
      <c r="BU28" s="380"/>
      <c r="BV28" s="378">
        <v>1809000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46</v>
      </c>
      <c r="M29" s="467"/>
      <c r="N29" s="467"/>
      <c r="O29" s="467"/>
      <c r="P29" s="506"/>
      <c r="Q29" s="466">
        <v>7800</v>
      </c>
      <c r="R29" s="467"/>
      <c r="S29" s="467"/>
      <c r="T29" s="467"/>
      <c r="U29" s="467"/>
      <c r="V29" s="506"/>
      <c r="W29" s="562"/>
      <c r="X29" s="563"/>
      <c r="Y29" s="564"/>
      <c r="Z29" s="465" t="s">
        <v>167</v>
      </c>
      <c r="AA29" s="445"/>
      <c r="AB29" s="445"/>
      <c r="AC29" s="445"/>
      <c r="AD29" s="445"/>
      <c r="AE29" s="445"/>
      <c r="AF29" s="445"/>
      <c r="AG29" s="446"/>
      <c r="AH29" s="466">
        <v>4877</v>
      </c>
      <c r="AI29" s="467"/>
      <c r="AJ29" s="467"/>
      <c r="AK29" s="467"/>
      <c r="AL29" s="506"/>
      <c r="AM29" s="466">
        <v>15667486</v>
      </c>
      <c r="AN29" s="467"/>
      <c r="AO29" s="467"/>
      <c r="AP29" s="467"/>
      <c r="AQ29" s="467"/>
      <c r="AR29" s="506"/>
      <c r="AS29" s="466">
        <v>3213</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4960240</v>
      </c>
      <c r="BO29" s="416"/>
      <c r="BP29" s="416"/>
      <c r="BQ29" s="416"/>
      <c r="BR29" s="416"/>
      <c r="BS29" s="416"/>
      <c r="BT29" s="416"/>
      <c r="BU29" s="417"/>
      <c r="BV29" s="415">
        <v>4240659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100.5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39734139</v>
      </c>
      <c r="BO30" s="585"/>
      <c r="BP30" s="585"/>
      <c r="BQ30" s="585"/>
      <c r="BR30" s="585"/>
      <c r="BS30" s="585"/>
      <c r="BT30" s="585"/>
      <c r="BU30" s="586"/>
      <c r="BV30" s="584">
        <v>33304150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6</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9</v>
      </c>
      <c r="AN34" s="596"/>
      <c r="AO34" s="597" t="str">
        <f>IF('各会計、関係団体の財政状況及び健全化判断比率'!B31="","",'各会計、関係団体の財政状況及び健全化判断比率'!B31)</f>
        <v>堺市水道事業会計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大阪府都市競艇組合</v>
      </c>
      <c r="BZ34" s="597"/>
      <c r="CA34" s="597"/>
      <c r="CB34" s="597"/>
      <c r="CC34" s="597"/>
      <c r="CD34" s="597"/>
      <c r="CE34" s="597"/>
      <c r="CF34" s="597"/>
      <c r="CG34" s="597"/>
      <c r="CH34" s="597"/>
      <c r="CI34" s="597"/>
      <c r="CJ34" s="597"/>
      <c r="CK34" s="597"/>
      <c r="CL34" s="597"/>
      <c r="CM34" s="597"/>
      <c r="CN34" s="165"/>
      <c r="CO34" s="596">
        <f>IF(CQ34="","",MAX(C34:D43,U34:V43,AM34:AN43,BE34:BF43,BW34:BX43)+1)</f>
        <v>19</v>
      </c>
      <c r="CP34" s="596"/>
      <c r="CQ34" s="597" t="str">
        <f>IF('各会計、関係団体の財政状況及び健全化判断比率'!BS7="","",'各会計、関係団体の財政状況及び健全化判断比率'!BS7)</f>
        <v>（公財）堺都市政策研究所</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都市開発資金特別会計</v>
      </c>
      <c r="F35" s="597"/>
      <c r="G35" s="597"/>
      <c r="H35" s="597"/>
      <c r="I35" s="597"/>
      <c r="J35" s="597"/>
      <c r="K35" s="597"/>
      <c r="L35" s="597"/>
      <c r="M35" s="597"/>
      <c r="N35" s="597"/>
      <c r="O35" s="597"/>
      <c r="P35" s="597"/>
      <c r="Q35" s="597"/>
      <c r="R35" s="597"/>
      <c r="S35" s="597"/>
      <c r="T35" s="165"/>
      <c r="U35" s="596">
        <f>IF(W35="","",U34+1)</f>
        <v>7</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f t="shared" ref="AM35:AM43" si="0">IF(AO35="","",AM34+1)</f>
        <v>10</v>
      </c>
      <c r="AN35" s="596"/>
      <c r="AO35" s="597" t="str">
        <f>IF('各会計、関係団体の財政状況及び健全化判断比率'!B32="","",'各会計、関係団体の財政状況及び健全化判断比率'!B32)</f>
        <v>堺市下水道事業会計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泉州水防事務組合</v>
      </c>
      <c r="BZ35" s="597"/>
      <c r="CA35" s="597"/>
      <c r="CB35" s="597"/>
      <c r="CC35" s="597"/>
      <c r="CD35" s="597"/>
      <c r="CE35" s="597"/>
      <c r="CF35" s="597"/>
      <c r="CG35" s="597"/>
      <c r="CH35" s="597"/>
      <c r="CI35" s="597"/>
      <c r="CJ35" s="597"/>
      <c r="CK35" s="597"/>
      <c r="CL35" s="597"/>
      <c r="CM35" s="597"/>
      <c r="CN35" s="165"/>
      <c r="CO35" s="596">
        <f t="shared" ref="CO35:CO43" si="3">IF(CQ35="","",CO34+1)</f>
        <v>20</v>
      </c>
      <c r="CP35" s="596"/>
      <c r="CQ35" s="597" t="str">
        <f>IF('各会計、関係団体の財政状況及び健全化判断比率'!BS8="","",'各会計、関係団体の財政状況及び健全化判断比率'!BS8)</f>
        <v>堺市土地開発公社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公共用地先行取得事業特別会計</v>
      </c>
      <c r="F36" s="597"/>
      <c r="G36" s="597"/>
      <c r="H36" s="597"/>
      <c r="I36" s="597"/>
      <c r="J36" s="597"/>
      <c r="K36" s="597"/>
      <c r="L36" s="597"/>
      <c r="M36" s="597"/>
      <c r="N36" s="597"/>
      <c r="O36" s="597"/>
      <c r="P36" s="597"/>
      <c r="Q36" s="597"/>
      <c r="R36" s="597"/>
      <c r="S36" s="597"/>
      <c r="T36" s="165"/>
      <c r="U36" s="596">
        <f t="shared" ref="U36:U43" si="4">IF(W36="","",U35+1)</f>
        <v>8</v>
      </c>
      <c r="V36" s="596"/>
      <c r="W36" s="597" t="str">
        <f>IF('各会計、関係団体の財政状況及び健全化判断比率'!B30="","",'各会計、関係団体の財政状況及び健全化判断比率'!B30)</f>
        <v>後期高齢者医療事業特別会計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大阪府後期高齢者医療広域連合（一般会計）</v>
      </c>
      <c r="BZ36" s="597"/>
      <c r="CA36" s="597"/>
      <c r="CB36" s="597"/>
      <c r="CC36" s="597"/>
      <c r="CD36" s="597"/>
      <c r="CE36" s="597"/>
      <c r="CF36" s="597"/>
      <c r="CG36" s="597"/>
      <c r="CH36" s="597"/>
      <c r="CI36" s="597"/>
      <c r="CJ36" s="597"/>
      <c r="CK36" s="597"/>
      <c r="CL36" s="597"/>
      <c r="CM36" s="597"/>
      <c r="CN36" s="165"/>
      <c r="CO36" s="596">
        <f t="shared" si="3"/>
        <v>21</v>
      </c>
      <c r="CP36" s="596"/>
      <c r="CQ36" s="597" t="str">
        <f>IF('各会計、関係団体の財政状況及び健全化判断比率'!BS9="","",'各会計、関係団体の財政状況及び健全化判断比率'!BS9)</f>
        <v>（公財）堺市文化振興財団</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母子父子寡婦福祉資金貸付事業特別会計</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大阪府後期高齢者医療広域連合（後期高齢者医療特別会計）</v>
      </c>
      <c r="BZ37" s="597"/>
      <c r="CA37" s="597"/>
      <c r="CB37" s="597"/>
      <c r="CC37" s="597"/>
      <c r="CD37" s="597"/>
      <c r="CE37" s="597"/>
      <c r="CF37" s="597"/>
      <c r="CG37" s="597"/>
      <c r="CH37" s="597"/>
      <c r="CI37" s="597"/>
      <c r="CJ37" s="597"/>
      <c r="CK37" s="597"/>
      <c r="CL37" s="597"/>
      <c r="CM37" s="597"/>
      <c r="CN37" s="165"/>
      <c r="CO37" s="596">
        <f t="shared" si="3"/>
        <v>22</v>
      </c>
      <c r="CP37" s="596"/>
      <c r="CQ37" s="597" t="str">
        <f>IF('各会計、関係団体の財政状況及び健全化判断比率'!BS10="","",'各会計、関係団体の財政状況及び健全化判断比率'!BS10)</f>
        <v>さかいウェルネス（株）</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f t="shared" ref="C38:C43" si="5">IF(E38="","",C37+1)</f>
        <v>5</v>
      </c>
      <c r="D38" s="596"/>
      <c r="E38" s="597" t="str">
        <f>IF('各会計、関係団体の財政状況及び健全化判断比率'!B11="","",'各会計、関係団体の財政状況及び健全化判断比率'!B11)</f>
        <v>公債管理特別会計</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大阪広域水道企業団（水道事業会計）</v>
      </c>
      <c r="BZ38" s="597"/>
      <c r="CA38" s="597"/>
      <c r="CB38" s="597"/>
      <c r="CC38" s="597"/>
      <c r="CD38" s="597"/>
      <c r="CE38" s="597"/>
      <c r="CF38" s="597"/>
      <c r="CG38" s="597"/>
      <c r="CH38" s="597"/>
      <c r="CI38" s="597"/>
      <c r="CJ38" s="597"/>
      <c r="CK38" s="597"/>
      <c r="CL38" s="597"/>
      <c r="CM38" s="597"/>
      <c r="CN38" s="165"/>
      <c r="CO38" s="596">
        <f t="shared" si="3"/>
        <v>23</v>
      </c>
      <c r="CP38" s="596"/>
      <c r="CQ38" s="597" t="str">
        <f>IF('各会計、関係団体の財政状況及び健全化判断比率'!BS11="","",'各会計、関係団体の財政状況及び健全化判断比率'!BS11)</f>
        <v>（公財）堺市救急医療事業団</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大阪広域水道企業団（工業用水道事業会計）</v>
      </c>
      <c r="BZ39" s="597"/>
      <c r="CA39" s="597"/>
      <c r="CB39" s="597"/>
      <c r="CC39" s="597"/>
      <c r="CD39" s="597"/>
      <c r="CE39" s="597"/>
      <c r="CF39" s="597"/>
      <c r="CG39" s="597"/>
      <c r="CH39" s="597"/>
      <c r="CI39" s="597"/>
      <c r="CJ39" s="597"/>
      <c r="CK39" s="597"/>
      <c r="CL39" s="597"/>
      <c r="CM39" s="597"/>
      <c r="CN39" s="165"/>
      <c r="CO39" s="596">
        <f t="shared" si="3"/>
        <v>24</v>
      </c>
      <c r="CP39" s="596"/>
      <c r="CQ39" s="597" t="str">
        <f>IF('各会計、関係団体の財政状況及び健全化判断比率'!BS12="","",'各会計、関係団体の財政状況及び健全化判断比率'!BS12)</f>
        <v>（株）さかい新事業創造センター</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17</v>
      </c>
      <c r="BX40" s="596"/>
      <c r="BY40" s="597" t="str">
        <f>IF('各会計、関係団体の財政状況及び健全化判断比率'!B74="","",'各会計、関係団体の財政状況及び健全化判断比率'!B74)</f>
        <v>関西広域連合</v>
      </c>
      <c r="BZ40" s="597"/>
      <c r="CA40" s="597"/>
      <c r="CB40" s="597"/>
      <c r="CC40" s="597"/>
      <c r="CD40" s="597"/>
      <c r="CE40" s="597"/>
      <c r="CF40" s="597"/>
      <c r="CG40" s="597"/>
      <c r="CH40" s="597"/>
      <c r="CI40" s="597"/>
      <c r="CJ40" s="597"/>
      <c r="CK40" s="597"/>
      <c r="CL40" s="597"/>
      <c r="CM40" s="597"/>
      <c r="CN40" s="165"/>
      <c r="CO40" s="596">
        <f t="shared" si="3"/>
        <v>25</v>
      </c>
      <c r="CP40" s="596"/>
      <c r="CQ40" s="597" t="str">
        <f>IF('各会計、関係団体の財政状況及び健全化判断比率'!BS13="","",'各会計、関係団体の財政状況及び健全化判断比率'!BS13)</f>
        <v>（公財）堺市産業振興センター</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18</v>
      </c>
      <c r="BX41" s="596"/>
      <c r="BY41" s="597" t="str">
        <f>IF('各会計、関係団体の財政状況及び健全化判断比率'!B75="","",'各会計、関係団体の財政状況及び健全化判断比率'!B75)</f>
        <v>南河内環境事業組合</v>
      </c>
      <c r="BZ41" s="597"/>
      <c r="CA41" s="597"/>
      <c r="CB41" s="597"/>
      <c r="CC41" s="597"/>
      <c r="CD41" s="597"/>
      <c r="CE41" s="597"/>
      <c r="CF41" s="597"/>
      <c r="CG41" s="597"/>
      <c r="CH41" s="597"/>
      <c r="CI41" s="597"/>
      <c r="CJ41" s="597"/>
      <c r="CK41" s="597"/>
      <c r="CL41" s="597"/>
      <c r="CM41" s="597"/>
      <c r="CN41" s="165"/>
      <c r="CO41" s="596">
        <f t="shared" si="3"/>
        <v>26</v>
      </c>
      <c r="CP41" s="596"/>
      <c r="CQ41" s="597" t="str">
        <f>IF('各会計、関係団体の財政状況及び健全化判断比率'!BS14="","",'各会計、関係団体の財政状況及び健全化判断比率'!BS14)</f>
        <v>（公財）堺市勤労者福祉サービスセンター</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f t="shared" si="3"/>
        <v>27</v>
      </c>
      <c r="CP42" s="596"/>
      <c r="CQ42" s="597" t="str">
        <f>IF('各会計、関係団体の財政状況及び健全化判断比率'!BS15="","",'各会計、関係団体の財政状況及び健全化判断比率'!BS15)</f>
        <v>堺市住宅供給公社</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f t="shared" si="3"/>
        <v>28</v>
      </c>
      <c r="CP43" s="596"/>
      <c r="CQ43" s="597" t="str">
        <f>IF('各会計、関係団体の財政状況及び健全化判断比率'!BS16="","",'各会計、関係団体の財政状況及び健全化判断比率'!BS16)</f>
        <v>（公財）堺市公園協会</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82" t="s">
        <v>518</v>
      </c>
      <c r="D34" s="1182"/>
      <c r="E34" s="1183"/>
      <c r="F34" s="32">
        <v>6.31</v>
      </c>
      <c r="G34" s="33">
        <v>5.79</v>
      </c>
      <c r="H34" s="33">
        <v>5.97</v>
      </c>
      <c r="I34" s="33">
        <v>5.53</v>
      </c>
      <c r="J34" s="34">
        <v>5.26</v>
      </c>
      <c r="K34" s="22"/>
      <c r="L34" s="22"/>
      <c r="M34" s="22"/>
      <c r="N34" s="22"/>
      <c r="O34" s="22"/>
      <c r="P34" s="22"/>
    </row>
    <row r="35" spans="1:16" ht="39" customHeight="1">
      <c r="A35" s="22"/>
      <c r="B35" s="35"/>
      <c r="C35" s="1176" t="s">
        <v>519</v>
      </c>
      <c r="D35" s="1177"/>
      <c r="E35" s="1178"/>
      <c r="F35" s="36">
        <v>0.49</v>
      </c>
      <c r="G35" s="37">
        <v>0.8</v>
      </c>
      <c r="H35" s="37">
        <v>0.82</v>
      </c>
      <c r="I35" s="37">
        <v>0.87</v>
      </c>
      <c r="J35" s="38">
        <v>1.07</v>
      </c>
      <c r="K35" s="22"/>
      <c r="L35" s="22"/>
      <c r="M35" s="22"/>
      <c r="N35" s="22"/>
      <c r="O35" s="22"/>
      <c r="P35" s="22"/>
    </row>
    <row r="36" spans="1:16" ht="39" customHeight="1">
      <c r="A36" s="22"/>
      <c r="B36" s="35"/>
      <c r="C36" s="1176" t="s">
        <v>520</v>
      </c>
      <c r="D36" s="1177"/>
      <c r="E36" s="1178"/>
      <c r="F36" s="36">
        <v>0.06</v>
      </c>
      <c r="G36" s="37">
        <v>0.1</v>
      </c>
      <c r="H36" s="37">
        <v>0.26</v>
      </c>
      <c r="I36" s="37">
        <v>0.69</v>
      </c>
      <c r="J36" s="38">
        <v>0.74</v>
      </c>
      <c r="K36" s="22"/>
      <c r="L36" s="22"/>
      <c r="M36" s="22"/>
      <c r="N36" s="22"/>
      <c r="O36" s="22"/>
      <c r="P36" s="22"/>
    </row>
    <row r="37" spans="1:16" ht="39" customHeight="1">
      <c r="A37" s="22"/>
      <c r="B37" s="35"/>
      <c r="C37" s="1176" t="s">
        <v>521</v>
      </c>
      <c r="D37" s="1177"/>
      <c r="E37" s="1178"/>
      <c r="F37" s="36">
        <v>0.09</v>
      </c>
      <c r="G37" s="37">
        <v>0.34</v>
      </c>
      <c r="H37" s="37">
        <v>0.15</v>
      </c>
      <c r="I37" s="37">
        <v>0.12</v>
      </c>
      <c r="J37" s="38">
        <v>0.45</v>
      </c>
      <c r="K37" s="22"/>
      <c r="L37" s="22"/>
      <c r="M37" s="22"/>
      <c r="N37" s="22"/>
      <c r="O37" s="22"/>
      <c r="P37" s="22"/>
    </row>
    <row r="38" spans="1:16" ht="39" customHeight="1">
      <c r="A38" s="22"/>
      <c r="B38" s="35"/>
      <c r="C38" s="1176" t="s">
        <v>522</v>
      </c>
      <c r="D38" s="1177"/>
      <c r="E38" s="1178"/>
      <c r="F38" s="36">
        <v>0.13</v>
      </c>
      <c r="G38" s="37">
        <v>0.16</v>
      </c>
      <c r="H38" s="37">
        <v>0.16</v>
      </c>
      <c r="I38" s="37">
        <v>0.17</v>
      </c>
      <c r="J38" s="38">
        <v>0.19</v>
      </c>
      <c r="K38" s="22"/>
      <c r="L38" s="22"/>
      <c r="M38" s="22"/>
      <c r="N38" s="22"/>
      <c r="O38" s="22"/>
      <c r="P38" s="22"/>
    </row>
    <row r="39" spans="1:16" ht="39" customHeight="1">
      <c r="A39" s="22"/>
      <c r="B39" s="35"/>
      <c r="C39" s="1176" t="s">
        <v>523</v>
      </c>
      <c r="D39" s="1177"/>
      <c r="E39" s="1178"/>
      <c r="F39" s="36">
        <v>0.17</v>
      </c>
      <c r="G39" s="37">
        <v>1.53</v>
      </c>
      <c r="H39" s="37">
        <v>1.06</v>
      </c>
      <c r="I39" s="37">
        <v>0.91</v>
      </c>
      <c r="J39" s="38">
        <v>0.12</v>
      </c>
      <c r="K39" s="22"/>
      <c r="L39" s="22"/>
      <c r="M39" s="22"/>
      <c r="N39" s="22"/>
      <c r="O39" s="22"/>
      <c r="P39" s="22"/>
    </row>
    <row r="40" spans="1:16" ht="39" customHeight="1">
      <c r="A40" s="22"/>
      <c r="B40" s="35"/>
      <c r="C40" s="1176" t="s">
        <v>524</v>
      </c>
      <c r="D40" s="1177"/>
      <c r="E40" s="1178"/>
      <c r="F40" s="36">
        <v>0.04</v>
      </c>
      <c r="G40" s="37">
        <v>0.03</v>
      </c>
      <c r="H40" s="37">
        <v>0.03</v>
      </c>
      <c r="I40" s="37">
        <v>0.03</v>
      </c>
      <c r="J40" s="38">
        <v>0.05</v>
      </c>
      <c r="K40" s="22"/>
      <c r="L40" s="22"/>
      <c r="M40" s="22"/>
      <c r="N40" s="22"/>
      <c r="O40" s="22"/>
      <c r="P40" s="22"/>
    </row>
    <row r="41" spans="1:16" ht="39" customHeight="1">
      <c r="A41" s="22"/>
      <c r="B41" s="35"/>
      <c r="C41" s="1176" t="s">
        <v>525</v>
      </c>
      <c r="D41" s="1177"/>
      <c r="E41" s="1178"/>
      <c r="F41" s="36">
        <v>0</v>
      </c>
      <c r="G41" s="37">
        <v>0</v>
      </c>
      <c r="H41" s="37">
        <v>0</v>
      </c>
      <c r="I41" s="37">
        <v>0</v>
      </c>
      <c r="J41" s="38">
        <v>0</v>
      </c>
      <c r="K41" s="22"/>
      <c r="L41" s="22"/>
      <c r="M41" s="22"/>
      <c r="N41" s="22"/>
      <c r="O41" s="22"/>
      <c r="P41" s="22"/>
    </row>
    <row r="42" spans="1:16" ht="39" customHeight="1">
      <c r="A42" s="22"/>
      <c r="B42" s="39"/>
      <c r="C42" s="1176" t="s">
        <v>526</v>
      </c>
      <c r="D42" s="1177"/>
      <c r="E42" s="1178"/>
      <c r="F42" s="36" t="s">
        <v>474</v>
      </c>
      <c r="G42" s="37" t="s">
        <v>474</v>
      </c>
      <c r="H42" s="37" t="s">
        <v>474</v>
      </c>
      <c r="I42" s="37" t="s">
        <v>474</v>
      </c>
      <c r="J42" s="38" t="s">
        <v>474</v>
      </c>
      <c r="K42" s="22"/>
      <c r="L42" s="22"/>
      <c r="M42" s="22"/>
      <c r="N42" s="22"/>
      <c r="O42" s="22"/>
      <c r="P42" s="22"/>
    </row>
    <row r="43" spans="1:16" ht="39" customHeight="1" thickBot="1">
      <c r="A43" s="22"/>
      <c r="B43" s="40"/>
      <c r="C43" s="1179" t="s">
        <v>527</v>
      </c>
      <c r="D43" s="1180"/>
      <c r="E43" s="1181"/>
      <c r="F43" s="41">
        <v>6.34</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92" t="s">
        <v>10</v>
      </c>
      <c r="C45" s="1193"/>
      <c r="D45" s="58"/>
      <c r="E45" s="1198" t="s">
        <v>11</v>
      </c>
      <c r="F45" s="1198"/>
      <c r="G45" s="1198"/>
      <c r="H45" s="1198"/>
      <c r="I45" s="1198"/>
      <c r="J45" s="1199"/>
      <c r="K45" s="59">
        <v>28028</v>
      </c>
      <c r="L45" s="60">
        <v>31007</v>
      </c>
      <c r="M45" s="60">
        <v>31020</v>
      </c>
      <c r="N45" s="60">
        <v>29260</v>
      </c>
      <c r="O45" s="61">
        <v>28830</v>
      </c>
      <c r="P45" s="48"/>
      <c r="Q45" s="48"/>
      <c r="R45" s="48"/>
      <c r="S45" s="48"/>
      <c r="T45" s="48"/>
      <c r="U45" s="48"/>
    </row>
    <row r="46" spans="1:21" ht="30.75" customHeight="1">
      <c r="A46" s="48"/>
      <c r="B46" s="1194"/>
      <c r="C46" s="1195"/>
      <c r="D46" s="62"/>
      <c r="E46" s="1186" t="s">
        <v>12</v>
      </c>
      <c r="F46" s="1186"/>
      <c r="G46" s="1186"/>
      <c r="H46" s="1186"/>
      <c r="I46" s="1186"/>
      <c r="J46" s="1187"/>
      <c r="K46" s="63" t="s">
        <v>474</v>
      </c>
      <c r="L46" s="64" t="s">
        <v>474</v>
      </c>
      <c r="M46" s="64" t="s">
        <v>474</v>
      </c>
      <c r="N46" s="64" t="s">
        <v>474</v>
      </c>
      <c r="O46" s="65" t="s">
        <v>474</v>
      </c>
      <c r="P46" s="48"/>
      <c r="Q46" s="48"/>
      <c r="R46" s="48"/>
      <c r="S46" s="48"/>
      <c r="T46" s="48"/>
      <c r="U46" s="48"/>
    </row>
    <row r="47" spans="1:21" ht="30.75" customHeight="1">
      <c r="A47" s="48"/>
      <c r="B47" s="1194"/>
      <c r="C47" s="1195"/>
      <c r="D47" s="62"/>
      <c r="E47" s="1186" t="s">
        <v>13</v>
      </c>
      <c r="F47" s="1186"/>
      <c r="G47" s="1186"/>
      <c r="H47" s="1186"/>
      <c r="I47" s="1186"/>
      <c r="J47" s="1187"/>
      <c r="K47" s="63">
        <v>2333</v>
      </c>
      <c r="L47" s="64">
        <v>3233</v>
      </c>
      <c r="M47" s="64">
        <v>4134</v>
      </c>
      <c r="N47" s="64">
        <v>4982</v>
      </c>
      <c r="O47" s="65">
        <v>5808</v>
      </c>
      <c r="P47" s="48"/>
      <c r="Q47" s="48"/>
      <c r="R47" s="48"/>
      <c r="S47" s="48"/>
      <c r="T47" s="48"/>
      <c r="U47" s="48"/>
    </row>
    <row r="48" spans="1:21" ht="30.75" customHeight="1">
      <c r="A48" s="48"/>
      <c r="B48" s="1194"/>
      <c r="C48" s="1195"/>
      <c r="D48" s="62"/>
      <c r="E48" s="1186" t="s">
        <v>14</v>
      </c>
      <c r="F48" s="1186"/>
      <c r="G48" s="1186"/>
      <c r="H48" s="1186"/>
      <c r="I48" s="1186"/>
      <c r="J48" s="1187"/>
      <c r="K48" s="63">
        <v>7898</v>
      </c>
      <c r="L48" s="64">
        <v>6868</v>
      </c>
      <c r="M48" s="64">
        <v>6649</v>
      </c>
      <c r="N48" s="64">
        <v>6519</v>
      </c>
      <c r="O48" s="65">
        <v>6602</v>
      </c>
      <c r="P48" s="48"/>
      <c r="Q48" s="48"/>
      <c r="R48" s="48"/>
      <c r="S48" s="48"/>
      <c r="T48" s="48"/>
      <c r="U48" s="48"/>
    </row>
    <row r="49" spans="1:21" ht="30.75" customHeight="1">
      <c r="A49" s="48"/>
      <c r="B49" s="1194"/>
      <c r="C49" s="1195"/>
      <c r="D49" s="62"/>
      <c r="E49" s="1186" t="s">
        <v>15</v>
      </c>
      <c r="F49" s="1186"/>
      <c r="G49" s="1186"/>
      <c r="H49" s="1186"/>
      <c r="I49" s="1186"/>
      <c r="J49" s="1187"/>
      <c r="K49" s="63" t="s">
        <v>474</v>
      </c>
      <c r="L49" s="64" t="s">
        <v>474</v>
      </c>
      <c r="M49" s="64" t="s">
        <v>474</v>
      </c>
      <c r="N49" s="64" t="s">
        <v>474</v>
      </c>
      <c r="O49" s="65" t="s">
        <v>474</v>
      </c>
      <c r="P49" s="48"/>
      <c r="Q49" s="48"/>
      <c r="R49" s="48"/>
      <c r="S49" s="48"/>
      <c r="T49" s="48"/>
      <c r="U49" s="48"/>
    </row>
    <row r="50" spans="1:21" ht="30.75" customHeight="1">
      <c r="A50" s="48"/>
      <c r="B50" s="1194"/>
      <c r="C50" s="1195"/>
      <c r="D50" s="62"/>
      <c r="E50" s="1186" t="s">
        <v>16</v>
      </c>
      <c r="F50" s="1186"/>
      <c r="G50" s="1186"/>
      <c r="H50" s="1186"/>
      <c r="I50" s="1186"/>
      <c r="J50" s="1187"/>
      <c r="K50" s="63">
        <v>50</v>
      </c>
      <c r="L50" s="64">
        <v>51</v>
      </c>
      <c r="M50" s="64">
        <v>48</v>
      </c>
      <c r="N50" s="64">
        <v>47</v>
      </c>
      <c r="O50" s="65">
        <v>45</v>
      </c>
      <c r="P50" s="48"/>
      <c r="Q50" s="48"/>
      <c r="R50" s="48"/>
      <c r="S50" s="48"/>
      <c r="T50" s="48"/>
      <c r="U50" s="48"/>
    </row>
    <row r="51" spans="1:21" ht="30.75" customHeight="1">
      <c r="A51" s="48"/>
      <c r="B51" s="1196"/>
      <c r="C51" s="1197"/>
      <c r="D51" s="66"/>
      <c r="E51" s="1186" t="s">
        <v>17</v>
      </c>
      <c r="F51" s="1186"/>
      <c r="G51" s="1186"/>
      <c r="H51" s="1186"/>
      <c r="I51" s="1186"/>
      <c r="J51" s="1187"/>
      <c r="K51" s="63" t="s">
        <v>474</v>
      </c>
      <c r="L51" s="64" t="s">
        <v>474</v>
      </c>
      <c r="M51" s="64" t="s">
        <v>474</v>
      </c>
      <c r="N51" s="64" t="s">
        <v>474</v>
      </c>
      <c r="O51" s="65" t="s">
        <v>474</v>
      </c>
      <c r="P51" s="48"/>
      <c r="Q51" s="48"/>
      <c r="R51" s="48"/>
      <c r="S51" s="48"/>
      <c r="T51" s="48"/>
      <c r="U51" s="48"/>
    </row>
    <row r="52" spans="1:21" ht="30.75" customHeight="1">
      <c r="A52" s="48"/>
      <c r="B52" s="1184" t="s">
        <v>18</v>
      </c>
      <c r="C52" s="1185"/>
      <c r="D52" s="66"/>
      <c r="E52" s="1186" t="s">
        <v>19</v>
      </c>
      <c r="F52" s="1186"/>
      <c r="G52" s="1186"/>
      <c r="H52" s="1186"/>
      <c r="I52" s="1186"/>
      <c r="J52" s="1187"/>
      <c r="K52" s="63">
        <v>31056</v>
      </c>
      <c r="L52" s="64">
        <v>32173</v>
      </c>
      <c r="M52" s="64">
        <v>32680</v>
      </c>
      <c r="N52" s="64">
        <v>32261</v>
      </c>
      <c r="O52" s="65">
        <v>31534</v>
      </c>
      <c r="P52" s="48"/>
      <c r="Q52" s="48"/>
      <c r="R52" s="48"/>
      <c r="S52" s="48"/>
      <c r="T52" s="48"/>
      <c r="U52" s="48"/>
    </row>
    <row r="53" spans="1:21" ht="30.75" customHeight="1" thickBot="1">
      <c r="A53" s="48"/>
      <c r="B53" s="1188" t="s">
        <v>20</v>
      </c>
      <c r="C53" s="1189"/>
      <c r="D53" s="67"/>
      <c r="E53" s="1190" t="s">
        <v>21</v>
      </c>
      <c r="F53" s="1190"/>
      <c r="G53" s="1190"/>
      <c r="H53" s="1190"/>
      <c r="I53" s="1190"/>
      <c r="J53" s="1191"/>
      <c r="K53" s="68">
        <v>7253</v>
      </c>
      <c r="L53" s="69">
        <v>8986</v>
      </c>
      <c r="M53" s="69">
        <v>9171</v>
      </c>
      <c r="N53" s="69">
        <v>8547</v>
      </c>
      <c r="O53" s="70">
        <v>9751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513</v>
      </c>
      <c r="J40" s="79" t="s">
        <v>514</v>
      </c>
      <c r="K40" s="79" t="s">
        <v>515</v>
      </c>
      <c r="L40" s="79" t="s">
        <v>516</v>
      </c>
      <c r="M40" s="80" t="s">
        <v>517</v>
      </c>
    </row>
    <row r="41" spans="2:13" ht="27.75" customHeight="1">
      <c r="B41" s="1200" t="s">
        <v>23</v>
      </c>
      <c r="C41" s="1201"/>
      <c r="D41" s="81"/>
      <c r="E41" s="1206" t="s">
        <v>24</v>
      </c>
      <c r="F41" s="1206"/>
      <c r="G41" s="1206"/>
      <c r="H41" s="1207"/>
      <c r="I41" s="82">
        <v>339718</v>
      </c>
      <c r="J41" s="83">
        <v>378608</v>
      </c>
      <c r="K41" s="83">
        <v>397879</v>
      </c>
      <c r="L41" s="83">
        <v>422719</v>
      </c>
      <c r="M41" s="84">
        <v>445591</v>
      </c>
    </row>
    <row r="42" spans="2:13" ht="27.75" customHeight="1">
      <c r="B42" s="1202"/>
      <c r="C42" s="1203"/>
      <c r="D42" s="85"/>
      <c r="E42" s="1208" t="s">
        <v>25</v>
      </c>
      <c r="F42" s="1208"/>
      <c r="G42" s="1208"/>
      <c r="H42" s="1209"/>
      <c r="I42" s="86">
        <v>28388</v>
      </c>
      <c r="J42" s="87">
        <v>15609</v>
      </c>
      <c r="K42" s="87">
        <v>13633</v>
      </c>
      <c r="L42" s="87">
        <v>9359</v>
      </c>
      <c r="M42" s="88">
        <v>850</v>
      </c>
    </row>
    <row r="43" spans="2:13" ht="27.75" customHeight="1">
      <c r="B43" s="1202"/>
      <c r="C43" s="1203"/>
      <c r="D43" s="85"/>
      <c r="E43" s="1208" t="s">
        <v>26</v>
      </c>
      <c r="F43" s="1208"/>
      <c r="G43" s="1208"/>
      <c r="H43" s="1209"/>
      <c r="I43" s="86">
        <v>134591</v>
      </c>
      <c r="J43" s="87">
        <v>115158</v>
      </c>
      <c r="K43" s="87">
        <v>113033</v>
      </c>
      <c r="L43" s="87">
        <v>110322</v>
      </c>
      <c r="M43" s="88">
        <v>108519</v>
      </c>
    </row>
    <row r="44" spans="2:13" ht="27.75" customHeight="1">
      <c r="B44" s="1202"/>
      <c r="C44" s="1203"/>
      <c r="D44" s="85"/>
      <c r="E44" s="1208" t="s">
        <v>27</v>
      </c>
      <c r="F44" s="1208"/>
      <c r="G44" s="1208"/>
      <c r="H44" s="1209"/>
      <c r="I44" s="86">
        <v>568</v>
      </c>
      <c r="J44" s="87">
        <v>402</v>
      </c>
      <c r="K44" s="87">
        <v>241</v>
      </c>
      <c r="L44" s="87">
        <v>90</v>
      </c>
      <c r="M44" s="88">
        <v>33</v>
      </c>
    </row>
    <row r="45" spans="2:13" ht="27.75" customHeight="1">
      <c r="B45" s="1202"/>
      <c r="C45" s="1203"/>
      <c r="D45" s="85"/>
      <c r="E45" s="1208" t="s">
        <v>28</v>
      </c>
      <c r="F45" s="1208"/>
      <c r="G45" s="1208"/>
      <c r="H45" s="1209"/>
      <c r="I45" s="86">
        <v>46271</v>
      </c>
      <c r="J45" s="87">
        <v>45409</v>
      </c>
      <c r="K45" s="87">
        <v>42635</v>
      </c>
      <c r="L45" s="87">
        <v>39390</v>
      </c>
      <c r="M45" s="88">
        <v>35069</v>
      </c>
    </row>
    <row r="46" spans="2:13" ht="27.75" customHeight="1">
      <c r="B46" s="1202"/>
      <c r="C46" s="1203"/>
      <c r="D46" s="85"/>
      <c r="E46" s="1208" t="s">
        <v>29</v>
      </c>
      <c r="F46" s="1208"/>
      <c r="G46" s="1208"/>
      <c r="H46" s="1209"/>
      <c r="I46" s="86" t="s">
        <v>474</v>
      </c>
      <c r="J46" s="87" t="s">
        <v>474</v>
      </c>
      <c r="K46" s="87" t="s">
        <v>474</v>
      </c>
      <c r="L46" s="87" t="s">
        <v>474</v>
      </c>
      <c r="M46" s="88">
        <v>1212</v>
      </c>
    </row>
    <row r="47" spans="2:13" ht="27.75" customHeight="1">
      <c r="B47" s="1202"/>
      <c r="C47" s="1203"/>
      <c r="D47" s="85"/>
      <c r="E47" s="1208" t="s">
        <v>30</v>
      </c>
      <c r="F47" s="1208"/>
      <c r="G47" s="1208"/>
      <c r="H47" s="1209"/>
      <c r="I47" s="86" t="s">
        <v>474</v>
      </c>
      <c r="J47" s="87" t="s">
        <v>474</v>
      </c>
      <c r="K47" s="87" t="s">
        <v>474</v>
      </c>
      <c r="L47" s="87" t="s">
        <v>474</v>
      </c>
      <c r="M47" s="88" t="s">
        <v>474</v>
      </c>
    </row>
    <row r="48" spans="2:13" ht="27.75" customHeight="1">
      <c r="B48" s="1204"/>
      <c r="C48" s="1205"/>
      <c r="D48" s="85"/>
      <c r="E48" s="1208" t="s">
        <v>31</v>
      </c>
      <c r="F48" s="1208"/>
      <c r="G48" s="1208"/>
      <c r="H48" s="1209"/>
      <c r="I48" s="86" t="s">
        <v>474</v>
      </c>
      <c r="J48" s="87" t="s">
        <v>474</v>
      </c>
      <c r="K48" s="87" t="s">
        <v>474</v>
      </c>
      <c r="L48" s="87" t="s">
        <v>474</v>
      </c>
      <c r="M48" s="88" t="s">
        <v>474</v>
      </c>
    </row>
    <row r="49" spans="2:13" ht="27.75" customHeight="1">
      <c r="B49" s="1210" t="s">
        <v>32</v>
      </c>
      <c r="C49" s="1211"/>
      <c r="D49" s="89"/>
      <c r="E49" s="1208" t="s">
        <v>33</v>
      </c>
      <c r="F49" s="1208"/>
      <c r="G49" s="1208"/>
      <c r="H49" s="1209"/>
      <c r="I49" s="86">
        <v>40701</v>
      </c>
      <c r="J49" s="87">
        <v>44674</v>
      </c>
      <c r="K49" s="87">
        <v>51147</v>
      </c>
      <c r="L49" s="87">
        <v>61943</v>
      </c>
      <c r="M49" s="88">
        <v>67089</v>
      </c>
    </row>
    <row r="50" spans="2:13" ht="27.75" customHeight="1">
      <c r="B50" s="1202"/>
      <c r="C50" s="1203"/>
      <c r="D50" s="85"/>
      <c r="E50" s="1208" t="s">
        <v>34</v>
      </c>
      <c r="F50" s="1208"/>
      <c r="G50" s="1208"/>
      <c r="H50" s="1209"/>
      <c r="I50" s="86">
        <v>112923</v>
      </c>
      <c r="J50" s="87">
        <v>129123</v>
      </c>
      <c r="K50" s="87">
        <v>133080</v>
      </c>
      <c r="L50" s="87">
        <v>125942</v>
      </c>
      <c r="M50" s="88">
        <v>133346</v>
      </c>
    </row>
    <row r="51" spans="2:13" ht="27.75" customHeight="1">
      <c r="B51" s="1204"/>
      <c r="C51" s="1205"/>
      <c r="D51" s="85"/>
      <c r="E51" s="1208" t="s">
        <v>35</v>
      </c>
      <c r="F51" s="1208"/>
      <c r="G51" s="1208"/>
      <c r="H51" s="1209"/>
      <c r="I51" s="86">
        <v>310644</v>
      </c>
      <c r="J51" s="87">
        <v>321385</v>
      </c>
      <c r="K51" s="87">
        <v>337721</v>
      </c>
      <c r="L51" s="87">
        <v>357617</v>
      </c>
      <c r="M51" s="88">
        <v>364919</v>
      </c>
    </row>
    <row r="52" spans="2:13" ht="27.75" customHeight="1" thickBot="1">
      <c r="B52" s="1212" t="s">
        <v>36</v>
      </c>
      <c r="C52" s="1213"/>
      <c r="D52" s="90"/>
      <c r="E52" s="1214" t="s">
        <v>37</v>
      </c>
      <c r="F52" s="1214"/>
      <c r="G52" s="1214"/>
      <c r="H52" s="1215"/>
      <c r="I52" s="91">
        <v>85269</v>
      </c>
      <c r="J52" s="92">
        <v>60005</v>
      </c>
      <c r="K52" s="92">
        <v>45473</v>
      </c>
      <c r="L52" s="92">
        <v>36379</v>
      </c>
      <c r="M52" s="93">
        <v>25918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3203125" style="243" customWidth="1"/>
    <col min="2" max="2" width="18.109375" style="243" customWidth="1"/>
    <col min="3" max="3" width="22.6640625" style="243" customWidth="1"/>
    <col min="4" max="9" width="18.109375" style="243" customWidth="1"/>
    <col min="10" max="10" width="22.77734375" style="243" customWidth="1"/>
    <col min="11" max="15" width="18.109375" style="243" customWidth="1"/>
    <col min="16" max="16" width="6.109375" style="250" customWidth="1"/>
    <col min="17" max="17" width="5.88671875" style="248" customWidth="1"/>
    <col min="18" max="18" width="19.109375" style="243" hidden="1"/>
    <col min="19" max="23" width="12.6640625" style="243" hidden="1"/>
    <col min="24" max="257" width="8.6640625" style="243" hidden="1"/>
    <col min="258" max="263" width="14.88671875" style="243" hidden="1"/>
    <col min="264" max="265" width="15.88671875" style="243" hidden="1"/>
    <col min="266" max="271" width="16.109375" style="243" hidden="1"/>
    <col min="272" max="272" width="6.109375" style="243" hidden="1"/>
    <col min="273" max="273" width="3" style="243" hidden="1"/>
    <col min="274" max="513" width="8.6640625" style="243" hidden="1"/>
    <col min="514" max="519" width="14.88671875" style="243" hidden="1"/>
    <col min="520" max="521" width="15.88671875" style="243" hidden="1"/>
    <col min="522" max="527" width="16.109375" style="243" hidden="1"/>
    <col min="528" max="528" width="6.109375" style="243" hidden="1"/>
    <col min="529" max="529" width="3" style="243" hidden="1"/>
    <col min="530" max="769" width="8.6640625" style="243" hidden="1"/>
    <col min="770" max="775" width="14.88671875" style="243" hidden="1"/>
    <col min="776" max="777" width="15.88671875" style="243" hidden="1"/>
    <col min="778" max="783" width="16.109375" style="243" hidden="1"/>
    <col min="784" max="784" width="6.109375" style="243" hidden="1"/>
    <col min="785" max="785" width="3" style="243" hidden="1"/>
    <col min="786" max="1025" width="8.6640625" style="243" hidden="1"/>
    <col min="1026" max="1031" width="14.88671875" style="243" hidden="1"/>
    <col min="1032" max="1033" width="15.88671875" style="243" hidden="1"/>
    <col min="1034" max="1039" width="16.109375" style="243" hidden="1"/>
    <col min="1040" max="1040" width="6.109375" style="243" hidden="1"/>
    <col min="1041" max="1041" width="3" style="243" hidden="1"/>
    <col min="1042" max="1281" width="8.6640625" style="243" hidden="1"/>
    <col min="1282" max="1287" width="14.88671875" style="243" hidden="1"/>
    <col min="1288" max="1289" width="15.88671875" style="243" hidden="1"/>
    <col min="1290" max="1295" width="16.109375" style="243" hidden="1"/>
    <col min="1296" max="1296" width="6.109375" style="243" hidden="1"/>
    <col min="1297" max="1297" width="3" style="243" hidden="1"/>
    <col min="1298" max="1537" width="8.6640625" style="243" hidden="1"/>
    <col min="1538" max="1543" width="14.88671875" style="243" hidden="1"/>
    <col min="1544" max="1545" width="15.88671875" style="243" hidden="1"/>
    <col min="1546" max="1551" width="16.109375" style="243" hidden="1"/>
    <col min="1552" max="1552" width="6.109375" style="243" hidden="1"/>
    <col min="1553" max="1553" width="3" style="243" hidden="1"/>
    <col min="1554" max="1793" width="8.6640625" style="243" hidden="1"/>
    <col min="1794" max="1799" width="14.88671875" style="243" hidden="1"/>
    <col min="1800" max="1801" width="15.88671875" style="243" hidden="1"/>
    <col min="1802" max="1807" width="16.109375" style="243" hidden="1"/>
    <col min="1808" max="1808" width="6.109375" style="243" hidden="1"/>
    <col min="1809" max="1809" width="3" style="243" hidden="1"/>
    <col min="1810" max="2049" width="8.6640625" style="243" hidden="1"/>
    <col min="2050" max="2055" width="14.88671875" style="243" hidden="1"/>
    <col min="2056" max="2057" width="15.88671875" style="243" hidden="1"/>
    <col min="2058" max="2063" width="16.109375" style="243" hidden="1"/>
    <col min="2064" max="2064" width="6.109375" style="243" hidden="1"/>
    <col min="2065" max="2065" width="3" style="243" hidden="1"/>
    <col min="2066" max="2305" width="8.6640625" style="243" hidden="1"/>
    <col min="2306" max="2311" width="14.88671875" style="243" hidden="1"/>
    <col min="2312" max="2313" width="15.88671875" style="243" hidden="1"/>
    <col min="2314" max="2319" width="16.109375" style="243" hidden="1"/>
    <col min="2320" max="2320" width="6.109375" style="243" hidden="1"/>
    <col min="2321" max="2321" width="3" style="243" hidden="1"/>
    <col min="2322" max="2561" width="8.6640625" style="243" hidden="1"/>
    <col min="2562" max="2567" width="14.88671875" style="243" hidden="1"/>
    <col min="2568" max="2569" width="15.88671875" style="243" hidden="1"/>
    <col min="2570" max="2575" width="16.109375" style="243" hidden="1"/>
    <col min="2576" max="2576" width="6.109375" style="243" hidden="1"/>
    <col min="2577" max="2577" width="3" style="243" hidden="1"/>
    <col min="2578" max="2817" width="8.6640625" style="243" hidden="1"/>
    <col min="2818" max="2823" width="14.88671875" style="243" hidden="1"/>
    <col min="2824" max="2825" width="15.88671875" style="243" hidden="1"/>
    <col min="2826" max="2831" width="16.109375" style="243" hidden="1"/>
    <col min="2832" max="2832" width="6.109375" style="243" hidden="1"/>
    <col min="2833" max="2833" width="3" style="243" hidden="1"/>
    <col min="2834" max="3073" width="8.6640625" style="243" hidden="1"/>
    <col min="3074" max="3079" width="14.88671875" style="243" hidden="1"/>
    <col min="3080" max="3081" width="15.88671875" style="243" hidden="1"/>
    <col min="3082" max="3087" width="16.109375" style="243" hidden="1"/>
    <col min="3088" max="3088" width="6.109375" style="243" hidden="1"/>
    <col min="3089" max="3089" width="3" style="243" hidden="1"/>
    <col min="3090" max="3329" width="8.6640625" style="243" hidden="1"/>
    <col min="3330" max="3335" width="14.88671875" style="243" hidden="1"/>
    <col min="3336" max="3337" width="15.88671875" style="243" hidden="1"/>
    <col min="3338" max="3343" width="16.109375" style="243" hidden="1"/>
    <col min="3344" max="3344" width="6.109375" style="243" hidden="1"/>
    <col min="3345" max="3345" width="3" style="243" hidden="1"/>
    <col min="3346" max="3585" width="8.6640625" style="243" hidden="1"/>
    <col min="3586" max="3591" width="14.88671875" style="243" hidden="1"/>
    <col min="3592" max="3593" width="15.88671875" style="243" hidden="1"/>
    <col min="3594" max="3599" width="16.109375" style="243" hidden="1"/>
    <col min="3600" max="3600" width="6.109375" style="243" hidden="1"/>
    <col min="3601" max="3601" width="3" style="243" hidden="1"/>
    <col min="3602" max="3841" width="8.6640625" style="243" hidden="1"/>
    <col min="3842" max="3847" width="14.88671875" style="243" hidden="1"/>
    <col min="3848" max="3849" width="15.88671875" style="243" hidden="1"/>
    <col min="3850" max="3855" width="16.109375" style="243" hidden="1"/>
    <col min="3856" max="3856" width="6.109375" style="243" hidden="1"/>
    <col min="3857" max="3857" width="3" style="243" hidden="1"/>
    <col min="3858" max="4097" width="8.6640625" style="243" hidden="1"/>
    <col min="4098" max="4103" width="14.88671875" style="243" hidden="1"/>
    <col min="4104" max="4105" width="15.88671875" style="243" hidden="1"/>
    <col min="4106" max="4111" width="16.109375" style="243" hidden="1"/>
    <col min="4112" max="4112" width="6.109375" style="243" hidden="1"/>
    <col min="4113" max="4113" width="3" style="243" hidden="1"/>
    <col min="4114" max="4353" width="8.6640625" style="243" hidden="1"/>
    <col min="4354" max="4359" width="14.88671875" style="243" hidden="1"/>
    <col min="4360" max="4361" width="15.88671875" style="243" hidden="1"/>
    <col min="4362" max="4367" width="16.109375" style="243" hidden="1"/>
    <col min="4368" max="4368" width="6.109375" style="243" hidden="1"/>
    <col min="4369" max="4369" width="3" style="243" hidden="1"/>
    <col min="4370" max="4609" width="8.6640625" style="243" hidden="1"/>
    <col min="4610" max="4615" width="14.88671875" style="243" hidden="1"/>
    <col min="4616" max="4617" width="15.88671875" style="243" hidden="1"/>
    <col min="4618" max="4623" width="16.109375" style="243" hidden="1"/>
    <col min="4624" max="4624" width="6.109375" style="243" hidden="1"/>
    <col min="4625" max="4625" width="3" style="243" hidden="1"/>
    <col min="4626" max="4865" width="8.6640625" style="243" hidden="1"/>
    <col min="4866" max="4871" width="14.88671875" style="243" hidden="1"/>
    <col min="4872" max="4873" width="15.88671875" style="243" hidden="1"/>
    <col min="4874" max="4879" width="16.109375" style="243" hidden="1"/>
    <col min="4880" max="4880" width="6.109375" style="243" hidden="1"/>
    <col min="4881" max="4881" width="3" style="243" hidden="1"/>
    <col min="4882" max="5121" width="8.6640625" style="243" hidden="1"/>
    <col min="5122" max="5127" width="14.88671875" style="243" hidden="1"/>
    <col min="5128" max="5129" width="15.88671875" style="243" hidden="1"/>
    <col min="5130" max="5135" width="16.109375" style="243" hidden="1"/>
    <col min="5136" max="5136" width="6.109375" style="243" hidden="1"/>
    <col min="5137" max="5137" width="3" style="243" hidden="1"/>
    <col min="5138" max="5377" width="8.6640625" style="243" hidden="1"/>
    <col min="5378" max="5383" width="14.88671875" style="243" hidden="1"/>
    <col min="5384" max="5385" width="15.88671875" style="243" hidden="1"/>
    <col min="5386" max="5391" width="16.109375" style="243" hidden="1"/>
    <col min="5392" max="5392" width="6.109375" style="243" hidden="1"/>
    <col min="5393" max="5393" width="3" style="243" hidden="1"/>
    <col min="5394" max="5633" width="8.6640625" style="243" hidden="1"/>
    <col min="5634" max="5639" width="14.88671875" style="243" hidden="1"/>
    <col min="5640" max="5641" width="15.88671875" style="243" hidden="1"/>
    <col min="5642" max="5647" width="16.109375" style="243" hidden="1"/>
    <col min="5648" max="5648" width="6.109375" style="243" hidden="1"/>
    <col min="5649" max="5649" width="3" style="243" hidden="1"/>
    <col min="5650" max="5889" width="8.6640625" style="243" hidden="1"/>
    <col min="5890" max="5895" width="14.88671875" style="243" hidden="1"/>
    <col min="5896" max="5897" width="15.88671875" style="243" hidden="1"/>
    <col min="5898" max="5903" width="16.109375" style="243" hidden="1"/>
    <col min="5904" max="5904" width="6.109375" style="243" hidden="1"/>
    <col min="5905" max="5905" width="3" style="243" hidden="1"/>
    <col min="5906" max="6145" width="8.6640625" style="243" hidden="1"/>
    <col min="6146" max="6151" width="14.88671875" style="243" hidden="1"/>
    <col min="6152" max="6153" width="15.88671875" style="243" hidden="1"/>
    <col min="6154" max="6159" width="16.109375" style="243" hidden="1"/>
    <col min="6160" max="6160" width="6.109375" style="243" hidden="1"/>
    <col min="6161" max="6161" width="3" style="243" hidden="1"/>
    <col min="6162" max="6401" width="8.6640625" style="243" hidden="1"/>
    <col min="6402" max="6407" width="14.88671875" style="243" hidden="1"/>
    <col min="6408" max="6409" width="15.88671875" style="243" hidden="1"/>
    <col min="6410" max="6415" width="16.109375" style="243" hidden="1"/>
    <col min="6416" max="6416" width="6.109375" style="243" hidden="1"/>
    <col min="6417" max="6417" width="3" style="243" hidden="1"/>
    <col min="6418" max="6657" width="8.6640625" style="243" hidden="1"/>
    <col min="6658" max="6663" width="14.88671875" style="243" hidden="1"/>
    <col min="6664" max="6665" width="15.88671875" style="243" hidden="1"/>
    <col min="6666" max="6671" width="16.109375" style="243" hidden="1"/>
    <col min="6672" max="6672" width="6.109375" style="243" hidden="1"/>
    <col min="6673" max="6673" width="3" style="243" hidden="1"/>
    <col min="6674" max="6913" width="8.6640625" style="243" hidden="1"/>
    <col min="6914" max="6919" width="14.88671875" style="243" hidden="1"/>
    <col min="6920" max="6921" width="15.88671875" style="243" hidden="1"/>
    <col min="6922" max="6927" width="16.109375" style="243" hidden="1"/>
    <col min="6928" max="6928" width="6.109375" style="243" hidden="1"/>
    <col min="6929" max="6929" width="3" style="243" hidden="1"/>
    <col min="6930" max="7169" width="8.6640625" style="243" hidden="1"/>
    <col min="7170" max="7175" width="14.88671875" style="243" hidden="1"/>
    <col min="7176" max="7177" width="15.88671875" style="243" hidden="1"/>
    <col min="7178" max="7183" width="16.109375" style="243" hidden="1"/>
    <col min="7184" max="7184" width="6.109375" style="243" hidden="1"/>
    <col min="7185" max="7185" width="3" style="243" hidden="1"/>
    <col min="7186" max="7425" width="8.6640625" style="243" hidden="1"/>
    <col min="7426" max="7431" width="14.88671875" style="243" hidden="1"/>
    <col min="7432" max="7433" width="15.88671875" style="243" hidden="1"/>
    <col min="7434" max="7439" width="16.109375" style="243" hidden="1"/>
    <col min="7440" max="7440" width="6.109375" style="243" hidden="1"/>
    <col min="7441" max="7441" width="3" style="243" hidden="1"/>
    <col min="7442" max="7681" width="8.6640625" style="243" hidden="1"/>
    <col min="7682" max="7687" width="14.88671875" style="243" hidden="1"/>
    <col min="7688" max="7689" width="15.88671875" style="243" hidden="1"/>
    <col min="7690" max="7695" width="16.109375" style="243" hidden="1"/>
    <col min="7696" max="7696" width="6.109375" style="243" hidden="1"/>
    <col min="7697" max="7697" width="3" style="243" hidden="1"/>
    <col min="7698" max="7937" width="8.6640625" style="243" hidden="1"/>
    <col min="7938" max="7943" width="14.88671875" style="243" hidden="1"/>
    <col min="7944" max="7945" width="15.88671875" style="243" hidden="1"/>
    <col min="7946" max="7951" width="16.109375" style="243" hidden="1"/>
    <col min="7952" max="7952" width="6.109375" style="243" hidden="1"/>
    <col min="7953" max="7953" width="3" style="243" hidden="1"/>
    <col min="7954" max="8193" width="8.6640625" style="243" hidden="1"/>
    <col min="8194" max="8199" width="14.88671875" style="243" hidden="1"/>
    <col min="8200" max="8201" width="15.88671875" style="243" hidden="1"/>
    <col min="8202" max="8207" width="16.109375" style="243" hidden="1"/>
    <col min="8208" max="8208" width="6.109375" style="243" hidden="1"/>
    <col min="8209" max="8209" width="3" style="243" hidden="1"/>
    <col min="8210" max="8449" width="8.6640625" style="243" hidden="1"/>
    <col min="8450" max="8455" width="14.88671875" style="243" hidden="1"/>
    <col min="8456" max="8457" width="15.88671875" style="243" hidden="1"/>
    <col min="8458" max="8463" width="16.109375" style="243" hidden="1"/>
    <col min="8464" max="8464" width="6.109375" style="243" hidden="1"/>
    <col min="8465" max="8465" width="3" style="243" hidden="1"/>
    <col min="8466" max="8705" width="8.6640625" style="243" hidden="1"/>
    <col min="8706" max="8711" width="14.88671875" style="243" hidden="1"/>
    <col min="8712" max="8713" width="15.88671875" style="243" hidden="1"/>
    <col min="8714" max="8719" width="16.109375" style="243" hidden="1"/>
    <col min="8720" max="8720" width="6.109375" style="243" hidden="1"/>
    <col min="8721" max="8721" width="3" style="243" hidden="1"/>
    <col min="8722" max="8961" width="8.6640625" style="243" hidden="1"/>
    <col min="8962" max="8967" width="14.88671875" style="243" hidden="1"/>
    <col min="8968" max="8969" width="15.88671875" style="243" hidden="1"/>
    <col min="8970" max="8975" width="16.109375" style="243" hidden="1"/>
    <col min="8976" max="8976" width="6.109375" style="243" hidden="1"/>
    <col min="8977" max="8977" width="3" style="243" hidden="1"/>
    <col min="8978" max="9217" width="8.6640625" style="243" hidden="1"/>
    <col min="9218" max="9223" width="14.88671875" style="243" hidden="1"/>
    <col min="9224" max="9225" width="15.88671875" style="243" hidden="1"/>
    <col min="9226" max="9231" width="16.109375" style="243" hidden="1"/>
    <col min="9232" max="9232" width="6.109375" style="243" hidden="1"/>
    <col min="9233" max="9233" width="3" style="243" hidden="1"/>
    <col min="9234" max="9473" width="8.6640625" style="243" hidden="1"/>
    <col min="9474" max="9479" width="14.88671875" style="243" hidden="1"/>
    <col min="9480" max="9481" width="15.88671875" style="243" hidden="1"/>
    <col min="9482" max="9487" width="16.109375" style="243" hidden="1"/>
    <col min="9488" max="9488" width="6.109375" style="243" hidden="1"/>
    <col min="9489" max="9489" width="3" style="243" hidden="1"/>
    <col min="9490" max="9729" width="8.6640625" style="243" hidden="1"/>
    <col min="9730" max="9735" width="14.88671875" style="243" hidden="1"/>
    <col min="9736" max="9737" width="15.88671875" style="243" hidden="1"/>
    <col min="9738" max="9743" width="16.109375" style="243" hidden="1"/>
    <col min="9744" max="9744" width="6.109375" style="243" hidden="1"/>
    <col min="9745" max="9745" width="3" style="243" hidden="1"/>
    <col min="9746" max="9985" width="8.6640625" style="243" hidden="1"/>
    <col min="9986" max="9991" width="14.88671875" style="243" hidden="1"/>
    <col min="9992" max="9993" width="15.88671875" style="243" hidden="1"/>
    <col min="9994" max="9999" width="16.109375" style="243" hidden="1"/>
    <col min="10000" max="10000" width="6.109375" style="243" hidden="1"/>
    <col min="10001" max="10001" width="3" style="243" hidden="1"/>
    <col min="10002" max="10241" width="8.6640625" style="243" hidden="1"/>
    <col min="10242" max="10247" width="14.88671875" style="243" hidden="1"/>
    <col min="10248" max="10249" width="15.88671875" style="243" hidden="1"/>
    <col min="10250" max="10255" width="16.109375" style="243" hidden="1"/>
    <col min="10256" max="10256" width="6.109375" style="243" hidden="1"/>
    <col min="10257" max="10257" width="3" style="243" hidden="1"/>
    <col min="10258" max="10497" width="8.6640625" style="243" hidden="1"/>
    <col min="10498" max="10503" width="14.88671875" style="243" hidden="1"/>
    <col min="10504" max="10505" width="15.88671875" style="243" hidden="1"/>
    <col min="10506" max="10511" width="16.109375" style="243" hidden="1"/>
    <col min="10512" max="10512" width="6.109375" style="243" hidden="1"/>
    <col min="10513" max="10513" width="3" style="243" hidden="1"/>
    <col min="10514" max="10753" width="8.6640625" style="243" hidden="1"/>
    <col min="10754" max="10759" width="14.88671875" style="243" hidden="1"/>
    <col min="10760" max="10761" width="15.88671875" style="243" hidden="1"/>
    <col min="10762" max="10767" width="16.109375" style="243" hidden="1"/>
    <col min="10768" max="10768" width="6.109375" style="243" hidden="1"/>
    <col min="10769" max="10769" width="3" style="243" hidden="1"/>
    <col min="10770" max="11009" width="8.6640625" style="243" hidden="1"/>
    <col min="11010" max="11015" width="14.88671875" style="243" hidden="1"/>
    <col min="11016" max="11017" width="15.88671875" style="243" hidden="1"/>
    <col min="11018" max="11023" width="16.109375" style="243" hidden="1"/>
    <col min="11024" max="11024" width="6.109375" style="243" hidden="1"/>
    <col min="11025" max="11025" width="3" style="243" hidden="1"/>
    <col min="11026" max="11265" width="8.6640625" style="243" hidden="1"/>
    <col min="11266" max="11271" width="14.88671875" style="243" hidden="1"/>
    <col min="11272" max="11273" width="15.88671875" style="243" hidden="1"/>
    <col min="11274" max="11279" width="16.109375" style="243" hidden="1"/>
    <col min="11280" max="11280" width="6.109375" style="243" hidden="1"/>
    <col min="11281" max="11281" width="3" style="243" hidden="1"/>
    <col min="11282" max="11521" width="8.6640625" style="243" hidden="1"/>
    <col min="11522" max="11527" width="14.88671875" style="243" hidden="1"/>
    <col min="11528" max="11529" width="15.88671875" style="243" hidden="1"/>
    <col min="11530" max="11535" width="16.109375" style="243" hidden="1"/>
    <col min="11536" max="11536" width="6.109375" style="243" hidden="1"/>
    <col min="11537" max="11537" width="3" style="243" hidden="1"/>
    <col min="11538" max="11777" width="8.6640625" style="243" hidden="1"/>
    <col min="11778" max="11783" width="14.88671875" style="243" hidden="1"/>
    <col min="11784" max="11785" width="15.88671875" style="243" hidden="1"/>
    <col min="11786" max="11791" width="16.109375" style="243" hidden="1"/>
    <col min="11792" max="11792" width="6.109375" style="243" hidden="1"/>
    <col min="11793" max="11793" width="3" style="243" hidden="1"/>
    <col min="11794" max="12033" width="8.6640625" style="243" hidden="1"/>
    <col min="12034" max="12039" width="14.88671875" style="243" hidden="1"/>
    <col min="12040" max="12041" width="15.88671875" style="243" hidden="1"/>
    <col min="12042" max="12047" width="16.109375" style="243" hidden="1"/>
    <col min="12048" max="12048" width="6.109375" style="243" hidden="1"/>
    <col min="12049" max="12049" width="3" style="243" hidden="1"/>
    <col min="12050" max="12289" width="8.6640625" style="243" hidden="1"/>
    <col min="12290" max="12295" width="14.88671875" style="243" hidden="1"/>
    <col min="12296" max="12297" width="15.88671875" style="243" hidden="1"/>
    <col min="12298" max="12303" width="16.109375" style="243" hidden="1"/>
    <col min="12304" max="12304" width="6.109375" style="243" hidden="1"/>
    <col min="12305" max="12305" width="3" style="243" hidden="1"/>
    <col min="12306" max="12545" width="8.6640625" style="243" hidden="1"/>
    <col min="12546" max="12551" width="14.88671875" style="243" hidden="1"/>
    <col min="12552" max="12553" width="15.88671875" style="243" hidden="1"/>
    <col min="12554" max="12559" width="16.109375" style="243" hidden="1"/>
    <col min="12560" max="12560" width="6.109375" style="243" hidden="1"/>
    <col min="12561" max="12561" width="3" style="243" hidden="1"/>
    <col min="12562" max="12801" width="8.6640625" style="243" hidden="1"/>
    <col min="12802" max="12807" width="14.88671875" style="243" hidden="1"/>
    <col min="12808" max="12809" width="15.88671875" style="243" hidden="1"/>
    <col min="12810" max="12815" width="16.109375" style="243" hidden="1"/>
    <col min="12816" max="12816" width="6.109375" style="243" hidden="1"/>
    <col min="12817" max="12817" width="3" style="243" hidden="1"/>
    <col min="12818" max="13057" width="8.6640625" style="243" hidden="1"/>
    <col min="13058" max="13063" width="14.88671875" style="243" hidden="1"/>
    <col min="13064" max="13065" width="15.88671875" style="243" hidden="1"/>
    <col min="13066" max="13071" width="16.109375" style="243" hidden="1"/>
    <col min="13072" max="13072" width="6.109375" style="243" hidden="1"/>
    <col min="13073" max="13073" width="3" style="243" hidden="1"/>
    <col min="13074" max="13313" width="8.6640625" style="243" hidden="1"/>
    <col min="13314" max="13319" width="14.88671875" style="243" hidden="1"/>
    <col min="13320" max="13321" width="15.88671875" style="243" hidden="1"/>
    <col min="13322" max="13327" width="16.109375" style="243" hidden="1"/>
    <col min="13328" max="13328" width="6.109375" style="243" hidden="1"/>
    <col min="13329" max="13329" width="3" style="243" hidden="1"/>
    <col min="13330" max="13569" width="8.6640625" style="243" hidden="1"/>
    <col min="13570" max="13575" width="14.88671875" style="243" hidden="1"/>
    <col min="13576" max="13577" width="15.88671875" style="243" hidden="1"/>
    <col min="13578" max="13583" width="16.109375" style="243" hidden="1"/>
    <col min="13584" max="13584" width="6.109375" style="243" hidden="1"/>
    <col min="13585" max="13585" width="3" style="243" hidden="1"/>
    <col min="13586" max="13825" width="8.6640625" style="243" hidden="1"/>
    <col min="13826" max="13831" width="14.88671875" style="243" hidden="1"/>
    <col min="13832" max="13833" width="15.88671875" style="243" hidden="1"/>
    <col min="13834" max="13839" width="16.109375" style="243" hidden="1"/>
    <col min="13840" max="13840" width="6.109375" style="243" hidden="1"/>
    <col min="13841" max="13841" width="3" style="243" hidden="1"/>
    <col min="13842" max="14081" width="8.6640625" style="243" hidden="1"/>
    <col min="14082" max="14087" width="14.88671875" style="243" hidden="1"/>
    <col min="14088" max="14089" width="15.88671875" style="243" hidden="1"/>
    <col min="14090" max="14095" width="16.109375" style="243" hidden="1"/>
    <col min="14096" max="14096" width="6.109375" style="243" hidden="1"/>
    <col min="14097" max="14097" width="3" style="243" hidden="1"/>
    <col min="14098" max="14337" width="8.6640625" style="243" hidden="1"/>
    <col min="14338" max="14343" width="14.88671875" style="243" hidden="1"/>
    <col min="14344" max="14345" width="15.88671875" style="243" hidden="1"/>
    <col min="14346" max="14351" width="16.109375" style="243" hidden="1"/>
    <col min="14352" max="14352" width="6.109375" style="243" hidden="1"/>
    <col min="14353" max="14353" width="3" style="243" hidden="1"/>
    <col min="14354" max="14593" width="8.6640625" style="243" hidden="1"/>
    <col min="14594" max="14599" width="14.88671875" style="243" hidden="1"/>
    <col min="14600" max="14601" width="15.88671875" style="243" hidden="1"/>
    <col min="14602" max="14607" width="16.109375" style="243" hidden="1"/>
    <col min="14608" max="14608" width="6.109375" style="243" hidden="1"/>
    <col min="14609" max="14609" width="3" style="243" hidden="1"/>
    <col min="14610" max="14849" width="8.6640625" style="243" hidden="1"/>
    <col min="14850" max="14855" width="14.88671875" style="243" hidden="1"/>
    <col min="14856" max="14857" width="15.88671875" style="243" hidden="1"/>
    <col min="14858" max="14863" width="16.109375" style="243" hidden="1"/>
    <col min="14864" max="14864" width="6.109375" style="243" hidden="1"/>
    <col min="14865" max="14865" width="3" style="243" hidden="1"/>
    <col min="14866" max="15105" width="8.6640625" style="243" hidden="1"/>
    <col min="15106" max="15111" width="14.88671875" style="243" hidden="1"/>
    <col min="15112" max="15113" width="15.88671875" style="243" hidden="1"/>
    <col min="15114" max="15119" width="16.109375" style="243" hidden="1"/>
    <col min="15120" max="15120" width="6.109375" style="243" hidden="1"/>
    <col min="15121" max="15121" width="3" style="243" hidden="1"/>
    <col min="15122" max="15361" width="8.6640625" style="243" hidden="1"/>
    <col min="15362" max="15367" width="14.88671875" style="243" hidden="1"/>
    <col min="15368" max="15369" width="15.88671875" style="243" hidden="1"/>
    <col min="15370" max="15375" width="16.109375" style="243" hidden="1"/>
    <col min="15376" max="15376" width="6.109375" style="243" hidden="1"/>
    <col min="15377" max="15377" width="3" style="243" hidden="1"/>
    <col min="15378" max="15617" width="8.6640625" style="243" hidden="1"/>
    <col min="15618" max="15623" width="14.88671875" style="243" hidden="1"/>
    <col min="15624" max="15625" width="15.88671875" style="243" hidden="1"/>
    <col min="15626" max="15631" width="16.109375" style="243" hidden="1"/>
    <col min="15632" max="15632" width="6.109375" style="243" hidden="1"/>
    <col min="15633" max="15633" width="3" style="243" hidden="1"/>
    <col min="15634" max="15873" width="8.6640625" style="243" hidden="1"/>
    <col min="15874" max="15879" width="14.88671875" style="243" hidden="1"/>
    <col min="15880" max="15881" width="15.88671875" style="243" hidden="1"/>
    <col min="15882" max="15887" width="16.109375" style="243" hidden="1"/>
    <col min="15888" max="15888" width="6.109375" style="243" hidden="1"/>
    <col min="15889" max="15889" width="3" style="243" hidden="1"/>
    <col min="15890" max="16129" width="8.6640625" style="243" hidden="1"/>
    <col min="16130" max="16135" width="14.88671875" style="243" hidden="1"/>
    <col min="16136" max="16137" width="15.88671875" style="243" hidden="1"/>
    <col min="16138" max="16143" width="16.109375" style="243" hidden="1"/>
    <col min="16144" max="16144" width="6.109375" style="243" hidden="1"/>
    <col min="16145" max="16145" width="3" style="243" hidden="1"/>
    <col min="16146" max="16384" width="8.6640625" style="243" hidden="1"/>
  </cols>
  <sheetData>
    <row r="1" spans="1:51" ht="42.75" customHeight="1">
      <c r="A1" s="369"/>
      <c r="B1" s="371"/>
      <c r="P1" s="244"/>
      <c r="Q1" s="244"/>
    </row>
    <row r="2" spans="1:51" ht="25.8">
      <c r="A2" s="369"/>
      <c r="C2" s="370"/>
      <c r="P2" s="244"/>
      <c r="Q2" s="244"/>
    </row>
    <row r="3" spans="1:51" ht="25.8">
      <c r="A3" s="369"/>
      <c r="C3" s="370"/>
      <c r="P3" s="244"/>
      <c r="Q3" s="244"/>
    </row>
    <row r="4" spans="1:51" s="368" customFormat="1" ht="13.2">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2">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2">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2">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2">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2">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2">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566</v>
      </c>
    </row>
    <row r="11" spans="1:51" s="368" customFormat="1" ht="13.2">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2">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566</v>
      </c>
    </row>
    <row r="13" spans="1:51" s="368" customFormat="1" ht="13.2">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2">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2">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2">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2">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2">
      <c r="P19" s="244"/>
      <c r="Q19" s="244"/>
    </row>
    <row r="20" spans="1:259" ht="13.2">
      <c r="P20" s="244"/>
      <c r="Q20" s="244"/>
    </row>
    <row r="21" spans="1:259" ht="16.2">
      <c r="B21" s="367"/>
      <c r="C21" s="246"/>
      <c r="D21" s="246"/>
      <c r="E21" s="246"/>
      <c r="F21" s="246"/>
      <c r="G21" s="246"/>
      <c r="H21" s="246"/>
      <c r="I21" s="246"/>
      <c r="J21" s="246"/>
      <c r="K21" s="246"/>
      <c r="L21" s="246"/>
      <c r="M21" s="246"/>
      <c r="N21" s="366"/>
      <c r="O21" s="246"/>
      <c r="P21" s="247"/>
      <c r="Q21" s="244"/>
      <c r="IY21" s="365"/>
    </row>
    <row r="22" spans="1:259" ht="16.2">
      <c r="B22" s="248"/>
      <c r="IY22" s="364"/>
    </row>
    <row r="23" spans="1:259" ht="13.2">
      <c r="B23" s="248"/>
    </row>
    <row r="24" spans="1:259" ht="13.2">
      <c r="B24" s="248"/>
    </row>
    <row r="25" spans="1:259" ht="13.2">
      <c r="B25" s="248"/>
    </row>
    <row r="26" spans="1:259" ht="13.2">
      <c r="B26" s="248"/>
    </row>
    <row r="27" spans="1:259" ht="13.2">
      <c r="B27" s="248"/>
    </row>
    <row r="28" spans="1:259" ht="13.2">
      <c r="B28" s="248"/>
    </row>
    <row r="29" spans="1:259" ht="13.2">
      <c r="B29" s="248"/>
    </row>
    <row r="30" spans="1:259" ht="13.2">
      <c r="B30" s="248"/>
    </row>
    <row r="31" spans="1:259" ht="13.2">
      <c r="B31" s="248"/>
    </row>
    <row r="32" spans="1:259" ht="13.2">
      <c r="B32" s="248"/>
    </row>
    <row r="33" spans="2:17" ht="13.2">
      <c r="B33" s="248"/>
    </row>
    <row r="34" spans="2:17" ht="13.2">
      <c r="B34" s="248"/>
    </row>
    <row r="35" spans="2:17" ht="13.2">
      <c r="B35" s="248"/>
    </row>
    <row r="36" spans="2:17" ht="13.2">
      <c r="B36" s="248"/>
    </row>
    <row r="37" spans="2:17" ht="13.2">
      <c r="B37" s="248"/>
    </row>
    <row r="38" spans="2:17" ht="13.2">
      <c r="B38" s="248"/>
    </row>
    <row r="39" spans="2:17" ht="13.2">
      <c r="B39" s="340"/>
      <c r="C39" s="306"/>
      <c r="D39" s="306"/>
      <c r="E39" s="306"/>
      <c r="F39" s="306"/>
      <c r="G39" s="306"/>
      <c r="H39" s="306"/>
      <c r="I39" s="306"/>
      <c r="J39" s="306"/>
      <c r="K39" s="306"/>
      <c r="L39" s="306"/>
      <c r="M39" s="306"/>
      <c r="N39" s="306"/>
      <c r="O39" s="306"/>
      <c r="P39" s="341"/>
    </row>
    <row r="40" spans="2:17" ht="13.2">
      <c r="B40" s="354"/>
      <c r="C40" s="244"/>
      <c r="D40" s="244"/>
      <c r="E40" s="244"/>
      <c r="F40" s="244"/>
      <c r="G40" s="244"/>
      <c r="H40" s="244"/>
      <c r="I40" s="244"/>
      <c r="J40" s="244"/>
      <c r="K40" s="244"/>
      <c r="L40" s="244"/>
      <c r="M40" s="244"/>
      <c r="N40" s="244"/>
      <c r="O40" s="244"/>
      <c r="P40" s="354"/>
      <c r="Q40" s="244"/>
    </row>
    <row r="41" spans="2:17" ht="16.2">
      <c r="B41" s="245" t="s">
        <v>565</v>
      </c>
      <c r="C41" s="246"/>
      <c r="D41" s="246"/>
      <c r="E41" s="246"/>
      <c r="F41" s="246"/>
      <c r="G41" s="246"/>
      <c r="H41" s="246"/>
      <c r="I41" s="246"/>
      <c r="J41" s="246"/>
      <c r="K41" s="246"/>
      <c r="L41" s="246"/>
      <c r="M41" s="246"/>
      <c r="N41" s="246"/>
      <c r="O41" s="246"/>
      <c r="P41" s="247"/>
    </row>
    <row r="42" spans="2:17" ht="13.2">
      <c r="B42" s="248"/>
      <c r="C42" s="244"/>
      <c r="D42" s="244"/>
      <c r="E42" s="244"/>
      <c r="F42" s="244"/>
      <c r="G42" s="353" t="s">
        <v>560</v>
      </c>
      <c r="I42" s="352"/>
      <c r="J42" s="352"/>
      <c r="K42" s="352"/>
      <c r="L42" s="244"/>
      <c r="M42" s="244"/>
      <c r="N42" s="244"/>
      <c r="O42" s="244"/>
    </row>
    <row r="43" spans="2:17" ht="13.2">
      <c r="B43" s="248"/>
      <c r="C43" s="244"/>
      <c r="D43" s="244"/>
      <c r="E43" s="244"/>
      <c r="F43" s="244"/>
      <c r="G43" s="1230" t="s">
        <v>564</v>
      </c>
      <c r="H43" s="1231"/>
      <c r="I43" s="1231"/>
      <c r="J43" s="1231"/>
      <c r="K43" s="1231"/>
      <c r="L43" s="1231"/>
      <c r="M43" s="1231"/>
      <c r="N43" s="1231"/>
      <c r="O43" s="1232"/>
    </row>
    <row r="44" spans="2:17" ht="13.2">
      <c r="B44" s="248"/>
      <c r="C44" s="244"/>
      <c r="D44" s="244"/>
      <c r="E44" s="244"/>
      <c r="F44" s="244"/>
      <c r="G44" s="1233"/>
      <c r="H44" s="1234"/>
      <c r="I44" s="1234"/>
      <c r="J44" s="1234"/>
      <c r="K44" s="1234"/>
      <c r="L44" s="1234"/>
      <c r="M44" s="1234"/>
      <c r="N44" s="1234"/>
      <c r="O44" s="1235"/>
    </row>
    <row r="45" spans="2:17" ht="13.2">
      <c r="B45" s="248"/>
      <c r="C45" s="244"/>
      <c r="D45" s="244"/>
      <c r="E45" s="244"/>
      <c r="F45" s="244"/>
      <c r="G45" s="1233"/>
      <c r="H45" s="1234"/>
      <c r="I45" s="1234"/>
      <c r="J45" s="1234"/>
      <c r="K45" s="1234"/>
      <c r="L45" s="1234"/>
      <c r="M45" s="1234"/>
      <c r="N45" s="1234"/>
      <c r="O45" s="1235"/>
    </row>
    <row r="46" spans="2:17" ht="13.2">
      <c r="B46" s="248"/>
      <c r="C46" s="244"/>
      <c r="D46" s="244"/>
      <c r="E46" s="244"/>
      <c r="F46" s="244"/>
      <c r="G46" s="1233"/>
      <c r="H46" s="1234"/>
      <c r="I46" s="1234"/>
      <c r="J46" s="1234"/>
      <c r="K46" s="1234"/>
      <c r="L46" s="1234"/>
      <c r="M46" s="1234"/>
      <c r="N46" s="1234"/>
      <c r="O46" s="1235"/>
    </row>
    <row r="47" spans="2:17" ht="13.2">
      <c r="B47" s="248"/>
      <c r="C47" s="244"/>
      <c r="D47" s="244"/>
      <c r="E47" s="244"/>
      <c r="F47" s="244"/>
      <c r="G47" s="1236"/>
      <c r="H47" s="1237"/>
      <c r="I47" s="1237"/>
      <c r="J47" s="1237"/>
      <c r="K47" s="1237"/>
      <c r="L47" s="1237"/>
      <c r="M47" s="1237"/>
      <c r="N47" s="1237"/>
      <c r="O47" s="1238"/>
    </row>
    <row r="48" spans="2:17" ht="13.2">
      <c r="B48" s="248"/>
      <c r="C48" s="244"/>
      <c r="D48" s="244"/>
      <c r="E48" s="244"/>
      <c r="F48" s="244"/>
      <c r="G48" s="244"/>
      <c r="H48" s="363"/>
      <c r="I48" s="363"/>
      <c r="J48" s="363"/>
    </row>
    <row r="49" spans="1:17" ht="13.2">
      <c r="B49" s="248"/>
      <c r="C49" s="244"/>
      <c r="D49" s="244"/>
      <c r="E49" s="244"/>
      <c r="F49" s="244"/>
      <c r="G49" s="243" t="s">
        <v>563</v>
      </c>
    </row>
    <row r="50" spans="1:17" ht="13.2">
      <c r="B50" s="248"/>
      <c r="C50" s="244"/>
      <c r="D50" s="244"/>
      <c r="E50" s="244"/>
      <c r="F50" s="244"/>
      <c r="G50" s="1239"/>
      <c r="H50" s="1240"/>
      <c r="I50" s="1240"/>
      <c r="J50" s="1241"/>
      <c r="K50" s="345" t="s">
        <v>513</v>
      </c>
      <c r="L50" s="345" t="s">
        <v>514</v>
      </c>
      <c r="M50" s="345" t="s">
        <v>515</v>
      </c>
      <c r="N50" s="345" t="s">
        <v>516</v>
      </c>
      <c r="O50" s="345" t="s">
        <v>517</v>
      </c>
    </row>
    <row r="51" spans="1:17" ht="13.2">
      <c r="B51" s="248"/>
      <c r="C51" s="244"/>
      <c r="D51" s="244"/>
      <c r="E51" s="244"/>
      <c r="F51" s="244"/>
      <c r="G51" s="1242" t="s">
        <v>557</v>
      </c>
      <c r="H51" s="1243"/>
      <c r="I51" s="1248" t="s">
        <v>555</v>
      </c>
      <c r="J51" s="1248"/>
      <c r="K51" s="1250"/>
      <c r="L51" s="1250"/>
      <c r="M51" s="1250"/>
      <c r="N51" s="1250"/>
      <c r="O51" s="1216">
        <v>15.6</v>
      </c>
    </row>
    <row r="52" spans="1:17" ht="13.2">
      <c r="B52" s="248"/>
      <c r="C52" s="244"/>
      <c r="D52" s="244"/>
      <c r="E52" s="244"/>
      <c r="F52" s="244"/>
      <c r="G52" s="1244"/>
      <c r="H52" s="1245"/>
      <c r="I52" s="1249"/>
      <c r="J52" s="1249"/>
      <c r="K52" s="1216"/>
      <c r="L52" s="1216"/>
      <c r="M52" s="1216"/>
      <c r="N52" s="1216"/>
      <c r="O52" s="1216"/>
    </row>
    <row r="53" spans="1:17" ht="13.2">
      <c r="A53" s="355"/>
      <c r="B53" s="248"/>
      <c r="C53" s="244"/>
      <c r="D53" s="244"/>
      <c r="E53" s="244"/>
      <c r="F53" s="244"/>
      <c r="G53" s="1244"/>
      <c r="H53" s="1245"/>
      <c r="I53" s="1228" t="s">
        <v>562</v>
      </c>
      <c r="J53" s="1228"/>
      <c r="K53" s="1251"/>
      <c r="L53" s="1251"/>
      <c r="M53" s="1251"/>
      <c r="N53" s="1251"/>
      <c r="O53" s="1220">
        <v>67</v>
      </c>
    </row>
    <row r="54" spans="1:17" ht="13.2">
      <c r="A54" s="355"/>
      <c r="B54" s="248"/>
      <c r="C54" s="244"/>
      <c r="D54" s="244"/>
      <c r="E54" s="244"/>
      <c r="F54" s="244"/>
      <c r="G54" s="1246"/>
      <c r="H54" s="1247"/>
      <c r="I54" s="1228"/>
      <c r="J54" s="1228"/>
      <c r="K54" s="1221"/>
      <c r="L54" s="1221"/>
      <c r="M54" s="1221"/>
      <c r="N54" s="1221"/>
      <c r="O54" s="1221"/>
    </row>
    <row r="55" spans="1:17" ht="13.2">
      <c r="A55" s="355"/>
      <c r="B55" s="248"/>
      <c r="C55" s="244"/>
      <c r="D55" s="244"/>
      <c r="E55" s="244"/>
      <c r="F55" s="244"/>
      <c r="G55" s="1222" t="s">
        <v>556</v>
      </c>
      <c r="H55" s="1223"/>
      <c r="I55" s="1228" t="s">
        <v>555</v>
      </c>
      <c r="J55" s="1228"/>
      <c r="K55" s="1250"/>
      <c r="L55" s="1250"/>
      <c r="M55" s="1250"/>
      <c r="N55" s="1250"/>
      <c r="O55" s="1216">
        <v>124.2</v>
      </c>
    </row>
    <row r="56" spans="1:17" ht="13.2">
      <c r="A56" s="355"/>
      <c r="B56" s="248"/>
      <c r="C56" s="244"/>
      <c r="D56" s="244"/>
      <c r="E56" s="244"/>
      <c r="F56" s="244"/>
      <c r="G56" s="1224"/>
      <c r="H56" s="1225"/>
      <c r="I56" s="1228"/>
      <c r="J56" s="1228"/>
      <c r="K56" s="1216"/>
      <c r="L56" s="1216"/>
      <c r="M56" s="1216"/>
      <c r="N56" s="1216"/>
      <c r="O56" s="1216"/>
    </row>
    <row r="57" spans="1:17" s="355" customFormat="1" ht="13.2">
      <c r="B57" s="356"/>
      <c r="C57" s="352"/>
      <c r="D57" s="352"/>
      <c r="E57" s="352"/>
      <c r="F57" s="352"/>
      <c r="G57" s="1224"/>
      <c r="H57" s="1225"/>
      <c r="I57" s="1218" t="s">
        <v>562</v>
      </c>
      <c r="J57" s="1218"/>
      <c r="K57" s="1251"/>
      <c r="L57" s="1251"/>
      <c r="M57" s="1251"/>
      <c r="N57" s="1251"/>
      <c r="O57" s="1220">
        <v>55.7</v>
      </c>
      <c r="P57" s="361"/>
      <c r="Q57" s="356"/>
    </row>
    <row r="58" spans="1:17" s="355" customFormat="1" ht="13.2">
      <c r="A58" s="243"/>
      <c r="B58" s="356"/>
      <c r="C58" s="352"/>
      <c r="D58" s="352"/>
      <c r="E58" s="352"/>
      <c r="F58" s="352"/>
      <c r="G58" s="1226"/>
      <c r="H58" s="1227"/>
      <c r="I58" s="1218"/>
      <c r="J58" s="1218"/>
      <c r="K58" s="1221"/>
      <c r="L58" s="1221"/>
      <c r="M58" s="1221"/>
      <c r="N58" s="1221"/>
      <c r="O58" s="1221"/>
      <c r="P58" s="361"/>
      <c r="Q58" s="356"/>
    </row>
    <row r="59" spans="1:17" s="355" customFormat="1" ht="13.2">
      <c r="A59" s="243"/>
      <c r="B59" s="356"/>
      <c r="C59" s="352"/>
      <c r="D59" s="352"/>
      <c r="E59" s="352"/>
      <c r="F59" s="352"/>
      <c r="G59" s="352"/>
      <c r="H59" s="352"/>
      <c r="I59" s="352"/>
      <c r="J59" s="352"/>
      <c r="K59" s="362"/>
      <c r="L59" s="362"/>
      <c r="M59" s="362"/>
      <c r="N59" s="362"/>
      <c r="O59" s="362"/>
      <c r="P59" s="361"/>
      <c r="Q59" s="356"/>
    </row>
    <row r="60" spans="1:17" s="355" customFormat="1" ht="13.2">
      <c r="A60" s="243"/>
      <c r="B60" s="356"/>
      <c r="C60" s="352"/>
      <c r="D60" s="352"/>
      <c r="E60" s="352"/>
      <c r="F60" s="352"/>
      <c r="G60" s="352"/>
      <c r="H60" s="352"/>
      <c r="I60" s="352"/>
      <c r="J60" s="352"/>
      <c r="K60" s="362"/>
      <c r="L60" s="362"/>
      <c r="M60" s="362"/>
      <c r="N60" s="362"/>
      <c r="O60" s="362"/>
      <c r="P60" s="361"/>
      <c r="Q60" s="356"/>
    </row>
    <row r="61" spans="1:17" s="355" customFormat="1" ht="13.2">
      <c r="A61" s="243"/>
      <c r="B61" s="360"/>
      <c r="C61" s="359"/>
      <c r="D61" s="359"/>
      <c r="E61" s="359"/>
      <c r="F61" s="359"/>
      <c r="G61" s="359"/>
      <c r="H61" s="359"/>
      <c r="I61" s="359"/>
      <c r="J61" s="359"/>
      <c r="K61" s="359"/>
      <c r="L61" s="359"/>
      <c r="M61" s="358"/>
      <c r="N61" s="358"/>
      <c r="O61" s="358"/>
      <c r="P61" s="357"/>
      <c r="Q61" s="356"/>
    </row>
    <row r="62" spans="1:17" ht="13.2">
      <c r="B62" s="354"/>
      <c r="C62" s="354"/>
      <c r="D62" s="354"/>
      <c r="E62" s="354"/>
      <c r="F62" s="354"/>
      <c r="G62" s="354"/>
      <c r="H62" s="354"/>
      <c r="I62" s="354"/>
      <c r="J62" s="354"/>
      <c r="K62" s="354"/>
      <c r="L62" s="354"/>
      <c r="M62" s="354"/>
      <c r="N62" s="354"/>
      <c r="O62" s="354"/>
      <c r="P62" s="354"/>
      <c r="Q62" s="244"/>
    </row>
    <row r="63" spans="1:17" ht="16.2">
      <c r="B63" s="307" t="s">
        <v>561</v>
      </c>
      <c r="C63" s="244"/>
      <c r="D63" s="244"/>
      <c r="E63" s="244"/>
      <c r="F63" s="244"/>
      <c r="G63" s="244"/>
      <c r="H63" s="244"/>
      <c r="I63" s="244"/>
      <c r="J63" s="244"/>
      <c r="K63" s="244"/>
      <c r="L63" s="244"/>
      <c r="M63" s="244"/>
      <c r="N63" s="244"/>
      <c r="O63" s="244"/>
    </row>
    <row r="64" spans="1:17" ht="13.2">
      <c r="B64" s="248"/>
      <c r="C64" s="244"/>
      <c r="D64" s="244"/>
      <c r="E64" s="244"/>
      <c r="F64" s="244"/>
      <c r="G64" s="353" t="s">
        <v>560</v>
      </c>
      <c r="I64" s="352"/>
      <c r="J64" s="352"/>
      <c r="K64" s="352"/>
      <c r="L64" s="244"/>
      <c r="M64" s="244"/>
      <c r="N64" s="244"/>
      <c r="O64" s="244"/>
    </row>
    <row r="65" spans="2:30" ht="13.2">
      <c r="B65" s="248"/>
      <c r="C65" s="244"/>
      <c r="D65" s="244"/>
      <c r="E65" s="244"/>
      <c r="F65" s="244"/>
      <c r="G65" s="1230" t="s">
        <v>559</v>
      </c>
      <c r="H65" s="1231"/>
      <c r="I65" s="1231"/>
      <c r="J65" s="1231"/>
      <c r="K65" s="1231"/>
      <c r="L65" s="1231"/>
      <c r="M65" s="1231"/>
      <c r="N65" s="1231"/>
      <c r="O65" s="1232"/>
    </row>
    <row r="66" spans="2:30" ht="13.2">
      <c r="B66" s="248"/>
      <c r="C66" s="244"/>
      <c r="D66" s="244"/>
      <c r="E66" s="244"/>
      <c r="F66" s="244"/>
      <c r="G66" s="1233"/>
      <c r="H66" s="1234"/>
      <c r="I66" s="1234"/>
      <c r="J66" s="1234"/>
      <c r="K66" s="1234"/>
      <c r="L66" s="1234"/>
      <c r="M66" s="1234"/>
      <c r="N66" s="1234"/>
      <c r="O66" s="1235"/>
    </row>
    <row r="67" spans="2:30" ht="13.2">
      <c r="B67" s="248"/>
      <c r="C67" s="244"/>
      <c r="D67" s="244"/>
      <c r="E67" s="244"/>
      <c r="F67" s="244"/>
      <c r="G67" s="1233"/>
      <c r="H67" s="1234"/>
      <c r="I67" s="1234"/>
      <c r="J67" s="1234"/>
      <c r="K67" s="1234"/>
      <c r="L67" s="1234"/>
      <c r="M67" s="1234"/>
      <c r="N67" s="1234"/>
      <c r="O67" s="1235"/>
    </row>
    <row r="68" spans="2:30" ht="13.2">
      <c r="B68" s="248"/>
      <c r="C68" s="244"/>
      <c r="D68" s="244"/>
      <c r="E68" s="244"/>
      <c r="F68" s="244"/>
      <c r="G68" s="1233"/>
      <c r="H68" s="1234"/>
      <c r="I68" s="1234"/>
      <c r="J68" s="1234"/>
      <c r="K68" s="1234"/>
      <c r="L68" s="1234"/>
      <c r="M68" s="1234"/>
      <c r="N68" s="1234"/>
      <c r="O68" s="1235"/>
    </row>
    <row r="69" spans="2:30" ht="13.2">
      <c r="B69" s="248"/>
      <c r="C69" s="244"/>
      <c r="D69" s="244"/>
      <c r="E69" s="244"/>
      <c r="F69" s="244"/>
      <c r="G69" s="1236"/>
      <c r="H69" s="1237"/>
      <c r="I69" s="1237"/>
      <c r="J69" s="1237"/>
      <c r="K69" s="1237"/>
      <c r="L69" s="1237"/>
      <c r="M69" s="1237"/>
      <c r="N69" s="1237"/>
      <c r="O69" s="1238"/>
    </row>
    <row r="70" spans="2:30" ht="13.2">
      <c r="B70" s="248"/>
      <c r="C70" s="244"/>
      <c r="D70" s="244"/>
      <c r="E70" s="244"/>
      <c r="F70" s="244"/>
      <c r="G70" s="244"/>
      <c r="H70" s="351"/>
      <c r="I70" s="351"/>
      <c r="J70" s="348"/>
      <c r="K70" s="348"/>
      <c r="L70" s="347"/>
      <c r="M70" s="348"/>
      <c r="N70" s="347"/>
      <c r="O70" s="346"/>
    </row>
    <row r="71" spans="2:30" ht="13.2">
      <c r="B71" s="248"/>
      <c r="C71" s="244"/>
      <c r="D71" s="244"/>
      <c r="E71" s="244"/>
      <c r="F71" s="244"/>
      <c r="G71" s="350" t="s">
        <v>558</v>
      </c>
      <c r="I71" s="349"/>
      <c r="J71" s="348"/>
      <c r="K71" s="348"/>
      <c r="L71" s="347"/>
      <c r="M71" s="348"/>
      <c r="N71" s="347"/>
      <c r="O71" s="346"/>
    </row>
    <row r="72" spans="2:30" ht="13.2">
      <c r="B72" s="248"/>
      <c r="C72" s="244"/>
      <c r="D72" s="244"/>
      <c r="E72" s="244"/>
      <c r="F72" s="244"/>
      <c r="G72" s="1239"/>
      <c r="H72" s="1240"/>
      <c r="I72" s="1240"/>
      <c r="J72" s="1241"/>
      <c r="K72" s="345" t="s">
        <v>513</v>
      </c>
      <c r="L72" s="345" t="s">
        <v>514</v>
      </c>
      <c r="M72" s="345" t="s">
        <v>515</v>
      </c>
      <c r="N72" s="345" t="s">
        <v>516</v>
      </c>
      <c r="O72" s="345" t="s">
        <v>517</v>
      </c>
    </row>
    <row r="73" spans="2:30" ht="13.2">
      <c r="B73" s="248"/>
      <c r="C73" s="244"/>
      <c r="D73" s="244"/>
      <c r="E73" s="244"/>
      <c r="F73" s="244"/>
      <c r="G73" s="1242" t="s">
        <v>557</v>
      </c>
      <c r="H73" s="1243"/>
      <c r="I73" s="1248" t="s">
        <v>555</v>
      </c>
      <c r="J73" s="1248"/>
      <c r="K73" s="1229">
        <v>52.8</v>
      </c>
      <c r="L73" s="1229">
        <v>36.9</v>
      </c>
      <c r="M73" s="1216">
        <v>27.6</v>
      </c>
      <c r="N73" s="1216">
        <v>21.9</v>
      </c>
      <c r="O73" s="1216">
        <v>15.6</v>
      </c>
      <c r="S73" s="243">
        <v>9.9</v>
      </c>
    </row>
    <row r="74" spans="2:30" ht="13.2">
      <c r="B74" s="248"/>
      <c r="C74" s="244"/>
      <c r="D74" s="244"/>
      <c r="E74" s="244"/>
      <c r="F74" s="244"/>
      <c r="G74" s="1244"/>
      <c r="H74" s="1245"/>
      <c r="I74" s="1249"/>
      <c r="J74" s="1249"/>
      <c r="K74" s="1229"/>
      <c r="L74" s="1229"/>
      <c r="M74" s="1216"/>
      <c r="N74" s="1216"/>
      <c r="O74" s="1216"/>
    </row>
    <row r="75" spans="2:30" ht="13.2">
      <c r="B75" s="248"/>
      <c r="C75" s="244"/>
      <c r="D75" s="244"/>
      <c r="E75" s="244"/>
      <c r="F75" s="244"/>
      <c r="G75" s="1244"/>
      <c r="H75" s="1245"/>
      <c r="I75" s="1228" t="s">
        <v>554</v>
      </c>
      <c r="J75" s="1228"/>
      <c r="K75" s="1220">
        <v>4.9000000000000004</v>
      </c>
      <c r="L75" s="1220">
        <v>4.9000000000000004</v>
      </c>
      <c r="M75" s="1220">
        <v>5.2</v>
      </c>
      <c r="N75" s="1220">
        <v>5.4</v>
      </c>
      <c r="O75" s="1220">
        <v>5.5</v>
      </c>
      <c r="U75" s="243">
        <v>81.2</v>
      </c>
      <c r="W75" s="243">
        <v>87.2</v>
      </c>
      <c r="Y75" s="243">
        <v>99.8</v>
      </c>
      <c r="AA75" s="243">
        <v>109.5</v>
      </c>
      <c r="AC75" s="243">
        <v>115.2</v>
      </c>
    </row>
    <row r="76" spans="2:30" ht="13.2">
      <c r="B76" s="248"/>
      <c r="C76" s="244"/>
      <c r="D76" s="244"/>
      <c r="E76" s="244"/>
      <c r="F76" s="244"/>
      <c r="G76" s="1246"/>
      <c r="H76" s="1247"/>
      <c r="I76" s="1228"/>
      <c r="J76" s="1228"/>
      <c r="K76" s="1221"/>
      <c r="L76" s="1221"/>
      <c r="M76" s="1221"/>
      <c r="N76" s="1221"/>
      <c r="O76" s="1221"/>
    </row>
    <row r="77" spans="2:30" ht="13.2">
      <c r="B77" s="248"/>
      <c r="C77" s="244"/>
      <c r="D77" s="244"/>
      <c r="E77" s="244"/>
      <c r="F77" s="244"/>
      <c r="G77" s="1222" t="s">
        <v>556</v>
      </c>
      <c r="H77" s="1223"/>
      <c r="I77" s="1228" t="s">
        <v>555</v>
      </c>
      <c r="J77" s="1228"/>
      <c r="K77" s="1229">
        <v>163.1</v>
      </c>
      <c r="L77" s="1229">
        <v>150.5</v>
      </c>
      <c r="M77" s="1216">
        <v>139</v>
      </c>
      <c r="N77" s="1216">
        <v>132.4</v>
      </c>
      <c r="O77" s="1216">
        <v>124.2</v>
      </c>
      <c r="R77" s="243">
        <v>12.3</v>
      </c>
      <c r="T77" s="243">
        <v>11.1</v>
      </c>
    </row>
    <row r="78" spans="2:30" ht="13.2">
      <c r="B78" s="248"/>
      <c r="C78" s="244"/>
      <c r="D78" s="244"/>
      <c r="E78" s="244"/>
      <c r="F78" s="244"/>
      <c r="G78" s="1224"/>
      <c r="H78" s="1225"/>
      <c r="I78" s="1228"/>
      <c r="J78" s="1228"/>
      <c r="K78" s="1229"/>
      <c r="L78" s="1229"/>
      <c r="M78" s="1216"/>
      <c r="N78" s="1216"/>
      <c r="O78" s="1216"/>
    </row>
    <row r="79" spans="2:30" ht="13.2">
      <c r="B79" s="248"/>
      <c r="C79" s="244"/>
      <c r="D79" s="244"/>
      <c r="E79" s="244"/>
      <c r="F79" s="244"/>
      <c r="G79" s="1224"/>
      <c r="H79" s="1225"/>
      <c r="I79" s="1217" t="s">
        <v>554</v>
      </c>
      <c r="J79" s="1218"/>
      <c r="K79" s="1219">
        <v>12.1</v>
      </c>
      <c r="L79" s="1219">
        <v>11.5</v>
      </c>
      <c r="M79" s="1219">
        <v>11.2</v>
      </c>
      <c r="N79" s="1219">
        <v>11.2</v>
      </c>
      <c r="O79" s="1219">
        <v>10.9</v>
      </c>
      <c r="V79" s="243">
        <v>53.5</v>
      </c>
      <c r="X79" s="243">
        <v>48.2</v>
      </c>
      <c r="Z79" s="243">
        <v>34.200000000000003</v>
      </c>
      <c r="AB79" s="243">
        <v>30.3</v>
      </c>
      <c r="AD79" s="243">
        <v>28.9</v>
      </c>
    </row>
    <row r="80" spans="2:30" ht="13.2">
      <c r="B80" s="248"/>
      <c r="C80" s="244"/>
      <c r="D80" s="244"/>
      <c r="E80" s="244"/>
      <c r="F80" s="244"/>
      <c r="G80" s="1226"/>
      <c r="H80" s="1227"/>
      <c r="I80" s="1218"/>
      <c r="J80" s="1218"/>
      <c r="K80" s="1219"/>
      <c r="L80" s="1219"/>
      <c r="M80" s="1219"/>
      <c r="N80" s="1219"/>
      <c r="O80" s="1219"/>
    </row>
    <row r="81" spans="2:17" ht="13.2">
      <c r="B81" s="248"/>
      <c r="C81" s="244"/>
      <c r="D81" s="244"/>
      <c r="E81" s="244"/>
      <c r="F81" s="244"/>
      <c r="G81" s="244"/>
      <c r="H81" s="244"/>
      <c r="I81" s="244"/>
      <c r="J81" s="244"/>
      <c r="K81" s="344"/>
      <c r="L81" s="244"/>
      <c r="M81" s="244"/>
      <c r="N81" s="244"/>
      <c r="O81" s="244"/>
    </row>
    <row r="82" spans="2:17" ht="16.2">
      <c r="B82" s="248"/>
      <c r="C82" s="244"/>
      <c r="D82" s="244"/>
      <c r="E82" s="244"/>
      <c r="F82" s="244"/>
      <c r="G82" s="244"/>
      <c r="H82" s="244"/>
      <c r="I82" s="244"/>
      <c r="J82" s="244"/>
      <c r="K82" s="343"/>
      <c r="L82" s="343"/>
      <c r="M82" s="343"/>
      <c r="N82" s="343"/>
      <c r="O82" s="343"/>
    </row>
    <row r="83" spans="2:17" ht="13.2">
      <c r="B83" s="340"/>
      <c r="C83" s="306"/>
      <c r="D83" s="306"/>
      <c r="E83" s="306"/>
      <c r="F83" s="306"/>
      <c r="G83" s="306"/>
      <c r="H83" s="306"/>
      <c r="I83" s="306"/>
      <c r="J83" s="306"/>
      <c r="K83" s="306"/>
      <c r="L83" s="306"/>
      <c r="M83" s="306"/>
      <c r="N83" s="306"/>
      <c r="O83" s="306"/>
      <c r="P83" s="341"/>
    </row>
    <row r="84" spans="2:17" ht="13.2">
      <c r="H84" s="244"/>
      <c r="I84" s="244"/>
      <c r="J84" s="244"/>
      <c r="K84" s="244"/>
      <c r="L84" s="244"/>
      <c r="M84" s="244"/>
      <c r="N84" s="244"/>
      <c r="O84" s="244"/>
      <c r="P84" s="244"/>
      <c r="Q84" s="244"/>
    </row>
    <row r="85" spans="2:17" ht="13.2">
      <c r="B85" s="244"/>
      <c r="C85" s="244"/>
      <c r="D85" s="244"/>
      <c r="E85" s="244"/>
      <c r="F85" s="244"/>
      <c r="G85" s="244"/>
      <c r="H85" s="244"/>
      <c r="I85" s="244"/>
      <c r="J85" s="244"/>
      <c r="K85" s="244"/>
      <c r="L85" s="244"/>
      <c r="M85" s="244"/>
      <c r="N85" s="244"/>
      <c r="O85" s="244"/>
      <c r="P85" s="244"/>
      <c r="Q85" s="244"/>
    </row>
    <row r="86" spans="2:17" ht="13.2" hidden="1">
      <c r="B86" s="244"/>
      <c r="C86" s="244"/>
      <c r="D86" s="244"/>
      <c r="E86" s="244"/>
      <c r="F86" s="244"/>
      <c r="G86" s="244"/>
      <c r="H86" s="244"/>
      <c r="I86" s="244"/>
      <c r="J86" s="244"/>
      <c r="K86" s="244"/>
      <c r="L86" s="244"/>
      <c r="M86" s="244"/>
      <c r="N86" s="244"/>
      <c r="O86" s="244"/>
      <c r="P86" s="244"/>
      <c r="Q86" s="244"/>
    </row>
    <row r="87" spans="2:17" ht="13.2" hidden="1">
      <c r="B87" s="244"/>
      <c r="C87" s="244"/>
      <c r="D87" s="244"/>
      <c r="E87" s="244"/>
      <c r="F87" s="244"/>
      <c r="G87" s="244"/>
      <c r="H87" s="244"/>
      <c r="I87" s="244"/>
      <c r="J87" s="244"/>
      <c r="K87" s="342"/>
      <c r="L87" s="244"/>
      <c r="M87" s="244"/>
      <c r="N87" s="244"/>
      <c r="O87" s="244"/>
      <c r="P87" s="244"/>
      <c r="Q87" s="244"/>
    </row>
    <row r="88" spans="2:17" ht="13.2" hidden="1">
      <c r="B88" s="244"/>
      <c r="C88" s="244"/>
      <c r="D88" s="244"/>
      <c r="E88" s="244"/>
      <c r="F88" s="244"/>
      <c r="G88" s="244"/>
      <c r="H88" s="244"/>
      <c r="I88" s="244"/>
      <c r="J88" s="244"/>
      <c r="K88" s="244"/>
      <c r="L88" s="244"/>
      <c r="M88" s="244"/>
      <c r="N88" s="244"/>
      <c r="O88" s="244"/>
      <c r="P88" s="244"/>
      <c r="Q88" s="244"/>
    </row>
    <row r="89" spans="2:17" ht="13.2" hidden="1">
      <c r="B89" s="244"/>
      <c r="C89" s="244"/>
      <c r="D89" s="244"/>
      <c r="E89" s="244"/>
      <c r="F89" s="244"/>
      <c r="G89" s="244"/>
      <c r="H89" s="244"/>
      <c r="I89" s="244"/>
      <c r="J89" s="244"/>
      <c r="K89" s="244"/>
      <c r="L89" s="244"/>
      <c r="M89" s="244"/>
      <c r="N89" s="244"/>
      <c r="O89" s="244"/>
      <c r="P89" s="244"/>
      <c r="Q89" s="244"/>
    </row>
    <row r="90" spans="2:17" ht="13.2" hidden="1">
      <c r="B90" s="244"/>
      <c r="C90" s="244"/>
      <c r="D90" s="244"/>
      <c r="E90" s="244"/>
      <c r="F90" s="244"/>
      <c r="G90" s="244"/>
      <c r="H90" s="244"/>
      <c r="I90" s="244"/>
      <c r="J90" s="244"/>
      <c r="K90" s="244"/>
      <c r="L90" s="244"/>
      <c r="M90" s="244"/>
      <c r="N90" s="244"/>
      <c r="O90" s="244"/>
      <c r="P90" s="244"/>
      <c r="Q90" s="244"/>
    </row>
    <row r="91" spans="2:17" ht="13.2"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S2" s="241"/>
      <c r="AH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12:34" ht="13.2">
      <c r="AH17" s="241"/>
    </row>
    <row r="18" spans="12:34" ht="13.2"/>
    <row r="19" spans="12:34" ht="13.2"/>
    <row r="20" spans="12:34" ht="13.2">
      <c r="AH20" s="241"/>
    </row>
    <row r="21" spans="12:34" ht="13.2">
      <c r="AH21" s="241"/>
    </row>
    <row r="22" spans="12:34" ht="13.2"/>
    <row r="23" spans="12:34" ht="13.2"/>
    <row r="24" spans="12:34" ht="13.2">
      <c r="Q24" s="241"/>
    </row>
    <row r="25" spans="12:34" ht="13.2"/>
    <row r="26" spans="12:34" ht="13.2"/>
    <row r="27" spans="12:34" ht="13.2"/>
    <row r="28" spans="12:34" ht="13.2">
      <c r="O28" s="241"/>
      <c r="T28" s="241"/>
      <c r="AH28" s="241"/>
    </row>
    <row r="29" spans="12:34" ht="13.2"/>
    <row r="30" spans="12:34" ht="13.2"/>
    <row r="31" spans="12:34" ht="13.2">
      <c r="Q31" s="241"/>
    </row>
    <row r="32" spans="12:34" ht="13.2">
      <c r="L32" s="241"/>
    </row>
    <row r="33" spans="2:34" ht="13.2">
      <c r="C33" s="241"/>
      <c r="E33" s="241"/>
      <c r="G33" s="241"/>
      <c r="I33" s="241"/>
      <c r="X33" s="241"/>
    </row>
    <row r="34" spans="2:34" ht="13.2">
      <c r="B34" s="241"/>
      <c r="P34" s="241"/>
      <c r="R34" s="241"/>
      <c r="T34" s="241"/>
    </row>
    <row r="35" spans="2:34" ht="13.2">
      <c r="D35" s="241"/>
      <c r="W35" s="241"/>
      <c r="AC35" s="241"/>
      <c r="AD35" s="241"/>
      <c r="AE35" s="241"/>
      <c r="AF35" s="241"/>
      <c r="AG35" s="241"/>
      <c r="AH35" s="241"/>
    </row>
    <row r="36" spans="2:34" ht="13.2">
      <c r="H36" s="241"/>
      <c r="J36" s="241"/>
      <c r="K36" s="241"/>
      <c r="M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X40" s="241"/>
    </row>
    <row r="41" spans="2:34" ht="13.2">
      <c r="R41" s="241"/>
    </row>
    <row r="42" spans="2:34" ht="13.2">
      <c r="W42" s="241"/>
    </row>
    <row r="43" spans="2:34" ht="13.2">
      <c r="Y43" s="241"/>
      <c r="Z43" s="241"/>
      <c r="AA43" s="241"/>
      <c r="AB43" s="241"/>
      <c r="AC43" s="241"/>
      <c r="AD43" s="241"/>
      <c r="AE43" s="241"/>
      <c r="AF43" s="241"/>
      <c r="AG43" s="241"/>
      <c r="AH43" s="241"/>
    </row>
    <row r="44" spans="2:34" ht="13.2">
      <c r="AH44" s="241"/>
    </row>
    <row r="45" spans="2:34" ht="13.2">
      <c r="X45" s="241"/>
    </row>
    <row r="46" spans="2:34" ht="13.2"/>
    <row r="47" spans="2:34" ht="13.2"/>
    <row r="48" spans="2:34" ht="13.2">
      <c r="W48" s="241"/>
      <c r="Y48" s="241"/>
      <c r="Z48" s="241"/>
      <c r="AA48" s="241"/>
      <c r="AB48" s="241"/>
      <c r="AC48" s="241"/>
      <c r="AD48" s="241"/>
      <c r="AE48" s="241"/>
      <c r="AF48" s="241"/>
      <c r="AG48" s="241"/>
      <c r="AH48" s="241"/>
    </row>
    <row r="49" spans="28:34" ht="13.2"/>
    <row r="50" spans="28:34" ht="13.2">
      <c r="AE50" s="241"/>
      <c r="AF50" s="241"/>
      <c r="AG50" s="241"/>
      <c r="AH50" s="241"/>
    </row>
    <row r="51" spans="28:34" ht="13.2">
      <c r="AC51" s="241"/>
      <c r="AD51" s="241"/>
      <c r="AE51" s="241"/>
      <c r="AF51" s="241"/>
      <c r="AG51" s="241"/>
      <c r="AH51" s="241"/>
    </row>
    <row r="52" spans="28:34" ht="13.2"/>
    <row r="53" spans="28:34" ht="13.2">
      <c r="AF53" s="241"/>
      <c r="AG53" s="241"/>
      <c r="AH53" s="241"/>
    </row>
    <row r="54" spans="28:34" ht="13.2">
      <c r="AH54" s="241"/>
    </row>
    <row r="55" spans="28:34" ht="13.2"/>
    <row r="56" spans="28:34" ht="13.2">
      <c r="AB56" s="241"/>
      <c r="AC56" s="241"/>
      <c r="AD56" s="241"/>
      <c r="AE56" s="241"/>
      <c r="AF56" s="241"/>
      <c r="AG56" s="241"/>
      <c r="AH56" s="241"/>
    </row>
    <row r="57" spans="28:34" ht="13.2">
      <c r="AH57" s="241"/>
    </row>
    <row r="58" spans="28:34" ht="13.2">
      <c r="AH58" s="241"/>
    </row>
    <row r="59" spans="28:34" ht="13.2"/>
    <row r="60" spans="28:34" ht="13.2"/>
    <row r="61" spans="28:34" ht="13.2"/>
    <row r="62" spans="28:34" ht="13.2"/>
    <row r="63" spans="28:34" ht="13.2">
      <c r="AH63" s="241"/>
    </row>
    <row r="64" spans="28:34" ht="13.2">
      <c r="AG64" s="241"/>
      <c r="AH64" s="241"/>
    </row>
    <row r="65" spans="28:34" ht="13.2"/>
    <row r="66" spans="28:34" ht="13.2"/>
    <row r="67" spans="28:34" ht="13.2"/>
    <row r="68" spans="28:34" ht="13.2">
      <c r="AB68" s="241"/>
      <c r="AC68" s="241"/>
      <c r="AD68" s="241"/>
      <c r="AE68" s="241"/>
      <c r="AF68" s="241"/>
      <c r="AG68" s="241"/>
      <c r="AH68" s="241"/>
    </row>
    <row r="69" spans="28:34" ht="13.2">
      <c r="AF69" s="241"/>
      <c r="AG69" s="241"/>
      <c r="AH69" s="241"/>
    </row>
    <row r="70" spans="28:34" ht="13.2"/>
    <row r="71" spans="28:34" ht="13.2"/>
    <row r="72" spans="28:34" ht="13.2"/>
    <row r="73" spans="28:34" ht="13.2"/>
    <row r="74" spans="28:34" ht="13.2"/>
    <row r="75" spans="28:34" ht="13.2">
      <c r="AH75" s="241"/>
    </row>
    <row r="76" spans="28:34" ht="13.2">
      <c r="AF76" s="241"/>
      <c r="AG76" s="241"/>
      <c r="AH76" s="241"/>
    </row>
    <row r="77" spans="28:34" ht="13.2">
      <c r="AG77" s="241"/>
      <c r="AH77" s="241"/>
    </row>
    <row r="78" spans="28:34" ht="13.2"/>
    <row r="79" spans="28:34" ht="13.2"/>
    <row r="80" spans="28:34" ht="13.2"/>
    <row r="81" spans="25:34" ht="13.2"/>
    <row r="82" spans="25:34" ht="13.2">
      <c r="Y82" s="241"/>
    </row>
    <row r="83" spans="25:34" ht="13.2">
      <c r="Y83" s="241"/>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S2" s="241"/>
      <c r="AH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12:34" ht="13.2">
      <c r="AH17" s="241"/>
    </row>
    <row r="18" spans="12:34" ht="13.2"/>
    <row r="19" spans="12:34" ht="13.2"/>
    <row r="20" spans="12:34" ht="13.2">
      <c r="AH20" s="241"/>
    </row>
    <row r="21" spans="12:34" ht="13.2">
      <c r="AH21" s="241"/>
    </row>
    <row r="22" spans="12:34" ht="13.2"/>
    <row r="23" spans="12:34" ht="13.2"/>
    <row r="24" spans="12:34" ht="13.2">
      <c r="Q24" s="241"/>
    </row>
    <row r="25" spans="12:34" ht="13.2"/>
    <row r="26" spans="12:34" ht="13.2"/>
    <row r="27" spans="12:34" ht="13.2"/>
    <row r="28" spans="12:34" ht="13.2">
      <c r="O28" s="241"/>
      <c r="T28" s="241"/>
      <c r="AH28" s="241"/>
    </row>
    <row r="29" spans="12:34" ht="13.2"/>
    <row r="30" spans="12:34" ht="13.2"/>
    <row r="31" spans="12:34" ht="13.2">
      <c r="Q31" s="241"/>
    </row>
    <row r="32" spans="12:34" ht="13.2">
      <c r="L32" s="241"/>
    </row>
    <row r="33" spans="2:34" ht="13.2">
      <c r="C33" s="241"/>
      <c r="E33" s="241"/>
      <c r="G33" s="241"/>
      <c r="I33" s="241"/>
      <c r="X33" s="241"/>
    </row>
    <row r="34" spans="2:34" ht="13.2">
      <c r="B34" s="241"/>
      <c r="P34" s="241"/>
      <c r="R34" s="241"/>
      <c r="T34" s="241"/>
    </row>
    <row r="35" spans="2:34" ht="13.2">
      <c r="D35" s="241"/>
      <c r="W35" s="241"/>
      <c r="AC35" s="241"/>
      <c r="AD35" s="241"/>
      <c r="AE35" s="241"/>
      <c r="AF35" s="241"/>
      <c r="AG35" s="241"/>
      <c r="AH35" s="241"/>
    </row>
    <row r="36" spans="2:34" ht="13.2">
      <c r="H36" s="241"/>
      <c r="J36" s="241"/>
      <c r="K36" s="241"/>
      <c r="M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X40" s="241"/>
    </row>
    <row r="41" spans="2:34" ht="13.2">
      <c r="R41" s="241"/>
    </row>
    <row r="42" spans="2:34" ht="13.2">
      <c r="W42" s="241"/>
    </row>
    <row r="43" spans="2:34" ht="13.2">
      <c r="Y43" s="241"/>
      <c r="Z43" s="241"/>
      <c r="AA43" s="241"/>
      <c r="AB43" s="241"/>
      <c r="AC43" s="241"/>
      <c r="AD43" s="241"/>
      <c r="AE43" s="241"/>
      <c r="AF43" s="241"/>
      <c r="AG43" s="241"/>
      <c r="AH43" s="241"/>
    </row>
    <row r="44" spans="2:34" ht="13.2">
      <c r="AH44" s="241"/>
    </row>
    <row r="45" spans="2:34" ht="13.2">
      <c r="X45" s="241"/>
    </row>
    <row r="46" spans="2:34" ht="13.2"/>
    <row r="47" spans="2:34" ht="13.2"/>
    <row r="48" spans="2:34" ht="13.2">
      <c r="W48" s="241"/>
      <c r="Y48" s="241"/>
      <c r="Z48" s="241"/>
      <c r="AA48" s="241"/>
      <c r="AB48" s="241"/>
      <c r="AC48" s="241"/>
      <c r="AD48" s="241"/>
      <c r="AE48" s="241"/>
      <c r="AF48" s="241"/>
      <c r="AG48" s="241"/>
      <c r="AH48" s="241"/>
    </row>
    <row r="49" spans="28:34" ht="13.2"/>
    <row r="50" spans="28:34" ht="13.2">
      <c r="AE50" s="241"/>
      <c r="AF50" s="241"/>
      <c r="AG50" s="241"/>
      <c r="AH50" s="241"/>
    </row>
    <row r="51" spans="28:34" ht="13.2">
      <c r="AC51" s="241"/>
      <c r="AD51" s="241"/>
      <c r="AE51" s="241"/>
      <c r="AF51" s="241"/>
      <c r="AG51" s="241"/>
      <c r="AH51" s="241"/>
    </row>
    <row r="52" spans="28:34" ht="13.2"/>
    <row r="53" spans="28:34" ht="13.2">
      <c r="AF53" s="241"/>
      <c r="AG53" s="241"/>
      <c r="AH53" s="241"/>
    </row>
    <row r="54" spans="28:34" ht="13.2">
      <c r="AH54" s="241"/>
    </row>
    <row r="55" spans="28:34" ht="13.2"/>
    <row r="56" spans="28:34" ht="13.2">
      <c r="AB56" s="241"/>
      <c r="AC56" s="241"/>
      <c r="AD56" s="241"/>
      <c r="AE56" s="241"/>
      <c r="AF56" s="241"/>
      <c r="AG56" s="241"/>
      <c r="AH56" s="241"/>
    </row>
    <row r="57" spans="28:34" ht="13.2">
      <c r="AH57" s="241"/>
    </row>
    <row r="58" spans="28:34" ht="13.2">
      <c r="AH58" s="241"/>
    </row>
    <row r="59" spans="28:34" ht="13.2">
      <c r="AG59" s="241"/>
      <c r="AH59" s="241"/>
    </row>
    <row r="60" spans="28:34" ht="13.2"/>
    <row r="61" spans="28:34" ht="13.2"/>
    <row r="62" spans="28:34" ht="13.2"/>
    <row r="63" spans="28:34" ht="13.2">
      <c r="AH63" s="241"/>
    </row>
    <row r="64" spans="28:34" ht="13.2">
      <c r="AG64" s="241"/>
      <c r="AH64" s="241"/>
    </row>
    <row r="65" spans="28:34" ht="13.2"/>
    <row r="66" spans="28:34" ht="13.2"/>
    <row r="67" spans="28:34" ht="13.2"/>
    <row r="68" spans="28:34" ht="13.2">
      <c r="AB68" s="241"/>
      <c r="AC68" s="241"/>
      <c r="AD68" s="241"/>
      <c r="AE68" s="241"/>
      <c r="AF68" s="241"/>
      <c r="AG68" s="241"/>
      <c r="AH68" s="241"/>
    </row>
    <row r="69" spans="28:34" ht="13.2">
      <c r="AF69" s="241"/>
      <c r="AG69" s="241"/>
      <c r="AH69" s="241"/>
    </row>
    <row r="70" spans="28:34" ht="13.2"/>
    <row r="71" spans="28:34" ht="13.2"/>
    <row r="72" spans="28:34" ht="13.2"/>
    <row r="73" spans="28:34" ht="13.2"/>
    <row r="74" spans="28:34" ht="13.2"/>
    <row r="75" spans="28:34" ht="13.2">
      <c r="AH75" s="241"/>
    </row>
    <row r="76" spans="28:34" ht="13.2">
      <c r="AF76" s="241"/>
      <c r="AG76" s="241"/>
      <c r="AH76" s="241"/>
    </row>
    <row r="77" spans="28:34" ht="13.2">
      <c r="AG77" s="241"/>
      <c r="AH77" s="241"/>
    </row>
    <row r="78" spans="28:34" ht="13.2"/>
    <row r="79" spans="28:34" ht="13.2"/>
    <row r="80" spans="28:34" ht="13.2"/>
    <row r="81" spans="25:34" ht="13.2"/>
    <row r="82" spans="25:34" ht="13.2">
      <c r="Y82" s="241"/>
    </row>
    <row r="83" spans="25:34" ht="13.2">
      <c r="Y83" s="241"/>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4" customWidth="1"/>
    <col min="2" max="8" width="13.33203125" style="104" customWidth="1"/>
    <col min="9" max="16384" width="11.109375" style="104"/>
  </cols>
  <sheetData>
    <row r="1" spans="1:8">
      <c r="A1" s="98"/>
      <c r="B1" s="99"/>
      <c r="C1" s="100"/>
      <c r="D1" s="101"/>
      <c r="E1" s="102"/>
      <c r="F1" s="102"/>
      <c r="G1" s="102"/>
      <c r="H1" s="103"/>
    </row>
    <row r="2" spans="1:8">
      <c r="A2" s="105"/>
      <c r="B2" s="106"/>
      <c r="C2" s="107"/>
      <c r="D2" s="108" t="s">
        <v>39</v>
      </c>
      <c r="E2" s="109"/>
      <c r="F2" s="110" t="s">
        <v>512</v>
      </c>
      <c r="G2" s="111"/>
      <c r="H2" s="112"/>
    </row>
    <row r="3" spans="1:8">
      <c r="A3" s="108" t="s">
        <v>505</v>
      </c>
      <c r="B3" s="113"/>
      <c r="C3" s="114"/>
      <c r="D3" s="115">
        <v>53059</v>
      </c>
      <c r="E3" s="116"/>
      <c r="F3" s="117">
        <v>48794</v>
      </c>
      <c r="G3" s="118"/>
      <c r="H3" s="119"/>
    </row>
    <row r="4" spans="1:8">
      <c r="A4" s="120"/>
      <c r="B4" s="121"/>
      <c r="C4" s="122"/>
      <c r="D4" s="123">
        <v>23020</v>
      </c>
      <c r="E4" s="124"/>
      <c r="F4" s="125">
        <v>25698</v>
      </c>
      <c r="G4" s="126"/>
      <c r="H4" s="127"/>
    </row>
    <row r="5" spans="1:8">
      <c r="A5" s="108" t="s">
        <v>507</v>
      </c>
      <c r="B5" s="113"/>
      <c r="C5" s="114"/>
      <c r="D5" s="115">
        <v>60319</v>
      </c>
      <c r="E5" s="116"/>
      <c r="F5" s="117">
        <v>47129</v>
      </c>
      <c r="G5" s="118"/>
      <c r="H5" s="119"/>
    </row>
    <row r="6" spans="1:8">
      <c r="A6" s="120"/>
      <c r="B6" s="121"/>
      <c r="C6" s="122"/>
      <c r="D6" s="123">
        <v>22814</v>
      </c>
      <c r="E6" s="124"/>
      <c r="F6" s="125">
        <v>23069</v>
      </c>
      <c r="G6" s="126"/>
      <c r="H6" s="127"/>
    </row>
    <row r="7" spans="1:8">
      <c r="A7" s="108" t="s">
        <v>508</v>
      </c>
      <c r="B7" s="113"/>
      <c r="C7" s="114"/>
      <c r="D7" s="115">
        <v>48596</v>
      </c>
      <c r="E7" s="116"/>
      <c r="F7" s="117">
        <v>50848</v>
      </c>
      <c r="G7" s="118"/>
      <c r="H7" s="119"/>
    </row>
    <row r="8" spans="1:8">
      <c r="A8" s="120"/>
      <c r="B8" s="121"/>
      <c r="C8" s="122"/>
      <c r="D8" s="123">
        <v>19758</v>
      </c>
      <c r="E8" s="124"/>
      <c r="F8" s="125">
        <v>22583</v>
      </c>
      <c r="G8" s="126"/>
      <c r="H8" s="127"/>
    </row>
    <row r="9" spans="1:8">
      <c r="A9" s="108" t="s">
        <v>509</v>
      </c>
      <c r="B9" s="113"/>
      <c r="C9" s="114"/>
      <c r="D9" s="115">
        <v>56918</v>
      </c>
      <c r="E9" s="116"/>
      <c r="F9" s="117">
        <v>53572</v>
      </c>
      <c r="G9" s="118"/>
      <c r="H9" s="119"/>
    </row>
    <row r="10" spans="1:8">
      <c r="A10" s="120"/>
      <c r="B10" s="121"/>
      <c r="C10" s="122"/>
      <c r="D10" s="123">
        <v>32074</v>
      </c>
      <c r="E10" s="124"/>
      <c r="F10" s="125">
        <v>25259</v>
      </c>
      <c r="G10" s="126"/>
      <c r="H10" s="127"/>
    </row>
    <row r="11" spans="1:8">
      <c r="A11" s="108" t="s">
        <v>510</v>
      </c>
      <c r="B11" s="113"/>
      <c r="C11" s="114"/>
      <c r="D11" s="115">
        <v>51595</v>
      </c>
      <c r="E11" s="116"/>
      <c r="F11" s="117">
        <v>51898</v>
      </c>
      <c r="G11" s="118"/>
      <c r="H11" s="119"/>
    </row>
    <row r="12" spans="1:8">
      <c r="A12" s="120"/>
      <c r="B12" s="121"/>
      <c r="C12" s="128"/>
      <c r="D12" s="123">
        <v>23861</v>
      </c>
      <c r="E12" s="124"/>
      <c r="F12" s="125">
        <v>25986</v>
      </c>
      <c r="G12" s="126"/>
      <c r="H12" s="127"/>
    </row>
    <row r="13" spans="1:8">
      <c r="A13" s="108"/>
      <c r="B13" s="113"/>
      <c r="C13" s="129"/>
      <c r="D13" s="130">
        <v>54097</v>
      </c>
      <c r="E13" s="131"/>
      <c r="F13" s="132">
        <v>50448</v>
      </c>
      <c r="G13" s="133"/>
      <c r="H13" s="119"/>
    </row>
    <row r="14" spans="1:8">
      <c r="A14" s="120"/>
      <c r="B14" s="121"/>
      <c r="C14" s="122"/>
      <c r="D14" s="123">
        <v>24305</v>
      </c>
      <c r="E14" s="124"/>
      <c r="F14" s="125">
        <v>24519</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0.54</v>
      </c>
      <c r="C19" s="134">
        <f>ROUND(VALUE(SUBSTITUTE(実質収支比率等に係る経年分析!G$48,"▲","-")),2)</f>
        <v>0.84</v>
      </c>
      <c r="D19" s="134">
        <f>ROUND(VALUE(SUBSTITUTE(実質収支比率等に係る経年分析!H$48,"▲","-")),2)</f>
        <v>0.85</v>
      </c>
      <c r="E19" s="134">
        <f>ROUND(VALUE(SUBSTITUTE(実質収支比率等に係る経年分析!I$48,"▲","-")),2)</f>
        <v>0.92</v>
      </c>
      <c r="F19" s="134">
        <f>ROUND(VALUE(SUBSTITUTE(実質収支比率等に係る経年分析!J$48,"▲","-")),2)</f>
        <v>1.1299999999999999</v>
      </c>
    </row>
    <row r="20" spans="1:11">
      <c r="A20" s="134" t="s">
        <v>42</v>
      </c>
      <c r="B20" s="134">
        <f>ROUND(VALUE(SUBSTITUTE(実質収支比率等に係る経年分析!F$47,"▲","-")),2)</f>
        <v>0.98</v>
      </c>
      <c r="C20" s="134">
        <f>ROUND(VALUE(SUBSTITUTE(実質収支比率等に係る経年分析!G$47,"▲","-")),2)</f>
        <v>0.98</v>
      </c>
      <c r="D20" s="134">
        <f>ROUND(VALUE(SUBSTITUTE(実質収支比率等に係る経年分析!H$47,"▲","-")),2)</f>
        <v>0.97</v>
      </c>
      <c r="E20" s="134">
        <f>ROUND(VALUE(SUBSTITUTE(実質収支比率等に係る経年分析!I$47,"▲","-")),2)</f>
        <v>0.96</v>
      </c>
      <c r="F20" s="134">
        <f>ROUND(VALUE(SUBSTITUTE(実質収支比率等に係る経年分析!J$47,"▲","-")),2)</f>
        <v>0.97</v>
      </c>
    </row>
    <row r="21" spans="1:11">
      <c r="A21" s="134" t="s">
        <v>43</v>
      </c>
      <c r="B21" s="134">
        <f>IF(ISNUMBER(VALUE(SUBSTITUTE(実質収支比率等に係る経年分析!F$49,"▲","-"))),ROUND(VALUE(SUBSTITUTE(実質収支比率等に係る経年分析!F$49,"▲","-")),2),NA())</f>
        <v>0.25</v>
      </c>
      <c r="C21" s="134">
        <f>IF(ISNUMBER(VALUE(SUBSTITUTE(実質収支比率等に係る経年分析!G$49,"▲","-"))),ROUND(VALUE(SUBSTITUTE(実質収支比率等に係る経年分析!G$49,"▲","-")),2),NA())</f>
        <v>0.3</v>
      </c>
      <c r="D21" s="134">
        <f>IF(ISNUMBER(VALUE(SUBSTITUTE(実質収支比率等に係る経年分析!H$49,"▲","-"))),ROUND(VALUE(SUBSTITUTE(実質収支比率等に係る経年分析!H$49,"▲","-")),2),NA())</f>
        <v>0.03</v>
      </c>
      <c r="E21" s="134">
        <f>IF(ISNUMBER(VALUE(SUBSTITUTE(実質収支比率等に係る経年分析!I$49,"▲","-"))),ROUND(VALUE(SUBSTITUTE(実質収支比率等に係る経年分析!I$49,"▲","-")),2),NA())</f>
        <v>0.08</v>
      </c>
      <c r="F21" s="134">
        <f>IF(ISNUMBER(VALUE(SUBSTITUTE(実質収支比率等に係る経年分析!J$49,"▲","-"))),ROUND(VALUE(SUBSTITUTE(実質収支比率等に係る経年分析!J$49,"▲","-")),2),NA())</f>
        <v>0.91</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6.34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都市開発資金特別会計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母子父子寡婦福祉資金貸付事業特別会計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1.53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0.91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0.19</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0.45</v>
      </c>
    </row>
    <row r="34" spans="1:16">
      <c r="A34" s="135" t="str">
        <f>IF(連結実質赤字比率に係る赤字・黒字の構成分析!C$36="",NA(),連結実質赤字比率に係る赤字・黒字の構成分析!C$36)</f>
        <v>堺市下水道事業会計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0.49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0.82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0.87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1.07</v>
      </c>
    </row>
    <row r="36" spans="1:16">
      <c r="A36" s="135" t="str">
        <f>IF(連結実質赤字比率に係る赤字・黒字の構成分析!C$34="",NA(),連結実質赤字比率に係る赤字・黒字の構成分析!C$34)</f>
        <v>堺市水道事業会計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6.31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5.79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5.53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5.26</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31056</v>
      </c>
      <c r="E42" s="136"/>
      <c r="F42" s="136"/>
      <c r="G42" s="136">
        <f>'実質公債費比率（分子）の構造'!L$52</f>
        <v>32173</v>
      </c>
      <c r="H42" s="136"/>
      <c r="I42" s="136"/>
      <c r="J42" s="136">
        <f>'実質公債費比率（分子）の構造'!M$52</f>
        <v>32680</v>
      </c>
      <c r="K42" s="136"/>
      <c r="L42" s="136"/>
      <c r="M42" s="136">
        <f>'実質公債費比率（分子）の構造'!N$52</f>
        <v>32261</v>
      </c>
      <c r="N42" s="136"/>
      <c r="O42" s="136"/>
      <c r="P42" s="136">
        <f>'実質公債費比率（分子）の構造'!O$52</f>
        <v>31534</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50</v>
      </c>
      <c r="C44" s="136"/>
      <c r="D44" s="136"/>
      <c r="E44" s="136">
        <f>'実質公債費比率（分子）の構造'!L$50</f>
        <v>51</v>
      </c>
      <c r="F44" s="136"/>
      <c r="G44" s="136"/>
      <c r="H44" s="136">
        <f>'実質公債費比率（分子）の構造'!M$50</f>
        <v>48</v>
      </c>
      <c r="I44" s="136"/>
      <c r="J44" s="136"/>
      <c r="K44" s="136">
        <f>'実質公債費比率（分子）の構造'!N$50</f>
        <v>47</v>
      </c>
      <c r="L44" s="136"/>
      <c r="M44" s="136"/>
      <c r="N44" s="136">
        <f>'実質公債費比率（分子）の構造'!O$50</f>
        <v>45</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7898</v>
      </c>
      <c r="C46" s="136"/>
      <c r="D46" s="136"/>
      <c r="E46" s="136">
        <f>'実質公債費比率（分子）の構造'!L$48</f>
        <v>6868</v>
      </c>
      <c r="F46" s="136"/>
      <c r="G46" s="136"/>
      <c r="H46" s="136">
        <f>'実質公債費比率（分子）の構造'!M$48</f>
        <v>6649</v>
      </c>
      <c r="I46" s="136"/>
      <c r="J46" s="136"/>
      <c r="K46" s="136">
        <f>'実質公債費比率（分子）の構造'!N$48</f>
        <v>6519</v>
      </c>
      <c r="L46" s="136"/>
      <c r="M46" s="136"/>
      <c r="N46" s="136">
        <f>'実質公債費比率（分子）の構造'!O$48</f>
        <v>6602</v>
      </c>
      <c r="O46" s="136"/>
      <c r="P46" s="136"/>
    </row>
    <row r="47" spans="1:16">
      <c r="A47" s="136" t="s">
        <v>55</v>
      </c>
      <c r="B47" s="136">
        <f>'実質公債費比率（分子）の構造'!K$47</f>
        <v>2333</v>
      </c>
      <c r="C47" s="136"/>
      <c r="D47" s="136"/>
      <c r="E47" s="136">
        <f>'実質公債費比率（分子）の構造'!L$47</f>
        <v>3233</v>
      </c>
      <c r="F47" s="136"/>
      <c r="G47" s="136"/>
      <c r="H47" s="136">
        <f>'実質公債費比率（分子）の構造'!M$47</f>
        <v>4134</v>
      </c>
      <c r="I47" s="136"/>
      <c r="J47" s="136"/>
      <c r="K47" s="136">
        <f>'実質公債費比率（分子）の構造'!N$47</f>
        <v>4982</v>
      </c>
      <c r="L47" s="136"/>
      <c r="M47" s="136"/>
      <c r="N47" s="136">
        <f>'実質公債費比率（分子）の構造'!O$47</f>
        <v>5808</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28028</v>
      </c>
      <c r="C49" s="136"/>
      <c r="D49" s="136"/>
      <c r="E49" s="136">
        <f>'実質公債費比率（分子）の構造'!L$45</f>
        <v>31007</v>
      </c>
      <c r="F49" s="136"/>
      <c r="G49" s="136"/>
      <c r="H49" s="136">
        <f>'実質公債費比率（分子）の構造'!M$45</f>
        <v>31020</v>
      </c>
      <c r="I49" s="136"/>
      <c r="J49" s="136"/>
      <c r="K49" s="136">
        <f>'実質公債費比率（分子）の構造'!N$45</f>
        <v>29260</v>
      </c>
      <c r="L49" s="136"/>
      <c r="M49" s="136"/>
      <c r="N49" s="136">
        <f>'実質公債費比率（分子）の構造'!O$45</f>
        <v>28830</v>
      </c>
      <c r="O49" s="136"/>
      <c r="P49" s="136"/>
    </row>
    <row r="50" spans="1:16">
      <c r="A50" s="136" t="s">
        <v>58</v>
      </c>
      <c r="B50" s="136" t="e">
        <f>NA()</f>
        <v>#N/A</v>
      </c>
      <c r="C50" s="136">
        <f>IF(ISNUMBER('実質公債費比率（分子）の構造'!K$53),'実質公債費比率（分子）の構造'!K$53,NA())</f>
        <v>7253</v>
      </c>
      <c r="D50" s="136" t="e">
        <f>NA()</f>
        <v>#N/A</v>
      </c>
      <c r="E50" s="136" t="e">
        <f>NA()</f>
        <v>#N/A</v>
      </c>
      <c r="F50" s="136">
        <f>IF(ISNUMBER('実質公債費比率（分子）の構造'!L$53),'実質公債費比率（分子）の構造'!L$53,NA())</f>
        <v>8986</v>
      </c>
      <c r="G50" s="136" t="e">
        <f>NA()</f>
        <v>#N/A</v>
      </c>
      <c r="H50" s="136" t="e">
        <f>NA()</f>
        <v>#N/A</v>
      </c>
      <c r="I50" s="136">
        <f>IF(ISNUMBER('実質公債費比率（分子）の構造'!M$53),'実質公債費比率（分子）の構造'!M$53,NA())</f>
        <v>9171</v>
      </c>
      <c r="J50" s="136" t="e">
        <f>NA()</f>
        <v>#N/A</v>
      </c>
      <c r="K50" s="136" t="e">
        <f>NA()</f>
        <v>#N/A</v>
      </c>
      <c r="L50" s="136">
        <f>IF(ISNUMBER('実質公債費比率（分子）の構造'!N$53),'実質公債費比率（分子）の構造'!N$53,NA())</f>
        <v>8547</v>
      </c>
      <c r="M50" s="136" t="e">
        <f>NA()</f>
        <v>#N/A</v>
      </c>
      <c r="N50" s="136" t="e">
        <f>NA()</f>
        <v>#N/A</v>
      </c>
      <c r="O50" s="136">
        <f>IF(ISNUMBER('実質公債費比率（分子）の構造'!O$53),'実質公債費比率（分子）の構造'!O$53,NA())</f>
        <v>9751</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310644</v>
      </c>
      <c r="E56" s="135"/>
      <c r="F56" s="135"/>
      <c r="G56" s="135">
        <f>'将来負担比率（分子）の構造'!J$51</f>
        <v>321385</v>
      </c>
      <c r="H56" s="135"/>
      <c r="I56" s="135"/>
      <c r="J56" s="135">
        <f>'将来負担比率（分子）の構造'!K$51</f>
        <v>337721</v>
      </c>
      <c r="K56" s="135"/>
      <c r="L56" s="135"/>
      <c r="M56" s="135">
        <f>'将来負担比率（分子）の構造'!L$51</f>
        <v>357617</v>
      </c>
      <c r="N56" s="135"/>
      <c r="O56" s="135"/>
      <c r="P56" s="135">
        <f>'将来負担比率（分子）の構造'!M$51</f>
        <v>364919</v>
      </c>
    </row>
    <row r="57" spans="1:16">
      <c r="A57" s="135" t="s">
        <v>34</v>
      </c>
      <c r="B57" s="135"/>
      <c r="C57" s="135"/>
      <c r="D57" s="135">
        <f>'将来負担比率（分子）の構造'!I$50</f>
        <v>112923</v>
      </c>
      <c r="E57" s="135"/>
      <c r="F57" s="135"/>
      <c r="G57" s="135">
        <f>'将来負担比率（分子）の構造'!J$50</f>
        <v>129123</v>
      </c>
      <c r="H57" s="135"/>
      <c r="I57" s="135"/>
      <c r="J57" s="135">
        <f>'将来負担比率（分子）の構造'!K$50</f>
        <v>133080</v>
      </c>
      <c r="K57" s="135"/>
      <c r="L57" s="135"/>
      <c r="M57" s="135">
        <f>'将来負担比率（分子）の構造'!L$50</f>
        <v>125942</v>
      </c>
      <c r="N57" s="135"/>
      <c r="O57" s="135"/>
      <c r="P57" s="135">
        <f>'将来負担比率（分子）の構造'!M$50</f>
        <v>133346</v>
      </c>
    </row>
    <row r="58" spans="1:16">
      <c r="A58" s="135" t="s">
        <v>33</v>
      </c>
      <c r="B58" s="135"/>
      <c r="C58" s="135"/>
      <c r="D58" s="135">
        <f>'将来負担比率（分子）の構造'!I$49</f>
        <v>40701</v>
      </c>
      <c r="E58" s="135"/>
      <c r="F58" s="135"/>
      <c r="G58" s="135">
        <f>'将来負担比率（分子）の構造'!J$49</f>
        <v>44674</v>
      </c>
      <c r="H58" s="135"/>
      <c r="I58" s="135"/>
      <c r="J58" s="135">
        <f>'将来負担比率（分子）の構造'!K$49</f>
        <v>51147</v>
      </c>
      <c r="K58" s="135"/>
      <c r="L58" s="135"/>
      <c r="M58" s="135">
        <f>'将来負担比率（分子）の構造'!L$49</f>
        <v>61943</v>
      </c>
      <c r="N58" s="135"/>
      <c r="O58" s="135"/>
      <c r="P58" s="135">
        <f>'将来負担比率（分子）の構造'!M$49</f>
        <v>67089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f>'将来負担比率（分子）の構造'!M$46</f>
        <v>1212</v>
      </c>
      <c r="O61" s="135"/>
      <c r="P61" s="135"/>
    </row>
    <row r="62" spans="1:16">
      <c r="A62" s="135" t="s">
        <v>28</v>
      </c>
      <c r="B62" s="135">
        <f>'将来負担比率（分子）の構造'!I$45</f>
        <v>46271</v>
      </c>
      <c r="C62" s="135"/>
      <c r="D62" s="135"/>
      <c r="E62" s="135">
        <f>'将来負担比率（分子）の構造'!J$45</f>
        <v>45409</v>
      </c>
      <c r="F62" s="135"/>
      <c r="G62" s="135"/>
      <c r="H62" s="135">
        <f>'将来負担比率（分子）の構造'!K$45</f>
        <v>42635</v>
      </c>
      <c r="I62" s="135"/>
      <c r="J62" s="135"/>
      <c r="K62" s="135">
        <f>'将来負担比率（分子）の構造'!L$45</f>
        <v>39390</v>
      </c>
      <c r="L62" s="135"/>
      <c r="M62" s="135"/>
      <c r="N62" s="135">
        <f>'将来負担比率（分子）の構造'!M$45</f>
        <v>35069</v>
      </c>
      <c r="O62" s="135"/>
      <c r="P62" s="135"/>
    </row>
    <row r="63" spans="1:16">
      <c r="A63" s="135" t="s">
        <v>27</v>
      </c>
      <c r="B63" s="135">
        <f>'将来負担比率（分子）の構造'!I$44</f>
        <v>568</v>
      </c>
      <c r="C63" s="135"/>
      <c r="D63" s="135"/>
      <c r="E63" s="135">
        <f>'将来負担比率（分子）の構造'!J$44</f>
        <v>402</v>
      </c>
      <c r="F63" s="135"/>
      <c r="G63" s="135"/>
      <c r="H63" s="135">
        <f>'将来負担比率（分子）の構造'!K$44</f>
        <v>241</v>
      </c>
      <c r="I63" s="135"/>
      <c r="J63" s="135"/>
      <c r="K63" s="135">
        <f>'将来負担比率（分子）の構造'!L$44</f>
        <v>90</v>
      </c>
      <c r="L63" s="135"/>
      <c r="M63" s="135"/>
      <c r="N63" s="135">
        <f>'将来負担比率（分子）の構造'!M$44</f>
        <v>33</v>
      </c>
      <c r="O63" s="135"/>
      <c r="P63" s="135"/>
    </row>
    <row r="64" spans="1:16">
      <c r="A64" s="135" t="s">
        <v>26</v>
      </c>
      <c r="B64" s="135">
        <f>'将来負担比率（分子）の構造'!I$43</f>
        <v>134591</v>
      </c>
      <c r="C64" s="135"/>
      <c r="D64" s="135"/>
      <c r="E64" s="135">
        <f>'将来負担比率（分子）の構造'!J$43</f>
        <v>115158</v>
      </c>
      <c r="F64" s="135"/>
      <c r="G64" s="135"/>
      <c r="H64" s="135">
        <f>'将来負担比率（分子）の構造'!K$43</f>
        <v>113033</v>
      </c>
      <c r="I64" s="135"/>
      <c r="J64" s="135"/>
      <c r="K64" s="135">
        <f>'将来負担比率（分子）の構造'!L$43</f>
        <v>110322</v>
      </c>
      <c r="L64" s="135"/>
      <c r="M64" s="135"/>
      <c r="N64" s="135">
        <f>'将来負担比率（分子）の構造'!M$43</f>
        <v>108519</v>
      </c>
      <c r="O64" s="135"/>
      <c r="P64" s="135"/>
    </row>
    <row r="65" spans="1:16">
      <c r="A65" s="135" t="s">
        <v>25</v>
      </c>
      <c r="B65" s="135">
        <f>'将来負担比率（分子）の構造'!I$42</f>
        <v>28388</v>
      </c>
      <c r="C65" s="135"/>
      <c r="D65" s="135"/>
      <c r="E65" s="135">
        <f>'将来負担比率（分子）の構造'!J$42</f>
        <v>15609</v>
      </c>
      <c r="F65" s="135"/>
      <c r="G65" s="135"/>
      <c r="H65" s="135">
        <f>'将来負担比率（分子）の構造'!K$42</f>
        <v>13633</v>
      </c>
      <c r="I65" s="135"/>
      <c r="J65" s="135"/>
      <c r="K65" s="135">
        <f>'将来負担比率（分子）の構造'!L$42</f>
        <v>9359</v>
      </c>
      <c r="L65" s="135"/>
      <c r="M65" s="135"/>
      <c r="N65" s="135">
        <f>'将来負担比率（分子）の構造'!M$42</f>
        <v>850</v>
      </c>
      <c r="O65" s="135"/>
      <c r="P65" s="135"/>
    </row>
    <row r="66" spans="1:16">
      <c r="A66" s="135" t="s">
        <v>24</v>
      </c>
      <c r="B66" s="135">
        <f>'将来負担比率（分子）の構造'!I$41</f>
        <v>339718</v>
      </c>
      <c r="C66" s="135"/>
      <c r="D66" s="135"/>
      <c r="E66" s="135">
        <f>'将来負担比率（分子）の構造'!J$41</f>
        <v>378608</v>
      </c>
      <c r="F66" s="135"/>
      <c r="G66" s="135"/>
      <c r="H66" s="135">
        <f>'将来負担比率（分子）の構造'!K$41</f>
        <v>397879</v>
      </c>
      <c r="I66" s="135"/>
      <c r="J66" s="135"/>
      <c r="K66" s="135">
        <f>'将来負担比率（分子）の構造'!L$41</f>
        <v>422719</v>
      </c>
      <c r="L66" s="135"/>
      <c r="M66" s="135"/>
      <c r="N66" s="135">
        <f>'将来負担比率（分子）の構造'!M$41</f>
        <v>445591</v>
      </c>
      <c r="O66" s="135"/>
      <c r="P66" s="135"/>
    </row>
    <row r="67" spans="1:16">
      <c r="A67" s="135" t="s">
        <v>62</v>
      </c>
      <c r="B67" s="135" t="e">
        <f>NA()</f>
        <v>#N/A</v>
      </c>
      <c r="C67" s="135">
        <f>IF(ISNUMBER('将来負担比率（分子）の構造'!I$52), IF('将来負担比率（分子）の構造'!I$52 &lt; 0, 0, '将来負担比率（分子）の構造'!I$52), NA())</f>
        <v>85269</v>
      </c>
      <c r="D67" s="135" t="e">
        <f>NA()</f>
        <v>#N/A</v>
      </c>
      <c r="E67" s="135" t="e">
        <f>NA()</f>
        <v>#N/A</v>
      </c>
      <c r="F67" s="135">
        <f>IF(ISNUMBER('将来負担比率（分子）の構造'!J$52), IF('将来負担比率（分子）の構造'!J$52 &lt; 0, 0, '将来負担比率（分子）の構造'!J$52), NA())</f>
        <v>60005</v>
      </c>
      <c r="G67" s="135" t="e">
        <f>NA()</f>
        <v>#N/A</v>
      </c>
      <c r="H67" s="135" t="e">
        <f>NA()</f>
        <v>#N/A</v>
      </c>
      <c r="I67" s="135">
        <f>IF(ISNUMBER('将来負担比率（分子）の構造'!K$52), IF('将来負担比率（分子）の構造'!K$52 &lt; 0, 0, '将来負担比率（分子）の構造'!K$52), NA())</f>
        <v>45473</v>
      </c>
      <c r="J67" s="135" t="e">
        <f>NA()</f>
        <v>#N/A</v>
      </c>
      <c r="K67" s="135" t="e">
        <f>NA()</f>
        <v>#N/A</v>
      </c>
      <c r="L67" s="135">
        <f>IF(ISNUMBER('将来負担比率（分子）の構造'!L$52), IF('将来負担比率（分子）の構造'!L$52 &lt; 0, 0, '将来負担比率（分子）の構造'!L$52), NA())</f>
        <v>36379</v>
      </c>
      <c r="M67" s="135" t="e">
        <f>NA()</f>
        <v>#N/A</v>
      </c>
      <c r="N67" s="135" t="e">
        <f>NA()</f>
        <v>#N/A</v>
      </c>
      <c r="O67" s="135">
        <f>IF(ISNUMBER('将来負担比率（分子）の構造'!M$52), IF('将来負担比率（分子）の構造'!M$52 &lt; 0, 0, '将来負担比率（分子）の構造'!M$52), NA())</f>
        <v>25918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640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132632327</v>
      </c>
      <c r="S5" s="613"/>
      <c r="T5" s="613"/>
      <c r="U5" s="613"/>
      <c r="V5" s="613"/>
      <c r="W5" s="613"/>
      <c r="X5" s="613"/>
      <c r="Y5" s="614"/>
      <c r="Z5" s="615">
        <v>36.6</v>
      </c>
      <c r="AA5" s="615"/>
      <c r="AB5" s="615"/>
      <c r="AC5" s="615"/>
      <c r="AD5" s="616">
        <v>122402305</v>
      </c>
      <c r="AE5" s="616"/>
      <c r="AF5" s="616"/>
      <c r="AG5" s="616"/>
      <c r="AH5" s="616"/>
      <c r="AI5" s="616"/>
      <c r="AJ5" s="616"/>
      <c r="AK5" s="616"/>
      <c r="AL5" s="617">
        <v>70.900000000000006</v>
      </c>
      <c r="AM5" s="618"/>
      <c r="AN5" s="618"/>
      <c r="AO5" s="619"/>
      <c r="AP5" s="609" t="s">
        <v>206</v>
      </c>
      <c r="AQ5" s="610"/>
      <c r="AR5" s="610"/>
      <c r="AS5" s="610"/>
      <c r="AT5" s="610"/>
      <c r="AU5" s="610"/>
      <c r="AV5" s="610"/>
      <c r="AW5" s="610"/>
      <c r="AX5" s="610"/>
      <c r="AY5" s="610"/>
      <c r="AZ5" s="610"/>
      <c r="BA5" s="610"/>
      <c r="BB5" s="610"/>
      <c r="BC5" s="610"/>
      <c r="BD5" s="610"/>
      <c r="BE5" s="610"/>
      <c r="BF5" s="611"/>
      <c r="BG5" s="623">
        <v>117784759</v>
      </c>
      <c r="BH5" s="624"/>
      <c r="BI5" s="624"/>
      <c r="BJ5" s="624"/>
      <c r="BK5" s="624"/>
      <c r="BL5" s="624"/>
      <c r="BM5" s="624"/>
      <c r="BN5" s="625"/>
      <c r="BO5" s="626">
        <v>88.8</v>
      </c>
      <c r="BP5" s="626"/>
      <c r="BQ5" s="626"/>
      <c r="BR5" s="626"/>
      <c r="BS5" s="627">
        <v>1559324</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2161416</v>
      </c>
      <c r="S6" s="624"/>
      <c r="T6" s="624"/>
      <c r="U6" s="624"/>
      <c r="V6" s="624"/>
      <c r="W6" s="624"/>
      <c r="X6" s="624"/>
      <c r="Y6" s="625"/>
      <c r="Z6" s="626">
        <v>0.6</v>
      </c>
      <c r="AA6" s="626"/>
      <c r="AB6" s="626"/>
      <c r="AC6" s="626"/>
      <c r="AD6" s="627">
        <v>2161416</v>
      </c>
      <c r="AE6" s="627"/>
      <c r="AF6" s="627"/>
      <c r="AG6" s="627"/>
      <c r="AH6" s="627"/>
      <c r="AI6" s="627"/>
      <c r="AJ6" s="627"/>
      <c r="AK6" s="627"/>
      <c r="AL6" s="628">
        <v>1.3</v>
      </c>
      <c r="AM6" s="629"/>
      <c r="AN6" s="629"/>
      <c r="AO6" s="630"/>
      <c r="AP6" s="620" t="s">
        <v>211</v>
      </c>
      <c r="AQ6" s="621"/>
      <c r="AR6" s="621"/>
      <c r="AS6" s="621"/>
      <c r="AT6" s="621"/>
      <c r="AU6" s="621"/>
      <c r="AV6" s="621"/>
      <c r="AW6" s="621"/>
      <c r="AX6" s="621"/>
      <c r="AY6" s="621"/>
      <c r="AZ6" s="621"/>
      <c r="BA6" s="621"/>
      <c r="BB6" s="621"/>
      <c r="BC6" s="621"/>
      <c r="BD6" s="621"/>
      <c r="BE6" s="621"/>
      <c r="BF6" s="622"/>
      <c r="BG6" s="623">
        <v>117784759</v>
      </c>
      <c r="BH6" s="624"/>
      <c r="BI6" s="624"/>
      <c r="BJ6" s="624"/>
      <c r="BK6" s="624"/>
      <c r="BL6" s="624"/>
      <c r="BM6" s="624"/>
      <c r="BN6" s="625"/>
      <c r="BO6" s="626">
        <v>88.8</v>
      </c>
      <c r="BP6" s="626"/>
      <c r="BQ6" s="626"/>
      <c r="BR6" s="626"/>
      <c r="BS6" s="627">
        <v>1559324</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1314258</v>
      </c>
      <c r="CS6" s="624"/>
      <c r="CT6" s="624"/>
      <c r="CU6" s="624"/>
      <c r="CV6" s="624"/>
      <c r="CW6" s="624"/>
      <c r="CX6" s="624"/>
      <c r="CY6" s="625"/>
      <c r="CZ6" s="626">
        <v>0.4</v>
      </c>
      <c r="DA6" s="626"/>
      <c r="DB6" s="626"/>
      <c r="DC6" s="626"/>
      <c r="DD6" s="632">
        <v>1544</v>
      </c>
      <c r="DE6" s="624"/>
      <c r="DF6" s="624"/>
      <c r="DG6" s="624"/>
      <c r="DH6" s="624"/>
      <c r="DI6" s="624"/>
      <c r="DJ6" s="624"/>
      <c r="DK6" s="624"/>
      <c r="DL6" s="624"/>
      <c r="DM6" s="624"/>
      <c r="DN6" s="624"/>
      <c r="DO6" s="624"/>
      <c r="DP6" s="625"/>
      <c r="DQ6" s="632">
        <v>1314038</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375790</v>
      </c>
      <c r="S7" s="624"/>
      <c r="T7" s="624"/>
      <c r="U7" s="624"/>
      <c r="V7" s="624"/>
      <c r="W7" s="624"/>
      <c r="X7" s="624"/>
      <c r="Y7" s="625"/>
      <c r="Z7" s="626">
        <v>0.1</v>
      </c>
      <c r="AA7" s="626"/>
      <c r="AB7" s="626"/>
      <c r="AC7" s="626"/>
      <c r="AD7" s="627">
        <v>375790</v>
      </c>
      <c r="AE7" s="627"/>
      <c r="AF7" s="627"/>
      <c r="AG7" s="627"/>
      <c r="AH7" s="627"/>
      <c r="AI7" s="627"/>
      <c r="AJ7" s="627"/>
      <c r="AK7" s="627"/>
      <c r="AL7" s="628">
        <v>0.2</v>
      </c>
      <c r="AM7" s="629"/>
      <c r="AN7" s="629"/>
      <c r="AO7" s="630"/>
      <c r="AP7" s="620" t="s">
        <v>214</v>
      </c>
      <c r="AQ7" s="621"/>
      <c r="AR7" s="621"/>
      <c r="AS7" s="621"/>
      <c r="AT7" s="621"/>
      <c r="AU7" s="621"/>
      <c r="AV7" s="621"/>
      <c r="AW7" s="621"/>
      <c r="AX7" s="621"/>
      <c r="AY7" s="621"/>
      <c r="AZ7" s="621"/>
      <c r="BA7" s="621"/>
      <c r="BB7" s="621"/>
      <c r="BC7" s="621"/>
      <c r="BD7" s="621"/>
      <c r="BE7" s="621"/>
      <c r="BF7" s="622"/>
      <c r="BG7" s="623">
        <v>54899675</v>
      </c>
      <c r="BH7" s="624"/>
      <c r="BI7" s="624"/>
      <c r="BJ7" s="624"/>
      <c r="BK7" s="624"/>
      <c r="BL7" s="624"/>
      <c r="BM7" s="624"/>
      <c r="BN7" s="625"/>
      <c r="BO7" s="626">
        <v>41.4</v>
      </c>
      <c r="BP7" s="626"/>
      <c r="BQ7" s="626"/>
      <c r="BR7" s="626"/>
      <c r="BS7" s="627">
        <v>1559324</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29385250</v>
      </c>
      <c r="CS7" s="624"/>
      <c r="CT7" s="624"/>
      <c r="CU7" s="624"/>
      <c r="CV7" s="624"/>
      <c r="CW7" s="624"/>
      <c r="CX7" s="624"/>
      <c r="CY7" s="625"/>
      <c r="CZ7" s="626">
        <v>8.1999999999999993</v>
      </c>
      <c r="DA7" s="626"/>
      <c r="DB7" s="626"/>
      <c r="DC7" s="626"/>
      <c r="DD7" s="632">
        <v>1525605</v>
      </c>
      <c r="DE7" s="624"/>
      <c r="DF7" s="624"/>
      <c r="DG7" s="624"/>
      <c r="DH7" s="624"/>
      <c r="DI7" s="624"/>
      <c r="DJ7" s="624"/>
      <c r="DK7" s="624"/>
      <c r="DL7" s="624"/>
      <c r="DM7" s="624"/>
      <c r="DN7" s="624"/>
      <c r="DO7" s="624"/>
      <c r="DP7" s="625"/>
      <c r="DQ7" s="632">
        <v>21895707</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883795</v>
      </c>
      <c r="S8" s="624"/>
      <c r="T8" s="624"/>
      <c r="U8" s="624"/>
      <c r="V8" s="624"/>
      <c r="W8" s="624"/>
      <c r="X8" s="624"/>
      <c r="Y8" s="625"/>
      <c r="Z8" s="626">
        <v>0.2</v>
      </c>
      <c r="AA8" s="626"/>
      <c r="AB8" s="626"/>
      <c r="AC8" s="626"/>
      <c r="AD8" s="627">
        <v>883795</v>
      </c>
      <c r="AE8" s="627"/>
      <c r="AF8" s="627"/>
      <c r="AG8" s="627"/>
      <c r="AH8" s="627"/>
      <c r="AI8" s="627"/>
      <c r="AJ8" s="627"/>
      <c r="AK8" s="627"/>
      <c r="AL8" s="628">
        <v>0.5</v>
      </c>
      <c r="AM8" s="629"/>
      <c r="AN8" s="629"/>
      <c r="AO8" s="630"/>
      <c r="AP8" s="620" t="s">
        <v>217</v>
      </c>
      <c r="AQ8" s="621"/>
      <c r="AR8" s="621"/>
      <c r="AS8" s="621"/>
      <c r="AT8" s="621"/>
      <c r="AU8" s="621"/>
      <c r="AV8" s="621"/>
      <c r="AW8" s="621"/>
      <c r="AX8" s="621"/>
      <c r="AY8" s="621"/>
      <c r="AZ8" s="621"/>
      <c r="BA8" s="621"/>
      <c r="BB8" s="621"/>
      <c r="BC8" s="621"/>
      <c r="BD8" s="621"/>
      <c r="BE8" s="621"/>
      <c r="BF8" s="622"/>
      <c r="BG8" s="623">
        <v>1268029</v>
      </c>
      <c r="BH8" s="624"/>
      <c r="BI8" s="624"/>
      <c r="BJ8" s="624"/>
      <c r="BK8" s="624"/>
      <c r="BL8" s="624"/>
      <c r="BM8" s="624"/>
      <c r="BN8" s="625"/>
      <c r="BO8" s="626">
        <v>1</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164509580</v>
      </c>
      <c r="CS8" s="624"/>
      <c r="CT8" s="624"/>
      <c r="CU8" s="624"/>
      <c r="CV8" s="624"/>
      <c r="CW8" s="624"/>
      <c r="CX8" s="624"/>
      <c r="CY8" s="625"/>
      <c r="CZ8" s="626">
        <v>45.7</v>
      </c>
      <c r="DA8" s="626"/>
      <c r="DB8" s="626"/>
      <c r="DC8" s="626"/>
      <c r="DD8" s="632">
        <v>2091298</v>
      </c>
      <c r="DE8" s="624"/>
      <c r="DF8" s="624"/>
      <c r="DG8" s="624"/>
      <c r="DH8" s="624"/>
      <c r="DI8" s="624"/>
      <c r="DJ8" s="624"/>
      <c r="DK8" s="624"/>
      <c r="DL8" s="624"/>
      <c r="DM8" s="624"/>
      <c r="DN8" s="624"/>
      <c r="DO8" s="624"/>
      <c r="DP8" s="625"/>
      <c r="DQ8" s="632">
        <v>74896169</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971104</v>
      </c>
      <c r="S9" s="624"/>
      <c r="T9" s="624"/>
      <c r="U9" s="624"/>
      <c r="V9" s="624"/>
      <c r="W9" s="624"/>
      <c r="X9" s="624"/>
      <c r="Y9" s="625"/>
      <c r="Z9" s="626">
        <v>0.3</v>
      </c>
      <c r="AA9" s="626"/>
      <c r="AB9" s="626"/>
      <c r="AC9" s="626"/>
      <c r="AD9" s="627">
        <v>971104</v>
      </c>
      <c r="AE9" s="627"/>
      <c r="AF9" s="627"/>
      <c r="AG9" s="627"/>
      <c r="AH9" s="627"/>
      <c r="AI9" s="627"/>
      <c r="AJ9" s="627"/>
      <c r="AK9" s="627"/>
      <c r="AL9" s="628">
        <v>0.6</v>
      </c>
      <c r="AM9" s="629"/>
      <c r="AN9" s="629"/>
      <c r="AO9" s="630"/>
      <c r="AP9" s="620" t="s">
        <v>220</v>
      </c>
      <c r="AQ9" s="621"/>
      <c r="AR9" s="621"/>
      <c r="AS9" s="621"/>
      <c r="AT9" s="621"/>
      <c r="AU9" s="621"/>
      <c r="AV9" s="621"/>
      <c r="AW9" s="621"/>
      <c r="AX9" s="621"/>
      <c r="AY9" s="621"/>
      <c r="AZ9" s="621"/>
      <c r="BA9" s="621"/>
      <c r="BB9" s="621"/>
      <c r="BC9" s="621"/>
      <c r="BD9" s="621"/>
      <c r="BE9" s="621"/>
      <c r="BF9" s="622"/>
      <c r="BG9" s="623">
        <v>42444694</v>
      </c>
      <c r="BH9" s="624"/>
      <c r="BI9" s="624"/>
      <c r="BJ9" s="624"/>
      <c r="BK9" s="624"/>
      <c r="BL9" s="624"/>
      <c r="BM9" s="624"/>
      <c r="BN9" s="625"/>
      <c r="BO9" s="626">
        <v>32</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24085815</v>
      </c>
      <c r="CS9" s="624"/>
      <c r="CT9" s="624"/>
      <c r="CU9" s="624"/>
      <c r="CV9" s="624"/>
      <c r="CW9" s="624"/>
      <c r="CX9" s="624"/>
      <c r="CY9" s="625"/>
      <c r="CZ9" s="626">
        <v>6.7</v>
      </c>
      <c r="DA9" s="626"/>
      <c r="DB9" s="626"/>
      <c r="DC9" s="626"/>
      <c r="DD9" s="632">
        <v>574944</v>
      </c>
      <c r="DE9" s="624"/>
      <c r="DF9" s="624"/>
      <c r="DG9" s="624"/>
      <c r="DH9" s="624"/>
      <c r="DI9" s="624"/>
      <c r="DJ9" s="624"/>
      <c r="DK9" s="624"/>
      <c r="DL9" s="624"/>
      <c r="DM9" s="624"/>
      <c r="DN9" s="624"/>
      <c r="DO9" s="624"/>
      <c r="DP9" s="625"/>
      <c r="DQ9" s="632">
        <v>18466212</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16126091</v>
      </c>
      <c r="S10" s="624"/>
      <c r="T10" s="624"/>
      <c r="U10" s="624"/>
      <c r="V10" s="624"/>
      <c r="W10" s="624"/>
      <c r="X10" s="624"/>
      <c r="Y10" s="625"/>
      <c r="Z10" s="626">
        <v>4.4000000000000004</v>
      </c>
      <c r="AA10" s="626"/>
      <c r="AB10" s="626"/>
      <c r="AC10" s="626"/>
      <c r="AD10" s="627">
        <v>16126091</v>
      </c>
      <c r="AE10" s="627"/>
      <c r="AF10" s="627"/>
      <c r="AG10" s="627"/>
      <c r="AH10" s="627"/>
      <c r="AI10" s="627"/>
      <c r="AJ10" s="627"/>
      <c r="AK10" s="627"/>
      <c r="AL10" s="628">
        <v>9.3000000000000007</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2209222</v>
      </c>
      <c r="BH10" s="624"/>
      <c r="BI10" s="624"/>
      <c r="BJ10" s="624"/>
      <c r="BK10" s="624"/>
      <c r="BL10" s="624"/>
      <c r="BM10" s="624"/>
      <c r="BN10" s="625"/>
      <c r="BO10" s="626">
        <v>1.7</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395134</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v>336319</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144087</v>
      </c>
      <c r="S11" s="624"/>
      <c r="T11" s="624"/>
      <c r="U11" s="624"/>
      <c r="V11" s="624"/>
      <c r="W11" s="624"/>
      <c r="X11" s="624"/>
      <c r="Y11" s="625"/>
      <c r="Z11" s="626">
        <v>0</v>
      </c>
      <c r="AA11" s="626"/>
      <c r="AB11" s="626"/>
      <c r="AC11" s="626"/>
      <c r="AD11" s="627">
        <v>144087</v>
      </c>
      <c r="AE11" s="627"/>
      <c r="AF11" s="627"/>
      <c r="AG11" s="627"/>
      <c r="AH11" s="627"/>
      <c r="AI11" s="627"/>
      <c r="AJ11" s="627"/>
      <c r="AK11" s="627"/>
      <c r="AL11" s="628">
        <v>0.1</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8977730</v>
      </c>
      <c r="BH11" s="624"/>
      <c r="BI11" s="624"/>
      <c r="BJ11" s="624"/>
      <c r="BK11" s="624"/>
      <c r="BL11" s="624"/>
      <c r="BM11" s="624"/>
      <c r="BN11" s="625"/>
      <c r="BO11" s="626">
        <v>6.8</v>
      </c>
      <c r="BP11" s="626"/>
      <c r="BQ11" s="626"/>
      <c r="BR11" s="626"/>
      <c r="BS11" s="632">
        <v>1559324</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854965</v>
      </c>
      <c r="CS11" s="624"/>
      <c r="CT11" s="624"/>
      <c r="CU11" s="624"/>
      <c r="CV11" s="624"/>
      <c r="CW11" s="624"/>
      <c r="CX11" s="624"/>
      <c r="CY11" s="625"/>
      <c r="CZ11" s="626">
        <v>0.2</v>
      </c>
      <c r="DA11" s="626"/>
      <c r="DB11" s="626"/>
      <c r="DC11" s="626"/>
      <c r="DD11" s="632">
        <v>325306</v>
      </c>
      <c r="DE11" s="624"/>
      <c r="DF11" s="624"/>
      <c r="DG11" s="624"/>
      <c r="DH11" s="624"/>
      <c r="DI11" s="624"/>
      <c r="DJ11" s="624"/>
      <c r="DK11" s="624"/>
      <c r="DL11" s="624"/>
      <c r="DM11" s="624"/>
      <c r="DN11" s="624"/>
      <c r="DO11" s="624"/>
      <c r="DP11" s="625"/>
      <c r="DQ11" s="632">
        <v>763273</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55751530</v>
      </c>
      <c r="BH12" s="624"/>
      <c r="BI12" s="624"/>
      <c r="BJ12" s="624"/>
      <c r="BK12" s="624"/>
      <c r="BL12" s="624"/>
      <c r="BM12" s="624"/>
      <c r="BN12" s="625"/>
      <c r="BO12" s="626">
        <v>42</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4739681</v>
      </c>
      <c r="CS12" s="624"/>
      <c r="CT12" s="624"/>
      <c r="CU12" s="624"/>
      <c r="CV12" s="624"/>
      <c r="CW12" s="624"/>
      <c r="CX12" s="624"/>
      <c r="CY12" s="625"/>
      <c r="CZ12" s="626">
        <v>1.3</v>
      </c>
      <c r="DA12" s="626"/>
      <c r="DB12" s="626"/>
      <c r="DC12" s="626"/>
      <c r="DD12" s="632" t="s">
        <v>108</v>
      </c>
      <c r="DE12" s="624"/>
      <c r="DF12" s="624"/>
      <c r="DG12" s="624"/>
      <c r="DH12" s="624"/>
      <c r="DI12" s="624"/>
      <c r="DJ12" s="624"/>
      <c r="DK12" s="624"/>
      <c r="DL12" s="624"/>
      <c r="DM12" s="624"/>
      <c r="DN12" s="624"/>
      <c r="DO12" s="624"/>
      <c r="DP12" s="625"/>
      <c r="DQ12" s="632">
        <v>1853718</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718301</v>
      </c>
      <c r="S13" s="624"/>
      <c r="T13" s="624"/>
      <c r="U13" s="624"/>
      <c r="V13" s="624"/>
      <c r="W13" s="624"/>
      <c r="X13" s="624"/>
      <c r="Y13" s="625"/>
      <c r="Z13" s="626">
        <v>0.2</v>
      </c>
      <c r="AA13" s="626"/>
      <c r="AB13" s="626"/>
      <c r="AC13" s="626"/>
      <c r="AD13" s="627">
        <v>718301</v>
      </c>
      <c r="AE13" s="627"/>
      <c r="AF13" s="627"/>
      <c r="AG13" s="627"/>
      <c r="AH13" s="627"/>
      <c r="AI13" s="627"/>
      <c r="AJ13" s="627"/>
      <c r="AK13" s="627"/>
      <c r="AL13" s="628">
        <v>0.4</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54807396</v>
      </c>
      <c r="BH13" s="624"/>
      <c r="BI13" s="624"/>
      <c r="BJ13" s="624"/>
      <c r="BK13" s="624"/>
      <c r="BL13" s="624"/>
      <c r="BM13" s="624"/>
      <c r="BN13" s="625"/>
      <c r="BO13" s="626">
        <v>41.3</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56992156</v>
      </c>
      <c r="CS13" s="624"/>
      <c r="CT13" s="624"/>
      <c r="CU13" s="624"/>
      <c r="CV13" s="624"/>
      <c r="CW13" s="624"/>
      <c r="CX13" s="624"/>
      <c r="CY13" s="625"/>
      <c r="CZ13" s="626">
        <v>15.8</v>
      </c>
      <c r="DA13" s="626"/>
      <c r="DB13" s="626"/>
      <c r="DC13" s="626"/>
      <c r="DD13" s="632">
        <v>26798384</v>
      </c>
      <c r="DE13" s="624"/>
      <c r="DF13" s="624"/>
      <c r="DG13" s="624"/>
      <c r="DH13" s="624"/>
      <c r="DI13" s="624"/>
      <c r="DJ13" s="624"/>
      <c r="DK13" s="624"/>
      <c r="DL13" s="624"/>
      <c r="DM13" s="624"/>
      <c r="DN13" s="624"/>
      <c r="DO13" s="624"/>
      <c r="DP13" s="625"/>
      <c r="DQ13" s="632">
        <v>25252740</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v>5863433</v>
      </c>
      <c r="S14" s="624"/>
      <c r="T14" s="624"/>
      <c r="U14" s="624"/>
      <c r="V14" s="624"/>
      <c r="W14" s="624"/>
      <c r="X14" s="624"/>
      <c r="Y14" s="625"/>
      <c r="Z14" s="626">
        <v>1.6</v>
      </c>
      <c r="AA14" s="626"/>
      <c r="AB14" s="626"/>
      <c r="AC14" s="626"/>
      <c r="AD14" s="627">
        <v>5863433</v>
      </c>
      <c r="AE14" s="627"/>
      <c r="AF14" s="627"/>
      <c r="AG14" s="627"/>
      <c r="AH14" s="627"/>
      <c r="AI14" s="627"/>
      <c r="AJ14" s="627"/>
      <c r="AK14" s="627"/>
      <c r="AL14" s="628">
        <v>3.4</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890709</v>
      </c>
      <c r="BH14" s="624"/>
      <c r="BI14" s="624"/>
      <c r="BJ14" s="624"/>
      <c r="BK14" s="624"/>
      <c r="BL14" s="624"/>
      <c r="BM14" s="624"/>
      <c r="BN14" s="625"/>
      <c r="BO14" s="626">
        <v>0.7</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11244321</v>
      </c>
      <c r="CS14" s="624"/>
      <c r="CT14" s="624"/>
      <c r="CU14" s="624"/>
      <c r="CV14" s="624"/>
      <c r="CW14" s="624"/>
      <c r="CX14" s="624"/>
      <c r="CY14" s="625"/>
      <c r="CZ14" s="626">
        <v>3.1</v>
      </c>
      <c r="DA14" s="626"/>
      <c r="DB14" s="626"/>
      <c r="DC14" s="626"/>
      <c r="DD14" s="632">
        <v>2203492</v>
      </c>
      <c r="DE14" s="624"/>
      <c r="DF14" s="624"/>
      <c r="DG14" s="624"/>
      <c r="DH14" s="624"/>
      <c r="DI14" s="624"/>
      <c r="DJ14" s="624"/>
      <c r="DK14" s="624"/>
      <c r="DL14" s="624"/>
      <c r="DM14" s="624"/>
      <c r="DN14" s="624"/>
      <c r="DO14" s="624"/>
      <c r="DP14" s="625"/>
      <c r="DQ14" s="632">
        <v>8646326</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592772</v>
      </c>
      <c r="S15" s="624"/>
      <c r="T15" s="624"/>
      <c r="U15" s="624"/>
      <c r="V15" s="624"/>
      <c r="W15" s="624"/>
      <c r="X15" s="624"/>
      <c r="Y15" s="625"/>
      <c r="Z15" s="626">
        <v>0.2</v>
      </c>
      <c r="AA15" s="626"/>
      <c r="AB15" s="626"/>
      <c r="AC15" s="626"/>
      <c r="AD15" s="627">
        <v>592772</v>
      </c>
      <c r="AE15" s="627"/>
      <c r="AF15" s="627"/>
      <c r="AG15" s="627"/>
      <c r="AH15" s="627"/>
      <c r="AI15" s="627"/>
      <c r="AJ15" s="627"/>
      <c r="AK15" s="627"/>
      <c r="AL15" s="628">
        <v>0.3</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6212016</v>
      </c>
      <c r="BH15" s="624"/>
      <c r="BI15" s="624"/>
      <c r="BJ15" s="624"/>
      <c r="BK15" s="624"/>
      <c r="BL15" s="624"/>
      <c r="BM15" s="624"/>
      <c r="BN15" s="625"/>
      <c r="BO15" s="626">
        <v>4.7</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31115026</v>
      </c>
      <c r="CS15" s="624"/>
      <c r="CT15" s="624"/>
      <c r="CU15" s="624"/>
      <c r="CV15" s="624"/>
      <c r="CW15" s="624"/>
      <c r="CX15" s="624"/>
      <c r="CY15" s="625"/>
      <c r="CZ15" s="626">
        <v>8.6999999999999993</v>
      </c>
      <c r="DA15" s="626"/>
      <c r="DB15" s="626"/>
      <c r="DC15" s="626"/>
      <c r="DD15" s="632">
        <v>10126860</v>
      </c>
      <c r="DE15" s="624"/>
      <c r="DF15" s="624"/>
      <c r="DG15" s="624"/>
      <c r="DH15" s="624"/>
      <c r="DI15" s="624"/>
      <c r="DJ15" s="624"/>
      <c r="DK15" s="624"/>
      <c r="DL15" s="624"/>
      <c r="DM15" s="624"/>
      <c r="DN15" s="624"/>
      <c r="DO15" s="624"/>
      <c r="DP15" s="625"/>
      <c r="DQ15" s="632">
        <v>23059574</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20854186</v>
      </c>
      <c r="S16" s="624"/>
      <c r="T16" s="624"/>
      <c r="U16" s="624"/>
      <c r="V16" s="624"/>
      <c r="W16" s="624"/>
      <c r="X16" s="624"/>
      <c r="Y16" s="625"/>
      <c r="Z16" s="626">
        <v>5.7</v>
      </c>
      <c r="AA16" s="626"/>
      <c r="AB16" s="626"/>
      <c r="AC16" s="626"/>
      <c r="AD16" s="627">
        <v>19846156</v>
      </c>
      <c r="AE16" s="627"/>
      <c r="AF16" s="627"/>
      <c r="AG16" s="627"/>
      <c r="AH16" s="627"/>
      <c r="AI16" s="627"/>
      <c r="AJ16" s="627"/>
      <c r="AK16" s="627"/>
      <c r="AL16" s="628">
        <v>11.5</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19846156</v>
      </c>
      <c r="S17" s="624"/>
      <c r="T17" s="624"/>
      <c r="U17" s="624"/>
      <c r="V17" s="624"/>
      <c r="W17" s="624"/>
      <c r="X17" s="624"/>
      <c r="Y17" s="625"/>
      <c r="Z17" s="626">
        <v>5.5</v>
      </c>
      <c r="AA17" s="626"/>
      <c r="AB17" s="626"/>
      <c r="AC17" s="626"/>
      <c r="AD17" s="627">
        <v>19846156</v>
      </c>
      <c r="AE17" s="627"/>
      <c r="AF17" s="627"/>
      <c r="AG17" s="627"/>
      <c r="AH17" s="627"/>
      <c r="AI17" s="627"/>
      <c r="AJ17" s="627"/>
      <c r="AK17" s="627"/>
      <c r="AL17" s="628">
        <v>11.5</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v>30829</v>
      </c>
      <c r="BH17" s="624"/>
      <c r="BI17" s="624"/>
      <c r="BJ17" s="624"/>
      <c r="BK17" s="624"/>
      <c r="BL17" s="624"/>
      <c r="BM17" s="624"/>
      <c r="BN17" s="625"/>
      <c r="BO17" s="626">
        <v>0</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34932753</v>
      </c>
      <c r="CS17" s="624"/>
      <c r="CT17" s="624"/>
      <c r="CU17" s="624"/>
      <c r="CV17" s="624"/>
      <c r="CW17" s="624"/>
      <c r="CX17" s="624"/>
      <c r="CY17" s="625"/>
      <c r="CZ17" s="626">
        <v>9.6999999999999993</v>
      </c>
      <c r="DA17" s="626"/>
      <c r="DB17" s="626"/>
      <c r="DC17" s="626"/>
      <c r="DD17" s="632" t="s">
        <v>108</v>
      </c>
      <c r="DE17" s="624"/>
      <c r="DF17" s="624"/>
      <c r="DG17" s="624"/>
      <c r="DH17" s="624"/>
      <c r="DI17" s="624"/>
      <c r="DJ17" s="624"/>
      <c r="DK17" s="624"/>
      <c r="DL17" s="624"/>
      <c r="DM17" s="624"/>
      <c r="DN17" s="624"/>
      <c r="DO17" s="624"/>
      <c r="DP17" s="625"/>
      <c r="DQ17" s="632">
        <v>34704973</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1008030</v>
      </c>
      <c r="S18" s="624"/>
      <c r="T18" s="624"/>
      <c r="U18" s="624"/>
      <c r="V18" s="624"/>
      <c r="W18" s="624"/>
      <c r="X18" s="624"/>
      <c r="Y18" s="625"/>
      <c r="Z18" s="626">
        <v>0.3</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v>26521</v>
      </c>
      <c r="CS18" s="624"/>
      <c r="CT18" s="624"/>
      <c r="CU18" s="624"/>
      <c r="CV18" s="624"/>
      <c r="CW18" s="624"/>
      <c r="CX18" s="624"/>
      <c r="CY18" s="625"/>
      <c r="CZ18" s="626">
        <v>0</v>
      </c>
      <c r="DA18" s="626"/>
      <c r="DB18" s="626"/>
      <c r="DC18" s="626"/>
      <c r="DD18" s="632" t="s">
        <v>108</v>
      </c>
      <c r="DE18" s="624"/>
      <c r="DF18" s="624"/>
      <c r="DG18" s="624"/>
      <c r="DH18" s="624"/>
      <c r="DI18" s="624"/>
      <c r="DJ18" s="624"/>
      <c r="DK18" s="624"/>
      <c r="DL18" s="624"/>
      <c r="DM18" s="624"/>
      <c r="DN18" s="624"/>
      <c r="DO18" s="624"/>
      <c r="DP18" s="625"/>
      <c r="DQ18" s="632">
        <v>26521</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14847568</v>
      </c>
      <c r="BH19" s="624"/>
      <c r="BI19" s="624"/>
      <c r="BJ19" s="624"/>
      <c r="BK19" s="624"/>
      <c r="BL19" s="624"/>
      <c r="BM19" s="624"/>
      <c r="BN19" s="625"/>
      <c r="BO19" s="626">
        <v>11.2</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181323302</v>
      </c>
      <c r="S20" s="624"/>
      <c r="T20" s="624"/>
      <c r="U20" s="624"/>
      <c r="V20" s="624"/>
      <c r="W20" s="624"/>
      <c r="X20" s="624"/>
      <c r="Y20" s="625"/>
      <c r="Z20" s="626">
        <v>50</v>
      </c>
      <c r="AA20" s="626"/>
      <c r="AB20" s="626"/>
      <c r="AC20" s="626"/>
      <c r="AD20" s="627">
        <v>170085250</v>
      </c>
      <c r="AE20" s="627"/>
      <c r="AF20" s="627"/>
      <c r="AG20" s="627"/>
      <c r="AH20" s="627"/>
      <c r="AI20" s="627"/>
      <c r="AJ20" s="627"/>
      <c r="AK20" s="627"/>
      <c r="AL20" s="628">
        <v>98.6</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14847568</v>
      </c>
      <c r="BH20" s="624"/>
      <c r="BI20" s="624"/>
      <c r="BJ20" s="624"/>
      <c r="BK20" s="624"/>
      <c r="BL20" s="624"/>
      <c r="BM20" s="624"/>
      <c r="BN20" s="625"/>
      <c r="BO20" s="626">
        <v>11.2</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359595460</v>
      </c>
      <c r="CS20" s="624"/>
      <c r="CT20" s="624"/>
      <c r="CU20" s="624"/>
      <c r="CV20" s="624"/>
      <c r="CW20" s="624"/>
      <c r="CX20" s="624"/>
      <c r="CY20" s="625"/>
      <c r="CZ20" s="626">
        <v>100</v>
      </c>
      <c r="DA20" s="626"/>
      <c r="DB20" s="626"/>
      <c r="DC20" s="626"/>
      <c r="DD20" s="632">
        <v>43647433</v>
      </c>
      <c r="DE20" s="624"/>
      <c r="DF20" s="624"/>
      <c r="DG20" s="624"/>
      <c r="DH20" s="624"/>
      <c r="DI20" s="624"/>
      <c r="DJ20" s="624"/>
      <c r="DK20" s="624"/>
      <c r="DL20" s="624"/>
      <c r="DM20" s="624"/>
      <c r="DN20" s="624"/>
      <c r="DO20" s="624"/>
      <c r="DP20" s="625"/>
      <c r="DQ20" s="632">
        <v>211215570</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316372</v>
      </c>
      <c r="S21" s="624"/>
      <c r="T21" s="624"/>
      <c r="U21" s="624"/>
      <c r="V21" s="624"/>
      <c r="W21" s="624"/>
      <c r="X21" s="624"/>
      <c r="Y21" s="625"/>
      <c r="Z21" s="626">
        <v>0.1</v>
      </c>
      <c r="AA21" s="626"/>
      <c r="AB21" s="626"/>
      <c r="AC21" s="626"/>
      <c r="AD21" s="627">
        <v>316372</v>
      </c>
      <c r="AE21" s="627"/>
      <c r="AF21" s="627"/>
      <c r="AG21" s="627"/>
      <c r="AH21" s="627"/>
      <c r="AI21" s="627"/>
      <c r="AJ21" s="627"/>
      <c r="AK21" s="627"/>
      <c r="AL21" s="628">
        <v>0.2</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3573579</v>
      </c>
      <c r="S22" s="624"/>
      <c r="T22" s="624"/>
      <c r="U22" s="624"/>
      <c r="V22" s="624"/>
      <c r="W22" s="624"/>
      <c r="X22" s="624"/>
      <c r="Y22" s="625"/>
      <c r="Z22" s="626">
        <v>1</v>
      </c>
      <c r="AA22" s="626"/>
      <c r="AB22" s="626"/>
      <c r="AC22" s="626"/>
      <c r="AD22" s="627">
        <v>85813</v>
      </c>
      <c r="AE22" s="627"/>
      <c r="AF22" s="627"/>
      <c r="AG22" s="627"/>
      <c r="AH22" s="627"/>
      <c r="AI22" s="627"/>
      <c r="AJ22" s="627"/>
      <c r="AK22" s="627"/>
      <c r="AL22" s="628">
        <v>0</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v>4617546</v>
      </c>
      <c r="BH22" s="624"/>
      <c r="BI22" s="624"/>
      <c r="BJ22" s="624"/>
      <c r="BK22" s="624"/>
      <c r="BL22" s="624"/>
      <c r="BM22" s="624"/>
      <c r="BN22" s="625"/>
      <c r="BO22" s="626">
        <v>3.5</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3841800</v>
      </c>
      <c r="S23" s="624"/>
      <c r="T23" s="624"/>
      <c r="U23" s="624"/>
      <c r="V23" s="624"/>
      <c r="W23" s="624"/>
      <c r="X23" s="624"/>
      <c r="Y23" s="625"/>
      <c r="Z23" s="626">
        <v>1.1000000000000001</v>
      </c>
      <c r="AA23" s="626"/>
      <c r="AB23" s="626"/>
      <c r="AC23" s="626"/>
      <c r="AD23" s="627">
        <v>1165654</v>
      </c>
      <c r="AE23" s="627"/>
      <c r="AF23" s="627"/>
      <c r="AG23" s="627"/>
      <c r="AH23" s="627"/>
      <c r="AI23" s="627"/>
      <c r="AJ23" s="627"/>
      <c r="AK23" s="627"/>
      <c r="AL23" s="628">
        <v>0.7</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v>10230022</v>
      </c>
      <c r="BH23" s="624"/>
      <c r="BI23" s="624"/>
      <c r="BJ23" s="624"/>
      <c r="BK23" s="624"/>
      <c r="BL23" s="624"/>
      <c r="BM23" s="624"/>
      <c r="BN23" s="625"/>
      <c r="BO23" s="626">
        <v>7.7</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2052810</v>
      </c>
      <c r="S24" s="624"/>
      <c r="T24" s="624"/>
      <c r="U24" s="624"/>
      <c r="V24" s="624"/>
      <c r="W24" s="624"/>
      <c r="X24" s="624"/>
      <c r="Y24" s="625"/>
      <c r="Z24" s="626">
        <v>0.6</v>
      </c>
      <c r="AA24" s="626"/>
      <c r="AB24" s="626"/>
      <c r="AC24" s="626"/>
      <c r="AD24" s="627">
        <v>6102</v>
      </c>
      <c r="AE24" s="627"/>
      <c r="AF24" s="627"/>
      <c r="AG24" s="627"/>
      <c r="AH24" s="627"/>
      <c r="AI24" s="627"/>
      <c r="AJ24" s="627"/>
      <c r="AK24" s="627"/>
      <c r="AL24" s="628">
        <v>0</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201374678</v>
      </c>
      <c r="CS24" s="613"/>
      <c r="CT24" s="613"/>
      <c r="CU24" s="613"/>
      <c r="CV24" s="613"/>
      <c r="CW24" s="613"/>
      <c r="CX24" s="613"/>
      <c r="CY24" s="614"/>
      <c r="CZ24" s="650">
        <v>56</v>
      </c>
      <c r="DA24" s="651"/>
      <c r="DB24" s="651"/>
      <c r="DC24" s="652"/>
      <c r="DD24" s="649">
        <v>115972347</v>
      </c>
      <c r="DE24" s="613"/>
      <c r="DF24" s="613"/>
      <c r="DG24" s="613"/>
      <c r="DH24" s="613"/>
      <c r="DI24" s="613"/>
      <c r="DJ24" s="613"/>
      <c r="DK24" s="614"/>
      <c r="DL24" s="649">
        <v>114397435</v>
      </c>
      <c r="DM24" s="613"/>
      <c r="DN24" s="613"/>
      <c r="DO24" s="613"/>
      <c r="DP24" s="613"/>
      <c r="DQ24" s="613"/>
      <c r="DR24" s="613"/>
      <c r="DS24" s="613"/>
      <c r="DT24" s="613"/>
      <c r="DU24" s="613"/>
      <c r="DV24" s="614"/>
      <c r="DW24" s="617">
        <v>58.9</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86500440</v>
      </c>
      <c r="S25" s="624"/>
      <c r="T25" s="624"/>
      <c r="U25" s="624"/>
      <c r="V25" s="624"/>
      <c r="W25" s="624"/>
      <c r="X25" s="624"/>
      <c r="Y25" s="625"/>
      <c r="Z25" s="626">
        <v>23.8</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50933777</v>
      </c>
      <c r="CS25" s="655"/>
      <c r="CT25" s="655"/>
      <c r="CU25" s="655"/>
      <c r="CV25" s="655"/>
      <c r="CW25" s="655"/>
      <c r="CX25" s="655"/>
      <c r="CY25" s="656"/>
      <c r="CZ25" s="657">
        <v>14.2</v>
      </c>
      <c r="DA25" s="658"/>
      <c r="DB25" s="658"/>
      <c r="DC25" s="659"/>
      <c r="DD25" s="632">
        <v>46733060</v>
      </c>
      <c r="DE25" s="655"/>
      <c r="DF25" s="655"/>
      <c r="DG25" s="655"/>
      <c r="DH25" s="655"/>
      <c r="DI25" s="655"/>
      <c r="DJ25" s="655"/>
      <c r="DK25" s="656"/>
      <c r="DL25" s="632">
        <v>46570164</v>
      </c>
      <c r="DM25" s="655"/>
      <c r="DN25" s="655"/>
      <c r="DO25" s="655"/>
      <c r="DP25" s="655"/>
      <c r="DQ25" s="655"/>
      <c r="DR25" s="655"/>
      <c r="DS25" s="655"/>
      <c r="DT25" s="655"/>
      <c r="DU25" s="655"/>
      <c r="DV25" s="656"/>
      <c r="DW25" s="628">
        <v>24</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v>9698</v>
      </c>
      <c r="S26" s="624"/>
      <c r="T26" s="624"/>
      <c r="U26" s="624"/>
      <c r="V26" s="624"/>
      <c r="W26" s="624"/>
      <c r="X26" s="624"/>
      <c r="Y26" s="625"/>
      <c r="Z26" s="626">
        <v>0</v>
      </c>
      <c r="AA26" s="626"/>
      <c r="AB26" s="626"/>
      <c r="AC26" s="626"/>
      <c r="AD26" s="627">
        <v>9698</v>
      </c>
      <c r="AE26" s="627"/>
      <c r="AF26" s="627"/>
      <c r="AG26" s="627"/>
      <c r="AH26" s="627"/>
      <c r="AI26" s="627"/>
      <c r="AJ26" s="627"/>
      <c r="AK26" s="627"/>
      <c r="AL26" s="628">
        <v>0</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34330499</v>
      </c>
      <c r="CS26" s="624"/>
      <c r="CT26" s="624"/>
      <c r="CU26" s="624"/>
      <c r="CV26" s="624"/>
      <c r="CW26" s="624"/>
      <c r="CX26" s="624"/>
      <c r="CY26" s="625"/>
      <c r="CZ26" s="657">
        <v>9.5</v>
      </c>
      <c r="DA26" s="658"/>
      <c r="DB26" s="658"/>
      <c r="DC26" s="659"/>
      <c r="DD26" s="632">
        <v>30782983</v>
      </c>
      <c r="DE26" s="624"/>
      <c r="DF26" s="624"/>
      <c r="DG26" s="624"/>
      <c r="DH26" s="624"/>
      <c r="DI26" s="624"/>
      <c r="DJ26" s="624"/>
      <c r="DK26" s="625"/>
      <c r="DL26" s="632" t="s">
        <v>276</v>
      </c>
      <c r="DM26" s="624"/>
      <c r="DN26" s="624"/>
      <c r="DO26" s="624"/>
      <c r="DP26" s="624"/>
      <c r="DQ26" s="624"/>
      <c r="DR26" s="624"/>
      <c r="DS26" s="624"/>
      <c r="DT26" s="624"/>
      <c r="DU26" s="624"/>
      <c r="DV26" s="625"/>
      <c r="DW26" s="628" t="s">
        <v>276</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20735129</v>
      </c>
      <c r="S27" s="624"/>
      <c r="T27" s="624"/>
      <c r="U27" s="624"/>
      <c r="V27" s="624"/>
      <c r="W27" s="624"/>
      <c r="X27" s="624"/>
      <c r="Y27" s="625"/>
      <c r="Z27" s="626">
        <v>5.7</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132632327</v>
      </c>
      <c r="BH27" s="624"/>
      <c r="BI27" s="624"/>
      <c r="BJ27" s="624"/>
      <c r="BK27" s="624"/>
      <c r="BL27" s="624"/>
      <c r="BM27" s="624"/>
      <c r="BN27" s="625"/>
      <c r="BO27" s="626">
        <v>100</v>
      </c>
      <c r="BP27" s="626"/>
      <c r="BQ27" s="626"/>
      <c r="BR27" s="626"/>
      <c r="BS27" s="632">
        <v>1559324</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115621456</v>
      </c>
      <c r="CS27" s="655"/>
      <c r="CT27" s="655"/>
      <c r="CU27" s="655"/>
      <c r="CV27" s="655"/>
      <c r="CW27" s="655"/>
      <c r="CX27" s="655"/>
      <c r="CY27" s="656"/>
      <c r="CZ27" s="657">
        <v>32.200000000000003</v>
      </c>
      <c r="DA27" s="658"/>
      <c r="DB27" s="658"/>
      <c r="DC27" s="659"/>
      <c r="DD27" s="632">
        <v>34647622</v>
      </c>
      <c r="DE27" s="655"/>
      <c r="DF27" s="655"/>
      <c r="DG27" s="655"/>
      <c r="DH27" s="655"/>
      <c r="DI27" s="655"/>
      <c r="DJ27" s="655"/>
      <c r="DK27" s="656"/>
      <c r="DL27" s="632">
        <v>34646170</v>
      </c>
      <c r="DM27" s="655"/>
      <c r="DN27" s="655"/>
      <c r="DO27" s="655"/>
      <c r="DP27" s="655"/>
      <c r="DQ27" s="655"/>
      <c r="DR27" s="655"/>
      <c r="DS27" s="655"/>
      <c r="DT27" s="655"/>
      <c r="DU27" s="655"/>
      <c r="DV27" s="656"/>
      <c r="DW27" s="628">
        <v>17.8</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1815950</v>
      </c>
      <c r="S28" s="624"/>
      <c r="T28" s="624"/>
      <c r="U28" s="624"/>
      <c r="V28" s="624"/>
      <c r="W28" s="624"/>
      <c r="X28" s="624"/>
      <c r="Y28" s="625"/>
      <c r="Z28" s="626">
        <v>0.5</v>
      </c>
      <c r="AA28" s="626"/>
      <c r="AB28" s="626"/>
      <c r="AC28" s="626"/>
      <c r="AD28" s="627">
        <v>357117</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34819445</v>
      </c>
      <c r="CS28" s="624"/>
      <c r="CT28" s="624"/>
      <c r="CU28" s="624"/>
      <c r="CV28" s="624"/>
      <c r="CW28" s="624"/>
      <c r="CX28" s="624"/>
      <c r="CY28" s="625"/>
      <c r="CZ28" s="657">
        <v>9.6999999999999993</v>
      </c>
      <c r="DA28" s="658"/>
      <c r="DB28" s="658"/>
      <c r="DC28" s="659"/>
      <c r="DD28" s="632">
        <v>34591665</v>
      </c>
      <c r="DE28" s="624"/>
      <c r="DF28" s="624"/>
      <c r="DG28" s="624"/>
      <c r="DH28" s="624"/>
      <c r="DI28" s="624"/>
      <c r="DJ28" s="624"/>
      <c r="DK28" s="625"/>
      <c r="DL28" s="632">
        <v>33181101</v>
      </c>
      <c r="DM28" s="624"/>
      <c r="DN28" s="624"/>
      <c r="DO28" s="624"/>
      <c r="DP28" s="624"/>
      <c r="DQ28" s="624"/>
      <c r="DR28" s="624"/>
      <c r="DS28" s="624"/>
      <c r="DT28" s="624"/>
      <c r="DU28" s="624"/>
      <c r="DV28" s="625"/>
      <c r="DW28" s="628">
        <v>17.100000000000001</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154347</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34819445</v>
      </c>
      <c r="CS29" s="655"/>
      <c r="CT29" s="655"/>
      <c r="CU29" s="655"/>
      <c r="CV29" s="655"/>
      <c r="CW29" s="655"/>
      <c r="CX29" s="655"/>
      <c r="CY29" s="656"/>
      <c r="CZ29" s="657">
        <v>9.6999999999999993</v>
      </c>
      <c r="DA29" s="658"/>
      <c r="DB29" s="658"/>
      <c r="DC29" s="659"/>
      <c r="DD29" s="632">
        <v>34591665</v>
      </c>
      <c r="DE29" s="655"/>
      <c r="DF29" s="655"/>
      <c r="DG29" s="655"/>
      <c r="DH29" s="655"/>
      <c r="DI29" s="655"/>
      <c r="DJ29" s="655"/>
      <c r="DK29" s="656"/>
      <c r="DL29" s="632">
        <v>33181101</v>
      </c>
      <c r="DM29" s="655"/>
      <c r="DN29" s="655"/>
      <c r="DO29" s="655"/>
      <c r="DP29" s="655"/>
      <c r="DQ29" s="655"/>
      <c r="DR29" s="655"/>
      <c r="DS29" s="655"/>
      <c r="DT29" s="655"/>
      <c r="DU29" s="655"/>
      <c r="DV29" s="656"/>
      <c r="DW29" s="628">
        <v>17.100000000000001</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1825895</v>
      </c>
      <c r="S30" s="624"/>
      <c r="T30" s="624"/>
      <c r="U30" s="624"/>
      <c r="V30" s="624"/>
      <c r="W30" s="624"/>
      <c r="X30" s="624"/>
      <c r="Y30" s="625"/>
      <c r="Z30" s="626">
        <v>0.5</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99.1</v>
      </c>
      <c r="BH30" s="682"/>
      <c r="BI30" s="682"/>
      <c r="BJ30" s="682"/>
      <c r="BK30" s="682"/>
      <c r="BL30" s="682"/>
      <c r="BM30" s="618">
        <v>96.7</v>
      </c>
      <c r="BN30" s="682"/>
      <c r="BO30" s="682"/>
      <c r="BP30" s="682"/>
      <c r="BQ30" s="683"/>
      <c r="BR30" s="681">
        <v>98.9</v>
      </c>
      <c r="BS30" s="682"/>
      <c r="BT30" s="682"/>
      <c r="BU30" s="682"/>
      <c r="BV30" s="682"/>
      <c r="BW30" s="682"/>
      <c r="BX30" s="618">
        <v>96</v>
      </c>
      <c r="BY30" s="682"/>
      <c r="BZ30" s="682"/>
      <c r="CA30" s="682"/>
      <c r="CB30" s="683"/>
      <c r="CD30" s="686"/>
      <c r="CE30" s="687"/>
      <c r="CF30" s="637" t="s">
        <v>290</v>
      </c>
      <c r="CG30" s="638"/>
      <c r="CH30" s="638"/>
      <c r="CI30" s="638"/>
      <c r="CJ30" s="638"/>
      <c r="CK30" s="638"/>
      <c r="CL30" s="638"/>
      <c r="CM30" s="638"/>
      <c r="CN30" s="638"/>
      <c r="CO30" s="638"/>
      <c r="CP30" s="638"/>
      <c r="CQ30" s="639"/>
      <c r="CR30" s="623">
        <v>29692620</v>
      </c>
      <c r="CS30" s="624"/>
      <c r="CT30" s="624"/>
      <c r="CU30" s="624"/>
      <c r="CV30" s="624"/>
      <c r="CW30" s="624"/>
      <c r="CX30" s="624"/>
      <c r="CY30" s="625"/>
      <c r="CZ30" s="657">
        <v>8.3000000000000007</v>
      </c>
      <c r="DA30" s="658"/>
      <c r="DB30" s="658"/>
      <c r="DC30" s="659"/>
      <c r="DD30" s="632">
        <v>29464840</v>
      </c>
      <c r="DE30" s="624"/>
      <c r="DF30" s="624"/>
      <c r="DG30" s="624"/>
      <c r="DH30" s="624"/>
      <c r="DI30" s="624"/>
      <c r="DJ30" s="624"/>
      <c r="DK30" s="625"/>
      <c r="DL30" s="632">
        <v>28133062</v>
      </c>
      <c r="DM30" s="624"/>
      <c r="DN30" s="624"/>
      <c r="DO30" s="624"/>
      <c r="DP30" s="624"/>
      <c r="DQ30" s="624"/>
      <c r="DR30" s="624"/>
      <c r="DS30" s="624"/>
      <c r="DT30" s="624"/>
      <c r="DU30" s="624"/>
      <c r="DV30" s="625"/>
      <c r="DW30" s="628">
        <v>14.5</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2837378</v>
      </c>
      <c r="S31" s="624"/>
      <c r="T31" s="624"/>
      <c r="U31" s="624"/>
      <c r="V31" s="624"/>
      <c r="W31" s="624"/>
      <c r="X31" s="624"/>
      <c r="Y31" s="625"/>
      <c r="Z31" s="626">
        <v>0.8</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98.9</v>
      </c>
      <c r="BH31" s="655"/>
      <c r="BI31" s="655"/>
      <c r="BJ31" s="655"/>
      <c r="BK31" s="655"/>
      <c r="BL31" s="655"/>
      <c r="BM31" s="629">
        <v>96.7</v>
      </c>
      <c r="BN31" s="679"/>
      <c r="BO31" s="679"/>
      <c r="BP31" s="679"/>
      <c r="BQ31" s="680"/>
      <c r="BR31" s="678">
        <v>98.8</v>
      </c>
      <c r="BS31" s="655"/>
      <c r="BT31" s="655"/>
      <c r="BU31" s="655"/>
      <c r="BV31" s="655"/>
      <c r="BW31" s="655"/>
      <c r="BX31" s="629">
        <v>96</v>
      </c>
      <c r="BY31" s="679"/>
      <c r="BZ31" s="679"/>
      <c r="CA31" s="679"/>
      <c r="CB31" s="680"/>
      <c r="CD31" s="686"/>
      <c r="CE31" s="687"/>
      <c r="CF31" s="637" t="s">
        <v>294</v>
      </c>
      <c r="CG31" s="638"/>
      <c r="CH31" s="638"/>
      <c r="CI31" s="638"/>
      <c r="CJ31" s="638"/>
      <c r="CK31" s="638"/>
      <c r="CL31" s="638"/>
      <c r="CM31" s="638"/>
      <c r="CN31" s="638"/>
      <c r="CO31" s="638"/>
      <c r="CP31" s="638"/>
      <c r="CQ31" s="639"/>
      <c r="CR31" s="623">
        <v>5126825</v>
      </c>
      <c r="CS31" s="655"/>
      <c r="CT31" s="655"/>
      <c r="CU31" s="655"/>
      <c r="CV31" s="655"/>
      <c r="CW31" s="655"/>
      <c r="CX31" s="655"/>
      <c r="CY31" s="656"/>
      <c r="CZ31" s="657">
        <v>1.4</v>
      </c>
      <c r="DA31" s="658"/>
      <c r="DB31" s="658"/>
      <c r="DC31" s="659"/>
      <c r="DD31" s="632">
        <v>5126825</v>
      </c>
      <c r="DE31" s="655"/>
      <c r="DF31" s="655"/>
      <c r="DG31" s="655"/>
      <c r="DH31" s="655"/>
      <c r="DI31" s="655"/>
      <c r="DJ31" s="655"/>
      <c r="DK31" s="656"/>
      <c r="DL31" s="632">
        <v>5048039</v>
      </c>
      <c r="DM31" s="655"/>
      <c r="DN31" s="655"/>
      <c r="DO31" s="655"/>
      <c r="DP31" s="655"/>
      <c r="DQ31" s="655"/>
      <c r="DR31" s="655"/>
      <c r="DS31" s="655"/>
      <c r="DT31" s="655"/>
      <c r="DU31" s="655"/>
      <c r="DV31" s="656"/>
      <c r="DW31" s="628">
        <v>2.6</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18758717</v>
      </c>
      <c r="S32" s="624"/>
      <c r="T32" s="624"/>
      <c r="U32" s="624"/>
      <c r="V32" s="624"/>
      <c r="W32" s="624"/>
      <c r="X32" s="624"/>
      <c r="Y32" s="625"/>
      <c r="Z32" s="626">
        <v>5.2</v>
      </c>
      <c r="AA32" s="626"/>
      <c r="AB32" s="626"/>
      <c r="AC32" s="626"/>
      <c r="AD32" s="627">
        <v>498773</v>
      </c>
      <c r="AE32" s="627"/>
      <c r="AF32" s="627"/>
      <c r="AG32" s="627"/>
      <c r="AH32" s="627"/>
      <c r="AI32" s="627"/>
      <c r="AJ32" s="627"/>
      <c r="AK32" s="627"/>
      <c r="AL32" s="628">
        <v>0.3</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99.2</v>
      </c>
      <c r="BH32" s="691"/>
      <c r="BI32" s="691"/>
      <c r="BJ32" s="691"/>
      <c r="BK32" s="691"/>
      <c r="BL32" s="691"/>
      <c r="BM32" s="692">
        <v>97.4</v>
      </c>
      <c r="BN32" s="691"/>
      <c r="BO32" s="691"/>
      <c r="BP32" s="691"/>
      <c r="BQ32" s="693"/>
      <c r="BR32" s="690">
        <v>98.9</v>
      </c>
      <c r="BS32" s="691"/>
      <c r="BT32" s="691"/>
      <c r="BU32" s="691"/>
      <c r="BV32" s="691"/>
      <c r="BW32" s="691"/>
      <c r="BX32" s="692">
        <v>96.8</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39093400</v>
      </c>
      <c r="S33" s="624"/>
      <c r="T33" s="624"/>
      <c r="U33" s="624"/>
      <c r="V33" s="624"/>
      <c r="W33" s="624"/>
      <c r="X33" s="624"/>
      <c r="Y33" s="625"/>
      <c r="Z33" s="626">
        <v>10.8</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114573349</v>
      </c>
      <c r="CS33" s="655"/>
      <c r="CT33" s="655"/>
      <c r="CU33" s="655"/>
      <c r="CV33" s="655"/>
      <c r="CW33" s="655"/>
      <c r="CX33" s="655"/>
      <c r="CY33" s="656"/>
      <c r="CZ33" s="657">
        <v>31.9</v>
      </c>
      <c r="DA33" s="658"/>
      <c r="DB33" s="658"/>
      <c r="DC33" s="659"/>
      <c r="DD33" s="632">
        <v>84276135</v>
      </c>
      <c r="DE33" s="655"/>
      <c r="DF33" s="655"/>
      <c r="DG33" s="655"/>
      <c r="DH33" s="655"/>
      <c r="DI33" s="655"/>
      <c r="DJ33" s="655"/>
      <c r="DK33" s="656"/>
      <c r="DL33" s="632">
        <v>74037230</v>
      </c>
      <c r="DM33" s="655"/>
      <c r="DN33" s="655"/>
      <c r="DO33" s="655"/>
      <c r="DP33" s="655"/>
      <c r="DQ33" s="655"/>
      <c r="DR33" s="655"/>
      <c r="DS33" s="655"/>
      <c r="DT33" s="655"/>
      <c r="DU33" s="655"/>
      <c r="DV33" s="656"/>
      <c r="DW33" s="628">
        <v>38.1</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42733500</v>
      </c>
      <c r="CS34" s="624"/>
      <c r="CT34" s="624"/>
      <c r="CU34" s="624"/>
      <c r="CV34" s="624"/>
      <c r="CW34" s="624"/>
      <c r="CX34" s="624"/>
      <c r="CY34" s="625"/>
      <c r="CZ34" s="657">
        <v>11.9</v>
      </c>
      <c r="DA34" s="658"/>
      <c r="DB34" s="658"/>
      <c r="DC34" s="659"/>
      <c r="DD34" s="632">
        <v>35024216</v>
      </c>
      <c r="DE34" s="624"/>
      <c r="DF34" s="624"/>
      <c r="DG34" s="624"/>
      <c r="DH34" s="624"/>
      <c r="DI34" s="624"/>
      <c r="DJ34" s="624"/>
      <c r="DK34" s="625"/>
      <c r="DL34" s="632">
        <v>31549618</v>
      </c>
      <c r="DM34" s="624"/>
      <c r="DN34" s="624"/>
      <c r="DO34" s="624"/>
      <c r="DP34" s="624"/>
      <c r="DQ34" s="624"/>
      <c r="DR34" s="624"/>
      <c r="DS34" s="624"/>
      <c r="DT34" s="624"/>
      <c r="DU34" s="624"/>
      <c r="DV34" s="625"/>
      <c r="DW34" s="628">
        <v>16.2</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21858000</v>
      </c>
      <c r="S35" s="624"/>
      <c r="T35" s="624"/>
      <c r="U35" s="624"/>
      <c r="V35" s="624"/>
      <c r="W35" s="624"/>
      <c r="X35" s="624"/>
      <c r="Y35" s="625"/>
      <c r="Z35" s="626">
        <v>6</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38956606</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227988</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1805732</v>
      </c>
      <c r="CS35" s="655"/>
      <c r="CT35" s="655"/>
      <c r="CU35" s="655"/>
      <c r="CV35" s="655"/>
      <c r="CW35" s="655"/>
      <c r="CX35" s="655"/>
      <c r="CY35" s="656"/>
      <c r="CZ35" s="657">
        <v>0.5</v>
      </c>
      <c r="DA35" s="658"/>
      <c r="DB35" s="658"/>
      <c r="DC35" s="659"/>
      <c r="DD35" s="632">
        <v>1298574</v>
      </c>
      <c r="DE35" s="655"/>
      <c r="DF35" s="655"/>
      <c r="DG35" s="655"/>
      <c r="DH35" s="655"/>
      <c r="DI35" s="655"/>
      <c r="DJ35" s="655"/>
      <c r="DK35" s="656"/>
      <c r="DL35" s="632">
        <v>1298574</v>
      </c>
      <c r="DM35" s="655"/>
      <c r="DN35" s="655"/>
      <c r="DO35" s="655"/>
      <c r="DP35" s="655"/>
      <c r="DQ35" s="655"/>
      <c r="DR35" s="655"/>
      <c r="DS35" s="655"/>
      <c r="DT35" s="655"/>
      <c r="DU35" s="655"/>
      <c r="DV35" s="656"/>
      <c r="DW35" s="628">
        <v>0.7</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362838817</v>
      </c>
      <c r="S36" s="696"/>
      <c r="T36" s="696"/>
      <c r="U36" s="696"/>
      <c r="V36" s="696"/>
      <c r="W36" s="696"/>
      <c r="X36" s="696"/>
      <c r="Y36" s="697"/>
      <c r="Z36" s="698">
        <v>100</v>
      </c>
      <c r="AA36" s="698"/>
      <c r="AB36" s="698"/>
      <c r="AC36" s="698"/>
      <c r="AD36" s="699">
        <v>172524779</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8702034</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-1733124</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26638929</v>
      </c>
      <c r="CS36" s="624"/>
      <c r="CT36" s="624"/>
      <c r="CU36" s="624"/>
      <c r="CV36" s="624"/>
      <c r="CW36" s="624"/>
      <c r="CX36" s="624"/>
      <c r="CY36" s="625"/>
      <c r="CZ36" s="657">
        <v>7.4</v>
      </c>
      <c r="DA36" s="658"/>
      <c r="DB36" s="658"/>
      <c r="DC36" s="659"/>
      <c r="DD36" s="632">
        <v>23689954</v>
      </c>
      <c r="DE36" s="624"/>
      <c r="DF36" s="624"/>
      <c r="DG36" s="624"/>
      <c r="DH36" s="624"/>
      <c r="DI36" s="624"/>
      <c r="DJ36" s="624"/>
      <c r="DK36" s="625"/>
      <c r="DL36" s="632">
        <v>17842798</v>
      </c>
      <c r="DM36" s="624"/>
      <c r="DN36" s="624"/>
      <c r="DO36" s="624"/>
      <c r="DP36" s="624"/>
      <c r="DQ36" s="624"/>
      <c r="DR36" s="624"/>
      <c r="DS36" s="624"/>
      <c r="DT36" s="624"/>
      <c r="DU36" s="624"/>
      <c r="DV36" s="625"/>
      <c r="DW36" s="628">
        <v>9.1999999999999993</v>
      </c>
      <c r="DX36" s="653"/>
      <c r="DY36" s="653"/>
      <c r="DZ36" s="653"/>
      <c r="EA36" s="653"/>
      <c r="EB36" s="653"/>
      <c r="EC36" s="654"/>
    </row>
    <row r="37" spans="2:133" ht="11.25" customHeight="1">
      <c r="AQ37" s="702" t="s">
        <v>312</v>
      </c>
      <c r="AR37" s="703"/>
      <c r="AS37" s="703"/>
      <c r="AT37" s="703"/>
      <c r="AU37" s="703"/>
      <c r="AV37" s="703"/>
      <c r="AW37" s="703"/>
      <c r="AX37" s="703"/>
      <c r="AY37" s="704"/>
      <c r="AZ37" s="623">
        <v>132753</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130963</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33727</v>
      </c>
      <c r="CS37" s="655"/>
      <c r="CT37" s="655"/>
      <c r="CU37" s="655"/>
      <c r="CV37" s="655"/>
      <c r="CW37" s="655"/>
      <c r="CX37" s="655"/>
      <c r="CY37" s="656"/>
      <c r="CZ37" s="657">
        <v>0</v>
      </c>
      <c r="DA37" s="658"/>
      <c r="DB37" s="658"/>
      <c r="DC37" s="659"/>
      <c r="DD37" s="632">
        <v>33727</v>
      </c>
      <c r="DE37" s="655"/>
      <c r="DF37" s="655"/>
      <c r="DG37" s="655"/>
      <c r="DH37" s="655"/>
      <c r="DI37" s="655"/>
      <c r="DJ37" s="655"/>
      <c r="DK37" s="656"/>
      <c r="DL37" s="632">
        <v>33727</v>
      </c>
      <c r="DM37" s="655"/>
      <c r="DN37" s="655"/>
      <c r="DO37" s="655"/>
      <c r="DP37" s="655"/>
      <c r="DQ37" s="655"/>
      <c r="DR37" s="655"/>
      <c r="DS37" s="655"/>
      <c r="DT37" s="655"/>
      <c r="DU37" s="655"/>
      <c r="DV37" s="656"/>
      <c r="DW37" s="628">
        <v>0</v>
      </c>
      <c r="DX37" s="653"/>
      <c r="DY37" s="653"/>
      <c r="DZ37" s="653"/>
      <c r="EA37" s="653"/>
      <c r="EB37" s="653"/>
      <c r="EC37" s="654"/>
    </row>
    <row r="38" spans="2:133" ht="11.25" customHeight="1">
      <c r="AQ38" s="702" t="s">
        <v>315</v>
      </c>
      <c r="AR38" s="703"/>
      <c r="AS38" s="703"/>
      <c r="AT38" s="703"/>
      <c r="AU38" s="703"/>
      <c r="AV38" s="703"/>
      <c r="AW38" s="703"/>
      <c r="AX38" s="703"/>
      <c r="AY38" s="704"/>
      <c r="AZ38" s="623">
        <v>26521</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216042</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30121819</v>
      </c>
      <c r="CS38" s="624"/>
      <c r="CT38" s="624"/>
      <c r="CU38" s="624"/>
      <c r="CV38" s="624"/>
      <c r="CW38" s="624"/>
      <c r="CX38" s="624"/>
      <c r="CY38" s="625"/>
      <c r="CZ38" s="657">
        <v>8.4</v>
      </c>
      <c r="DA38" s="658"/>
      <c r="DB38" s="658"/>
      <c r="DC38" s="659"/>
      <c r="DD38" s="632">
        <v>23952619</v>
      </c>
      <c r="DE38" s="624"/>
      <c r="DF38" s="624"/>
      <c r="DG38" s="624"/>
      <c r="DH38" s="624"/>
      <c r="DI38" s="624"/>
      <c r="DJ38" s="624"/>
      <c r="DK38" s="625"/>
      <c r="DL38" s="632">
        <v>23346240</v>
      </c>
      <c r="DM38" s="624"/>
      <c r="DN38" s="624"/>
      <c r="DO38" s="624"/>
      <c r="DP38" s="624"/>
      <c r="DQ38" s="624"/>
      <c r="DR38" s="624"/>
      <c r="DS38" s="624"/>
      <c r="DT38" s="624"/>
      <c r="DU38" s="624"/>
      <c r="DV38" s="625"/>
      <c r="DW38" s="628">
        <v>12</v>
      </c>
      <c r="DX38" s="653"/>
      <c r="DY38" s="653"/>
      <c r="DZ38" s="653"/>
      <c r="EA38" s="653"/>
      <c r="EB38" s="653"/>
      <c r="EC38" s="654"/>
    </row>
    <row r="39" spans="2:133" ht="11.25" customHeight="1">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90</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8979148</v>
      </c>
      <c r="CS39" s="655"/>
      <c r="CT39" s="655"/>
      <c r="CU39" s="655"/>
      <c r="CV39" s="655"/>
      <c r="CW39" s="655"/>
      <c r="CX39" s="655"/>
      <c r="CY39" s="656"/>
      <c r="CZ39" s="657">
        <v>2.5</v>
      </c>
      <c r="DA39" s="658"/>
      <c r="DB39" s="658"/>
      <c r="DC39" s="659"/>
      <c r="DD39" s="632">
        <v>121172</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9761550</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107</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4294221</v>
      </c>
      <c r="CS40" s="624"/>
      <c r="CT40" s="624"/>
      <c r="CU40" s="624"/>
      <c r="CV40" s="624"/>
      <c r="CW40" s="624"/>
      <c r="CX40" s="624"/>
      <c r="CY40" s="625"/>
      <c r="CZ40" s="657">
        <v>1.2</v>
      </c>
      <c r="DA40" s="658"/>
      <c r="DB40" s="658"/>
      <c r="DC40" s="659"/>
      <c r="DD40" s="632">
        <v>189600</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315</v>
      </c>
      <c r="AR41" s="644"/>
      <c r="AS41" s="644"/>
      <c r="AT41" s="644"/>
      <c r="AU41" s="644"/>
      <c r="AV41" s="644"/>
      <c r="AW41" s="644"/>
      <c r="AX41" s="644"/>
      <c r="AY41" s="645"/>
      <c r="AZ41" s="695">
        <v>20333748</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325</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276</v>
      </c>
      <c r="CS41" s="655"/>
      <c r="CT41" s="655"/>
      <c r="CU41" s="655"/>
      <c r="CV41" s="655"/>
      <c r="CW41" s="655"/>
      <c r="CX41" s="655"/>
      <c r="CY41" s="656"/>
      <c r="CZ41" s="657" t="s">
        <v>276</v>
      </c>
      <c r="DA41" s="658"/>
      <c r="DB41" s="658"/>
      <c r="DC41" s="659"/>
      <c r="DD41" s="632" t="s">
        <v>276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43647433</v>
      </c>
      <c r="CS42" s="624"/>
      <c r="CT42" s="624"/>
      <c r="CU42" s="624"/>
      <c r="CV42" s="624"/>
      <c r="CW42" s="624"/>
      <c r="CX42" s="624"/>
      <c r="CY42" s="625"/>
      <c r="CZ42" s="657">
        <v>12.1</v>
      </c>
      <c r="DA42" s="706"/>
      <c r="DB42" s="706"/>
      <c r="DC42" s="707"/>
      <c r="DD42" s="632">
        <v>10967088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646656</v>
      </c>
      <c r="CS43" s="655"/>
      <c r="CT43" s="655"/>
      <c r="CU43" s="655"/>
      <c r="CV43" s="655"/>
      <c r="CW43" s="655"/>
      <c r="CX43" s="655"/>
      <c r="CY43" s="656"/>
      <c r="CZ43" s="657">
        <v>0.2</v>
      </c>
      <c r="DA43" s="658"/>
      <c r="DB43" s="658"/>
      <c r="DC43" s="659"/>
      <c r="DD43" s="632">
        <v>599911</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285</v>
      </c>
      <c r="CE44" s="730"/>
      <c r="CF44" s="620" t="s">
        <v>332</v>
      </c>
      <c r="CG44" s="621"/>
      <c r="CH44" s="621"/>
      <c r="CI44" s="621"/>
      <c r="CJ44" s="621"/>
      <c r="CK44" s="621"/>
      <c r="CL44" s="621"/>
      <c r="CM44" s="621"/>
      <c r="CN44" s="621"/>
      <c r="CO44" s="621"/>
      <c r="CP44" s="621"/>
      <c r="CQ44" s="622"/>
      <c r="CR44" s="623">
        <v>43647433</v>
      </c>
      <c r="CS44" s="624"/>
      <c r="CT44" s="624"/>
      <c r="CU44" s="624"/>
      <c r="CV44" s="624"/>
      <c r="CW44" s="624"/>
      <c r="CX44" s="624"/>
      <c r="CY44" s="625"/>
      <c r="CZ44" s="657">
        <v>12.1</v>
      </c>
      <c r="DA44" s="706"/>
      <c r="DB44" s="706"/>
      <c r="DC44" s="707"/>
      <c r="DD44" s="632">
        <v>10967088</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23461600</v>
      </c>
      <c r="CS45" s="655"/>
      <c r="CT45" s="655"/>
      <c r="CU45" s="655"/>
      <c r="CV45" s="655"/>
      <c r="CW45" s="655"/>
      <c r="CX45" s="655"/>
      <c r="CY45" s="656"/>
      <c r="CZ45" s="657">
        <v>6.5</v>
      </c>
      <c r="DA45" s="658"/>
      <c r="DB45" s="658"/>
      <c r="DC45" s="659"/>
      <c r="DD45" s="632">
        <v>976032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20185701</v>
      </c>
      <c r="CS46" s="624"/>
      <c r="CT46" s="624"/>
      <c r="CU46" s="624"/>
      <c r="CV46" s="624"/>
      <c r="CW46" s="624"/>
      <c r="CX46" s="624"/>
      <c r="CY46" s="625"/>
      <c r="CZ46" s="657">
        <v>5.6</v>
      </c>
      <c r="DA46" s="706"/>
      <c r="DB46" s="706"/>
      <c r="DC46" s="707"/>
      <c r="DD46" s="632">
        <v>9990924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t="s">
        <v>117</v>
      </c>
      <c r="CS47" s="655"/>
      <c r="CT47" s="655"/>
      <c r="CU47" s="655"/>
      <c r="CV47" s="655"/>
      <c r="CW47" s="655"/>
      <c r="CX47" s="655"/>
      <c r="CY47" s="656"/>
      <c r="CZ47" s="657" t="s">
        <v>117</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ht="10.8">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359595460</v>
      </c>
      <c r="CS49" s="691"/>
      <c r="CT49" s="691"/>
      <c r="CU49" s="691"/>
      <c r="CV49" s="691"/>
      <c r="CW49" s="691"/>
      <c r="CX49" s="691"/>
      <c r="CY49" s="718"/>
      <c r="CZ49" s="719">
        <v>100</v>
      </c>
      <c r="DA49" s="720"/>
      <c r="DB49" s="720"/>
      <c r="DC49" s="721"/>
      <c r="DD49" s="722">
        <v>211215570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t="10.8" hidden="1"/>
    <row r="51" spans="82:133" ht="10.8"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2" zeroHeight="1"/>
  <cols>
    <col min="1" max="130" width="2.77734375" style="240" customWidth="1"/>
    <col min="131" max="131" width="1.6640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380467</v>
      </c>
      <c r="R7" s="753"/>
      <c r="S7" s="753"/>
      <c r="T7" s="753"/>
      <c r="U7" s="753"/>
      <c r="V7" s="753">
        <v>377324</v>
      </c>
      <c r="W7" s="753"/>
      <c r="X7" s="753"/>
      <c r="Y7" s="753"/>
      <c r="Z7" s="753"/>
      <c r="AA7" s="753">
        <v>3143</v>
      </c>
      <c r="AB7" s="753"/>
      <c r="AC7" s="753"/>
      <c r="AD7" s="753"/>
      <c r="AE7" s="754"/>
      <c r="AF7" s="755">
        <v>2011</v>
      </c>
      <c r="AG7" s="756"/>
      <c r="AH7" s="756"/>
      <c r="AI7" s="756"/>
      <c r="AJ7" s="757"/>
      <c r="AK7" s="795">
        <v>698</v>
      </c>
      <c r="AL7" s="796"/>
      <c r="AM7" s="796"/>
      <c r="AN7" s="796"/>
      <c r="AO7" s="796"/>
      <c r="AP7" s="796">
        <v>436554</v>
      </c>
      <c r="AQ7" s="796"/>
      <c r="AR7" s="796"/>
      <c r="AS7" s="796"/>
      <c r="AT7" s="796"/>
      <c r="AU7" s="797"/>
      <c r="AV7" s="797"/>
      <c r="AW7" s="797"/>
      <c r="AX7" s="797"/>
      <c r="AY7" s="798"/>
      <c r="AZ7" s="203"/>
      <c r="BA7" s="203"/>
      <c r="BB7" s="203"/>
      <c r="BC7" s="203"/>
      <c r="BD7" s="203"/>
      <c r="BE7" s="204"/>
      <c r="BF7" s="204"/>
      <c r="BG7" s="204"/>
      <c r="BH7" s="204"/>
      <c r="BI7" s="204"/>
      <c r="BJ7" s="204"/>
      <c r="BK7" s="204"/>
      <c r="BL7" s="204"/>
      <c r="BM7" s="204"/>
      <c r="BN7" s="204"/>
      <c r="BO7" s="204"/>
      <c r="BP7" s="204"/>
      <c r="BQ7" s="210">
        <v>1</v>
      </c>
      <c r="BR7" s="211"/>
      <c r="BS7" s="799" t="s">
        <v>540</v>
      </c>
      <c r="BT7" s="800"/>
      <c r="BU7" s="800"/>
      <c r="BV7" s="800"/>
      <c r="BW7" s="800"/>
      <c r="BX7" s="800"/>
      <c r="BY7" s="800"/>
      <c r="BZ7" s="800"/>
      <c r="CA7" s="800"/>
      <c r="CB7" s="800"/>
      <c r="CC7" s="800"/>
      <c r="CD7" s="800"/>
      <c r="CE7" s="800"/>
      <c r="CF7" s="800"/>
      <c r="CG7" s="801"/>
      <c r="CH7" s="789">
        <v>0</v>
      </c>
      <c r="CI7" s="790"/>
      <c r="CJ7" s="790"/>
      <c r="CK7" s="790"/>
      <c r="CL7" s="791"/>
      <c r="CM7" s="789">
        <v>530</v>
      </c>
      <c r="CN7" s="790"/>
      <c r="CO7" s="790"/>
      <c r="CP7" s="790"/>
      <c r="CQ7" s="791"/>
      <c r="CR7" s="789">
        <v>500</v>
      </c>
      <c r="CS7" s="790"/>
      <c r="CT7" s="790"/>
      <c r="CU7" s="790"/>
      <c r="CV7" s="791"/>
      <c r="CW7" s="789">
        <v>50</v>
      </c>
      <c r="CX7" s="790"/>
      <c r="CY7" s="790"/>
      <c r="CZ7" s="790"/>
      <c r="DA7" s="791"/>
      <c r="DB7" s="789" t="s">
        <v>553</v>
      </c>
      <c r="DC7" s="790"/>
      <c r="DD7" s="790"/>
      <c r="DE7" s="790"/>
      <c r="DF7" s="791"/>
      <c r="DG7" s="792" t="s">
        <v>553</v>
      </c>
      <c r="DH7" s="793"/>
      <c r="DI7" s="793"/>
      <c r="DJ7" s="793"/>
      <c r="DK7" s="794"/>
      <c r="DL7" s="792" t="s">
        <v>553</v>
      </c>
      <c r="DM7" s="793"/>
      <c r="DN7" s="793"/>
      <c r="DO7" s="793"/>
      <c r="DP7" s="794"/>
      <c r="DQ7" s="792" t="s">
        <v>553</v>
      </c>
      <c r="DR7" s="793"/>
      <c r="DS7" s="793"/>
      <c r="DT7" s="793"/>
      <c r="DU7" s="794"/>
      <c r="DV7" s="770"/>
      <c r="DW7" s="771"/>
      <c r="DX7" s="771"/>
      <c r="DY7" s="771"/>
      <c r="DZ7" s="772"/>
      <c r="EA7" s="205"/>
    </row>
    <row r="8" spans="1:131" s="206" customFormat="1" ht="26.25" customHeight="1">
      <c r="A8" s="212">
        <v>2</v>
      </c>
      <c r="B8" s="773" t="s">
        <v>361</v>
      </c>
      <c r="C8" s="774"/>
      <c r="D8" s="774"/>
      <c r="E8" s="774"/>
      <c r="F8" s="774"/>
      <c r="G8" s="774"/>
      <c r="H8" s="774"/>
      <c r="I8" s="774"/>
      <c r="J8" s="774"/>
      <c r="K8" s="774"/>
      <c r="L8" s="774"/>
      <c r="M8" s="774"/>
      <c r="N8" s="774"/>
      <c r="O8" s="774"/>
      <c r="P8" s="775"/>
      <c r="Q8" s="776">
        <v>71</v>
      </c>
      <c r="R8" s="777"/>
      <c r="S8" s="777"/>
      <c r="T8" s="777"/>
      <c r="U8" s="777"/>
      <c r="V8" s="777">
        <v>71</v>
      </c>
      <c r="W8" s="777"/>
      <c r="X8" s="777"/>
      <c r="Y8" s="777"/>
      <c r="Z8" s="777"/>
      <c r="AA8" s="777"/>
      <c r="AB8" s="777"/>
      <c r="AC8" s="777"/>
      <c r="AD8" s="777"/>
      <c r="AE8" s="778"/>
      <c r="AF8" s="779" t="s">
        <v>108</v>
      </c>
      <c r="AG8" s="780"/>
      <c r="AH8" s="780"/>
      <c r="AI8" s="780"/>
      <c r="AJ8" s="781"/>
      <c r="AK8" s="782">
        <v>71</v>
      </c>
      <c r="AL8" s="783"/>
      <c r="AM8" s="783"/>
      <c r="AN8" s="783"/>
      <c r="AO8" s="783"/>
      <c r="AP8" s="783">
        <v>120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541</v>
      </c>
      <c r="BT8" s="787"/>
      <c r="BU8" s="787"/>
      <c r="BV8" s="787"/>
      <c r="BW8" s="787"/>
      <c r="BX8" s="787"/>
      <c r="BY8" s="787"/>
      <c r="BZ8" s="787"/>
      <c r="CA8" s="787"/>
      <c r="CB8" s="787"/>
      <c r="CC8" s="787"/>
      <c r="CD8" s="787"/>
      <c r="CE8" s="787"/>
      <c r="CF8" s="787"/>
      <c r="CG8" s="788"/>
      <c r="CH8" s="792">
        <v>779</v>
      </c>
      <c r="CI8" s="793"/>
      <c r="CJ8" s="793"/>
      <c r="CK8" s="793"/>
      <c r="CL8" s="794"/>
      <c r="CM8" s="792">
        <v>14</v>
      </c>
      <c r="CN8" s="793"/>
      <c r="CO8" s="793"/>
      <c r="CP8" s="793"/>
      <c r="CQ8" s="794"/>
      <c r="CR8" s="792">
        <v>5</v>
      </c>
      <c r="CS8" s="793"/>
      <c r="CT8" s="793"/>
      <c r="CU8" s="793"/>
      <c r="CV8" s="794"/>
      <c r="CW8" s="792">
        <v>0</v>
      </c>
      <c r="CX8" s="793"/>
      <c r="CY8" s="793"/>
      <c r="CZ8" s="793"/>
      <c r="DA8" s="794"/>
      <c r="DB8" s="792" t="s">
        <v>553</v>
      </c>
      <c r="DC8" s="793"/>
      <c r="DD8" s="793"/>
      <c r="DE8" s="793"/>
      <c r="DF8" s="794"/>
      <c r="DG8" s="792" t="s">
        <v>553</v>
      </c>
      <c r="DH8" s="793"/>
      <c r="DI8" s="793"/>
      <c r="DJ8" s="793"/>
      <c r="DK8" s="794"/>
      <c r="DL8" s="792" t="s">
        <v>553</v>
      </c>
      <c r="DM8" s="793"/>
      <c r="DN8" s="793"/>
      <c r="DO8" s="793"/>
      <c r="DP8" s="794"/>
      <c r="DQ8" s="792" t="s">
        <v>553</v>
      </c>
      <c r="DR8" s="793"/>
      <c r="DS8" s="793"/>
      <c r="DT8" s="793"/>
      <c r="DU8" s="794"/>
      <c r="DV8" s="802"/>
      <c r="DW8" s="803"/>
      <c r="DX8" s="803"/>
      <c r="DY8" s="803"/>
      <c r="DZ8" s="804"/>
      <c r="EA8" s="205"/>
    </row>
    <row r="9" spans="1:131" s="206" customFormat="1" ht="26.25" customHeight="1">
      <c r="A9" s="212">
        <v>3</v>
      </c>
      <c r="B9" s="773" t="s">
        <v>362</v>
      </c>
      <c r="C9" s="774"/>
      <c r="D9" s="774"/>
      <c r="E9" s="774"/>
      <c r="F9" s="774"/>
      <c r="G9" s="774"/>
      <c r="H9" s="774"/>
      <c r="I9" s="774"/>
      <c r="J9" s="774"/>
      <c r="K9" s="774"/>
      <c r="L9" s="774"/>
      <c r="M9" s="774"/>
      <c r="N9" s="774"/>
      <c r="O9" s="774"/>
      <c r="P9" s="775"/>
      <c r="Q9" s="776">
        <v>2960</v>
      </c>
      <c r="R9" s="777"/>
      <c r="S9" s="777"/>
      <c r="T9" s="777"/>
      <c r="U9" s="777"/>
      <c r="V9" s="777">
        <v>2960</v>
      </c>
      <c r="W9" s="777"/>
      <c r="X9" s="777"/>
      <c r="Y9" s="777"/>
      <c r="Z9" s="777"/>
      <c r="AA9" s="777"/>
      <c r="AB9" s="777"/>
      <c r="AC9" s="777"/>
      <c r="AD9" s="777"/>
      <c r="AE9" s="778"/>
      <c r="AF9" s="779" t="s">
        <v>108</v>
      </c>
      <c r="AG9" s="780"/>
      <c r="AH9" s="780"/>
      <c r="AI9" s="780"/>
      <c r="AJ9" s="781"/>
      <c r="AK9" s="782">
        <v>604</v>
      </c>
      <c r="AL9" s="783"/>
      <c r="AM9" s="783"/>
      <c r="AN9" s="783"/>
      <c r="AO9" s="783"/>
      <c r="AP9" s="783">
        <v>5887</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542</v>
      </c>
      <c r="BT9" s="787"/>
      <c r="BU9" s="787"/>
      <c r="BV9" s="787"/>
      <c r="BW9" s="787"/>
      <c r="BX9" s="787"/>
      <c r="BY9" s="787"/>
      <c r="BZ9" s="787"/>
      <c r="CA9" s="787"/>
      <c r="CB9" s="787"/>
      <c r="CC9" s="787"/>
      <c r="CD9" s="787"/>
      <c r="CE9" s="787"/>
      <c r="CF9" s="787"/>
      <c r="CG9" s="788"/>
      <c r="CH9" s="792">
        <v>4</v>
      </c>
      <c r="CI9" s="793"/>
      <c r="CJ9" s="793"/>
      <c r="CK9" s="793"/>
      <c r="CL9" s="794"/>
      <c r="CM9" s="792">
        <v>394</v>
      </c>
      <c r="CN9" s="793"/>
      <c r="CO9" s="793"/>
      <c r="CP9" s="793"/>
      <c r="CQ9" s="794"/>
      <c r="CR9" s="792">
        <v>300</v>
      </c>
      <c r="CS9" s="793"/>
      <c r="CT9" s="793"/>
      <c r="CU9" s="793"/>
      <c r="CV9" s="794"/>
      <c r="CW9" s="792">
        <v>134</v>
      </c>
      <c r="CX9" s="793"/>
      <c r="CY9" s="793"/>
      <c r="CZ9" s="793"/>
      <c r="DA9" s="794"/>
      <c r="DB9" s="792" t="s">
        <v>553</v>
      </c>
      <c r="DC9" s="793"/>
      <c r="DD9" s="793"/>
      <c r="DE9" s="793"/>
      <c r="DF9" s="794"/>
      <c r="DG9" s="792" t="s">
        <v>553</v>
      </c>
      <c r="DH9" s="793"/>
      <c r="DI9" s="793"/>
      <c r="DJ9" s="793"/>
      <c r="DK9" s="794"/>
      <c r="DL9" s="792" t="s">
        <v>553</v>
      </c>
      <c r="DM9" s="793"/>
      <c r="DN9" s="793"/>
      <c r="DO9" s="793"/>
      <c r="DP9" s="794"/>
      <c r="DQ9" s="792" t="s">
        <v>553</v>
      </c>
      <c r="DR9" s="793"/>
      <c r="DS9" s="793"/>
      <c r="DT9" s="793"/>
      <c r="DU9" s="794"/>
      <c r="DV9" s="802"/>
      <c r="DW9" s="803"/>
      <c r="DX9" s="803"/>
      <c r="DY9" s="803"/>
      <c r="DZ9" s="804"/>
      <c r="EA9" s="205"/>
    </row>
    <row r="10" spans="1:131" s="206" customFormat="1" ht="26.25" customHeight="1">
      <c r="A10" s="212">
        <v>4</v>
      </c>
      <c r="B10" s="773" t="s">
        <v>363</v>
      </c>
      <c r="C10" s="774"/>
      <c r="D10" s="774"/>
      <c r="E10" s="774"/>
      <c r="F10" s="774"/>
      <c r="G10" s="774"/>
      <c r="H10" s="774"/>
      <c r="I10" s="774"/>
      <c r="J10" s="774"/>
      <c r="K10" s="774"/>
      <c r="L10" s="774"/>
      <c r="M10" s="774"/>
      <c r="N10" s="774"/>
      <c r="O10" s="774"/>
      <c r="P10" s="775"/>
      <c r="Q10" s="776">
        <v>380</v>
      </c>
      <c r="R10" s="777"/>
      <c r="S10" s="777"/>
      <c r="T10" s="777"/>
      <c r="U10" s="777"/>
      <c r="V10" s="777">
        <v>280</v>
      </c>
      <c r="W10" s="777"/>
      <c r="X10" s="777"/>
      <c r="Y10" s="777"/>
      <c r="Z10" s="777"/>
      <c r="AA10" s="777">
        <v>100</v>
      </c>
      <c r="AB10" s="777"/>
      <c r="AC10" s="777"/>
      <c r="AD10" s="777"/>
      <c r="AE10" s="778"/>
      <c r="AF10" s="779">
        <v>100</v>
      </c>
      <c r="AG10" s="780"/>
      <c r="AH10" s="780"/>
      <c r="AI10" s="780"/>
      <c r="AJ10" s="781"/>
      <c r="AK10" s="782">
        <v>7</v>
      </c>
      <c r="AL10" s="783"/>
      <c r="AM10" s="783"/>
      <c r="AN10" s="783"/>
      <c r="AO10" s="783"/>
      <c r="AP10" s="783">
        <v>3029</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543</v>
      </c>
      <c r="BT10" s="787"/>
      <c r="BU10" s="787"/>
      <c r="BV10" s="787"/>
      <c r="BW10" s="787"/>
      <c r="BX10" s="787"/>
      <c r="BY10" s="787"/>
      <c r="BZ10" s="787"/>
      <c r="CA10" s="787"/>
      <c r="CB10" s="787"/>
      <c r="CC10" s="787"/>
      <c r="CD10" s="787"/>
      <c r="CE10" s="787"/>
      <c r="CF10" s="787"/>
      <c r="CG10" s="788"/>
      <c r="CH10" s="792">
        <v>-15</v>
      </c>
      <c r="CI10" s="793"/>
      <c r="CJ10" s="793"/>
      <c r="CK10" s="793"/>
      <c r="CL10" s="794"/>
      <c r="CM10" s="792">
        <v>113</v>
      </c>
      <c r="CN10" s="793"/>
      <c r="CO10" s="793"/>
      <c r="CP10" s="793"/>
      <c r="CQ10" s="794"/>
      <c r="CR10" s="792">
        <v>13</v>
      </c>
      <c r="CS10" s="793"/>
      <c r="CT10" s="793"/>
      <c r="CU10" s="793"/>
      <c r="CV10" s="794"/>
      <c r="CW10" s="792">
        <v>0</v>
      </c>
      <c r="CX10" s="793"/>
      <c r="CY10" s="793"/>
      <c r="CZ10" s="793"/>
      <c r="DA10" s="794"/>
      <c r="DB10" s="792" t="s">
        <v>553</v>
      </c>
      <c r="DC10" s="793"/>
      <c r="DD10" s="793"/>
      <c r="DE10" s="793"/>
      <c r="DF10" s="794"/>
      <c r="DG10" s="792" t="s">
        <v>553</v>
      </c>
      <c r="DH10" s="793"/>
      <c r="DI10" s="793"/>
      <c r="DJ10" s="793"/>
      <c r="DK10" s="794"/>
      <c r="DL10" s="792" t="s">
        <v>553</v>
      </c>
      <c r="DM10" s="793"/>
      <c r="DN10" s="793"/>
      <c r="DO10" s="793"/>
      <c r="DP10" s="794"/>
      <c r="DQ10" s="792" t="s">
        <v>553</v>
      </c>
      <c r="DR10" s="793"/>
      <c r="DS10" s="793"/>
      <c r="DT10" s="793"/>
      <c r="DU10" s="794"/>
      <c r="DV10" s="802"/>
      <c r="DW10" s="803"/>
      <c r="DX10" s="803"/>
      <c r="DY10" s="803"/>
      <c r="DZ10" s="804"/>
      <c r="EA10" s="205"/>
    </row>
    <row r="11" spans="1:131" s="206" customFormat="1" ht="26.25" customHeight="1">
      <c r="A11" s="212">
        <v>5</v>
      </c>
      <c r="B11" s="773" t="s">
        <v>364</v>
      </c>
      <c r="C11" s="774"/>
      <c r="D11" s="774"/>
      <c r="E11" s="774"/>
      <c r="F11" s="774"/>
      <c r="G11" s="774"/>
      <c r="H11" s="774"/>
      <c r="I11" s="774"/>
      <c r="J11" s="774"/>
      <c r="K11" s="774"/>
      <c r="L11" s="774"/>
      <c r="M11" s="774"/>
      <c r="N11" s="774"/>
      <c r="O11" s="774"/>
      <c r="P11" s="775"/>
      <c r="Q11" s="776">
        <v>51899</v>
      </c>
      <c r="R11" s="777"/>
      <c r="S11" s="777"/>
      <c r="T11" s="777"/>
      <c r="U11" s="777"/>
      <c r="V11" s="777">
        <v>51899</v>
      </c>
      <c r="W11" s="777"/>
      <c r="X11" s="777"/>
      <c r="Y11" s="777"/>
      <c r="Z11" s="777"/>
      <c r="AA11" s="777"/>
      <c r="AB11" s="777"/>
      <c r="AC11" s="777"/>
      <c r="AD11" s="777"/>
      <c r="AE11" s="778"/>
      <c r="AF11" s="779" t="s">
        <v>539</v>
      </c>
      <c r="AG11" s="780"/>
      <c r="AH11" s="780"/>
      <c r="AI11" s="780"/>
      <c r="AJ11" s="781"/>
      <c r="AK11" s="782">
        <v>35483</v>
      </c>
      <c r="AL11" s="783"/>
      <c r="AM11" s="783"/>
      <c r="AN11" s="783"/>
      <c r="AO11" s="783"/>
      <c r="AP11" s="805" t="s">
        <v>552</v>
      </c>
      <c r="AQ11" s="793"/>
      <c r="AR11" s="793"/>
      <c r="AS11" s="793"/>
      <c r="AT11" s="782"/>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544</v>
      </c>
      <c r="BT11" s="787"/>
      <c r="BU11" s="787"/>
      <c r="BV11" s="787"/>
      <c r="BW11" s="787"/>
      <c r="BX11" s="787"/>
      <c r="BY11" s="787"/>
      <c r="BZ11" s="787"/>
      <c r="CA11" s="787"/>
      <c r="CB11" s="787"/>
      <c r="CC11" s="787"/>
      <c r="CD11" s="787"/>
      <c r="CE11" s="787"/>
      <c r="CF11" s="787"/>
      <c r="CG11" s="788"/>
      <c r="CH11" s="792">
        <v>14</v>
      </c>
      <c r="CI11" s="793"/>
      <c r="CJ11" s="793"/>
      <c r="CK11" s="793"/>
      <c r="CL11" s="794"/>
      <c r="CM11" s="792">
        <v>152</v>
      </c>
      <c r="CN11" s="793"/>
      <c r="CO11" s="793"/>
      <c r="CP11" s="793"/>
      <c r="CQ11" s="794"/>
      <c r="CR11" s="792">
        <v>30</v>
      </c>
      <c r="CS11" s="793"/>
      <c r="CT11" s="793"/>
      <c r="CU11" s="793"/>
      <c r="CV11" s="794"/>
      <c r="CW11" s="792">
        <v>201</v>
      </c>
      <c r="CX11" s="793"/>
      <c r="CY11" s="793"/>
      <c r="CZ11" s="793"/>
      <c r="DA11" s="794"/>
      <c r="DB11" s="792" t="s">
        <v>553</v>
      </c>
      <c r="DC11" s="793"/>
      <c r="DD11" s="793"/>
      <c r="DE11" s="793"/>
      <c r="DF11" s="794"/>
      <c r="DG11" s="792" t="s">
        <v>553</v>
      </c>
      <c r="DH11" s="793"/>
      <c r="DI11" s="793"/>
      <c r="DJ11" s="793"/>
      <c r="DK11" s="794"/>
      <c r="DL11" s="792" t="s">
        <v>553</v>
      </c>
      <c r="DM11" s="793"/>
      <c r="DN11" s="793"/>
      <c r="DO11" s="793"/>
      <c r="DP11" s="794"/>
      <c r="DQ11" s="792" t="s">
        <v>553</v>
      </c>
      <c r="DR11" s="793"/>
      <c r="DS11" s="793"/>
      <c r="DT11" s="793"/>
      <c r="DU11" s="794"/>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545</v>
      </c>
      <c r="BT12" s="787"/>
      <c r="BU12" s="787"/>
      <c r="BV12" s="787"/>
      <c r="BW12" s="787"/>
      <c r="BX12" s="787"/>
      <c r="BY12" s="787"/>
      <c r="BZ12" s="787"/>
      <c r="CA12" s="787"/>
      <c r="CB12" s="787"/>
      <c r="CC12" s="787"/>
      <c r="CD12" s="787"/>
      <c r="CE12" s="787"/>
      <c r="CF12" s="787"/>
      <c r="CG12" s="788"/>
      <c r="CH12" s="792">
        <v>12</v>
      </c>
      <c r="CI12" s="793"/>
      <c r="CJ12" s="793"/>
      <c r="CK12" s="793"/>
      <c r="CL12" s="794"/>
      <c r="CM12" s="792">
        <v>1786</v>
      </c>
      <c r="CN12" s="793"/>
      <c r="CO12" s="793"/>
      <c r="CP12" s="793"/>
      <c r="CQ12" s="794"/>
      <c r="CR12" s="792">
        <v>854</v>
      </c>
      <c r="CS12" s="793"/>
      <c r="CT12" s="793"/>
      <c r="CU12" s="793"/>
      <c r="CV12" s="794"/>
      <c r="CW12" s="792">
        <v>0</v>
      </c>
      <c r="CX12" s="793"/>
      <c r="CY12" s="793"/>
      <c r="CZ12" s="793"/>
      <c r="DA12" s="794"/>
      <c r="DB12" s="792" t="s">
        <v>553</v>
      </c>
      <c r="DC12" s="793"/>
      <c r="DD12" s="793"/>
      <c r="DE12" s="793"/>
      <c r="DF12" s="794"/>
      <c r="DG12" s="792" t="s">
        <v>553</v>
      </c>
      <c r="DH12" s="793"/>
      <c r="DI12" s="793"/>
      <c r="DJ12" s="793"/>
      <c r="DK12" s="794"/>
      <c r="DL12" s="792" t="s">
        <v>553</v>
      </c>
      <c r="DM12" s="793"/>
      <c r="DN12" s="793"/>
      <c r="DO12" s="793"/>
      <c r="DP12" s="794"/>
      <c r="DQ12" s="792" t="s">
        <v>553</v>
      </c>
      <c r="DR12" s="793"/>
      <c r="DS12" s="793"/>
      <c r="DT12" s="793"/>
      <c r="DU12" s="794"/>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t="s">
        <v>546</v>
      </c>
      <c r="BT13" s="787"/>
      <c r="BU13" s="787"/>
      <c r="BV13" s="787"/>
      <c r="BW13" s="787"/>
      <c r="BX13" s="787"/>
      <c r="BY13" s="787"/>
      <c r="BZ13" s="787"/>
      <c r="CA13" s="787"/>
      <c r="CB13" s="787"/>
      <c r="CC13" s="787"/>
      <c r="CD13" s="787"/>
      <c r="CE13" s="787"/>
      <c r="CF13" s="787"/>
      <c r="CG13" s="788"/>
      <c r="CH13" s="792">
        <v>47</v>
      </c>
      <c r="CI13" s="793"/>
      <c r="CJ13" s="793"/>
      <c r="CK13" s="793"/>
      <c r="CL13" s="794"/>
      <c r="CM13" s="792">
        <v>4355</v>
      </c>
      <c r="CN13" s="793"/>
      <c r="CO13" s="793"/>
      <c r="CP13" s="793"/>
      <c r="CQ13" s="794"/>
      <c r="CR13" s="792">
        <v>434</v>
      </c>
      <c r="CS13" s="793"/>
      <c r="CT13" s="793"/>
      <c r="CU13" s="793"/>
      <c r="CV13" s="794"/>
      <c r="CW13" s="792">
        <v>348</v>
      </c>
      <c r="CX13" s="793"/>
      <c r="CY13" s="793"/>
      <c r="CZ13" s="793"/>
      <c r="DA13" s="794"/>
      <c r="DB13" s="792" t="s">
        <v>553</v>
      </c>
      <c r="DC13" s="793"/>
      <c r="DD13" s="793"/>
      <c r="DE13" s="793"/>
      <c r="DF13" s="794"/>
      <c r="DG13" s="792" t="s">
        <v>553</v>
      </c>
      <c r="DH13" s="793"/>
      <c r="DI13" s="793"/>
      <c r="DJ13" s="793"/>
      <c r="DK13" s="794"/>
      <c r="DL13" s="792" t="s">
        <v>553</v>
      </c>
      <c r="DM13" s="793"/>
      <c r="DN13" s="793"/>
      <c r="DO13" s="793"/>
      <c r="DP13" s="794"/>
      <c r="DQ13" s="792" t="s">
        <v>553</v>
      </c>
      <c r="DR13" s="793"/>
      <c r="DS13" s="793"/>
      <c r="DT13" s="793"/>
      <c r="DU13" s="794"/>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t="s">
        <v>547</v>
      </c>
      <c r="BT14" s="787"/>
      <c r="BU14" s="787"/>
      <c r="BV14" s="787"/>
      <c r="BW14" s="787"/>
      <c r="BX14" s="787"/>
      <c r="BY14" s="787"/>
      <c r="BZ14" s="787"/>
      <c r="CA14" s="787"/>
      <c r="CB14" s="787"/>
      <c r="CC14" s="787"/>
      <c r="CD14" s="787"/>
      <c r="CE14" s="787"/>
      <c r="CF14" s="787"/>
      <c r="CG14" s="788"/>
      <c r="CH14" s="792">
        <v>13</v>
      </c>
      <c r="CI14" s="793"/>
      <c r="CJ14" s="793"/>
      <c r="CK14" s="793"/>
      <c r="CL14" s="794"/>
      <c r="CM14" s="792">
        <v>177</v>
      </c>
      <c r="CN14" s="793"/>
      <c r="CO14" s="793"/>
      <c r="CP14" s="793"/>
      <c r="CQ14" s="794"/>
      <c r="CR14" s="792">
        <v>30</v>
      </c>
      <c r="CS14" s="793"/>
      <c r="CT14" s="793"/>
      <c r="CU14" s="793"/>
      <c r="CV14" s="794"/>
      <c r="CW14" s="792">
        <v>58</v>
      </c>
      <c r="CX14" s="793"/>
      <c r="CY14" s="793"/>
      <c r="CZ14" s="793"/>
      <c r="DA14" s="794"/>
      <c r="DB14" s="792" t="s">
        <v>553</v>
      </c>
      <c r="DC14" s="793"/>
      <c r="DD14" s="793"/>
      <c r="DE14" s="793"/>
      <c r="DF14" s="794"/>
      <c r="DG14" s="792" t="s">
        <v>553</v>
      </c>
      <c r="DH14" s="793"/>
      <c r="DI14" s="793"/>
      <c r="DJ14" s="793"/>
      <c r="DK14" s="794"/>
      <c r="DL14" s="792" t="s">
        <v>553</v>
      </c>
      <c r="DM14" s="793"/>
      <c r="DN14" s="793"/>
      <c r="DO14" s="793"/>
      <c r="DP14" s="794"/>
      <c r="DQ14" s="792" t="s">
        <v>553</v>
      </c>
      <c r="DR14" s="793"/>
      <c r="DS14" s="793"/>
      <c r="DT14" s="793"/>
      <c r="DU14" s="794"/>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t="s">
        <v>548</v>
      </c>
      <c r="BT15" s="787"/>
      <c r="BU15" s="787"/>
      <c r="BV15" s="787"/>
      <c r="BW15" s="787"/>
      <c r="BX15" s="787"/>
      <c r="BY15" s="787"/>
      <c r="BZ15" s="787"/>
      <c r="CA15" s="787"/>
      <c r="CB15" s="787"/>
      <c r="CC15" s="787"/>
      <c r="CD15" s="787"/>
      <c r="CE15" s="787"/>
      <c r="CF15" s="787"/>
      <c r="CG15" s="788"/>
      <c r="CH15" s="792">
        <v>-7</v>
      </c>
      <c r="CI15" s="793"/>
      <c r="CJ15" s="793"/>
      <c r="CK15" s="793"/>
      <c r="CL15" s="794"/>
      <c r="CM15" s="792">
        <v>481</v>
      </c>
      <c r="CN15" s="793"/>
      <c r="CO15" s="793"/>
      <c r="CP15" s="793"/>
      <c r="CQ15" s="794"/>
      <c r="CR15" s="792">
        <v>10</v>
      </c>
      <c r="CS15" s="793"/>
      <c r="CT15" s="793"/>
      <c r="CU15" s="793"/>
      <c r="CV15" s="794"/>
      <c r="CW15" s="792">
        <v>54</v>
      </c>
      <c r="CX15" s="793"/>
      <c r="CY15" s="793"/>
      <c r="CZ15" s="793"/>
      <c r="DA15" s="794"/>
      <c r="DB15" s="792" t="s">
        <v>553</v>
      </c>
      <c r="DC15" s="793"/>
      <c r="DD15" s="793"/>
      <c r="DE15" s="793"/>
      <c r="DF15" s="794"/>
      <c r="DG15" s="792" t="s">
        <v>553</v>
      </c>
      <c r="DH15" s="793"/>
      <c r="DI15" s="793"/>
      <c r="DJ15" s="793"/>
      <c r="DK15" s="794"/>
      <c r="DL15" s="792" t="s">
        <v>553</v>
      </c>
      <c r="DM15" s="793"/>
      <c r="DN15" s="793"/>
      <c r="DO15" s="793"/>
      <c r="DP15" s="794"/>
      <c r="DQ15" s="792" t="s">
        <v>553</v>
      </c>
      <c r="DR15" s="793"/>
      <c r="DS15" s="793"/>
      <c r="DT15" s="793"/>
      <c r="DU15" s="794"/>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t="s">
        <v>549</v>
      </c>
      <c r="BT16" s="787"/>
      <c r="BU16" s="787"/>
      <c r="BV16" s="787"/>
      <c r="BW16" s="787"/>
      <c r="BX16" s="787"/>
      <c r="BY16" s="787"/>
      <c r="BZ16" s="787"/>
      <c r="CA16" s="787"/>
      <c r="CB16" s="787"/>
      <c r="CC16" s="787"/>
      <c r="CD16" s="787"/>
      <c r="CE16" s="787"/>
      <c r="CF16" s="787"/>
      <c r="CG16" s="788"/>
      <c r="CH16" s="792">
        <v>0</v>
      </c>
      <c r="CI16" s="793"/>
      <c r="CJ16" s="793"/>
      <c r="CK16" s="793"/>
      <c r="CL16" s="794"/>
      <c r="CM16" s="792">
        <v>310</v>
      </c>
      <c r="CN16" s="793"/>
      <c r="CO16" s="793"/>
      <c r="CP16" s="793"/>
      <c r="CQ16" s="794"/>
      <c r="CR16" s="792">
        <v>1</v>
      </c>
      <c r="CS16" s="793"/>
      <c r="CT16" s="793"/>
      <c r="CU16" s="793"/>
      <c r="CV16" s="794"/>
      <c r="CW16" s="792">
        <v>0</v>
      </c>
      <c r="CX16" s="793"/>
      <c r="CY16" s="793"/>
      <c r="CZ16" s="793"/>
      <c r="DA16" s="794"/>
      <c r="DB16" s="792" t="s">
        <v>553</v>
      </c>
      <c r="DC16" s="793"/>
      <c r="DD16" s="793"/>
      <c r="DE16" s="793"/>
      <c r="DF16" s="794"/>
      <c r="DG16" s="792" t="s">
        <v>553</v>
      </c>
      <c r="DH16" s="793"/>
      <c r="DI16" s="793"/>
      <c r="DJ16" s="793"/>
      <c r="DK16" s="794"/>
      <c r="DL16" s="792" t="s">
        <v>553</v>
      </c>
      <c r="DM16" s="793"/>
      <c r="DN16" s="793"/>
      <c r="DO16" s="793"/>
      <c r="DP16" s="794"/>
      <c r="DQ16" s="792" t="s">
        <v>553</v>
      </c>
      <c r="DR16" s="793"/>
      <c r="DS16" s="793"/>
      <c r="DT16" s="793"/>
      <c r="DU16" s="794"/>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t="s">
        <v>550</v>
      </c>
      <c r="BT17" s="787"/>
      <c r="BU17" s="787"/>
      <c r="BV17" s="787"/>
      <c r="BW17" s="787"/>
      <c r="BX17" s="787"/>
      <c r="BY17" s="787"/>
      <c r="BZ17" s="787"/>
      <c r="CA17" s="787"/>
      <c r="CB17" s="787"/>
      <c r="CC17" s="787"/>
      <c r="CD17" s="787"/>
      <c r="CE17" s="787"/>
      <c r="CF17" s="787"/>
      <c r="CG17" s="788"/>
      <c r="CH17" s="792">
        <v>3</v>
      </c>
      <c r="CI17" s="793"/>
      <c r="CJ17" s="793"/>
      <c r="CK17" s="793"/>
      <c r="CL17" s="794"/>
      <c r="CM17" s="792">
        <v>414</v>
      </c>
      <c r="CN17" s="793"/>
      <c r="CO17" s="793"/>
      <c r="CP17" s="793"/>
      <c r="CQ17" s="794"/>
      <c r="CR17" s="792">
        <v>300</v>
      </c>
      <c r="CS17" s="793"/>
      <c r="CT17" s="793"/>
      <c r="CU17" s="793"/>
      <c r="CV17" s="794"/>
      <c r="CW17" s="792">
        <v>35</v>
      </c>
      <c r="CX17" s="793"/>
      <c r="CY17" s="793"/>
      <c r="CZ17" s="793"/>
      <c r="DA17" s="794"/>
      <c r="DB17" s="792" t="s">
        <v>553</v>
      </c>
      <c r="DC17" s="793"/>
      <c r="DD17" s="793"/>
      <c r="DE17" s="793"/>
      <c r="DF17" s="794"/>
      <c r="DG17" s="792" t="s">
        <v>553</v>
      </c>
      <c r="DH17" s="793"/>
      <c r="DI17" s="793"/>
      <c r="DJ17" s="793"/>
      <c r="DK17" s="794"/>
      <c r="DL17" s="792" t="s">
        <v>553</v>
      </c>
      <c r="DM17" s="793"/>
      <c r="DN17" s="793"/>
      <c r="DO17" s="793"/>
      <c r="DP17" s="794"/>
      <c r="DQ17" s="792" t="s">
        <v>553</v>
      </c>
      <c r="DR17" s="793"/>
      <c r="DS17" s="793"/>
      <c r="DT17" s="793"/>
      <c r="DU17" s="794"/>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t="s">
        <v>551</v>
      </c>
      <c r="BT18" s="787"/>
      <c r="BU18" s="787"/>
      <c r="BV18" s="787"/>
      <c r="BW18" s="787"/>
      <c r="BX18" s="787"/>
      <c r="BY18" s="787"/>
      <c r="BZ18" s="787"/>
      <c r="CA18" s="787"/>
      <c r="CB18" s="787"/>
      <c r="CC18" s="787"/>
      <c r="CD18" s="787"/>
      <c r="CE18" s="787"/>
      <c r="CF18" s="787"/>
      <c r="CG18" s="788"/>
      <c r="CH18" s="792">
        <v>-1961</v>
      </c>
      <c r="CI18" s="793"/>
      <c r="CJ18" s="793"/>
      <c r="CK18" s="793"/>
      <c r="CL18" s="794"/>
      <c r="CM18" s="792">
        <v>-635</v>
      </c>
      <c r="CN18" s="793"/>
      <c r="CO18" s="793"/>
      <c r="CP18" s="793"/>
      <c r="CQ18" s="794"/>
      <c r="CR18" s="792">
        <v>304</v>
      </c>
      <c r="CS18" s="793"/>
      <c r="CT18" s="793"/>
      <c r="CU18" s="793"/>
      <c r="CV18" s="794"/>
      <c r="CW18" s="792">
        <v>1947</v>
      </c>
      <c r="CX18" s="793"/>
      <c r="CY18" s="793"/>
      <c r="CZ18" s="793"/>
      <c r="DA18" s="794"/>
      <c r="DB18" s="792">
        <v>22342</v>
      </c>
      <c r="DC18" s="793"/>
      <c r="DD18" s="793"/>
      <c r="DE18" s="793"/>
      <c r="DF18" s="794"/>
      <c r="DG18" s="792" t="s">
        <v>553</v>
      </c>
      <c r="DH18" s="793"/>
      <c r="DI18" s="793"/>
      <c r="DJ18" s="793"/>
      <c r="DK18" s="794"/>
      <c r="DL18" s="792" t="s">
        <v>553</v>
      </c>
      <c r="DM18" s="793"/>
      <c r="DN18" s="793"/>
      <c r="DO18" s="793"/>
      <c r="DP18" s="794"/>
      <c r="DQ18" s="792" t="s">
        <v>553</v>
      </c>
      <c r="DR18" s="793"/>
      <c r="DS18" s="793"/>
      <c r="DT18" s="793"/>
      <c r="DU18" s="794"/>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2"/>
      <c r="CI19" s="793"/>
      <c r="CJ19" s="793"/>
      <c r="CK19" s="793"/>
      <c r="CL19" s="794"/>
      <c r="CM19" s="792"/>
      <c r="CN19" s="793"/>
      <c r="CO19" s="793"/>
      <c r="CP19" s="793"/>
      <c r="CQ19" s="794"/>
      <c r="CR19" s="792"/>
      <c r="CS19" s="793"/>
      <c r="CT19" s="793"/>
      <c r="CU19" s="793"/>
      <c r="CV19" s="794"/>
      <c r="CW19" s="792"/>
      <c r="CX19" s="793"/>
      <c r="CY19" s="793"/>
      <c r="CZ19" s="793"/>
      <c r="DA19" s="794"/>
      <c r="DB19" s="792"/>
      <c r="DC19" s="793"/>
      <c r="DD19" s="793"/>
      <c r="DE19" s="793"/>
      <c r="DF19" s="794"/>
      <c r="DG19" s="792"/>
      <c r="DH19" s="793"/>
      <c r="DI19" s="793"/>
      <c r="DJ19" s="793"/>
      <c r="DK19" s="794"/>
      <c r="DL19" s="792"/>
      <c r="DM19" s="793"/>
      <c r="DN19" s="793"/>
      <c r="DO19" s="793"/>
      <c r="DP19" s="794"/>
      <c r="DQ19" s="792"/>
      <c r="DR19" s="793"/>
      <c r="DS19" s="793"/>
      <c r="DT19" s="793"/>
      <c r="DU19" s="794"/>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2"/>
      <c r="CI20" s="793"/>
      <c r="CJ20" s="793"/>
      <c r="CK20" s="793"/>
      <c r="CL20" s="794"/>
      <c r="CM20" s="792"/>
      <c r="CN20" s="793"/>
      <c r="CO20" s="793"/>
      <c r="CP20" s="793"/>
      <c r="CQ20" s="794"/>
      <c r="CR20" s="792"/>
      <c r="CS20" s="793"/>
      <c r="CT20" s="793"/>
      <c r="CU20" s="793"/>
      <c r="CV20" s="794"/>
      <c r="CW20" s="792"/>
      <c r="CX20" s="793"/>
      <c r="CY20" s="793"/>
      <c r="CZ20" s="793"/>
      <c r="DA20" s="794"/>
      <c r="DB20" s="792"/>
      <c r="DC20" s="793"/>
      <c r="DD20" s="793"/>
      <c r="DE20" s="793"/>
      <c r="DF20" s="794"/>
      <c r="DG20" s="792"/>
      <c r="DH20" s="793"/>
      <c r="DI20" s="793"/>
      <c r="DJ20" s="793"/>
      <c r="DK20" s="794"/>
      <c r="DL20" s="792"/>
      <c r="DM20" s="793"/>
      <c r="DN20" s="793"/>
      <c r="DO20" s="793"/>
      <c r="DP20" s="794"/>
      <c r="DQ20" s="792"/>
      <c r="DR20" s="793"/>
      <c r="DS20" s="793"/>
      <c r="DT20" s="793"/>
      <c r="DU20" s="794"/>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2"/>
      <c r="CI21" s="793"/>
      <c r="CJ21" s="793"/>
      <c r="CK21" s="793"/>
      <c r="CL21" s="794"/>
      <c r="CM21" s="792"/>
      <c r="CN21" s="793"/>
      <c r="CO21" s="793"/>
      <c r="CP21" s="793"/>
      <c r="CQ21" s="794"/>
      <c r="CR21" s="792"/>
      <c r="CS21" s="793"/>
      <c r="CT21" s="793"/>
      <c r="CU21" s="793"/>
      <c r="CV21" s="794"/>
      <c r="CW21" s="792"/>
      <c r="CX21" s="793"/>
      <c r="CY21" s="793"/>
      <c r="CZ21" s="793"/>
      <c r="DA21" s="794"/>
      <c r="DB21" s="792"/>
      <c r="DC21" s="793"/>
      <c r="DD21" s="793"/>
      <c r="DE21" s="793"/>
      <c r="DF21" s="794"/>
      <c r="DG21" s="792"/>
      <c r="DH21" s="793"/>
      <c r="DI21" s="793"/>
      <c r="DJ21" s="793"/>
      <c r="DK21" s="794"/>
      <c r="DL21" s="792"/>
      <c r="DM21" s="793"/>
      <c r="DN21" s="793"/>
      <c r="DO21" s="793"/>
      <c r="DP21" s="794"/>
      <c r="DQ21" s="792"/>
      <c r="DR21" s="793"/>
      <c r="DS21" s="793"/>
      <c r="DT21" s="793"/>
      <c r="DU21" s="794"/>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6"/>
      <c r="R22" s="807"/>
      <c r="S22" s="807"/>
      <c r="T22" s="807"/>
      <c r="U22" s="807"/>
      <c r="V22" s="807"/>
      <c r="W22" s="807"/>
      <c r="X22" s="807"/>
      <c r="Y22" s="807"/>
      <c r="Z22" s="807"/>
      <c r="AA22" s="807"/>
      <c r="AB22" s="807"/>
      <c r="AC22" s="807"/>
      <c r="AD22" s="807"/>
      <c r="AE22" s="808"/>
      <c r="AF22" s="779"/>
      <c r="AG22" s="780"/>
      <c r="AH22" s="780"/>
      <c r="AI22" s="780"/>
      <c r="AJ22" s="781"/>
      <c r="AK22" s="821"/>
      <c r="AL22" s="822"/>
      <c r="AM22" s="822"/>
      <c r="AN22" s="822"/>
      <c r="AO22" s="822"/>
      <c r="AP22" s="822"/>
      <c r="AQ22" s="822"/>
      <c r="AR22" s="822"/>
      <c r="AS22" s="822"/>
      <c r="AT22" s="822"/>
      <c r="AU22" s="823"/>
      <c r="AV22" s="823"/>
      <c r="AW22" s="823"/>
      <c r="AX22" s="823"/>
      <c r="AY22" s="824"/>
      <c r="AZ22" s="825" t="s">
        <v>365</v>
      </c>
      <c r="BA22" s="825"/>
      <c r="BB22" s="825"/>
      <c r="BC22" s="825"/>
      <c r="BD22" s="826"/>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2"/>
      <c r="CI22" s="793"/>
      <c r="CJ22" s="793"/>
      <c r="CK22" s="793"/>
      <c r="CL22" s="794"/>
      <c r="CM22" s="792"/>
      <c r="CN22" s="793"/>
      <c r="CO22" s="793"/>
      <c r="CP22" s="793"/>
      <c r="CQ22" s="794"/>
      <c r="CR22" s="792"/>
      <c r="CS22" s="793"/>
      <c r="CT22" s="793"/>
      <c r="CU22" s="793"/>
      <c r="CV22" s="794"/>
      <c r="CW22" s="792"/>
      <c r="CX22" s="793"/>
      <c r="CY22" s="793"/>
      <c r="CZ22" s="793"/>
      <c r="DA22" s="794"/>
      <c r="DB22" s="792"/>
      <c r="DC22" s="793"/>
      <c r="DD22" s="793"/>
      <c r="DE22" s="793"/>
      <c r="DF22" s="794"/>
      <c r="DG22" s="792"/>
      <c r="DH22" s="793"/>
      <c r="DI22" s="793"/>
      <c r="DJ22" s="793"/>
      <c r="DK22" s="794"/>
      <c r="DL22" s="792"/>
      <c r="DM22" s="793"/>
      <c r="DN22" s="793"/>
      <c r="DO22" s="793"/>
      <c r="DP22" s="794"/>
      <c r="DQ22" s="792"/>
      <c r="DR22" s="793"/>
      <c r="DS22" s="793"/>
      <c r="DT22" s="793"/>
      <c r="DU22" s="794"/>
      <c r="DV22" s="802"/>
      <c r="DW22" s="803"/>
      <c r="DX22" s="803"/>
      <c r="DY22" s="803"/>
      <c r="DZ22" s="804"/>
      <c r="EA22" s="205"/>
    </row>
    <row r="23" spans="1:131" s="206" customFormat="1" ht="26.25" customHeight="1" thickBot="1">
      <c r="A23" s="215" t="s">
        <v>366</v>
      </c>
      <c r="B23" s="809" t="s">
        <v>367</v>
      </c>
      <c r="C23" s="810"/>
      <c r="D23" s="810"/>
      <c r="E23" s="810"/>
      <c r="F23" s="810"/>
      <c r="G23" s="810"/>
      <c r="H23" s="810"/>
      <c r="I23" s="810"/>
      <c r="J23" s="810"/>
      <c r="K23" s="810"/>
      <c r="L23" s="810"/>
      <c r="M23" s="810"/>
      <c r="N23" s="810"/>
      <c r="O23" s="810"/>
      <c r="P23" s="811"/>
      <c r="Q23" s="812">
        <v>394288</v>
      </c>
      <c r="R23" s="813"/>
      <c r="S23" s="813"/>
      <c r="T23" s="813"/>
      <c r="U23" s="813"/>
      <c r="V23" s="813">
        <v>391045</v>
      </c>
      <c r="W23" s="813"/>
      <c r="X23" s="813"/>
      <c r="Y23" s="813"/>
      <c r="Z23" s="813"/>
      <c r="AA23" s="813">
        <v>3243</v>
      </c>
      <c r="AB23" s="813"/>
      <c r="AC23" s="813"/>
      <c r="AD23" s="813"/>
      <c r="AE23" s="814"/>
      <c r="AF23" s="815">
        <v>2112</v>
      </c>
      <c r="AG23" s="813"/>
      <c r="AH23" s="813"/>
      <c r="AI23" s="813"/>
      <c r="AJ23" s="816"/>
      <c r="AK23" s="817"/>
      <c r="AL23" s="818"/>
      <c r="AM23" s="818"/>
      <c r="AN23" s="818"/>
      <c r="AO23" s="818"/>
      <c r="AP23" s="813">
        <v>445590</v>
      </c>
      <c r="AQ23" s="813"/>
      <c r="AR23" s="813"/>
      <c r="AS23" s="813"/>
      <c r="AT23" s="813"/>
      <c r="AU23" s="819"/>
      <c r="AV23" s="819"/>
      <c r="AW23" s="819"/>
      <c r="AX23" s="819"/>
      <c r="AY23" s="820"/>
      <c r="AZ23" s="828" t="s">
        <v>108</v>
      </c>
      <c r="BA23" s="829"/>
      <c r="BB23" s="829"/>
      <c r="BC23" s="829"/>
      <c r="BD23" s="830"/>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2"/>
      <c r="CI23" s="793"/>
      <c r="CJ23" s="793"/>
      <c r="CK23" s="793"/>
      <c r="CL23" s="794"/>
      <c r="CM23" s="792"/>
      <c r="CN23" s="793"/>
      <c r="CO23" s="793"/>
      <c r="CP23" s="793"/>
      <c r="CQ23" s="794"/>
      <c r="CR23" s="792"/>
      <c r="CS23" s="793"/>
      <c r="CT23" s="793"/>
      <c r="CU23" s="793"/>
      <c r="CV23" s="794"/>
      <c r="CW23" s="792"/>
      <c r="CX23" s="793"/>
      <c r="CY23" s="793"/>
      <c r="CZ23" s="793"/>
      <c r="DA23" s="794"/>
      <c r="DB23" s="792"/>
      <c r="DC23" s="793"/>
      <c r="DD23" s="793"/>
      <c r="DE23" s="793"/>
      <c r="DF23" s="794"/>
      <c r="DG23" s="792"/>
      <c r="DH23" s="793"/>
      <c r="DI23" s="793"/>
      <c r="DJ23" s="793"/>
      <c r="DK23" s="794"/>
      <c r="DL23" s="792"/>
      <c r="DM23" s="793"/>
      <c r="DN23" s="793"/>
      <c r="DO23" s="793"/>
      <c r="DP23" s="794"/>
      <c r="DQ23" s="792"/>
      <c r="DR23" s="793"/>
      <c r="DS23" s="793"/>
      <c r="DT23" s="793"/>
      <c r="DU23" s="794"/>
      <c r="DV23" s="802"/>
      <c r="DW23" s="803"/>
      <c r="DX23" s="803"/>
      <c r="DY23" s="803"/>
      <c r="DZ23" s="804"/>
      <c r="EA23" s="205"/>
    </row>
    <row r="24" spans="1:131" s="206" customFormat="1" ht="26.25" customHeight="1">
      <c r="A24" s="827" t="s">
        <v>368</v>
      </c>
      <c r="B24" s="827"/>
      <c r="C24" s="827"/>
      <c r="D24" s="827"/>
      <c r="E24" s="827"/>
      <c r="F24" s="827"/>
      <c r="G24" s="827"/>
      <c r="H24" s="827"/>
      <c r="I24" s="827"/>
      <c r="J24" s="827"/>
      <c r="K24" s="827"/>
      <c r="L24" s="827"/>
      <c r="M24" s="827"/>
      <c r="N24" s="827"/>
      <c r="O24" s="827"/>
      <c r="P24" s="827"/>
      <c r="Q24" s="827"/>
      <c r="R24" s="827"/>
      <c r="S24" s="827"/>
      <c r="T24" s="827"/>
      <c r="U24" s="827"/>
      <c r="V24" s="827"/>
      <c r="W24" s="827"/>
      <c r="X24" s="827"/>
      <c r="Y24" s="827"/>
      <c r="Z24" s="827"/>
      <c r="AA24" s="827"/>
      <c r="AB24" s="827"/>
      <c r="AC24" s="827"/>
      <c r="AD24" s="827"/>
      <c r="AE24" s="827"/>
      <c r="AF24" s="827"/>
      <c r="AG24" s="827"/>
      <c r="AH24" s="827"/>
      <c r="AI24" s="827"/>
      <c r="AJ24" s="827"/>
      <c r="AK24" s="827"/>
      <c r="AL24" s="827"/>
      <c r="AM24" s="827"/>
      <c r="AN24" s="827"/>
      <c r="AO24" s="827"/>
      <c r="AP24" s="827"/>
      <c r="AQ24" s="827"/>
      <c r="AR24" s="827"/>
      <c r="AS24" s="827"/>
      <c r="AT24" s="827"/>
      <c r="AU24" s="827"/>
      <c r="AV24" s="827"/>
      <c r="AW24" s="827"/>
      <c r="AX24" s="827"/>
      <c r="AY24" s="827"/>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2"/>
      <c r="CI24" s="793"/>
      <c r="CJ24" s="793"/>
      <c r="CK24" s="793"/>
      <c r="CL24" s="794"/>
      <c r="CM24" s="792"/>
      <c r="CN24" s="793"/>
      <c r="CO24" s="793"/>
      <c r="CP24" s="793"/>
      <c r="CQ24" s="794"/>
      <c r="CR24" s="792"/>
      <c r="CS24" s="793"/>
      <c r="CT24" s="793"/>
      <c r="CU24" s="793"/>
      <c r="CV24" s="794"/>
      <c r="CW24" s="792"/>
      <c r="CX24" s="793"/>
      <c r="CY24" s="793"/>
      <c r="CZ24" s="793"/>
      <c r="DA24" s="794"/>
      <c r="DB24" s="792"/>
      <c r="DC24" s="793"/>
      <c r="DD24" s="793"/>
      <c r="DE24" s="793"/>
      <c r="DF24" s="794"/>
      <c r="DG24" s="792"/>
      <c r="DH24" s="793"/>
      <c r="DI24" s="793"/>
      <c r="DJ24" s="793"/>
      <c r="DK24" s="794"/>
      <c r="DL24" s="792"/>
      <c r="DM24" s="793"/>
      <c r="DN24" s="793"/>
      <c r="DO24" s="793"/>
      <c r="DP24" s="794"/>
      <c r="DQ24" s="792"/>
      <c r="DR24" s="793"/>
      <c r="DS24" s="793"/>
      <c r="DT24" s="793"/>
      <c r="DU24" s="794"/>
      <c r="DV24" s="802"/>
      <c r="DW24" s="803"/>
      <c r="DX24" s="803"/>
      <c r="DY24" s="803"/>
      <c r="DZ24" s="804"/>
      <c r="EA24" s="205"/>
    </row>
    <row r="25" spans="1:131" s="198" customFormat="1" ht="26.25" customHeight="1" thickBot="1">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2"/>
      <c r="CI25" s="793"/>
      <c r="CJ25" s="793"/>
      <c r="CK25" s="793"/>
      <c r="CL25" s="794"/>
      <c r="CM25" s="792"/>
      <c r="CN25" s="793"/>
      <c r="CO25" s="793"/>
      <c r="CP25" s="793"/>
      <c r="CQ25" s="794"/>
      <c r="CR25" s="792"/>
      <c r="CS25" s="793"/>
      <c r="CT25" s="793"/>
      <c r="CU25" s="793"/>
      <c r="CV25" s="794"/>
      <c r="CW25" s="792"/>
      <c r="CX25" s="793"/>
      <c r="CY25" s="793"/>
      <c r="CZ25" s="793"/>
      <c r="DA25" s="794"/>
      <c r="DB25" s="792"/>
      <c r="DC25" s="793"/>
      <c r="DD25" s="793"/>
      <c r="DE25" s="793"/>
      <c r="DF25" s="794"/>
      <c r="DG25" s="792"/>
      <c r="DH25" s="793"/>
      <c r="DI25" s="793"/>
      <c r="DJ25" s="793"/>
      <c r="DK25" s="794"/>
      <c r="DL25" s="792"/>
      <c r="DM25" s="793"/>
      <c r="DN25" s="793"/>
      <c r="DO25" s="793"/>
      <c r="DP25" s="794"/>
      <c r="DQ25" s="792"/>
      <c r="DR25" s="793"/>
      <c r="DS25" s="793"/>
      <c r="DT25" s="793"/>
      <c r="DU25" s="794"/>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1" t="s">
        <v>373</v>
      </c>
      <c r="AG26" s="832"/>
      <c r="AH26" s="832"/>
      <c r="AI26" s="832"/>
      <c r="AJ26" s="833"/>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2"/>
      <c r="CI26" s="793"/>
      <c r="CJ26" s="793"/>
      <c r="CK26" s="793"/>
      <c r="CL26" s="794"/>
      <c r="CM26" s="792"/>
      <c r="CN26" s="793"/>
      <c r="CO26" s="793"/>
      <c r="CP26" s="793"/>
      <c r="CQ26" s="794"/>
      <c r="CR26" s="792"/>
      <c r="CS26" s="793"/>
      <c r="CT26" s="793"/>
      <c r="CU26" s="793"/>
      <c r="CV26" s="794"/>
      <c r="CW26" s="792"/>
      <c r="CX26" s="793"/>
      <c r="CY26" s="793"/>
      <c r="CZ26" s="793"/>
      <c r="DA26" s="794"/>
      <c r="DB26" s="792"/>
      <c r="DC26" s="793"/>
      <c r="DD26" s="793"/>
      <c r="DE26" s="793"/>
      <c r="DF26" s="794"/>
      <c r="DG26" s="792"/>
      <c r="DH26" s="793"/>
      <c r="DI26" s="793"/>
      <c r="DJ26" s="793"/>
      <c r="DK26" s="794"/>
      <c r="DL26" s="792"/>
      <c r="DM26" s="793"/>
      <c r="DN26" s="793"/>
      <c r="DO26" s="793"/>
      <c r="DP26" s="794"/>
      <c r="DQ26" s="792"/>
      <c r="DR26" s="793"/>
      <c r="DS26" s="793"/>
      <c r="DT26" s="793"/>
      <c r="DU26" s="794"/>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4"/>
      <c r="AG27" s="835"/>
      <c r="AH27" s="835"/>
      <c r="AI27" s="835"/>
      <c r="AJ27" s="836"/>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2"/>
      <c r="CI27" s="793"/>
      <c r="CJ27" s="793"/>
      <c r="CK27" s="793"/>
      <c r="CL27" s="794"/>
      <c r="CM27" s="792"/>
      <c r="CN27" s="793"/>
      <c r="CO27" s="793"/>
      <c r="CP27" s="793"/>
      <c r="CQ27" s="794"/>
      <c r="CR27" s="792"/>
      <c r="CS27" s="793"/>
      <c r="CT27" s="793"/>
      <c r="CU27" s="793"/>
      <c r="CV27" s="794"/>
      <c r="CW27" s="792"/>
      <c r="CX27" s="793"/>
      <c r="CY27" s="793"/>
      <c r="CZ27" s="793"/>
      <c r="DA27" s="794"/>
      <c r="DB27" s="792"/>
      <c r="DC27" s="793"/>
      <c r="DD27" s="793"/>
      <c r="DE27" s="793"/>
      <c r="DF27" s="794"/>
      <c r="DG27" s="792"/>
      <c r="DH27" s="793"/>
      <c r="DI27" s="793"/>
      <c r="DJ27" s="793"/>
      <c r="DK27" s="794"/>
      <c r="DL27" s="792"/>
      <c r="DM27" s="793"/>
      <c r="DN27" s="793"/>
      <c r="DO27" s="793"/>
      <c r="DP27" s="794"/>
      <c r="DQ27" s="792"/>
      <c r="DR27" s="793"/>
      <c r="DS27" s="793"/>
      <c r="DT27" s="793"/>
      <c r="DU27" s="794"/>
      <c r="DV27" s="802"/>
      <c r="DW27" s="803"/>
      <c r="DX27" s="803"/>
      <c r="DY27" s="803"/>
      <c r="DZ27" s="804"/>
      <c r="EA27" s="197"/>
    </row>
    <row r="28" spans="1:131" s="198" customFormat="1" ht="26.25" customHeight="1" thickTop="1">
      <c r="A28" s="217">
        <v>1</v>
      </c>
      <c r="B28" s="749" t="s">
        <v>378</v>
      </c>
      <c r="C28" s="750"/>
      <c r="D28" s="750"/>
      <c r="E28" s="750"/>
      <c r="F28" s="750"/>
      <c r="G28" s="750"/>
      <c r="H28" s="750"/>
      <c r="I28" s="750"/>
      <c r="J28" s="750"/>
      <c r="K28" s="750"/>
      <c r="L28" s="750"/>
      <c r="M28" s="750"/>
      <c r="N28" s="750"/>
      <c r="O28" s="750"/>
      <c r="P28" s="751"/>
      <c r="Q28" s="841">
        <v>115896</v>
      </c>
      <c r="R28" s="842"/>
      <c r="S28" s="842"/>
      <c r="T28" s="842"/>
      <c r="U28" s="842"/>
      <c r="V28" s="842">
        <v>115668</v>
      </c>
      <c r="W28" s="842"/>
      <c r="X28" s="842"/>
      <c r="Y28" s="842"/>
      <c r="Z28" s="842"/>
      <c r="AA28" s="842">
        <v>2258</v>
      </c>
      <c r="AB28" s="842"/>
      <c r="AC28" s="842"/>
      <c r="AD28" s="842"/>
      <c r="AE28" s="843"/>
      <c r="AF28" s="844">
        <v>228</v>
      </c>
      <c r="AG28" s="842"/>
      <c r="AH28" s="842"/>
      <c r="AI28" s="842"/>
      <c r="AJ28" s="845"/>
      <c r="AK28" s="846">
        <v>9762</v>
      </c>
      <c r="AL28" s="837"/>
      <c r="AM28" s="837"/>
      <c r="AN28" s="837"/>
      <c r="AO28" s="837"/>
      <c r="AP28" s="837"/>
      <c r="AQ28" s="837"/>
      <c r="AR28" s="837"/>
      <c r="AS28" s="837"/>
      <c r="AT28" s="837"/>
      <c r="AU28" s="837"/>
      <c r="AV28" s="837"/>
      <c r="AW28" s="837"/>
      <c r="AX28" s="837"/>
      <c r="AY28" s="837"/>
      <c r="AZ28" s="838"/>
      <c r="BA28" s="838"/>
      <c r="BB28" s="838"/>
      <c r="BC28" s="838"/>
      <c r="BD28" s="838"/>
      <c r="BE28" s="839"/>
      <c r="BF28" s="839"/>
      <c r="BG28" s="839"/>
      <c r="BH28" s="839"/>
      <c r="BI28" s="840"/>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2"/>
      <c r="CI28" s="793"/>
      <c r="CJ28" s="793"/>
      <c r="CK28" s="793"/>
      <c r="CL28" s="794"/>
      <c r="CM28" s="792"/>
      <c r="CN28" s="793"/>
      <c r="CO28" s="793"/>
      <c r="CP28" s="793"/>
      <c r="CQ28" s="794"/>
      <c r="CR28" s="792"/>
      <c r="CS28" s="793"/>
      <c r="CT28" s="793"/>
      <c r="CU28" s="793"/>
      <c r="CV28" s="794"/>
      <c r="CW28" s="792"/>
      <c r="CX28" s="793"/>
      <c r="CY28" s="793"/>
      <c r="CZ28" s="793"/>
      <c r="DA28" s="794"/>
      <c r="DB28" s="792"/>
      <c r="DC28" s="793"/>
      <c r="DD28" s="793"/>
      <c r="DE28" s="793"/>
      <c r="DF28" s="794"/>
      <c r="DG28" s="792"/>
      <c r="DH28" s="793"/>
      <c r="DI28" s="793"/>
      <c r="DJ28" s="793"/>
      <c r="DK28" s="794"/>
      <c r="DL28" s="792"/>
      <c r="DM28" s="793"/>
      <c r="DN28" s="793"/>
      <c r="DO28" s="793"/>
      <c r="DP28" s="794"/>
      <c r="DQ28" s="792"/>
      <c r="DR28" s="793"/>
      <c r="DS28" s="793"/>
      <c r="DT28" s="793"/>
      <c r="DU28" s="794"/>
      <c r="DV28" s="802"/>
      <c r="DW28" s="803"/>
      <c r="DX28" s="803"/>
      <c r="DY28" s="803"/>
      <c r="DZ28" s="804"/>
      <c r="EA28" s="197"/>
    </row>
    <row r="29" spans="1:131" s="198" customFormat="1" ht="26.25" customHeight="1">
      <c r="A29" s="217">
        <v>2</v>
      </c>
      <c r="B29" s="773" t="s">
        <v>379</v>
      </c>
      <c r="C29" s="774"/>
      <c r="D29" s="774"/>
      <c r="E29" s="774"/>
      <c r="F29" s="774"/>
      <c r="G29" s="774"/>
      <c r="H29" s="774"/>
      <c r="I29" s="774"/>
      <c r="J29" s="774"/>
      <c r="K29" s="774"/>
      <c r="L29" s="774"/>
      <c r="M29" s="774"/>
      <c r="N29" s="774"/>
      <c r="O29" s="774"/>
      <c r="P29" s="775"/>
      <c r="Q29" s="776">
        <v>67244</v>
      </c>
      <c r="R29" s="777"/>
      <c r="S29" s="777"/>
      <c r="T29" s="777"/>
      <c r="U29" s="777"/>
      <c r="V29" s="777">
        <v>66391</v>
      </c>
      <c r="W29" s="777"/>
      <c r="X29" s="777"/>
      <c r="Y29" s="777"/>
      <c r="Z29" s="777"/>
      <c r="AA29" s="777">
        <v>853</v>
      </c>
      <c r="AB29" s="777"/>
      <c r="AC29" s="777"/>
      <c r="AD29" s="777"/>
      <c r="AE29" s="778"/>
      <c r="AF29" s="779">
        <v>853</v>
      </c>
      <c r="AG29" s="780"/>
      <c r="AH29" s="780"/>
      <c r="AI29" s="780"/>
      <c r="AJ29" s="781"/>
      <c r="AK29" s="849">
        <v>10000</v>
      </c>
      <c r="AL29" s="850"/>
      <c r="AM29" s="850"/>
      <c r="AN29" s="850"/>
      <c r="AO29" s="850"/>
      <c r="AP29" s="850"/>
      <c r="AQ29" s="850"/>
      <c r="AR29" s="850"/>
      <c r="AS29" s="850"/>
      <c r="AT29" s="850"/>
      <c r="AU29" s="850"/>
      <c r="AV29" s="850"/>
      <c r="AW29" s="850"/>
      <c r="AX29" s="850"/>
      <c r="AY29" s="850"/>
      <c r="AZ29" s="851"/>
      <c r="BA29" s="851"/>
      <c r="BB29" s="851"/>
      <c r="BC29" s="851"/>
      <c r="BD29" s="851"/>
      <c r="BE29" s="847"/>
      <c r="BF29" s="847"/>
      <c r="BG29" s="847"/>
      <c r="BH29" s="847"/>
      <c r="BI29" s="848"/>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2"/>
      <c r="CI29" s="793"/>
      <c r="CJ29" s="793"/>
      <c r="CK29" s="793"/>
      <c r="CL29" s="794"/>
      <c r="CM29" s="792"/>
      <c r="CN29" s="793"/>
      <c r="CO29" s="793"/>
      <c r="CP29" s="793"/>
      <c r="CQ29" s="794"/>
      <c r="CR29" s="792"/>
      <c r="CS29" s="793"/>
      <c r="CT29" s="793"/>
      <c r="CU29" s="793"/>
      <c r="CV29" s="794"/>
      <c r="CW29" s="792"/>
      <c r="CX29" s="793"/>
      <c r="CY29" s="793"/>
      <c r="CZ29" s="793"/>
      <c r="DA29" s="794"/>
      <c r="DB29" s="792"/>
      <c r="DC29" s="793"/>
      <c r="DD29" s="793"/>
      <c r="DE29" s="793"/>
      <c r="DF29" s="794"/>
      <c r="DG29" s="792"/>
      <c r="DH29" s="793"/>
      <c r="DI29" s="793"/>
      <c r="DJ29" s="793"/>
      <c r="DK29" s="794"/>
      <c r="DL29" s="792"/>
      <c r="DM29" s="793"/>
      <c r="DN29" s="793"/>
      <c r="DO29" s="793"/>
      <c r="DP29" s="794"/>
      <c r="DQ29" s="792"/>
      <c r="DR29" s="793"/>
      <c r="DS29" s="793"/>
      <c r="DT29" s="793"/>
      <c r="DU29" s="794"/>
      <c r="DV29" s="802"/>
      <c r="DW29" s="803"/>
      <c r="DX29" s="803"/>
      <c r="DY29" s="803"/>
      <c r="DZ29" s="804"/>
      <c r="EA29" s="197"/>
    </row>
    <row r="30" spans="1:131" s="198" customFormat="1" ht="26.25" customHeight="1">
      <c r="A30" s="217">
        <v>3</v>
      </c>
      <c r="B30" s="773" t="s">
        <v>380</v>
      </c>
      <c r="C30" s="774"/>
      <c r="D30" s="774"/>
      <c r="E30" s="774"/>
      <c r="F30" s="774"/>
      <c r="G30" s="774"/>
      <c r="H30" s="774"/>
      <c r="I30" s="774"/>
      <c r="J30" s="774"/>
      <c r="K30" s="774"/>
      <c r="L30" s="774"/>
      <c r="M30" s="774"/>
      <c r="N30" s="774"/>
      <c r="O30" s="774"/>
      <c r="P30" s="775"/>
      <c r="Q30" s="776">
        <v>10339</v>
      </c>
      <c r="R30" s="777"/>
      <c r="S30" s="777"/>
      <c r="T30" s="777"/>
      <c r="U30" s="777"/>
      <c r="V30" s="777">
        <v>9976</v>
      </c>
      <c r="W30" s="777"/>
      <c r="X30" s="777"/>
      <c r="Y30" s="777"/>
      <c r="Z30" s="777"/>
      <c r="AA30" s="777">
        <v>363</v>
      </c>
      <c r="AB30" s="777"/>
      <c r="AC30" s="777"/>
      <c r="AD30" s="777"/>
      <c r="AE30" s="778"/>
      <c r="AF30" s="779">
        <v>363</v>
      </c>
      <c r="AG30" s="780"/>
      <c r="AH30" s="780"/>
      <c r="AI30" s="780"/>
      <c r="AJ30" s="781"/>
      <c r="AK30" s="849">
        <v>2187</v>
      </c>
      <c r="AL30" s="850"/>
      <c r="AM30" s="850"/>
      <c r="AN30" s="850"/>
      <c r="AO30" s="850"/>
      <c r="AP30" s="850"/>
      <c r="AQ30" s="850"/>
      <c r="AR30" s="850"/>
      <c r="AS30" s="850"/>
      <c r="AT30" s="850"/>
      <c r="AU30" s="850"/>
      <c r="AV30" s="850"/>
      <c r="AW30" s="850"/>
      <c r="AX30" s="850"/>
      <c r="AY30" s="850"/>
      <c r="AZ30" s="851"/>
      <c r="BA30" s="851"/>
      <c r="BB30" s="851"/>
      <c r="BC30" s="851"/>
      <c r="BD30" s="851"/>
      <c r="BE30" s="847"/>
      <c r="BF30" s="847"/>
      <c r="BG30" s="847"/>
      <c r="BH30" s="847"/>
      <c r="BI30" s="848"/>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2"/>
      <c r="CI30" s="793"/>
      <c r="CJ30" s="793"/>
      <c r="CK30" s="793"/>
      <c r="CL30" s="794"/>
      <c r="CM30" s="792"/>
      <c r="CN30" s="793"/>
      <c r="CO30" s="793"/>
      <c r="CP30" s="793"/>
      <c r="CQ30" s="794"/>
      <c r="CR30" s="792"/>
      <c r="CS30" s="793"/>
      <c r="CT30" s="793"/>
      <c r="CU30" s="793"/>
      <c r="CV30" s="794"/>
      <c r="CW30" s="792"/>
      <c r="CX30" s="793"/>
      <c r="CY30" s="793"/>
      <c r="CZ30" s="793"/>
      <c r="DA30" s="794"/>
      <c r="DB30" s="792"/>
      <c r="DC30" s="793"/>
      <c r="DD30" s="793"/>
      <c r="DE30" s="793"/>
      <c r="DF30" s="794"/>
      <c r="DG30" s="792"/>
      <c r="DH30" s="793"/>
      <c r="DI30" s="793"/>
      <c r="DJ30" s="793"/>
      <c r="DK30" s="794"/>
      <c r="DL30" s="792"/>
      <c r="DM30" s="793"/>
      <c r="DN30" s="793"/>
      <c r="DO30" s="793"/>
      <c r="DP30" s="794"/>
      <c r="DQ30" s="792"/>
      <c r="DR30" s="793"/>
      <c r="DS30" s="793"/>
      <c r="DT30" s="793"/>
      <c r="DU30" s="794"/>
      <c r="DV30" s="802"/>
      <c r="DW30" s="803"/>
      <c r="DX30" s="803"/>
      <c r="DY30" s="803"/>
      <c r="DZ30" s="804"/>
      <c r="EA30" s="197"/>
    </row>
    <row r="31" spans="1:131" s="198" customFormat="1" ht="26.25" customHeight="1">
      <c r="A31" s="217">
        <v>4</v>
      </c>
      <c r="B31" s="773" t="s">
        <v>381</v>
      </c>
      <c r="C31" s="774"/>
      <c r="D31" s="774"/>
      <c r="E31" s="774"/>
      <c r="F31" s="774"/>
      <c r="G31" s="774"/>
      <c r="H31" s="774"/>
      <c r="I31" s="774"/>
      <c r="J31" s="774"/>
      <c r="K31" s="774"/>
      <c r="L31" s="774"/>
      <c r="M31" s="774"/>
      <c r="N31" s="774"/>
      <c r="O31" s="774"/>
      <c r="P31" s="775"/>
      <c r="Q31" s="776">
        <v>16498</v>
      </c>
      <c r="R31" s="777"/>
      <c r="S31" s="777"/>
      <c r="T31" s="777"/>
      <c r="U31" s="777"/>
      <c r="V31" s="777">
        <v>15024</v>
      </c>
      <c r="W31" s="777"/>
      <c r="X31" s="777"/>
      <c r="Y31" s="777"/>
      <c r="Z31" s="777"/>
      <c r="AA31" s="777">
        <v>1474</v>
      </c>
      <c r="AB31" s="777"/>
      <c r="AC31" s="777"/>
      <c r="AD31" s="777"/>
      <c r="AE31" s="778"/>
      <c r="AF31" s="779">
        <v>9876</v>
      </c>
      <c r="AG31" s="780"/>
      <c r="AH31" s="780"/>
      <c r="AI31" s="780"/>
      <c r="AJ31" s="781"/>
      <c r="AK31" s="849">
        <v>133</v>
      </c>
      <c r="AL31" s="850"/>
      <c r="AM31" s="850"/>
      <c r="AN31" s="850"/>
      <c r="AO31" s="850"/>
      <c r="AP31" s="850">
        <v>27736</v>
      </c>
      <c r="AQ31" s="850"/>
      <c r="AR31" s="850"/>
      <c r="AS31" s="850"/>
      <c r="AT31" s="850"/>
      <c r="AU31" s="850">
        <v>28</v>
      </c>
      <c r="AV31" s="850"/>
      <c r="AW31" s="850"/>
      <c r="AX31" s="850"/>
      <c r="AY31" s="850"/>
      <c r="AZ31" s="851"/>
      <c r="BA31" s="851"/>
      <c r="BB31" s="851"/>
      <c r="BC31" s="851"/>
      <c r="BD31" s="851"/>
      <c r="BE31" s="847" t="s">
        <v>382</v>
      </c>
      <c r="BF31" s="847"/>
      <c r="BG31" s="847"/>
      <c r="BH31" s="847"/>
      <c r="BI31" s="848"/>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2"/>
      <c r="CI31" s="793"/>
      <c r="CJ31" s="793"/>
      <c r="CK31" s="793"/>
      <c r="CL31" s="794"/>
      <c r="CM31" s="792"/>
      <c r="CN31" s="793"/>
      <c r="CO31" s="793"/>
      <c r="CP31" s="793"/>
      <c r="CQ31" s="794"/>
      <c r="CR31" s="792"/>
      <c r="CS31" s="793"/>
      <c r="CT31" s="793"/>
      <c r="CU31" s="793"/>
      <c r="CV31" s="794"/>
      <c r="CW31" s="792"/>
      <c r="CX31" s="793"/>
      <c r="CY31" s="793"/>
      <c r="CZ31" s="793"/>
      <c r="DA31" s="794"/>
      <c r="DB31" s="792"/>
      <c r="DC31" s="793"/>
      <c r="DD31" s="793"/>
      <c r="DE31" s="793"/>
      <c r="DF31" s="794"/>
      <c r="DG31" s="792"/>
      <c r="DH31" s="793"/>
      <c r="DI31" s="793"/>
      <c r="DJ31" s="793"/>
      <c r="DK31" s="794"/>
      <c r="DL31" s="792"/>
      <c r="DM31" s="793"/>
      <c r="DN31" s="793"/>
      <c r="DO31" s="793"/>
      <c r="DP31" s="794"/>
      <c r="DQ31" s="792"/>
      <c r="DR31" s="793"/>
      <c r="DS31" s="793"/>
      <c r="DT31" s="793"/>
      <c r="DU31" s="794"/>
      <c r="DV31" s="802"/>
      <c r="DW31" s="803"/>
      <c r="DX31" s="803"/>
      <c r="DY31" s="803"/>
      <c r="DZ31" s="804"/>
      <c r="EA31" s="197"/>
    </row>
    <row r="32" spans="1:131" s="198" customFormat="1" ht="26.25" customHeight="1">
      <c r="A32" s="217">
        <v>5</v>
      </c>
      <c r="B32" s="773" t="s">
        <v>383</v>
      </c>
      <c r="C32" s="774"/>
      <c r="D32" s="774"/>
      <c r="E32" s="774"/>
      <c r="F32" s="774"/>
      <c r="G32" s="774"/>
      <c r="H32" s="774"/>
      <c r="I32" s="774"/>
      <c r="J32" s="774"/>
      <c r="K32" s="774"/>
      <c r="L32" s="774"/>
      <c r="M32" s="774"/>
      <c r="N32" s="774"/>
      <c r="O32" s="774"/>
      <c r="P32" s="775"/>
      <c r="Q32" s="776">
        <v>29477</v>
      </c>
      <c r="R32" s="777"/>
      <c r="S32" s="777"/>
      <c r="T32" s="777"/>
      <c r="U32" s="777"/>
      <c r="V32" s="777">
        <v>29140</v>
      </c>
      <c r="W32" s="777"/>
      <c r="X32" s="777"/>
      <c r="Y32" s="777"/>
      <c r="Z32" s="777"/>
      <c r="AA32" s="777">
        <v>337</v>
      </c>
      <c r="AB32" s="777"/>
      <c r="AC32" s="777"/>
      <c r="AD32" s="777"/>
      <c r="AE32" s="778"/>
      <c r="AF32" s="779">
        <v>1392</v>
      </c>
      <c r="AG32" s="780"/>
      <c r="AH32" s="780"/>
      <c r="AI32" s="780"/>
      <c r="AJ32" s="781"/>
      <c r="AK32" s="849">
        <v>8779</v>
      </c>
      <c r="AL32" s="850"/>
      <c r="AM32" s="850"/>
      <c r="AN32" s="850"/>
      <c r="AO32" s="850"/>
      <c r="AP32" s="850">
        <v>264612</v>
      </c>
      <c r="AQ32" s="850"/>
      <c r="AR32" s="850"/>
      <c r="AS32" s="850"/>
      <c r="AT32" s="850"/>
      <c r="AU32" s="850">
        <v>108491</v>
      </c>
      <c r="AV32" s="850"/>
      <c r="AW32" s="850"/>
      <c r="AX32" s="850"/>
      <c r="AY32" s="850"/>
      <c r="AZ32" s="851"/>
      <c r="BA32" s="851"/>
      <c r="BB32" s="851"/>
      <c r="BC32" s="851"/>
      <c r="BD32" s="851"/>
      <c r="BE32" s="847" t="s">
        <v>382</v>
      </c>
      <c r="BF32" s="847"/>
      <c r="BG32" s="847"/>
      <c r="BH32" s="847"/>
      <c r="BI32" s="848"/>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2"/>
      <c r="CI32" s="793"/>
      <c r="CJ32" s="793"/>
      <c r="CK32" s="793"/>
      <c r="CL32" s="794"/>
      <c r="CM32" s="792"/>
      <c r="CN32" s="793"/>
      <c r="CO32" s="793"/>
      <c r="CP32" s="793"/>
      <c r="CQ32" s="794"/>
      <c r="CR32" s="792"/>
      <c r="CS32" s="793"/>
      <c r="CT32" s="793"/>
      <c r="CU32" s="793"/>
      <c r="CV32" s="794"/>
      <c r="CW32" s="792"/>
      <c r="CX32" s="793"/>
      <c r="CY32" s="793"/>
      <c r="CZ32" s="793"/>
      <c r="DA32" s="794"/>
      <c r="DB32" s="792"/>
      <c r="DC32" s="793"/>
      <c r="DD32" s="793"/>
      <c r="DE32" s="793"/>
      <c r="DF32" s="794"/>
      <c r="DG32" s="792"/>
      <c r="DH32" s="793"/>
      <c r="DI32" s="793"/>
      <c r="DJ32" s="793"/>
      <c r="DK32" s="794"/>
      <c r="DL32" s="792"/>
      <c r="DM32" s="793"/>
      <c r="DN32" s="793"/>
      <c r="DO32" s="793"/>
      <c r="DP32" s="794"/>
      <c r="DQ32" s="792"/>
      <c r="DR32" s="793"/>
      <c r="DS32" s="793"/>
      <c r="DT32" s="793"/>
      <c r="DU32" s="794"/>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9"/>
      <c r="AL33" s="850"/>
      <c r="AM33" s="850"/>
      <c r="AN33" s="850"/>
      <c r="AO33" s="850"/>
      <c r="AP33" s="850"/>
      <c r="AQ33" s="850"/>
      <c r="AR33" s="850"/>
      <c r="AS33" s="850"/>
      <c r="AT33" s="850"/>
      <c r="AU33" s="850"/>
      <c r="AV33" s="850"/>
      <c r="AW33" s="850"/>
      <c r="AX33" s="850"/>
      <c r="AY33" s="850"/>
      <c r="AZ33" s="851"/>
      <c r="BA33" s="851"/>
      <c r="BB33" s="851"/>
      <c r="BC33" s="851"/>
      <c r="BD33" s="851"/>
      <c r="BE33" s="847"/>
      <c r="BF33" s="847"/>
      <c r="BG33" s="847"/>
      <c r="BH33" s="847"/>
      <c r="BI33" s="848"/>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2"/>
      <c r="CI33" s="793"/>
      <c r="CJ33" s="793"/>
      <c r="CK33" s="793"/>
      <c r="CL33" s="794"/>
      <c r="CM33" s="792"/>
      <c r="CN33" s="793"/>
      <c r="CO33" s="793"/>
      <c r="CP33" s="793"/>
      <c r="CQ33" s="794"/>
      <c r="CR33" s="792"/>
      <c r="CS33" s="793"/>
      <c r="CT33" s="793"/>
      <c r="CU33" s="793"/>
      <c r="CV33" s="794"/>
      <c r="CW33" s="792"/>
      <c r="CX33" s="793"/>
      <c r="CY33" s="793"/>
      <c r="CZ33" s="793"/>
      <c r="DA33" s="794"/>
      <c r="DB33" s="792"/>
      <c r="DC33" s="793"/>
      <c r="DD33" s="793"/>
      <c r="DE33" s="793"/>
      <c r="DF33" s="794"/>
      <c r="DG33" s="792"/>
      <c r="DH33" s="793"/>
      <c r="DI33" s="793"/>
      <c r="DJ33" s="793"/>
      <c r="DK33" s="794"/>
      <c r="DL33" s="792"/>
      <c r="DM33" s="793"/>
      <c r="DN33" s="793"/>
      <c r="DO33" s="793"/>
      <c r="DP33" s="794"/>
      <c r="DQ33" s="792"/>
      <c r="DR33" s="793"/>
      <c r="DS33" s="793"/>
      <c r="DT33" s="793"/>
      <c r="DU33" s="794"/>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9"/>
      <c r="AL34" s="850"/>
      <c r="AM34" s="850"/>
      <c r="AN34" s="850"/>
      <c r="AO34" s="850"/>
      <c r="AP34" s="850"/>
      <c r="AQ34" s="850"/>
      <c r="AR34" s="850"/>
      <c r="AS34" s="850"/>
      <c r="AT34" s="850"/>
      <c r="AU34" s="850"/>
      <c r="AV34" s="850"/>
      <c r="AW34" s="850"/>
      <c r="AX34" s="850"/>
      <c r="AY34" s="850"/>
      <c r="AZ34" s="851"/>
      <c r="BA34" s="851"/>
      <c r="BB34" s="851"/>
      <c r="BC34" s="851"/>
      <c r="BD34" s="851"/>
      <c r="BE34" s="847"/>
      <c r="BF34" s="847"/>
      <c r="BG34" s="847"/>
      <c r="BH34" s="847"/>
      <c r="BI34" s="848"/>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2"/>
      <c r="CI34" s="793"/>
      <c r="CJ34" s="793"/>
      <c r="CK34" s="793"/>
      <c r="CL34" s="794"/>
      <c r="CM34" s="792"/>
      <c r="CN34" s="793"/>
      <c r="CO34" s="793"/>
      <c r="CP34" s="793"/>
      <c r="CQ34" s="794"/>
      <c r="CR34" s="792"/>
      <c r="CS34" s="793"/>
      <c r="CT34" s="793"/>
      <c r="CU34" s="793"/>
      <c r="CV34" s="794"/>
      <c r="CW34" s="792"/>
      <c r="CX34" s="793"/>
      <c r="CY34" s="793"/>
      <c r="CZ34" s="793"/>
      <c r="DA34" s="794"/>
      <c r="DB34" s="792"/>
      <c r="DC34" s="793"/>
      <c r="DD34" s="793"/>
      <c r="DE34" s="793"/>
      <c r="DF34" s="794"/>
      <c r="DG34" s="792"/>
      <c r="DH34" s="793"/>
      <c r="DI34" s="793"/>
      <c r="DJ34" s="793"/>
      <c r="DK34" s="794"/>
      <c r="DL34" s="792"/>
      <c r="DM34" s="793"/>
      <c r="DN34" s="793"/>
      <c r="DO34" s="793"/>
      <c r="DP34" s="794"/>
      <c r="DQ34" s="792"/>
      <c r="DR34" s="793"/>
      <c r="DS34" s="793"/>
      <c r="DT34" s="793"/>
      <c r="DU34" s="794"/>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9"/>
      <c r="AL35" s="850"/>
      <c r="AM35" s="850"/>
      <c r="AN35" s="850"/>
      <c r="AO35" s="850"/>
      <c r="AP35" s="850"/>
      <c r="AQ35" s="850"/>
      <c r="AR35" s="850"/>
      <c r="AS35" s="850"/>
      <c r="AT35" s="850"/>
      <c r="AU35" s="850"/>
      <c r="AV35" s="850"/>
      <c r="AW35" s="850"/>
      <c r="AX35" s="850"/>
      <c r="AY35" s="850"/>
      <c r="AZ35" s="851"/>
      <c r="BA35" s="851"/>
      <c r="BB35" s="851"/>
      <c r="BC35" s="851"/>
      <c r="BD35" s="851"/>
      <c r="BE35" s="847"/>
      <c r="BF35" s="847"/>
      <c r="BG35" s="847"/>
      <c r="BH35" s="847"/>
      <c r="BI35" s="848"/>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2"/>
      <c r="CI35" s="793"/>
      <c r="CJ35" s="793"/>
      <c r="CK35" s="793"/>
      <c r="CL35" s="794"/>
      <c r="CM35" s="792"/>
      <c r="CN35" s="793"/>
      <c r="CO35" s="793"/>
      <c r="CP35" s="793"/>
      <c r="CQ35" s="794"/>
      <c r="CR35" s="792"/>
      <c r="CS35" s="793"/>
      <c r="CT35" s="793"/>
      <c r="CU35" s="793"/>
      <c r="CV35" s="794"/>
      <c r="CW35" s="792"/>
      <c r="CX35" s="793"/>
      <c r="CY35" s="793"/>
      <c r="CZ35" s="793"/>
      <c r="DA35" s="794"/>
      <c r="DB35" s="792"/>
      <c r="DC35" s="793"/>
      <c r="DD35" s="793"/>
      <c r="DE35" s="793"/>
      <c r="DF35" s="794"/>
      <c r="DG35" s="792"/>
      <c r="DH35" s="793"/>
      <c r="DI35" s="793"/>
      <c r="DJ35" s="793"/>
      <c r="DK35" s="794"/>
      <c r="DL35" s="792"/>
      <c r="DM35" s="793"/>
      <c r="DN35" s="793"/>
      <c r="DO35" s="793"/>
      <c r="DP35" s="794"/>
      <c r="DQ35" s="792"/>
      <c r="DR35" s="793"/>
      <c r="DS35" s="793"/>
      <c r="DT35" s="793"/>
      <c r="DU35" s="794"/>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9"/>
      <c r="AL36" s="850"/>
      <c r="AM36" s="850"/>
      <c r="AN36" s="850"/>
      <c r="AO36" s="850"/>
      <c r="AP36" s="850"/>
      <c r="AQ36" s="850"/>
      <c r="AR36" s="850"/>
      <c r="AS36" s="850"/>
      <c r="AT36" s="850"/>
      <c r="AU36" s="850"/>
      <c r="AV36" s="850"/>
      <c r="AW36" s="850"/>
      <c r="AX36" s="850"/>
      <c r="AY36" s="850"/>
      <c r="AZ36" s="851"/>
      <c r="BA36" s="851"/>
      <c r="BB36" s="851"/>
      <c r="BC36" s="851"/>
      <c r="BD36" s="851"/>
      <c r="BE36" s="847"/>
      <c r="BF36" s="847"/>
      <c r="BG36" s="847"/>
      <c r="BH36" s="847"/>
      <c r="BI36" s="848"/>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2"/>
      <c r="CI36" s="793"/>
      <c r="CJ36" s="793"/>
      <c r="CK36" s="793"/>
      <c r="CL36" s="794"/>
      <c r="CM36" s="792"/>
      <c r="CN36" s="793"/>
      <c r="CO36" s="793"/>
      <c r="CP36" s="793"/>
      <c r="CQ36" s="794"/>
      <c r="CR36" s="792"/>
      <c r="CS36" s="793"/>
      <c r="CT36" s="793"/>
      <c r="CU36" s="793"/>
      <c r="CV36" s="794"/>
      <c r="CW36" s="792"/>
      <c r="CX36" s="793"/>
      <c r="CY36" s="793"/>
      <c r="CZ36" s="793"/>
      <c r="DA36" s="794"/>
      <c r="DB36" s="792"/>
      <c r="DC36" s="793"/>
      <c r="DD36" s="793"/>
      <c r="DE36" s="793"/>
      <c r="DF36" s="794"/>
      <c r="DG36" s="792"/>
      <c r="DH36" s="793"/>
      <c r="DI36" s="793"/>
      <c r="DJ36" s="793"/>
      <c r="DK36" s="794"/>
      <c r="DL36" s="792"/>
      <c r="DM36" s="793"/>
      <c r="DN36" s="793"/>
      <c r="DO36" s="793"/>
      <c r="DP36" s="794"/>
      <c r="DQ36" s="792"/>
      <c r="DR36" s="793"/>
      <c r="DS36" s="793"/>
      <c r="DT36" s="793"/>
      <c r="DU36" s="794"/>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9"/>
      <c r="AL37" s="850"/>
      <c r="AM37" s="850"/>
      <c r="AN37" s="850"/>
      <c r="AO37" s="850"/>
      <c r="AP37" s="850"/>
      <c r="AQ37" s="850"/>
      <c r="AR37" s="850"/>
      <c r="AS37" s="850"/>
      <c r="AT37" s="850"/>
      <c r="AU37" s="850"/>
      <c r="AV37" s="850"/>
      <c r="AW37" s="850"/>
      <c r="AX37" s="850"/>
      <c r="AY37" s="850"/>
      <c r="AZ37" s="851"/>
      <c r="BA37" s="851"/>
      <c r="BB37" s="851"/>
      <c r="BC37" s="851"/>
      <c r="BD37" s="851"/>
      <c r="BE37" s="847"/>
      <c r="BF37" s="847"/>
      <c r="BG37" s="847"/>
      <c r="BH37" s="847"/>
      <c r="BI37" s="848"/>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2"/>
      <c r="CI37" s="793"/>
      <c r="CJ37" s="793"/>
      <c r="CK37" s="793"/>
      <c r="CL37" s="794"/>
      <c r="CM37" s="792"/>
      <c r="CN37" s="793"/>
      <c r="CO37" s="793"/>
      <c r="CP37" s="793"/>
      <c r="CQ37" s="794"/>
      <c r="CR37" s="792"/>
      <c r="CS37" s="793"/>
      <c r="CT37" s="793"/>
      <c r="CU37" s="793"/>
      <c r="CV37" s="794"/>
      <c r="CW37" s="792"/>
      <c r="CX37" s="793"/>
      <c r="CY37" s="793"/>
      <c r="CZ37" s="793"/>
      <c r="DA37" s="794"/>
      <c r="DB37" s="792"/>
      <c r="DC37" s="793"/>
      <c r="DD37" s="793"/>
      <c r="DE37" s="793"/>
      <c r="DF37" s="794"/>
      <c r="DG37" s="792"/>
      <c r="DH37" s="793"/>
      <c r="DI37" s="793"/>
      <c r="DJ37" s="793"/>
      <c r="DK37" s="794"/>
      <c r="DL37" s="792"/>
      <c r="DM37" s="793"/>
      <c r="DN37" s="793"/>
      <c r="DO37" s="793"/>
      <c r="DP37" s="794"/>
      <c r="DQ37" s="792"/>
      <c r="DR37" s="793"/>
      <c r="DS37" s="793"/>
      <c r="DT37" s="793"/>
      <c r="DU37" s="794"/>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9"/>
      <c r="AL38" s="850"/>
      <c r="AM38" s="850"/>
      <c r="AN38" s="850"/>
      <c r="AO38" s="850"/>
      <c r="AP38" s="850"/>
      <c r="AQ38" s="850"/>
      <c r="AR38" s="850"/>
      <c r="AS38" s="850"/>
      <c r="AT38" s="850"/>
      <c r="AU38" s="850"/>
      <c r="AV38" s="850"/>
      <c r="AW38" s="850"/>
      <c r="AX38" s="850"/>
      <c r="AY38" s="850"/>
      <c r="AZ38" s="851"/>
      <c r="BA38" s="851"/>
      <c r="BB38" s="851"/>
      <c r="BC38" s="851"/>
      <c r="BD38" s="851"/>
      <c r="BE38" s="847"/>
      <c r="BF38" s="847"/>
      <c r="BG38" s="847"/>
      <c r="BH38" s="847"/>
      <c r="BI38" s="848"/>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2"/>
      <c r="CI38" s="793"/>
      <c r="CJ38" s="793"/>
      <c r="CK38" s="793"/>
      <c r="CL38" s="794"/>
      <c r="CM38" s="792"/>
      <c r="CN38" s="793"/>
      <c r="CO38" s="793"/>
      <c r="CP38" s="793"/>
      <c r="CQ38" s="794"/>
      <c r="CR38" s="792"/>
      <c r="CS38" s="793"/>
      <c r="CT38" s="793"/>
      <c r="CU38" s="793"/>
      <c r="CV38" s="794"/>
      <c r="CW38" s="792"/>
      <c r="CX38" s="793"/>
      <c r="CY38" s="793"/>
      <c r="CZ38" s="793"/>
      <c r="DA38" s="794"/>
      <c r="DB38" s="792"/>
      <c r="DC38" s="793"/>
      <c r="DD38" s="793"/>
      <c r="DE38" s="793"/>
      <c r="DF38" s="794"/>
      <c r="DG38" s="792"/>
      <c r="DH38" s="793"/>
      <c r="DI38" s="793"/>
      <c r="DJ38" s="793"/>
      <c r="DK38" s="794"/>
      <c r="DL38" s="792"/>
      <c r="DM38" s="793"/>
      <c r="DN38" s="793"/>
      <c r="DO38" s="793"/>
      <c r="DP38" s="794"/>
      <c r="DQ38" s="792"/>
      <c r="DR38" s="793"/>
      <c r="DS38" s="793"/>
      <c r="DT38" s="793"/>
      <c r="DU38" s="794"/>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9"/>
      <c r="AL39" s="850"/>
      <c r="AM39" s="850"/>
      <c r="AN39" s="850"/>
      <c r="AO39" s="850"/>
      <c r="AP39" s="850"/>
      <c r="AQ39" s="850"/>
      <c r="AR39" s="850"/>
      <c r="AS39" s="850"/>
      <c r="AT39" s="850"/>
      <c r="AU39" s="850"/>
      <c r="AV39" s="850"/>
      <c r="AW39" s="850"/>
      <c r="AX39" s="850"/>
      <c r="AY39" s="850"/>
      <c r="AZ39" s="851"/>
      <c r="BA39" s="851"/>
      <c r="BB39" s="851"/>
      <c r="BC39" s="851"/>
      <c r="BD39" s="851"/>
      <c r="BE39" s="847"/>
      <c r="BF39" s="847"/>
      <c r="BG39" s="847"/>
      <c r="BH39" s="847"/>
      <c r="BI39" s="848"/>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2"/>
      <c r="CI39" s="793"/>
      <c r="CJ39" s="793"/>
      <c r="CK39" s="793"/>
      <c r="CL39" s="794"/>
      <c r="CM39" s="792"/>
      <c r="CN39" s="793"/>
      <c r="CO39" s="793"/>
      <c r="CP39" s="793"/>
      <c r="CQ39" s="794"/>
      <c r="CR39" s="792"/>
      <c r="CS39" s="793"/>
      <c r="CT39" s="793"/>
      <c r="CU39" s="793"/>
      <c r="CV39" s="794"/>
      <c r="CW39" s="792"/>
      <c r="CX39" s="793"/>
      <c r="CY39" s="793"/>
      <c r="CZ39" s="793"/>
      <c r="DA39" s="794"/>
      <c r="DB39" s="792"/>
      <c r="DC39" s="793"/>
      <c r="DD39" s="793"/>
      <c r="DE39" s="793"/>
      <c r="DF39" s="794"/>
      <c r="DG39" s="792"/>
      <c r="DH39" s="793"/>
      <c r="DI39" s="793"/>
      <c r="DJ39" s="793"/>
      <c r="DK39" s="794"/>
      <c r="DL39" s="792"/>
      <c r="DM39" s="793"/>
      <c r="DN39" s="793"/>
      <c r="DO39" s="793"/>
      <c r="DP39" s="794"/>
      <c r="DQ39" s="792"/>
      <c r="DR39" s="793"/>
      <c r="DS39" s="793"/>
      <c r="DT39" s="793"/>
      <c r="DU39" s="794"/>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9"/>
      <c r="AL40" s="850"/>
      <c r="AM40" s="850"/>
      <c r="AN40" s="850"/>
      <c r="AO40" s="850"/>
      <c r="AP40" s="850"/>
      <c r="AQ40" s="850"/>
      <c r="AR40" s="850"/>
      <c r="AS40" s="850"/>
      <c r="AT40" s="850"/>
      <c r="AU40" s="850"/>
      <c r="AV40" s="850"/>
      <c r="AW40" s="850"/>
      <c r="AX40" s="850"/>
      <c r="AY40" s="850"/>
      <c r="AZ40" s="851"/>
      <c r="BA40" s="851"/>
      <c r="BB40" s="851"/>
      <c r="BC40" s="851"/>
      <c r="BD40" s="851"/>
      <c r="BE40" s="847"/>
      <c r="BF40" s="847"/>
      <c r="BG40" s="847"/>
      <c r="BH40" s="847"/>
      <c r="BI40" s="848"/>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2"/>
      <c r="CI40" s="793"/>
      <c r="CJ40" s="793"/>
      <c r="CK40" s="793"/>
      <c r="CL40" s="794"/>
      <c r="CM40" s="792"/>
      <c r="CN40" s="793"/>
      <c r="CO40" s="793"/>
      <c r="CP40" s="793"/>
      <c r="CQ40" s="794"/>
      <c r="CR40" s="792"/>
      <c r="CS40" s="793"/>
      <c r="CT40" s="793"/>
      <c r="CU40" s="793"/>
      <c r="CV40" s="794"/>
      <c r="CW40" s="792"/>
      <c r="CX40" s="793"/>
      <c r="CY40" s="793"/>
      <c r="CZ40" s="793"/>
      <c r="DA40" s="794"/>
      <c r="DB40" s="792"/>
      <c r="DC40" s="793"/>
      <c r="DD40" s="793"/>
      <c r="DE40" s="793"/>
      <c r="DF40" s="794"/>
      <c r="DG40" s="792"/>
      <c r="DH40" s="793"/>
      <c r="DI40" s="793"/>
      <c r="DJ40" s="793"/>
      <c r="DK40" s="794"/>
      <c r="DL40" s="792"/>
      <c r="DM40" s="793"/>
      <c r="DN40" s="793"/>
      <c r="DO40" s="793"/>
      <c r="DP40" s="794"/>
      <c r="DQ40" s="792"/>
      <c r="DR40" s="793"/>
      <c r="DS40" s="793"/>
      <c r="DT40" s="793"/>
      <c r="DU40" s="794"/>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9"/>
      <c r="AL41" s="850"/>
      <c r="AM41" s="850"/>
      <c r="AN41" s="850"/>
      <c r="AO41" s="850"/>
      <c r="AP41" s="850"/>
      <c r="AQ41" s="850"/>
      <c r="AR41" s="850"/>
      <c r="AS41" s="850"/>
      <c r="AT41" s="850"/>
      <c r="AU41" s="850"/>
      <c r="AV41" s="850"/>
      <c r="AW41" s="850"/>
      <c r="AX41" s="850"/>
      <c r="AY41" s="850"/>
      <c r="AZ41" s="851"/>
      <c r="BA41" s="851"/>
      <c r="BB41" s="851"/>
      <c r="BC41" s="851"/>
      <c r="BD41" s="851"/>
      <c r="BE41" s="847"/>
      <c r="BF41" s="847"/>
      <c r="BG41" s="847"/>
      <c r="BH41" s="847"/>
      <c r="BI41" s="848"/>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2"/>
      <c r="CI41" s="793"/>
      <c r="CJ41" s="793"/>
      <c r="CK41" s="793"/>
      <c r="CL41" s="794"/>
      <c r="CM41" s="792"/>
      <c r="CN41" s="793"/>
      <c r="CO41" s="793"/>
      <c r="CP41" s="793"/>
      <c r="CQ41" s="794"/>
      <c r="CR41" s="792"/>
      <c r="CS41" s="793"/>
      <c r="CT41" s="793"/>
      <c r="CU41" s="793"/>
      <c r="CV41" s="794"/>
      <c r="CW41" s="792"/>
      <c r="CX41" s="793"/>
      <c r="CY41" s="793"/>
      <c r="CZ41" s="793"/>
      <c r="DA41" s="794"/>
      <c r="DB41" s="792"/>
      <c r="DC41" s="793"/>
      <c r="DD41" s="793"/>
      <c r="DE41" s="793"/>
      <c r="DF41" s="794"/>
      <c r="DG41" s="792"/>
      <c r="DH41" s="793"/>
      <c r="DI41" s="793"/>
      <c r="DJ41" s="793"/>
      <c r="DK41" s="794"/>
      <c r="DL41" s="792"/>
      <c r="DM41" s="793"/>
      <c r="DN41" s="793"/>
      <c r="DO41" s="793"/>
      <c r="DP41" s="794"/>
      <c r="DQ41" s="792"/>
      <c r="DR41" s="793"/>
      <c r="DS41" s="793"/>
      <c r="DT41" s="793"/>
      <c r="DU41" s="794"/>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9"/>
      <c r="AL42" s="850"/>
      <c r="AM42" s="850"/>
      <c r="AN42" s="850"/>
      <c r="AO42" s="850"/>
      <c r="AP42" s="850"/>
      <c r="AQ42" s="850"/>
      <c r="AR42" s="850"/>
      <c r="AS42" s="850"/>
      <c r="AT42" s="850"/>
      <c r="AU42" s="850"/>
      <c r="AV42" s="850"/>
      <c r="AW42" s="850"/>
      <c r="AX42" s="850"/>
      <c r="AY42" s="850"/>
      <c r="AZ42" s="851"/>
      <c r="BA42" s="851"/>
      <c r="BB42" s="851"/>
      <c r="BC42" s="851"/>
      <c r="BD42" s="851"/>
      <c r="BE42" s="847"/>
      <c r="BF42" s="847"/>
      <c r="BG42" s="847"/>
      <c r="BH42" s="847"/>
      <c r="BI42" s="848"/>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2"/>
      <c r="CI42" s="793"/>
      <c r="CJ42" s="793"/>
      <c r="CK42" s="793"/>
      <c r="CL42" s="794"/>
      <c r="CM42" s="792"/>
      <c r="CN42" s="793"/>
      <c r="CO42" s="793"/>
      <c r="CP42" s="793"/>
      <c r="CQ42" s="794"/>
      <c r="CR42" s="792"/>
      <c r="CS42" s="793"/>
      <c r="CT42" s="793"/>
      <c r="CU42" s="793"/>
      <c r="CV42" s="794"/>
      <c r="CW42" s="792"/>
      <c r="CX42" s="793"/>
      <c r="CY42" s="793"/>
      <c r="CZ42" s="793"/>
      <c r="DA42" s="794"/>
      <c r="DB42" s="792"/>
      <c r="DC42" s="793"/>
      <c r="DD42" s="793"/>
      <c r="DE42" s="793"/>
      <c r="DF42" s="794"/>
      <c r="DG42" s="792"/>
      <c r="DH42" s="793"/>
      <c r="DI42" s="793"/>
      <c r="DJ42" s="793"/>
      <c r="DK42" s="794"/>
      <c r="DL42" s="792"/>
      <c r="DM42" s="793"/>
      <c r="DN42" s="793"/>
      <c r="DO42" s="793"/>
      <c r="DP42" s="794"/>
      <c r="DQ42" s="792"/>
      <c r="DR42" s="793"/>
      <c r="DS42" s="793"/>
      <c r="DT42" s="793"/>
      <c r="DU42" s="794"/>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9"/>
      <c r="AL43" s="850"/>
      <c r="AM43" s="850"/>
      <c r="AN43" s="850"/>
      <c r="AO43" s="850"/>
      <c r="AP43" s="850"/>
      <c r="AQ43" s="850"/>
      <c r="AR43" s="850"/>
      <c r="AS43" s="850"/>
      <c r="AT43" s="850"/>
      <c r="AU43" s="850"/>
      <c r="AV43" s="850"/>
      <c r="AW43" s="850"/>
      <c r="AX43" s="850"/>
      <c r="AY43" s="850"/>
      <c r="AZ43" s="851"/>
      <c r="BA43" s="851"/>
      <c r="BB43" s="851"/>
      <c r="BC43" s="851"/>
      <c r="BD43" s="851"/>
      <c r="BE43" s="847"/>
      <c r="BF43" s="847"/>
      <c r="BG43" s="847"/>
      <c r="BH43" s="847"/>
      <c r="BI43" s="848"/>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2"/>
      <c r="CI43" s="793"/>
      <c r="CJ43" s="793"/>
      <c r="CK43" s="793"/>
      <c r="CL43" s="794"/>
      <c r="CM43" s="792"/>
      <c r="CN43" s="793"/>
      <c r="CO43" s="793"/>
      <c r="CP43" s="793"/>
      <c r="CQ43" s="794"/>
      <c r="CR43" s="792"/>
      <c r="CS43" s="793"/>
      <c r="CT43" s="793"/>
      <c r="CU43" s="793"/>
      <c r="CV43" s="794"/>
      <c r="CW43" s="792"/>
      <c r="CX43" s="793"/>
      <c r="CY43" s="793"/>
      <c r="CZ43" s="793"/>
      <c r="DA43" s="794"/>
      <c r="DB43" s="792"/>
      <c r="DC43" s="793"/>
      <c r="DD43" s="793"/>
      <c r="DE43" s="793"/>
      <c r="DF43" s="794"/>
      <c r="DG43" s="792"/>
      <c r="DH43" s="793"/>
      <c r="DI43" s="793"/>
      <c r="DJ43" s="793"/>
      <c r="DK43" s="794"/>
      <c r="DL43" s="792"/>
      <c r="DM43" s="793"/>
      <c r="DN43" s="793"/>
      <c r="DO43" s="793"/>
      <c r="DP43" s="794"/>
      <c r="DQ43" s="792"/>
      <c r="DR43" s="793"/>
      <c r="DS43" s="793"/>
      <c r="DT43" s="793"/>
      <c r="DU43" s="794"/>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9"/>
      <c r="AL44" s="850"/>
      <c r="AM44" s="850"/>
      <c r="AN44" s="850"/>
      <c r="AO44" s="850"/>
      <c r="AP44" s="850"/>
      <c r="AQ44" s="850"/>
      <c r="AR44" s="850"/>
      <c r="AS44" s="850"/>
      <c r="AT44" s="850"/>
      <c r="AU44" s="850"/>
      <c r="AV44" s="850"/>
      <c r="AW44" s="850"/>
      <c r="AX44" s="850"/>
      <c r="AY44" s="850"/>
      <c r="AZ44" s="851"/>
      <c r="BA44" s="851"/>
      <c r="BB44" s="851"/>
      <c r="BC44" s="851"/>
      <c r="BD44" s="851"/>
      <c r="BE44" s="847"/>
      <c r="BF44" s="847"/>
      <c r="BG44" s="847"/>
      <c r="BH44" s="847"/>
      <c r="BI44" s="848"/>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2"/>
      <c r="CI44" s="793"/>
      <c r="CJ44" s="793"/>
      <c r="CK44" s="793"/>
      <c r="CL44" s="794"/>
      <c r="CM44" s="792"/>
      <c r="CN44" s="793"/>
      <c r="CO44" s="793"/>
      <c r="CP44" s="793"/>
      <c r="CQ44" s="794"/>
      <c r="CR44" s="792"/>
      <c r="CS44" s="793"/>
      <c r="CT44" s="793"/>
      <c r="CU44" s="793"/>
      <c r="CV44" s="794"/>
      <c r="CW44" s="792"/>
      <c r="CX44" s="793"/>
      <c r="CY44" s="793"/>
      <c r="CZ44" s="793"/>
      <c r="DA44" s="794"/>
      <c r="DB44" s="792"/>
      <c r="DC44" s="793"/>
      <c r="DD44" s="793"/>
      <c r="DE44" s="793"/>
      <c r="DF44" s="794"/>
      <c r="DG44" s="792"/>
      <c r="DH44" s="793"/>
      <c r="DI44" s="793"/>
      <c r="DJ44" s="793"/>
      <c r="DK44" s="794"/>
      <c r="DL44" s="792"/>
      <c r="DM44" s="793"/>
      <c r="DN44" s="793"/>
      <c r="DO44" s="793"/>
      <c r="DP44" s="794"/>
      <c r="DQ44" s="792"/>
      <c r="DR44" s="793"/>
      <c r="DS44" s="793"/>
      <c r="DT44" s="793"/>
      <c r="DU44" s="794"/>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9"/>
      <c r="AL45" s="850"/>
      <c r="AM45" s="850"/>
      <c r="AN45" s="850"/>
      <c r="AO45" s="850"/>
      <c r="AP45" s="850"/>
      <c r="AQ45" s="850"/>
      <c r="AR45" s="850"/>
      <c r="AS45" s="850"/>
      <c r="AT45" s="850"/>
      <c r="AU45" s="850"/>
      <c r="AV45" s="850"/>
      <c r="AW45" s="850"/>
      <c r="AX45" s="850"/>
      <c r="AY45" s="850"/>
      <c r="AZ45" s="851"/>
      <c r="BA45" s="851"/>
      <c r="BB45" s="851"/>
      <c r="BC45" s="851"/>
      <c r="BD45" s="851"/>
      <c r="BE45" s="847"/>
      <c r="BF45" s="847"/>
      <c r="BG45" s="847"/>
      <c r="BH45" s="847"/>
      <c r="BI45" s="848"/>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2"/>
      <c r="CI45" s="793"/>
      <c r="CJ45" s="793"/>
      <c r="CK45" s="793"/>
      <c r="CL45" s="794"/>
      <c r="CM45" s="792"/>
      <c r="CN45" s="793"/>
      <c r="CO45" s="793"/>
      <c r="CP45" s="793"/>
      <c r="CQ45" s="794"/>
      <c r="CR45" s="792"/>
      <c r="CS45" s="793"/>
      <c r="CT45" s="793"/>
      <c r="CU45" s="793"/>
      <c r="CV45" s="794"/>
      <c r="CW45" s="792"/>
      <c r="CX45" s="793"/>
      <c r="CY45" s="793"/>
      <c r="CZ45" s="793"/>
      <c r="DA45" s="794"/>
      <c r="DB45" s="792"/>
      <c r="DC45" s="793"/>
      <c r="DD45" s="793"/>
      <c r="DE45" s="793"/>
      <c r="DF45" s="794"/>
      <c r="DG45" s="792"/>
      <c r="DH45" s="793"/>
      <c r="DI45" s="793"/>
      <c r="DJ45" s="793"/>
      <c r="DK45" s="794"/>
      <c r="DL45" s="792"/>
      <c r="DM45" s="793"/>
      <c r="DN45" s="793"/>
      <c r="DO45" s="793"/>
      <c r="DP45" s="794"/>
      <c r="DQ45" s="792"/>
      <c r="DR45" s="793"/>
      <c r="DS45" s="793"/>
      <c r="DT45" s="793"/>
      <c r="DU45" s="794"/>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9"/>
      <c r="AL46" s="850"/>
      <c r="AM46" s="850"/>
      <c r="AN46" s="850"/>
      <c r="AO46" s="850"/>
      <c r="AP46" s="850"/>
      <c r="AQ46" s="850"/>
      <c r="AR46" s="850"/>
      <c r="AS46" s="850"/>
      <c r="AT46" s="850"/>
      <c r="AU46" s="850"/>
      <c r="AV46" s="850"/>
      <c r="AW46" s="850"/>
      <c r="AX46" s="850"/>
      <c r="AY46" s="850"/>
      <c r="AZ46" s="851"/>
      <c r="BA46" s="851"/>
      <c r="BB46" s="851"/>
      <c r="BC46" s="851"/>
      <c r="BD46" s="851"/>
      <c r="BE46" s="847"/>
      <c r="BF46" s="847"/>
      <c r="BG46" s="847"/>
      <c r="BH46" s="847"/>
      <c r="BI46" s="848"/>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2"/>
      <c r="CI46" s="793"/>
      <c r="CJ46" s="793"/>
      <c r="CK46" s="793"/>
      <c r="CL46" s="794"/>
      <c r="CM46" s="792"/>
      <c r="CN46" s="793"/>
      <c r="CO46" s="793"/>
      <c r="CP46" s="793"/>
      <c r="CQ46" s="794"/>
      <c r="CR46" s="792"/>
      <c r="CS46" s="793"/>
      <c r="CT46" s="793"/>
      <c r="CU46" s="793"/>
      <c r="CV46" s="794"/>
      <c r="CW46" s="792"/>
      <c r="CX46" s="793"/>
      <c r="CY46" s="793"/>
      <c r="CZ46" s="793"/>
      <c r="DA46" s="794"/>
      <c r="DB46" s="792"/>
      <c r="DC46" s="793"/>
      <c r="DD46" s="793"/>
      <c r="DE46" s="793"/>
      <c r="DF46" s="794"/>
      <c r="DG46" s="792"/>
      <c r="DH46" s="793"/>
      <c r="DI46" s="793"/>
      <c r="DJ46" s="793"/>
      <c r="DK46" s="794"/>
      <c r="DL46" s="792"/>
      <c r="DM46" s="793"/>
      <c r="DN46" s="793"/>
      <c r="DO46" s="793"/>
      <c r="DP46" s="794"/>
      <c r="DQ46" s="792"/>
      <c r="DR46" s="793"/>
      <c r="DS46" s="793"/>
      <c r="DT46" s="793"/>
      <c r="DU46" s="794"/>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9"/>
      <c r="AL47" s="850"/>
      <c r="AM47" s="850"/>
      <c r="AN47" s="850"/>
      <c r="AO47" s="850"/>
      <c r="AP47" s="850"/>
      <c r="AQ47" s="850"/>
      <c r="AR47" s="850"/>
      <c r="AS47" s="850"/>
      <c r="AT47" s="850"/>
      <c r="AU47" s="850"/>
      <c r="AV47" s="850"/>
      <c r="AW47" s="850"/>
      <c r="AX47" s="850"/>
      <c r="AY47" s="850"/>
      <c r="AZ47" s="851"/>
      <c r="BA47" s="851"/>
      <c r="BB47" s="851"/>
      <c r="BC47" s="851"/>
      <c r="BD47" s="851"/>
      <c r="BE47" s="847"/>
      <c r="BF47" s="847"/>
      <c r="BG47" s="847"/>
      <c r="BH47" s="847"/>
      <c r="BI47" s="848"/>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2"/>
      <c r="CI47" s="793"/>
      <c r="CJ47" s="793"/>
      <c r="CK47" s="793"/>
      <c r="CL47" s="794"/>
      <c r="CM47" s="792"/>
      <c r="CN47" s="793"/>
      <c r="CO47" s="793"/>
      <c r="CP47" s="793"/>
      <c r="CQ47" s="794"/>
      <c r="CR47" s="792"/>
      <c r="CS47" s="793"/>
      <c r="CT47" s="793"/>
      <c r="CU47" s="793"/>
      <c r="CV47" s="794"/>
      <c r="CW47" s="792"/>
      <c r="CX47" s="793"/>
      <c r="CY47" s="793"/>
      <c r="CZ47" s="793"/>
      <c r="DA47" s="794"/>
      <c r="DB47" s="792"/>
      <c r="DC47" s="793"/>
      <c r="DD47" s="793"/>
      <c r="DE47" s="793"/>
      <c r="DF47" s="794"/>
      <c r="DG47" s="792"/>
      <c r="DH47" s="793"/>
      <c r="DI47" s="793"/>
      <c r="DJ47" s="793"/>
      <c r="DK47" s="794"/>
      <c r="DL47" s="792"/>
      <c r="DM47" s="793"/>
      <c r="DN47" s="793"/>
      <c r="DO47" s="793"/>
      <c r="DP47" s="794"/>
      <c r="DQ47" s="792"/>
      <c r="DR47" s="793"/>
      <c r="DS47" s="793"/>
      <c r="DT47" s="793"/>
      <c r="DU47" s="794"/>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9"/>
      <c r="AL48" s="850"/>
      <c r="AM48" s="850"/>
      <c r="AN48" s="850"/>
      <c r="AO48" s="850"/>
      <c r="AP48" s="850"/>
      <c r="AQ48" s="850"/>
      <c r="AR48" s="850"/>
      <c r="AS48" s="850"/>
      <c r="AT48" s="850"/>
      <c r="AU48" s="850"/>
      <c r="AV48" s="850"/>
      <c r="AW48" s="850"/>
      <c r="AX48" s="850"/>
      <c r="AY48" s="850"/>
      <c r="AZ48" s="851"/>
      <c r="BA48" s="851"/>
      <c r="BB48" s="851"/>
      <c r="BC48" s="851"/>
      <c r="BD48" s="851"/>
      <c r="BE48" s="847"/>
      <c r="BF48" s="847"/>
      <c r="BG48" s="847"/>
      <c r="BH48" s="847"/>
      <c r="BI48" s="848"/>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2"/>
      <c r="CI48" s="793"/>
      <c r="CJ48" s="793"/>
      <c r="CK48" s="793"/>
      <c r="CL48" s="794"/>
      <c r="CM48" s="792"/>
      <c r="CN48" s="793"/>
      <c r="CO48" s="793"/>
      <c r="CP48" s="793"/>
      <c r="CQ48" s="794"/>
      <c r="CR48" s="792"/>
      <c r="CS48" s="793"/>
      <c r="CT48" s="793"/>
      <c r="CU48" s="793"/>
      <c r="CV48" s="794"/>
      <c r="CW48" s="792"/>
      <c r="CX48" s="793"/>
      <c r="CY48" s="793"/>
      <c r="CZ48" s="793"/>
      <c r="DA48" s="794"/>
      <c r="DB48" s="792"/>
      <c r="DC48" s="793"/>
      <c r="DD48" s="793"/>
      <c r="DE48" s="793"/>
      <c r="DF48" s="794"/>
      <c r="DG48" s="792"/>
      <c r="DH48" s="793"/>
      <c r="DI48" s="793"/>
      <c r="DJ48" s="793"/>
      <c r="DK48" s="794"/>
      <c r="DL48" s="792"/>
      <c r="DM48" s="793"/>
      <c r="DN48" s="793"/>
      <c r="DO48" s="793"/>
      <c r="DP48" s="794"/>
      <c r="DQ48" s="792"/>
      <c r="DR48" s="793"/>
      <c r="DS48" s="793"/>
      <c r="DT48" s="793"/>
      <c r="DU48" s="794"/>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9"/>
      <c r="AL49" s="850"/>
      <c r="AM49" s="850"/>
      <c r="AN49" s="850"/>
      <c r="AO49" s="850"/>
      <c r="AP49" s="850"/>
      <c r="AQ49" s="850"/>
      <c r="AR49" s="850"/>
      <c r="AS49" s="850"/>
      <c r="AT49" s="850"/>
      <c r="AU49" s="850"/>
      <c r="AV49" s="850"/>
      <c r="AW49" s="850"/>
      <c r="AX49" s="850"/>
      <c r="AY49" s="850"/>
      <c r="AZ49" s="851"/>
      <c r="BA49" s="851"/>
      <c r="BB49" s="851"/>
      <c r="BC49" s="851"/>
      <c r="BD49" s="851"/>
      <c r="BE49" s="847"/>
      <c r="BF49" s="847"/>
      <c r="BG49" s="847"/>
      <c r="BH49" s="847"/>
      <c r="BI49" s="848"/>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2"/>
      <c r="CI49" s="793"/>
      <c r="CJ49" s="793"/>
      <c r="CK49" s="793"/>
      <c r="CL49" s="794"/>
      <c r="CM49" s="792"/>
      <c r="CN49" s="793"/>
      <c r="CO49" s="793"/>
      <c r="CP49" s="793"/>
      <c r="CQ49" s="794"/>
      <c r="CR49" s="792"/>
      <c r="CS49" s="793"/>
      <c r="CT49" s="793"/>
      <c r="CU49" s="793"/>
      <c r="CV49" s="794"/>
      <c r="CW49" s="792"/>
      <c r="CX49" s="793"/>
      <c r="CY49" s="793"/>
      <c r="CZ49" s="793"/>
      <c r="DA49" s="794"/>
      <c r="DB49" s="792"/>
      <c r="DC49" s="793"/>
      <c r="DD49" s="793"/>
      <c r="DE49" s="793"/>
      <c r="DF49" s="794"/>
      <c r="DG49" s="792"/>
      <c r="DH49" s="793"/>
      <c r="DI49" s="793"/>
      <c r="DJ49" s="793"/>
      <c r="DK49" s="794"/>
      <c r="DL49" s="792"/>
      <c r="DM49" s="793"/>
      <c r="DN49" s="793"/>
      <c r="DO49" s="793"/>
      <c r="DP49" s="794"/>
      <c r="DQ49" s="792"/>
      <c r="DR49" s="793"/>
      <c r="DS49" s="793"/>
      <c r="DT49" s="793"/>
      <c r="DU49" s="794"/>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2"/>
      <c r="R50" s="853"/>
      <c r="S50" s="853"/>
      <c r="T50" s="853"/>
      <c r="U50" s="853"/>
      <c r="V50" s="853"/>
      <c r="W50" s="853"/>
      <c r="X50" s="853"/>
      <c r="Y50" s="853"/>
      <c r="Z50" s="853"/>
      <c r="AA50" s="853"/>
      <c r="AB50" s="853"/>
      <c r="AC50" s="853"/>
      <c r="AD50" s="853"/>
      <c r="AE50" s="854"/>
      <c r="AF50" s="779"/>
      <c r="AG50" s="780"/>
      <c r="AH50" s="780"/>
      <c r="AI50" s="780"/>
      <c r="AJ50" s="781"/>
      <c r="AK50" s="855"/>
      <c r="AL50" s="853"/>
      <c r="AM50" s="853"/>
      <c r="AN50" s="853"/>
      <c r="AO50" s="853"/>
      <c r="AP50" s="853"/>
      <c r="AQ50" s="853"/>
      <c r="AR50" s="853"/>
      <c r="AS50" s="853"/>
      <c r="AT50" s="853"/>
      <c r="AU50" s="853"/>
      <c r="AV50" s="853"/>
      <c r="AW50" s="853"/>
      <c r="AX50" s="853"/>
      <c r="AY50" s="853"/>
      <c r="AZ50" s="856"/>
      <c r="BA50" s="856"/>
      <c r="BB50" s="856"/>
      <c r="BC50" s="856"/>
      <c r="BD50" s="856"/>
      <c r="BE50" s="847"/>
      <c r="BF50" s="847"/>
      <c r="BG50" s="847"/>
      <c r="BH50" s="847"/>
      <c r="BI50" s="848"/>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2"/>
      <c r="CI50" s="793"/>
      <c r="CJ50" s="793"/>
      <c r="CK50" s="793"/>
      <c r="CL50" s="794"/>
      <c r="CM50" s="792"/>
      <c r="CN50" s="793"/>
      <c r="CO50" s="793"/>
      <c r="CP50" s="793"/>
      <c r="CQ50" s="794"/>
      <c r="CR50" s="792"/>
      <c r="CS50" s="793"/>
      <c r="CT50" s="793"/>
      <c r="CU50" s="793"/>
      <c r="CV50" s="794"/>
      <c r="CW50" s="792"/>
      <c r="CX50" s="793"/>
      <c r="CY50" s="793"/>
      <c r="CZ50" s="793"/>
      <c r="DA50" s="794"/>
      <c r="DB50" s="792"/>
      <c r="DC50" s="793"/>
      <c r="DD50" s="793"/>
      <c r="DE50" s="793"/>
      <c r="DF50" s="794"/>
      <c r="DG50" s="792"/>
      <c r="DH50" s="793"/>
      <c r="DI50" s="793"/>
      <c r="DJ50" s="793"/>
      <c r="DK50" s="794"/>
      <c r="DL50" s="792"/>
      <c r="DM50" s="793"/>
      <c r="DN50" s="793"/>
      <c r="DO50" s="793"/>
      <c r="DP50" s="794"/>
      <c r="DQ50" s="792"/>
      <c r="DR50" s="793"/>
      <c r="DS50" s="793"/>
      <c r="DT50" s="793"/>
      <c r="DU50" s="794"/>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2"/>
      <c r="R51" s="853"/>
      <c r="S51" s="853"/>
      <c r="T51" s="853"/>
      <c r="U51" s="853"/>
      <c r="V51" s="853"/>
      <c r="W51" s="853"/>
      <c r="X51" s="853"/>
      <c r="Y51" s="853"/>
      <c r="Z51" s="853"/>
      <c r="AA51" s="853"/>
      <c r="AB51" s="853"/>
      <c r="AC51" s="853"/>
      <c r="AD51" s="853"/>
      <c r="AE51" s="854"/>
      <c r="AF51" s="779"/>
      <c r="AG51" s="780"/>
      <c r="AH51" s="780"/>
      <c r="AI51" s="780"/>
      <c r="AJ51" s="781"/>
      <c r="AK51" s="855"/>
      <c r="AL51" s="853"/>
      <c r="AM51" s="853"/>
      <c r="AN51" s="853"/>
      <c r="AO51" s="853"/>
      <c r="AP51" s="853"/>
      <c r="AQ51" s="853"/>
      <c r="AR51" s="853"/>
      <c r="AS51" s="853"/>
      <c r="AT51" s="853"/>
      <c r="AU51" s="853"/>
      <c r="AV51" s="853"/>
      <c r="AW51" s="853"/>
      <c r="AX51" s="853"/>
      <c r="AY51" s="853"/>
      <c r="AZ51" s="856"/>
      <c r="BA51" s="856"/>
      <c r="BB51" s="856"/>
      <c r="BC51" s="856"/>
      <c r="BD51" s="856"/>
      <c r="BE51" s="847"/>
      <c r="BF51" s="847"/>
      <c r="BG51" s="847"/>
      <c r="BH51" s="847"/>
      <c r="BI51" s="848"/>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2"/>
      <c r="CI51" s="793"/>
      <c r="CJ51" s="793"/>
      <c r="CK51" s="793"/>
      <c r="CL51" s="794"/>
      <c r="CM51" s="792"/>
      <c r="CN51" s="793"/>
      <c r="CO51" s="793"/>
      <c r="CP51" s="793"/>
      <c r="CQ51" s="794"/>
      <c r="CR51" s="792"/>
      <c r="CS51" s="793"/>
      <c r="CT51" s="793"/>
      <c r="CU51" s="793"/>
      <c r="CV51" s="794"/>
      <c r="CW51" s="792"/>
      <c r="CX51" s="793"/>
      <c r="CY51" s="793"/>
      <c r="CZ51" s="793"/>
      <c r="DA51" s="794"/>
      <c r="DB51" s="792"/>
      <c r="DC51" s="793"/>
      <c r="DD51" s="793"/>
      <c r="DE51" s="793"/>
      <c r="DF51" s="794"/>
      <c r="DG51" s="792"/>
      <c r="DH51" s="793"/>
      <c r="DI51" s="793"/>
      <c r="DJ51" s="793"/>
      <c r="DK51" s="794"/>
      <c r="DL51" s="792"/>
      <c r="DM51" s="793"/>
      <c r="DN51" s="793"/>
      <c r="DO51" s="793"/>
      <c r="DP51" s="794"/>
      <c r="DQ51" s="792"/>
      <c r="DR51" s="793"/>
      <c r="DS51" s="793"/>
      <c r="DT51" s="793"/>
      <c r="DU51" s="794"/>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2"/>
      <c r="R52" s="853"/>
      <c r="S52" s="853"/>
      <c r="T52" s="853"/>
      <c r="U52" s="853"/>
      <c r="V52" s="853"/>
      <c r="W52" s="853"/>
      <c r="X52" s="853"/>
      <c r="Y52" s="853"/>
      <c r="Z52" s="853"/>
      <c r="AA52" s="853"/>
      <c r="AB52" s="853"/>
      <c r="AC52" s="853"/>
      <c r="AD52" s="853"/>
      <c r="AE52" s="854"/>
      <c r="AF52" s="779"/>
      <c r="AG52" s="780"/>
      <c r="AH52" s="780"/>
      <c r="AI52" s="780"/>
      <c r="AJ52" s="781"/>
      <c r="AK52" s="855"/>
      <c r="AL52" s="853"/>
      <c r="AM52" s="853"/>
      <c r="AN52" s="853"/>
      <c r="AO52" s="853"/>
      <c r="AP52" s="853"/>
      <c r="AQ52" s="853"/>
      <c r="AR52" s="853"/>
      <c r="AS52" s="853"/>
      <c r="AT52" s="853"/>
      <c r="AU52" s="853"/>
      <c r="AV52" s="853"/>
      <c r="AW52" s="853"/>
      <c r="AX52" s="853"/>
      <c r="AY52" s="853"/>
      <c r="AZ52" s="856"/>
      <c r="BA52" s="856"/>
      <c r="BB52" s="856"/>
      <c r="BC52" s="856"/>
      <c r="BD52" s="856"/>
      <c r="BE52" s="847"/>
      <c r="BF52" s="847"/>
      <c r="BG52" s="847"/>
      <c r="BH52" s="847"/>
      <c r="BI52" s="848"/>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2"/>
      <c r="CI52" s="793"/>
      <c r="CJ52" s="793"/>
      <c r="CK52" s="793"/>
      <c r="CL52" s="794"/>
      <c r="CM52" s="792"/>
      <c r="CN52" s="793"/>
      <c r="CO52" s="793"/>
      <c r="CP52" s="793"/>
      <c r="CQ52" s="794"/>
      <c r="CR52" s="792"/>
      <c r="CS52" s="793"/>
      <c r="CT52" s="793"/>
      <c r="CU52" s="793"/>
      <c r="CV52" s="794"/>
      <c r="CW52" s="792"/>
      <c r="CX52" s="793"/>
      <c r="CY52" s="793"/>
      <c r="CZ52" s="793"/>
      <c r="DA52" s="794"/>
      <c r="DB52" s="792"/>
      <c r="DC52" s="793"/>
      <c r="DD52" s="793"/>
      <c r="DE52" s="793"/>
      <c r="DF52" s="794"/>
      <c r="DG52" s="792"/>
      <c r="DH52" s="793"/>
      <c r="DI52" s="793"/>
      <c r="DJ52" s="793"/>
      <c r="DK52" s="794"/>
      <c r="DL52" s="792"/>
      <c r="DM52" s="793"/>
      <c r="DN52" s="793"/>
      <c r="DO52" s="793"/>
      <c r="DP52" s="794"/>
      <c r="DQ52" s="792"/>
      <c r="DR52" s="793"/>
      <c r="DS52" s="793"/>
      <c r="DT52" s="793"/>
      <c r="DU52" s="794"/>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2"/>
      <c r="R53" s="853"/>
      <c r="S53" s="853"/>
      <c r="T53" s="853"/>
      <c r="U53" s="853"/>
      <c r="V53" s="853"/>
      <c r="W53" s="853"/>
      <c r="X53" s="853"/>
      <c r="Y53" s="853"/>
      <c r="Z53" s="853"/>
      <c r="AA53" s="853"/>
      <c r="AB53" s="853"/>
      <c r="AC53" s="853"/>
      <c r="AD53" s="853"/>
      <c r="AE53" s="854"/>
      <c r="AF53" s="779"/>
      <c r="AG53" s="780"/>
      <c r="AH53" s="780"/>
      <c r="AI53" s="780"/>
      <c r="AJ53" s="781"/>
      <c r="AK53" s="855"/>
      <c r="AL53" s="853"/>
      <c r="AM53" s="853"/>
      <c r="AN53" s="853"/>
      <c r="AO53" s="853"/>
      <c r="AP53" s="853"/>
      <c r="AQ53" s="853"/>
      <c r="AR53" s="853"/>
      <c r="AS53" s="853"/>
      <c r="AT53" s="853"/>
      <c r="AU53" s="853"/>
      <c r="AV53" s="853"/>
      <c r="AW53" s="853"/>
      <c r="AX53" s="853"/>
      <c r="AY53" s="853"/>
      <c r="AZ53" s="856"/>
      <c r="BA53" s="856"/>
      <c r="BB53" s="856"/>
      <c r="BC53" s="856"/>
      <c r="BD53" s="856"/>
      <c r="BE53" s="847"/>
      <c r="BF53" s="847"/>
      <c r="BG53" s="847"/>
      <c r="BH53" s="847"/>
      <c r="BI53" s="848"/>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2"/>
      <c r="CI53" s="793"/>
      <c r="CJ53" s="793"/>
      <c r="CK53" s="793"/>
      <c r="CL53" s="794"/>
      <c r="CM53" s="792"/>
      <c r="CN53" s="793"/>
      <c r="CO53" s="793"/>
      <c r="CP53" s="793"/>
      <c r="CQ53" s="794"/>
      <c r="CR53" s="792"/>
      <c r="CS53" s="793"/>
      <c r="CT53" s="793"/>
      <c r="CU53" s="793"/>
      <c r="CV53" s="794"/>
      <c r="CW53" s="792"/>
      <c r="CX53" s="793"/>
      <c r="CY53" s="793"/>
      <c r="CZ53" s="793"/>
      <c r="DA53" s="794"/>
      <c r="DB53" s="792"/>
      <c r="DC53" s="793"/>
      <c r="DD53" s="793"/>
      <c r="DE53" s="793"/>
      <c r="DF53" s="794"/>
      <c r="DG53" s="792"/>
      <c r="DH53" s="793"/>
      <c r="DI53" s="793"/>
      <c r="DJ53" s="793"/>
      <c r="DK53" s="794"/>
      <c r="DL53" s="792"/>
      <c r="DM53" s="793"/>
      <c r="DN53" s="793"/>
      <c r="DO53" s="793"/>
      <c r="DP53" s="794"/>
      <c r="DQ53" s="792"/>
      <c r="DR53" s="793"/>
      <c r="DS53" s="793"/>
      <c r="DT53" s="793"/>
      <c r="DU53" s="794"/>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2"/>
      <c r="R54" s="853"/>
      <c r="S54" s="853"/>
      <c r="T54" s="853"/>
      <c r="U54" s="853"/>
      <c r="V54" s="853"/>
      <c r="W54" s="853"/>
      <c r="X54" s="853"/>
      <c r="Y54" s="853"/>
      <c r="Z54" s="853"/>
      <c r="AA54" s="853"/>
      <c r="AB54" s="853"/>
      <c r="AC54" s="853"/>
      <c r="AD54" s="853"/>
      <c r="AE54" s="854"/>
      <c r="AF54" s="779"/>
      <c r="AG54" s="780"/>
      <c r="AH54" s="780"/>
      <c r="AI54" s="780"/>
      <c r="AJ54" s="781"/>
      <c r="AK54" s="855"/>
      <c r="AL54" s="853"/>
      <c r="AM54" s="853"/>
      <c r="AN54" s="853"/>
      <c r="AO54" s="853"/>
      <c r="AP54" s="853"/>
      <c r="AQ54" s="853"/>
      <c r="AR54" s="853"/>
      <c r="AS54" s="853"/>
      <c r="AT54" s="853"/>
      <c r="AU54" s="853"/>
      <c r="AV54" s="853"/>
      <c r="AW54" s="853"/>
      <c r="AX54" s="853"/>
      <c r="AY54" s="853"/>
      <c r="AZ54" s="856"/>
      <c r="BA54" s="856"/>
      <c r="BB54" s="856"/>
      <c r="BC54" s="856"/>
      <c r="BD54" s="856"/>
      <c r="BE54" s="847"/>
      <c r="BF54" s="847"/>
      <c r="BG54" s="847"/>
      <c r="BH54" s="847"/>
      <c r="BI54" s="848"/>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2"/>
      <c r="CI54" s="793"/>
      <c r="CJ54" s="793"/>
      <c r="CK54" s="793"/>
      <c r="CL54" s="794"/>
      <c r="CM54" s="792"/>
      <c r="CN54" s="793"/>
      <c r="CO54" s="793"/>
      <c r="CP54" s="793"/>
      <c r="CQ54" s="794"/>
      <c r="CR54" s="792"/>
      <c r="CS54" s="793"/>
      <c r="CT54" s="793"/>
      <c r="CU54" s="793"/>
      <c r="CV54" s="794"/>
      <c r="CW54" s="792"/>
      <c r="CX54" s="793"/>
      <c r="CY54" s="793"/>
      <c r="CZ54" s="793"/>
      <c r="DA54" s="794"/>
      <c r="DB54" s="792"/>
      <c r="DC54" s="793"/>
      <c r="DD54" s="793"/>
      <c r="DE54" s="793"/>
      <c r="DF54" s="794"/>
      <c r="DG54" s="792"/>
      <c r="DH54" s="793"/>
      <c r="DI54" s="793"/>
      <c r="DJ54" s="793"/>
      <c r="DK54" s="794"/>
      <c r="DL54" s="792"/>
      <c r="DM54" s="793"/>
      <c r="DN54" s="793"/>
      <c r="DO54" s="793"/>
      <c r="DP54" s="794"/>
      <c r="DQ54" s="792"/>
      <c r="DR54" s="793"/>
      <c r="DS54" s="793"/>
      <c r="DT54" s="793"/>
      <c r="DU54" s="794"/>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2"/>
      <c r="R55" s="853"/>
      <c r="S55" s="853"/>
      <c r="T55" s="853"/>
      <c r="U55" s="853"/>
      <c r="V55" s="853"/>
      <c r="W55" s="853"/>
      <c r="X55" s="853"/>
      <c r="Y55" s="853"/>
      <c r="Z55" s="853"/>
      <c r="AA55" s="853"/>
      <c r="AB55" s="853"/>
      <c r="AC55" s="853"/>
      <c r="AD55" s="853"/>
      <c r="AE55" s="854"/>
      <c r="AF55" s="779"/>
      <c r="AG55" s="780"/>
      <c r="AH55" s="780"/>
      <c r="AI55" s="780"/>
      <c r="AJ55" s="781"/>
      <c r="AK55" s="855"/>
      <c r="AL55" s="853"/>
      <c r="AM55" s="853"/>
      <c r="AN55" s="853"/>
      <c r="AO55" s="853"/>
      <c r="AP55" s="853"/>
      <c r="AQ55" s="853"/>
      <c r="AR55" s="853"/>
      <c r="AS55" s="853"/>
      <c r="AT55" s="853"/>
      <c r="AU55" s="853"/>
      <c r="AV55" s="853"/>
      <c r="AW55" s="853"/>
      <c r="AX55" s="853"/>
      <c r="AY55" s="853"/>
      <c r="AZ55" s="856"/>
      <c r="BA55" s="856"/>
      <c r="BB55" s="856"/>
      <c r="BC55" s="856"/>
      <c r="BD55" s="856"/>
      <c r="BE55" s="847"/>
      <c r="BF55" s="847"/>
      <c r="BG55" s="847"/>
      <c r="BH55" s="847"/>
      <c r="BI55" s="848"/>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2"/>
      <c r="CI55" s="793"/>
      <c r="CJ55" s="793"/>
      <c r="CK55" s="793"/>
      <c r="CL55" s="794"/>
      <c r="CM55" s="792"/>
      <c r="CN55" s="793"/>
      <c r="CO55" s="793"/>
      <c r="CP55" s="793"/>
      <c r="CQ55" s="794"/>
      <c r="CR55" s="792"/>
      <c r="CS55" s="793"/>
      <c r="CT55" s="793"/>
      <c r="CU55" s="793"/>
      <c r="CV55" s="794"/>
      <c r="CW55" s="792"/>
      <c r="CX55" s="793"/>
      <c r="CY55" s="793"/>
      <c r="CZ55" s="793"/>
      <c r="DA55" s="794"/>
      <c r="DB55" s="792"/>
      <c r="DC55" s="793"/>
      <c r="DD55" s="793"/>
      <c r="DE55" s="793"/>
      <c r="DF55" s="794"/>
      <c r="DG55" s="792"/>
      <c r="DH55" s="793"/>
      <c r="DI55" s="793"/>
      <c r="DJ55" s="793"/>
      <c r="DK55" s="794"/>
      <c r="DL55" s="792"/>
      <c r="DM55" s="793"/>
      <c r="DN55" s="793"/>
      <c r="DO55" s="793"/>
      <c r="DP55" s="794"/>
      <c r="DQ55" s="792"/>
      <c r="DR55" s="793"/>
      <c r="DS55" s="793"/>
      <c r="DT55" s="793"/>
      <c r="DU55" s="794"/>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2"/>
      <c r="R56" s="853"/>
      <c r="S56" s="853"/>
      <c r="T56" s="853"/>
      <c r="U56" s="853"/>
      <c r="V56" s="853"/>
      <c r="W56" s="853"/>
      <c r="X56" s="853"/>
      <c r="Y56" s="853"/>
      <c r="Z56" s="853"/>
      <c r="AA56" s="853"/>
      <c r="AB56" s="853"/>
      <c r="AC56" s="853"/>
      <c r="AD56" s="853"/>
      <c r="AE56" s="854"/>
      <c r="AF56" s="779"/>
      <c r="AG56" s="780"/>
      <c r="AH56" s="780"/>
      <c r="AI56" s="780"/>
      <c r="AJ56" s="781"/>
      <c r="AK56" s="855"/>
      <c r="AL56" s="853"/>
      <c r="AM56" s="853"/>
      <c r="AN56" s="853"/>
      <c r="AO56" s="853"/>
      <c r="AP56" s="853"/>
      <c r="AQ56" s="853"/>
      <c r="AR56" s="853"/>
      <c r="AS56" s="853"/>
      <c r="AT56" s="853"/>
      <c r="AU56" s="853"/>
      <c r="AV56" s="853"/>
      <c r="AW56" s="853"/>
      <c r="AX56" s="853"/>
      <c r="AY56" s="853"/>
      <c r="AZ56" s="856"/>
      <c r="BA56" s="856"/>
      <c r="BB56" s="856"/>
      <c r="BC56" s="856"/>
      <c r="BD56" s="856"/>
      <c r="BE56" s="847"/>
      <c r="BF56" s="847"/>
      <c r="BG56" s="847"/>
      <c r="BH56" s="847"/>
      <c r="BI56" s="848"/>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2"/>
      <c r="CI56" s="793"/>
      <c r="CJ56" s="793"/>
      <c r="CK56" s="793"/>
      <c r="CL56" s="794"/>
      <c r="CM56" s="792"/>
      <c r="CN56" s="793"/>
      <c r="CO56" s="793"/>
      <c r="CP56" s="793"/>
      <c r="CQ56" s="794"/>
      <c r="CR56" s="792"/>
      <c r="CS56" s="793"/>
      <c r="CT56" s="793"/>
      <c r="CU56" s="793"/>
      <c r="CV56" s="794"/>
      <c r="CW56" s="792"/>
      <c r="CX56" s="793"/>
      <c r="CY56" s="793"/>
      <c r="CZ56" s="793"/>
      <c r="DA56" s="794"/>
      <c r="DB56" s="792"/>
      <c r="DC56" s="793"/>
      <c r="DD56" s="793"/>
      <c r="DE56" s="793"/>
      <c r="DF56" s="794"/>
      <c r="DG56" s="792"/>
      <c r="DH56" s="793"/>
      <c r="DI56" s="793"/>
      <c r="DJ56" s="793"/>
      <c r="DK56" s="794"/>
      <c r="DL56" s="792"/>
      <c r="DM56" s="793"/>
      <c r="DN56" s="793"/>
      <c r="DO56" s="793"/>
      <c r="DP56" s="794"/>
      <c r="DQ56" s="792"/>
      <c r="DR56" s="793"/>
      <c r="DS56" s="793"/>
      <c r="DT56" s="793"/>
      <c r="DU56" s="794"/>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2"/>
      <c r="R57" s="853"/>
      <c r="S57" s="853"/>
      <c r="T57" s="853"/>
      <c r="U57" s="853"/>
      <c r="V57" s="853"/>
      <c r="W57" s="853"/>
      <c r="X57" s="853"/>
      <c r="Y57" s="853"/>
      <c r="Z57" s="853"/>
      <c r="AA57" s="853"/>
      <c r="AB57" s="853"/>
      <c r="AC57" s="853"/>
      <c r="AD57" s="853"/>
      <c r="AE57" s="854"/>
      <c r="AF57" s="779"/>
      <c r="AG57" s="780"/>
      <c r="AH57" s="780"/>
      <c r="AI57" s="780"/>
      <c r="AJ57" s="781"/>
      <c r="AK57" s="855"/>
      <c r="AL57" s="853"/>
      <c r="AM57" s="853"/>
      <c r="AN57" s="853"/>
      <c r="AO57" s="853"/>
      <c r="AP57" s="853"/>
      <c r="AQ57" s="853"/>
      <c r="AR57" s="853"/>
      <c r="AS57" s="853"/>
      <c r="AT57" s="853"/>
      <c r="AU57" s="853"/>
      <c r="AV57" s="853"/>
      <c r="AW57" s="853"/>
      <c r="AX57" s="853"/>
      <c r="AY57" s="853"/>
      <c r="AZ57" s="856"/>
      <c r="BA57" s="856"/>
      <c r="BB57" s="856"/>
      <c r="BC57" s="856"/>
      <c r="BD57" s="856"/>
      <c r="BE57" s="847"/>
      <c r="BF57" s="847"/>
      <c r="BG57" s="847"/>
      <c r="BH57" s="847"/>
      <c r="BI57" s="848"/>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2"/>
      <c r="CI57" s="793"/>
      <c r="CJ57" s="793"/>
      <c r="CK57" s="793"/>
      <c r="CL57" s="794"/>
      <c r="CM57" s="792"/>
      <c r="CN57" s="793"/>
      <c r="CO57" s="793"/>
      <c r="CP57" s="793"/>
      <c r="CQ57" s="794"/>
      <c r="CR57" s="792"/>
      <c r="CS57" s="793"/>
      <c r="CT57" s="793"/>
      <c r="CU57" s="793"/>
      <c r="CV57" s="794"/>
      <c r="CW57" s="792"/>
      <c r="CX57" s="793"/>
      <c r="CY57" s="793"/>
      <c r="CZ57" s="793"/>
      <c r="DA57" s="794"/>
      <c r="DB57" s="792"/>
      <c r="DC57" s="793"/>
      <c r="DD57" s="793"/>
      <c r="DE57" s="793"/>
      <c r="DF57" s="794"/>
      <c r="DG57" s="792"/>
      <c r="DH57" s="793"/>
      <c r="DI57" s="793"/>
      <c r="DJ57" s="793"/>
      <c r="DK57" s="794"/>
      <c r="DL57" s="792"/>
      <c r="DM57" s="793"/>
      <c r="DN57" s="793"/>
      <c r="DO57" s="793"/>
      <c r="DP57" s="794"/>
      <c r="DQ57" s="792"/>
      <c r="DR57" s="793"/>
      <c r="DS57" s="793"/>
      <c r="DT57" s="793"/>
      <c r="DU57" s="794"/>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2"/>
      <c r="R58" s="853"/>
      <c r="S58" s="853"/>
      <c r="T58" s="853"/>
      <c r="U58" s="853"/>
      <c r="V58" s="853"/>
      <c r="W58" s="853"/>
      <c r="X58" s="853"/>
      <c r="Y58" s="853"/>
      <c r="Z58" s="853"/>
      <c r="AA58" s="853"/>
      <c r="AB58" s="853"/>
      <c r="AC58" s="853"/>
      <c r="AD58" s="853"/>
      <c r="AE58" s="854"/>
      <c r="AF58" s="779"/>
      <c r="AG58" s="780"/>
      <c r="AH58" s="780"/>
      <c r="AI58" s="780"/>
      <c r="AJ58" s="781"/>
      <c r="AK58" s="855"/>
      <c r="AL58" s="853"/>
      <c r="AM58" s="853"/>
      <c r="AN58" s="853"/>
      <c r="AO58" s="853"/>
      <c r="AP58" s="853"/>
      <c r="AQ58" s="853"/>
      <c r="AR58" s="853"/>
      <c r="AS58" s="853"/>
      <c r="AT58" s="853"/>
      <c r="AU58" s="853"/>
      <c r="AV58" s="853"/>
      <c r="AW58" s="853"/>
      <c r="AX58" s="853"/>
      <c r="AY58" s="853"/>
      <c r="AZ58" s="856"/>
      <c r="BA58" s="856"/>
      <c r="BB58" s="856"/>
      <c r="BC58" s="856"/>
      <c r="BD58" s="856"/>
      <c r="BE58" s="847"/>
      <c r="BF58" s="847"/>
      <c r="BG58" s="847"/>
      <c r="BH58" s="847"/>
      <c r="BI58" s="848"/>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2"/>
      <c r="CI58" s="793"/>
      <c r="CJ58" s="793"/>
      <c r="CK58" s="793"/>
      <c r="CL58" s="794"/>
      <c r="CM58" s="792"/>
      <c r="CN58" s="793"/>
      <c r="CO58" s="793"/>
      <c r="CP58" s="793"/>
      <c r="CQ58" s="794"/>
      <c r="CR58" s="792"/>
      <c r="CS58" s="793"/>
      <c r="CT58" s="793"/>
      <c r="CU58" s="793"/>
      <c r="CV58" s="794"/>
      <c r="CW58" s="792"/>
      <c r="CX58" s="793"/>
      <c r="CY58" s="793"/>
      <c r="CZ58" s="793"/>
      <c r="DA58" s="794"/>
      <c r="DB58" s="792"/>
      <c r="DC58" s="793"/>
      <c r="DD58" s="793"/>
      <c r="DE58" s="793"/>
      <c r="DF58" s="794"/>
      <c r="DG58" s="792"/>
      <c r="DH58" s="793"/>
      <c r="DI58" s="793"/>
      <c r="DJ58" s="793"/>
      <c r="DK58" s="794"/>
      <c r="DL58" s="792"/>
      <c r="DM58" s="793"/>
      <c r="DN58" s="793"/>
      <c r="DO58" s="793"/>
      <c r="DP58" s="794"/>
      <c r="DQ58" s="792"/>
      <c r="DR58" s="793"/>
      <c r="DS58" s="793"/>
      <c r="DT58" s="793"/>
      <c r="DU58" s="794"/>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2"/>
      <c r="R59" s="853"/>
      <c r="S59" s="853"/>
      <c r="T59" s="853"/>
      <c r="U59" s="853"/>
      <c r="V59" s="853"/>
      <c r="W59" s="853"/>
      <c r="X59" s="853"/>
      <c r="Y59" s="853"/>
      <c r="Z59" s="853"/>
      <c r="AA59" s="853"/>
      <c r="AB59" s="853"/>
      <c r="AC59" s="853"/>
      <c r="AD59" s="853"/>
      <c r="AE59" s="854"/>
      <c r="AF59" s="779"/>
      <c r="AG59" s="780"/>
      <c r="AH59" s="780"/>
      <c r="AI59" s="780"/>
      <c r="AJ59" s="781"/>
      <c r="AK59" s="855"/>
      <c r="AL59" s="853"/>
      <c r="AM59" s="853"/>
      <c r="AN59" s="853"/>
      <c r="AO59" s="853"/>
      <c r="AP59" s="853"/>
      <c r="AQ59" s="853"/>
      <c r="AR59" s="853"/>
      <c r="AS59" s="853"/>
      <c r="AT59" s="853"/>
      <c r="AU59" s="853"/>
      <c r="AV59" s="853"/>
      <c r="AW59" s="853"/>
      <c r="AX59" s="853"/>
      <c r="AY59" s="853"/>
      <c r="AZ59" s="856"/>
      <c r="BA59" s="856"/>
      <c r="BB59" s="856"/>
      <c r="BC59" s="856"/>
      <c r="BD59" s="856"/>
      <c r="BE59" s="847"/>
      <c r="BF59" s="847"/>
      <c r="BG59" s="847"/>
      <c r="BH59" s="847"/>
      <c r="BI59" s="848"/>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2"/>
      <c r="CI59" s="793"/>
      <c r="CJ59" s="793"/>
      <c r="CK59" s="793"/>
      <c r="CL59" s="794"/>
      <c r="CM59" s="792"/>
      <c r="CN59" s="793"/>
      <c r="CO59" s="793"/>
      <c r="CP59" s="793"/>
      <c r="CQ59" s="794"/>
      <c r="CR59" s="792"/>
      <c r="CS59" s="793"/>
      <c r="CT59" s="793"/>
      <c r="CU59" s="793"/>
      <c r="CV59" s="794"/>
      <c r="CW59" s="792"/>
      <c r="CX59" s="793"/>
      <c r="CY59" s="793"/>
      <c r="CZ59" s="793"/>
      <c r="DA59" s="794"/>
      <c r="DB59" s="792"/>
      <c r="DC59" s="793"/>
      <c r="DD59" s="793"/>
      <c r="DE59" s="793"/>
      <c r="DF59" s="794"/>
      <c r="DG59" s="792"/>
      <c r="DH59" s="793"/>
      <c r="DI59" s="793"/>
      <c r="DJ59" s="793"/>
      <c r="DK59" s="794"/>
      <c r="DL59" s="792"/>
      <c r="DM59" s="793"/>
      <c r="DN59" s="793"/>
      <c r="DO59" s="793"/>
      <c r="DP59" s="794"/>
      <c r="DQ59" s="792"/>
      <c r="DR59" s="793"/>
      <c r="DS59" s="793"/>
      <c r="DT59" s="793"/>
      <c r="DU59" s="794"/>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2"/>
      <c r="R60" s="853"/>
      <c r="S60" s="853"/>
      <c r="T60" s="853"/>
      <c r="U60" s="853"/>
      <c r="V60" s="853"/>
      <c r="W60" s="853"/>
      <c r="X60" s="853"/>
      <c r="Y60" s="853"/>
      <c r="Z60" s="853"/>
      <c r="AA60" s="853"/>
      <c r="AB60" s="853"/>
      <c r="AC60" s="853"/>
      <c r="AD60" s="853"/>
      <c r="AE60" s="854"/>
      <c r="AF60" s="779"/>
      <c r="AG60" s="780"/>
      <c r="AH60" s="780"/>
      <c r="AI60" s="780"/>
      <c r="AJ60" s="781"/>
      <c r="AK60" s="855"/>
      <c r="AL60" s="853"/>
      <c r="AM60" s="853"/>
      <c r="AN60" s="853"/>
      <c r="AO60" s="853"/>
      <c r="AP60" s="853"/>
      <c r="AQ60" s="853"/>
      <c r="AR60" s="853"/>
      <c r="AS60" s="853"/>
      <c r="AT60" s="853"/>
      <c r="AU60" s="853"/>
      <c r="AV60" s="853"/>
      <c r="AW60" s="853"/>
      <c r="AX60" s="853"/>
      <c r="AY60" s="853"/>
      <c r="AZ60" s="856"/>
      <c r="BA60" s="856"/>
      <c r="BB60" s="856"/>
      <c r="BC60" s="856"/>
      <c r="BD60" s="856"/>
      <c r="BE60" s="847"/>
      <c r="BF60" s="847"/>
      <c r="BG60" s="847"/>
      <c r="BH60" s="847"/>
      <c r="BI60" s="848"/>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2"/>
      <c r="CI60" s="793"/>
      <c r="CJ60" s="793"/>
      <c r="CK60" s="793"/>
      <c r="CL60" s="794"/>
      <c r="CM60" s="792"/>
      <c r="CN60" s="793"/>
      <c r="CO60" s="793"/>
      <c r="CP60" s="793"/>
      <c r="CQ60" s="794"/>
      <c r="CR60" s="792"/>
      <c r="CS60" s="793"/>
      <c r="CT60" s="793"/>
      <c r="CU60" s="793"/>
      <c r="CV60" s="794"/>
      <c r="CW60" s="792"/>
      <c r="CX60" s="793"/>
      <c r="CY60" s="793"/>
      <c r="CZ60" s="793"/>
      <c r="DA60" s="794"/>
      <c r="DB60" s="792"/>
      <c r="DC60" s="793"/>
      <c r="DD60" s="793"/>
      <c r="DE60" s="793"/>
      <c r="DF60" s="794"/>
      <c r="DG60" s="792"/>
      <c r="DH60" s="793"/>
      <c r="DI60" s="793"/>
      <c r="DJ60" s="793"/>
      <c r="DK60" s="794"/>
      <c r="DL60" s="792"/>
      <c r="DM60" s="793"/>
      <c r="DN60" s="793"/>
      <c r="DO60" s="793"/>
      <c r="DP60" s="794"/>
      <c r="DQ60" s="792"/>
      <c r="DR60" s="793"/>
      <c r="DS60" s="793"/>
      <c r="DT60" s="793"/>
      <c r="DU60" s="794"/>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2"/>
      <c r="R61" s="853"/>
      <c r="S61" s="853"/>
      <c r="T61" s="853"/>
      <c r="U61" s="853"/>
      <c r="V61" s="853"/>
      <c r="W61" s="853"/>
      <c r="X61" s="853"/>
      <c r="Y61" s="853"/>
      <c r="Z61" s="853"/>
      <c r="AA61" s="853"/>
      <c r="AB61" s="853"/>
      <c r="AC61" s="853"/>
      <c r="AD61" s="853"/>
      <c r="AE61" s="854"/>
      <c r="AF61" s="779"/>
      <c r="AG61" s="780"/>
      <c r="AH61" s="780"/>
      <c r="AI61" s="780"/>
      <c r="AJ61" s="781"/>
      <c r="AK61" s="855"/>
      <c r="AL61" s="853"/>
      <c r="AM61" s="853"/>
      <c r="AN61" s="853"/>
      <c r="AO61" s="853"/>
      <c r="AP61" s="853"/>
      <c r="AQ61" s="853"/>
      <c r="AR61" s="853"/>
      <c r="AS61" s="853"/>
      <c r="AT61" s="853"/>
      <c r="AU61" s="853"/>
      <c r="AV61" s="853"/>
      <c r="AW61" s="853"/>
      <c r="AX61" s="853"/>
      <c r="AY61" s="853"/>
      <c r="AZ61" s="856"/>
      <c r="BA61" s="856"/>
      <c r="BB61" s="856"/>
      <c r="BC61" s="856"/>
      <c r="BD61" s="856"/>
      <c r="BE61" s="847"/>
      <c r="BF61" s="847"/>
      <c r="BG61" s="847"/>
      <c r="BH61" s="847"/>
      <c r="BI61" s="848"/>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2"/>
      <c r="CI61" s="793"/>
      <c r="CJ61" s="793"/>
      <c r="CK61" s="793"/>
      <c r="CL61" s="794"/>
      <c r="CM61" s="792"/>
      <c r="CN61" s="793"/>
      <c r="CO61" s="793"/>
      <c r="CP61" s="793"/>
      <c r="CQ61" s="794"/>
      <c r="CR61" s="792"/>
      <c r="CS61" s="793"/>
      <c r="CT61" s="793"/>
      <c r="CU61" s="793"/>
      <c r="CV61" s="794"/>
      <c r="CW61" s="792"/>
      <c r="CX61" s="793"/>
      <c r="CY61" s="793"/>
      <c r="CZ61" s="793"/>
      <c r="DA61" s="794"/>
      <c r="DB61" s="792"/>
      <c r="DC61" s="793"/>
      <c r="DD61" s="793"/>
      <c r="DE61" s="793"/>
      <c r="DF61" s="794"/>
      <c r="DG61" s="792"/>
      <c r="DH61" s="793"/>
      <c r="DI61" s="793"/>
      <c r="DJ61" s="793"/>
      <c r="DK61" s="794"/>
      <c r="DL61" s="792"/>
      <c r="DM61" s="793"/>
      <c r="DN61" s="793"/>
      <c r="DO61" s="793"/>
      <c r="DP61" s="794"/>
      <c r="DQ61" s="792"/>
      <c r="DR61" s="793"/>
      <c r="DS61" s="793"/>
      <c r="DT61" s="793"/>
      <c r="DU61" s="794"/>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2"/>
      <c r="R62" s="853"/>
      <c r="S62" s="853"/>
      <c r="T62" s="853"/>
      <c r="U62" s="853"/>
      <c r="V62" s="853"/>
      <c r="W62" s="853"/>
      <c r="X62" s="853"/>
      <c r="Y62" s="853"/>
      <c r="Z62" s="853"/>
      <c r="AA62" s="853"/>
      <c r="AB62" s="853"/>
      <c r="AC62" s="853"/>
      <c r="AD62" s="853"/>
      <c r="AE62" s="854"/>
      <c r="AF62" s="779"/>
      <c r="AG62" s="780"/>
      <c r="AH62" s="780"/>
      <c r="AI62" s="780"/>
      <c r="AJ62" s="781"/>
      <c r="AK62" s="855"/>
      <c r="AL62" s="853"/>
      <c r="AM62" s="853"/>
      <c r="AN62" s="853"/>
      <c r="AO62" s="853"/>
      <c r="AP62" s="853"/>
      <c r="AQ62" s="853"/>
      <c r="AR62" s="853"/>
      <c r="AS62" s="853"/>
      <c r="AT62" s="853"/>
      <c r="AU62" s="853"/>
      <c r="AV62" s="853"/>
      <c r="AW62" s="853"/>
      <c r="AX62" s="853"/>
      <c r="AY62" s="853"/>
      <c r="AZ62" s="856"/>
      <c r="BA62" s="856"/>
      <c r="BB62" s="856"/>
      <c r="BC62" s="856"/>
      <c r="BD62" s="856"/>
      <c r="BE62" s="847"/>
      <c r="BF62" s="847"/>
      <c r="BG62" s="847"/>
      <c r="BH62" s="847"/>
      <c r="BI62" s="848"/>
      <c r="BJ62" s="864" t="s">
        <v>384</v>
      </c>
      <c r="BK62" s="825"/>
      <c r="BL62" s="825"/>
      <c r="BM62" s="825"/>
      <c r="BN62" s="826"/>
      <c r="BO62" s="216"/>
      <c r="BP62" s="216"/>
      <c r="BQ62" s="213">
        <v>56</v>
      </c>
      <c r="BR62" s="214"/>
      <c r="BS62" s="786"/>
      <c r="BT62" s="787"/>
      <c r="BU62" s="787"/>
      <c r="BV62" s="787"/>
      <c r="BW62" s="787"/>
      <c r="BX62" s="787"/>
      <c r="BY62" s="787"/>
      <c r="BZ62" s="787"/>
      <c r="CA62" s="787"/>
      <c r="CB62" s="787"/>
      <c r="CC62" s="787"/>
      <c r="CD62" s="787"/>
      <c r="CE62" s="787"/>
      <c r="CF62" s="787"/>
      <c r="CG62" s="788"/>
      <c r="CH62" s="792"/>
      <c r="CI62" s="793"/>
      <c r="CJ62" s="793"/>
      <c r="CK62" s="793"/>
      <c r="CL62" s="794"/>
      <c r="CM62" s="792"/>
      <c r="CN62" s="793"/>
      <c r="CO62" s="793"/>
      <c r="CP62" s="793"/>
      <c r="CQ62" s="794"/>
      <c r="CR62" s="792"/>
      <c r="CS62" s="793"/>
      <c r="CT62" s="793"/>
      <c r="CU62" s="793"/>
      <c r="CV62" s="794"/>
      <c r="CW62" s="792"/>
      <c r="CX62" s="793"/>
      <c r="CY62" s="793"/>
      <c r="CZ62" s="793"/>
      <c r="DA62" s="794"/>
      <c r="DB62" s="792"/>
      <c r="DC62" s="793"/>
      <c r="DD62" s="793"/>
      <c r="DE62" s="793"/>
      <c r="DF62" s="794"/>
      <c r="DG62" s="792"/>
      <c r="DH62" s="793"/>
      <c r="DI62" s="793"/>
      <c r="DJ62" s="793"/>
      <c r="DK62" s="794"/>
      <c r="DL62" s="792"/>
      <c r="DM62" s="793"/>
      <c r="DN62" s="793"/>
      <c r="DO62" s="793"/>
      <c r="DP62" s="794"/>
      <c r="DQ62" s="792"/>
      <c r="DR62" s="793"/>
      <c r="DS62" s="793"/>
      <c r="DT62" s="793"/>
      <c r="DU62" s="794"/>
      <c r="DV62" s="802"/>
      <c r="DW62" s="803"/>
      <c r="DX62" s="803"/>
      <c r="DY62" s="803"/>
      <c r="DZ62" s="804"/>
      <c r="EA62" s="197"/>
    </row>
    <row r="63" spans="1:131" s="198" customFormat="1" ht="26.25" customHeight="1" thickBot="1">
      <c r="A63" s="215" t="s">
        <v>366</v>
      </c>
      <c r="B63" s="809" t="s">
        <v>385</v>
      </c>
      <c r="C63" s="810"/>
      <c r="D63" s="810"/>
      <c r="E63" s="810"/>
      <c r="F63" s="810"/>
      <c r="G63" s="810"/>
      <c r="H63" s="810"/>
      <c r="I63" s="810"/>
      <c r="J63" s="810"/>
      <c r="K63" s="810"/>
      <c r="L63" s="810"/>
      <c r="M63" s="810"/>
      <c r="N63" s="810"/>
      <c r="O63" s="810"/>
      <c r="P63" s="811"/>
      <c r="Q63" s="857"/>
      <c r="R63" s="858"/>
      <c r="S63" s="858"/>
      <c r="T63" s="858"/>
      <c r="U63" s="858"/>
      <c r="V63" s="858"/>
      <c r="W63" s="858"/>
      <c r="X63" s="858"/>
      <c r="Y63" s="858"/>
      <c r="Z63" s="858"/>
      <c r="AA63" s="858"/>
      <c r="AB63" s="858"/>
      <c r="AC63" s="858"/>
      <c r="AD63" s="858"/>
      <c r="AE63" s="859"/>
      <c r="AF63" s="860">
        <v>12712</v>
      </c>
      <c r="AG63" s="861"/>
      <c r="AH63" s="861"/>
      <c r="AI63" s="861"/>
      <c r="AJ63" s="862"/>
      <c r="AK63" s="863"/>
      <c r="AL63" s="858"/>
      <c r="AM63" s="858"/>
      <c r="AN63" s="858"/>
      <c r="AO63" s="858"/>
      <c r="AP63" s="861">
        <v>292348</v>
      </c>
      <c r="AQ63" s="861"/>
      <c r="AR63" s="861"/>
      <c r="AS63" s="861"/>
      <c r="AT63" s="861"/>
      <c r="AU63" s="861">
        <v>108519</v>
      </c>
      <c r="AV63" s="861"/>
      <c r="AW63" s="861"/>
      <c r="AX63" s="861"/>
      <c r="AY63" s="861"/>
      <c r="AZ63" s="865"/>
      <c r="BA63" s="865"/>
      <c r="BB63" s="865"/>
      <c r="BC63" s="865"/>
      <c r="BD63" s="865"/>
      <c r="BE63" s="866"/>
      <c r="BF63" s="866"/>
      <c r="BG63" s="866"/>
      <c r="BH63" s="866"/>
      <c r="BI63" s="867"/>
      <c r="BJ63" s="868" t="s">
        <v>108</v>
      </c>
      <c r="BK63" s="869"/>
      <c r="BL63" s="869"/>
      <c r="BM63" s="869"/>
      <c r="BN63" s="870"/>
      <c r="BO63" s="216"/>
      <c r="BP63" s="216"/>
      <c r="BQ63" s="213">
        <v>57</v>
      </c>
      <c r="BR63" s="214"/>
      <c r="BS63" s="786"/>
      <c r="BT63" s="787"/>
      <c r="BU63" s="787"/>
      <c r="BV63" s="787"/>
      <c r="BW63" s="787"/>
      <c r="BX63" s="787"/>
      <c r="BY63" s="787"/>
      <c r="BZ63" s="787"/>
      <c r="CA63" s="787"/>
      <c r="CB63" s="787"/>
      <c r="CC63" s="787"/>
      <c r="CD63" s="787"/>
      <c r="CE63" s="787"/>
      <c r="CF63" s="787"/>
      <c r="CG63" s="788"/>
      <c r="CH63" s="792"/>
      <c r="CI63" s="793"/>
      <c r="CJ63" s="793"/>
      <c r="CK63" s="793"/>
      <c r="CL63" s="794"/>
      <c r="CM63" s="792"/>
      <c r="CN63" s="793"/>
      <c r="CO63" s="793"/>
      <c r="CP63" s="793"/>
      <c r="CQ63" s="794"/>
      <c r="CR63" s="792"/>
      <c r="CS63" s="793"/>
      <c r="CT63" s="793"/>
      <c r="CU63" s="793"/>
      <c r="CV63" s="794"/>
      <c r="CW63" s="792"/>
      <c r="CX63" s="793"/>
      <c r="CY63" s="793"/>
      <c r="CZ63" s="793"/>
      <c r="DA63" s="794"/>
      <c r="DB63" s="792"/>
      <c r="DC63" s="793"/>
      <c r="DD63" s="793"/>
      <c r="DE63" s="793"/>
      <c r="DF63" s="794"/>
      <c r="DG63" s="792"/>
      <c r="DH63" s="793"/>
      <c r="DI63" s="793"/>
      <c r="DJ63" s="793"/>
      <c r="DK63" s="794"/>
      <c r="DL63" s="792"/>
      <c r="DM63" s="793"/>
      <c r="DN63" s="793"/>
      <c r="DO63" s="793"/>
      <c r="DP63" s="794"/>
      <c r="DQ63" s="792"/>
      <c r="DR63" s="793"/>
      <c r="DS63" s="793"/>
      <c r="DT63" s="793"/>
      <c r="DU63" s="794"/>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2"/>
      <c r="CI64" s="793"/>
      <c r="CJ64" s="793"/>
      <c r="CK64" s="793"/>
      <c r="CL64" s="794"/>
      <c r="CM64" s="792"/>
      <c r="CN64" s="793"/>
      <c r="CO64" s="793"/>
      <c r="CP64" s="793"/>
      <c r="CQ64" s="794"/>
      <c r="CR64" s="792"/>
      <c r="CS64" s="793"/>
      <c r="CT64" s="793"/>
      <c r="CU64" s="793"/>
      <c r="CV64" s="794"/>
      <c r="CW64" s="792"/>
      <c r="CX64" s="793"/>
      <c r="CY64" s="793"/>
      <c r="CZ64" s="793"/>
      <c r="DA64" s="794"/>
      <c r="DB64" s="792"/>
      <c r="DC64" s="793"/>
      <c r="DD64" s="793"/>
      <c r="DE64" s="793"/>
      <c r="DF64" s="794"/>
      <c r="DG64" s="792"/>
      <c r="DH64" s="793"/>
      <c r="DI64" s="793"/>
      <c r="DJ64" s="793"/>
      <c r="DK64" s="794"/>
      <c r="DL64" s="792"/>
      <c r="DM64" s="793"/>
      <c r="DN64" s="793"/>
      <c r="DO64" s="793"/>
      <c r="DP64" s="794"/>
      <c r="DQ64" s="792"/>
      <c r="DR64" s="793"/>
      <c r="DS64" s="793"/>
      <c r="DT64" s="793"/>
      <c r="DU64" s="794"/>
      <c r="DV64" s="802"/>
      <c r="DW64" s="803"/>
      <c r="DX64" s="803"/>
      <c r="DY64" s="803"/>
      <c r="DZ64" s="80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2"/>
      <c r="CI65" s="793"/>
      <c r="CJ65" s="793"/>
      <c r="CK65" s="793"/>
      <c r="CL65" s="794"/>
      <c r="CM65" s="792"/>
      <c r="CN65" s="793"/>
      <c r="CO65" s="793"/>
      <c r="CP65" s="793"/>
      <c r="CQ65" s="794"/>
      <c r="CR65" s="792"/>
      <c r="CS65" s="793"/>
      <c r="CT65" s="793"/>
      <c r="CU65" s="793"/>
      <c r="CV65" s="794"/>
      <c r="CW65" s="792"/>
      <c r="CX65" s="793"/>
      <c r="CY65" s="793"/>
      <c r="CZ65" s="793"/>
      <c r="DA65" s="794"/>
      <c r="DB65" s="792"/>
      <c r="DC65" s="793"/>
      <c r="DD65" s="793"/>
      <c r="DE65" s="793"/>
      <c r="DF65" s="794"/>
      <c r="DG65" s="792"/>
      <c r="DH65" s="793"/>
      <c r="DI65" s="793"/>
      <c r="DJ65" s="793"/>
      <c r="DK65" s="794"/>
      <c r="DL65" s="792"/>
      <c r="DM65" s="793"/>
      <c r="DN65" s="793"/>
      <c r="DO65" s="793"/>
      <c r="DP65" s="794"/>
      <c r="DQ65" s="792"/>
      <c r="DR65" s="793"/>
      <c r="DS65" s="793"/>
      <c r="DT65" s="793"/>
      <c r="DU65" s="794"/>
      <c r="DV65" s="802"/>
      <c r="DW65" s="803"/>
      <c r="DX65" s="803"/>
      <c r="DY65" s="803"/>
      <c r="DZ65" s="804"/>
      <c r="EA65" s="197"/>
    </row>
    <row r="66" spans="1:131" s="198" customFormat="1" ht="26.25" customHeight="1">
      <c r="A66" s="758" t="s">
        <v>387</v>
      </c>
      <c r="B66" s="759"/>
      <c r="C66" s="759"/>
      <c r="D66" s="759"/>
      <c r="E66" s="759"/>
      <c r="F66" s="759"/>
      <c r="G66" s="759"/>
      <c r="H66" s="759"/>
      <c r="I66" s="759"/>
      <c r="J66" s="759"/>
      <c r="K66" s="759"/>
      <c r="L66" s="759"/>
      <c r="M66" s="759"/>
      <c r="N66" s="759"/>
      <c r="O66" s="759"/>
      <c r="P66" s="760"/>
      <c r="Q66" s="735" t="s">
        <v>370</v>
      </c>
      <c r="R66" s="736"/>
      <c r="S66" s="736"/>
      <c r="T66" s="736"/>
      <c r="U66" s="737"/>
      <c r="V66" s="735" t="s">
        <v>371</v>
      </c>
      <c r="W66" s="736"/>
      <c r="X66" s="736"/>
      <c r="Y66" s="736"/>
      <c r="Z66" s="737"/>
      <c r="AA66" s="735" t="s">
        <v>372</v>
      </c>
      <c r="AB66" s="736"/>
      <c r="AC66" s="736"/>
      <c r="AD66" s="736"/>
      <c r="AE66" s="737"/>
      <c r="AF66" s="871" t="s">
        <v>373</v>
      </c>
      <c r="AG66" s="832"/>
      <c r="AH66" s="832"/>
      <c r="AI66" s="832"/>
      <c r="AJ66" s="872"/>
      <c r="AK66" s="735" t="s">
        <v>374</v>
      </c>
      <c r="AL66" s="759"/>
      <c r="AM66" s="759"/>
      <c r="AN66" s="759"/>
      <c r="AO66" s="760"/>
      <c r="AP66" s="735" t="s">
        <v>375</v>
      </c>
      <c r="AQ66" s="736"/>
      <c r="AR66" s="736"/>
      <c r="AS66" s="736"/>
      <c r="AT66" s="737"/>
      <c r="AU66" s="735" t="s">
        <v>388</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2"/>
      <c r="BT66" s="883"/>
      <c r="BU66" s="883"/>
      <c r="BV66" s="883"/>
      <c r="BW66" s="883"/>
      <c r="BX66" s="883"/>
      <c r="BY66" s="883"/>
      <c r="BZ66" s="883"/>
      <c r="CA66" s="883"/>
      <c r="CB66" s="883"/>
      <c r="CC66" s="883"/>
      <c r="CD66" s="883"/>
      <c r="CE66" s="883"/>
      <c r="CF66" s="883"/>
      <c r="CG66" s="884"/>
      <c r="CH66" s="879"/>
      <c r="CI66" s="880"/>
      <c r="CJ66" s="880"/>
      <c r="CK66" s="880"/>
      <c r="CL66" s="881"/>
      <c r="CM66" s="879"/>
      <c r="CN66" s="880"/>
      <c r="CO66" s="880"/>
      <c r="CP66" s="880"/>
      <c r="CQ66" s="881"/>
      <c r="CR66" s="879"/>
      <c r="CS66" s="880"/>
      <c r="CT66" s="880"/>
      <c r="CU66" s="880"/>
      <c r="CV66" s="881"/>
      <c r="CW66" s="879"/>
      <c r="CX66" s="880"/>
      <c r="CY66" s="880"/>
      <c r="CZ66" s="880"/>
      <c r="DA66" s="881"/>
      <c r="DB66" s="879"/>
      <c r="DC66" s="880"/>
      <c r="DD66" s="880"/>
      <c r="DE66" s="880"/>
      <c r="DF66" s="881"/>
      <c r="DG66" s="879"/>
      <c r="DH66" s="880"/>
      <c r="DI66" s="880"/>
      <c r="DJ66" s="880"/>
      <c r="DK66" s="881"/>
      <c r="DL66" s="879"/>
      <c r="DM66" s="880"/>
      <c r="DN66" s="880"/>
      <c r="DO66" s="880"/>
      <c r="DP66" s="881"/>
      <c r="DQ66" s="879"/>
      <c r="DR66" s="880"/>
      <c r="DS66" s="880"/>
      <c r="DT66" s="880"/>
      <c r="DU66" s="881"/>
      <c r="DV66" s="876"/>
      <c r="DW66" s="877"/>
      <c r="DX66" s="877"/>
      <c r="DY66" s="877"/>
      <c r="DZ66" s="878"/>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3"/>
      <c r="AG67" s="835"/>
      <c r="AH67" s="835"/>
      <c r="AI67" s="835"/>
      <c r="AJ67" s="874"/>
      <c r="AK67" s="875"/>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2"/>
      <c r="BT67" s="883"/>
      <c r="BU67" s="883"/>
      <c r="BV67" s="883"/>
      <c r="BW67" s="883"/>
      <c r="BX67" s="883"/>
      <c r="BY67" s="883"/>
      <c r="BZ67" s="883"/>
      <c r="CA67" s="883"/>
      <c r="CB67" s="883"/>
      <c r="CC67" s="883"/>
      <c r="CD67" s="883"/>
      <c r="CE67" s="883"/>
      <c r="CF67" s="883"/>
      <c r="CG67" s="884"/>
      <c r="CH67" s="879"/>
      <c r="CI67" s="880"/>
      <c r="CJ67" s="880"/>
      <c r="CK67" s="880"/>
      <c r="CL67" s="881"/>
      <c r="CM67" s="879"/>
      <c r="CN67" s="880"/>
      <c r="CO67" s="880"/>
      <c r="CP67" s="880"/>
      <c r="CQ67" s="881"/>
      <c r="CR67" s="879"/>
      <c r="CS67" s="880"/>
      <c r="CT67" s="880"/>
      <c r="CU67" s="880"/>
      <c r="CV67" s="881"/>
      <c r="CW67" s="879"/>
      <c r="CX67" s="880"/>
      <c r="CY67" s="880"/>
      <c r="CZ67" s="880"/>
      <c r="DA67" s="881"/>
      <c r="DB67" s="879"/>
      <c r="DC67" s="880"/>
      <c r="DD67" s="880"/>
      <c r="DE67" s="880"/>
      <c r="DF67" s="881"/>
      <c r="DG67" s="879"/>
      <c r="DH67" s="880"/>
      <c r="DI67" s="880"/>
      <c r="DJ67" s="880"/>
      <c r="DK67" s="881"/>
      <c r="DL67" s="879"/>
      <c r="DM67" s="880"/>
      <c r="DN67" s="880"/>
      <c r="DO67" s="880"/>
      <c r="DP67" s="881"/>
      <c r="DQ67" s="879"/>
      <c r="DR67" s="880"/>
      <c r="DS67" s="880"/>
      <c r="DT67" s="880"/>
      <c r="DU67" s="881"/>
      <c r="DV67" s="876"/>
      <c r="DW67" s="877"/>
      <c r="DX67" s="877"/>
      <c r="DY67" s="877"/>
      <c r="DZ67" s="878"/>
      <c r="EA67" s="197"/>
    </row>
    <row r="68" spans="1:131" s="198" customFormat="1" ht="26.25" customHeight="1" thickTop="1">
      <c r="A68" s="209">
        <v>1</v>
      </c>
      <c r="B68" s="888" t="s">
        <v>534</v>
      </c>
      <c r="C68" s="889"/>
      <c r="D68" s="889"/>
      <c r="E68" s="889"/>
      <c r="F68" s="889"/>
      <c r="G68" s="889"/>
      <c r="H68" s="889"/>
      <c r="I68" s="889"/>
      <c r="J68" s="889"/>
      <c r="K68" s="889"/>
      <c r="L68" s="889"/>
      <c r="M68" s="889"/>
      <c r="N68" s="889"/>
      <c r="O68" s="889"/>
      <c r="P68" s="890"/>
      <c r="Q68" s="891">
        <v>61542</v>
      </c>
      <c r="R68" s="885"/>
      <c r="S68" s="885"/>
      <c r="T68" s="885"/>
      <c r="U68" s="885"/>
      <c r="V68" s="885">
        <v>59857</v>
      </c>
      <c r="W68" s="885"/>
      <c r="X68" s="885"/>
      <c r="Y68" s="885"/>
      <c r="Z68" s="885"/>
      <c r="AA68" s="885">
        <v>1685</v>
      </c>
      <c r="AB68" s="885"/>
      <c r="AC68" s="885"/>
      <c r="AD68" s="885"/>
      <c r="AE68" s="885"/>
      <c r="AF68" s="885">
        <v>1685</v>
      </c>
      <c r="AG68" s="885"/>
      <c r="AH68" s="885"/>
      <c r="AI68" s="885"/>
      <c r="AJ68" s="885"/>
      <c r="AK68" s="885" t="s">
        <v>536</v>
      </c>
      <c r="AL68" s="885"/>
      <c r="AM68" s="885"/>
      <c r="AN68" s="885"/>
      <c r="AO68" s="885"/>
      <c r="AP68" s="885" t="s">
        <v>536</v>
      </c>
      <c r="AQ68" s="885"/>
      <c r="AR68" s="885"/>
      <c r="AS68" s="885"/>
      <c r="AT68" s="885"/>
      <c r="AU68" s="885" t="s">
        <v>536</v>
      </c>
      <c r="AV68" s="885"/>
      <c r="AW68" s="885"/>
      <c r="AX68" s="885"/>
      <c r="AY68" s="885"/>
      <c r="AZ68" s="886"/>
      <c r="BA68" s="886"/>
      <c r="BB68" s="886"/>
      <c r="BC68" s="886"/>
      <c r="BD68" s="887"/>
      <c r="BE68" s="216"/>
      <c r="BF68" s="216"/>
      <c r="BG68" s="216"/>
      <c r="BH68" s="216"/>
      <c r="BI68" s="216"/>
      <c r="BJ68" s="216"/>
      <c r="BK68" s="216"/>
      <c r="BL68" s="216"/>
      <c r="BM68" s="216"/>
      <c r="BN68" s="216"/>
      <c r="BO68" s="216"/>
      <c r="BP68" s="216"/>
      <c r="BQ68" s="213">
        <v>62</v>
      </c>
      <c r="BR68" s="218"/>
      <c r="BS68" s="882"/>
      <c r="BT68" s="883"/>
      <c r="BU68" s="883"/>
      <c r="BV68" s="883"/>
      <c r="BW68" s="883"/>
      <c r="BX68" s="883"/>
      <c r="BY68" s="883"/>
      <c r="BZ68" s="883"/>
      <c r="CA68" s="883"/>
      <c r="CB68" s="883"/>
      <c r="CC68" s="883"/>
      <c r="CD68" s="883"/>
      <c r="CE68" s="883"/>
      <c r="CF68" s="883"/>
      <c r="CG68" s="884"/>
      <c r="CH68" s="879"/>
      <c r="CI68" s="880"/>
      <c r="CJ68" s="880"/>
      <c r="CK68" s="880"/>
      <c r="CL68" s="881"/>
      <c r="CM68" s="879"/>
      <c r="CN68" s="880"/>
      <c r="CO68" s="880"/>
      <c r="CP68" s="880"/>
      <c r="CQ68" s="881"/>
      <c r="CR68" s="879"/>
      <c r="CS68" s="880"/>
      <c r="CT68" s="880"/>
      <c r="CU68" s="880"/>
      <c r="CV68" s="881"/>
      <c r="CW68" s="879"/>
      <c r="CX68" s="880"/>
      <c r="CY68" s="880"/>
      <c r="CZ68" s="880"/>
      <c r="DA68" s="881"/>
      <c r="DB68" s="879"/>
      <c r="DC68" s="880"/>
      <c r="DD68" s="880"/>
      <c r="DE68" s="880"/>
      <c r="DF68" s="881"/>
      <c r="DG68" s="879"/>
      <c r="DH68" s="880"/>
      <c r="DI68" s="880"/>
      <c r="DJ68" s="880"/>
      <c r="DK68" s="881"/>
      <c r="DL68" s="879"/>
      <c r="DM68" s="880"/>
      <c r="DN68" s="880"/>
      <c r="DO68" s="880"/>
      <c r="DP68" s="881"/>
      <c r="DQ68" s="879"/>
      <c r="DR68" s="880"/>
      <c r="DS68" s="880"/>
      <c r="DT68" s="880"/>
      <c r="DU68" s="881"/>
      <c r="DV68" s="876"/>
      <c r="DW68" s="877"/>
      <c r="DX68" s="877"/>
      <c r="DY68" s="877"/>
      <c r="DZ68" s="878"/>
      <c r="EA68" s="197"/>
    </row>
    <row r="69" spans="1:131" s="198" customFormat="1" ht="26.25" customHeight="1">
      <c r="A69" s="212">
        <v>2</v>
      </c>
      <c r="B69" s="892" t="s">
        <v>528</v>
      </c>
      <c r="C69" s="893"/>
      <c r="D69" s="893"/>
      <c r="E69" s="893"/>
      <c r="F69" s="893"/>
      <c r="G69" s="893"/>
      <c r="H69" s="893"/>
      <c r="I69" s="893"/>
      <c r="J69" s="893"/>
      <c r="K69" s="893"/>
      <c r="L69" s="893"/>
      <c r="M69" s="893"/>
      <c r="N69" s="893"/>
      <c r="O69" s="893"/>
      <c r="P69" s="894"/>
      <c r="Q69" s="895">
        <v>32</v>
      </c>
      <c r="R69" s="850"/>
      <c r="S69" s="850"/>
      <c r="T69" s="850"/>
      <c r="U69" s="850"/>
      <c r="V69" s="850">
        <v>25</v>
      </c>
      <c r="W69" s="850"/>
      <c r="X69" s="850"/>
      <c r="Y69" s="850"/>
      <c r="Z69" s="850"/>
      <c r="AA69" s="850">
        <v>7</v>
      </c>
      <c r="AB69" s="850"/>
      <c r="AC69" s="850"/>
      <c r="AD69" s="850"/>
      <c r="AE69" s="850"/>
      <c r="AF69" s="850">
        <v>7</v>
      </c>
      <c r="AG69" s="850"/>
      <c r="AH69" s="850"/>
      <c r="AI69" s="850"/>
      <c r="AJ69" s="850"/>
      <c r="AK69" s="850" t="s">
        <v>535</v>
      </c>
      <c r="AL69" s="850"/>
      <c r="AM69" s="850"/>
      <c r="AN69" s="850"/>
      <c r="AO69" s="850"/>
      <c r="AP69" s="850" t="s">
        <v>533</v>
      </c>
      <c r="AQ69" s="850"/>
      <c r="AR69" s="850"/>
      <c r="AS69" s="850"/>
      <c r="AT69" s="850"/>
      <c r="AU69" s="850" t="s">
        <v>533</v>
      </c>
      <c r="AV69" s="850"/>
      <c r="AW69" s="850"/>
      <c r="AX69" s="850"/>
      <c r="AY69" s="850"/>
      <c r="AZ69" s="896"/>
      <c r="BA69" s="896"/>
      <c r="BB69" s="896"/>
      <c r="BC69" s="896"/>
      <c r="BD69" s="897"/>
      <c r="BE69" s="216"/>
      <c r="BF69" s="216"/>
      <c r="BG69" s="216"/>
      <c r="BH69" s="216"/>
      <c r="BI69" s="216"/>
      <c r="BJ69" s="216"/>
      <c r="BK69" s="216"/>
      <c r="BL69" s="216"/>
      <c r="BM69" s="216"/>
      <c r="BN69" s="216"/>
      <c r="BO69" s="216"/>
      <c r="BP69" s="216"/>
      <c r="BQ69" s="213">
        <v>63</v>
      </c>
      <c r="BR69" s="218"/>
      <c r="BS69" s="882"/>
      <c r="BT69" s="883"/>
      <c r="BU69" s="883"/>
      <c r="BV69" s="883"/>
      <c r="BW69" s="883"/>
      <c r="BX69" s="883"/>
      <c r="BY69" s="883"/>
      <c r="BZ69" s="883"/>
      <c r="CA69" s="883"/>
      <c r="CB69" s="883"/>
      <c r="CC69" s="883"/>
      <c r="CD69" s="883"/>
      <c r="CE69" s="883"/>
      <c r="CF69" s="883"/>
      <c r="CG69" s="884"/>
      <c r="CH69" s="879"/>
      <c r="CI69" s="880"/>
      <c r="CJ69" s="880"/>
      <c r="CK69" s="880"/>
      <c r="CL69" s="881"/>
      <c r="CM69" s="879"/>
      <c r="CN69" s="880"/>
      <c r="CO69" s="880"/>
      <c r="CP69" s="880"/>
      <c r="CQ69" s="881"/>
      <c r="CR69" s="879"/>
      <c r="CS69" s="880"/>
      <c r="CT69" s="880"/>
      <c r="CU69" s="880"/>
      <c r="CV69" s="881"/>
      <c r="CW69" s="879"/>
      <c r="CX69" s="880"/>
      <c r="CY69" s="880"/>
      <c r="CZ69" s="880"/>
      <c r="DA69" s="881"/>
      <c r="DB69" s="879"/>
      <c r="DC69" s="880"/>
      <c r="DD69" s="880"/>
      <c r="DE69" s="880"/>
      <c r="DF69" s="881"/>
      <c r="DG69" s="879"/>
      <c r="DH69" s="880"/>
      <c r="DI69" s="880"/>
      <c r="DJ69" s="880"/>
      <c r="DK69" s="881"/>
      <c r="DL69" s="879"/>
      <c r="DM69" s="880"/>
      <c r="DN69" s="880"/>
      <c r="DO69" s="880"/>
      <c r="DP69" s="881"/>
      <c r="DQ69" s="879"/>
      <c r="DR69" s="880"/>
      <c r="DS69" s="880"/>
      <c r="DT69" s="880"/>
      <c r="DU69" s="881"/>
      <c r="DV69" s="876"/>
      <c r="DW69" s="877"/>
      <c r="DX69" s="877"/>
      <c r="DY69" s="877"/>
      <c r="DZ69" s="878"/>
      <c r="EA69" s="197"/>
    </row>
    <row r="70" spans="1:131" s="198" customFormat="1" ht="26.25" customHeight="1">
      <c r="A70" s="212">
        <v>3</v>
      </c>
      <c r="B70" s="892" t="s">
        <v>529</v>
      </c>
      <c r="C70" s="893"/>
      <c r="D70" s="893"/>
      <c r="E70" s="893"/>
      <c r="F70" s="893"/>
      <c r="G70" s="893"/>
      <c r="H70" s="893"/>
      <c r="I70" s="893"/>
      <c r="J70" s="893"/>
      <c r="K70" s="893"/>
      <c r="L70" s="893"/>
      <c r="M70" s="893"/>
      <c r="N70" s="893"/>
      <c r="O70" s="893"/>
      <c r="P70" s="894"/>
      <c r="Q70" s="895">
        <v>190</v>
      </c>
      <c r="R70" s="850"/>
      <c r="S70" s="850"/>
      <c r="T70" s="850"/>
      <c r="U70" s="850"/>
      <c r="V70" s="850">
        <v>168</v>
      </c>
      <c r="W70" s="850"/>
      <c r="X70" s="850"/>
      <c r="Y70" s="850"/>
      <c r="Z70" s="850"/>
      <c r="AA70" s="850">
        <v>22</v>
      </c>
      <c r="AB70" s="850"/>
      <c r="AC70" s="850"/>
      <c r="AD70" s="850"/>
      <c r="AE70" s="850"/>
      <c r="AF70" s="850">
        <v>22</v>
      </c>
      <c r="AG70" s="850"/>
      <c r="AH70" s="850"/>
      <c r="AI70" s="850"/>
      <c r="AJ70" s="850"/>
      <c r="AK70" s="850">
        <v>13</v>
      </c>
      <c r="AL70" s="850"/>
      <c r="AM70" s="850"/>
      <c r="AN70" s="850"/>
      <c r="AO70" s="850"/>
      <c r="AP70" s="850" t="s">
        <v>533</v>
      </c>
      <c r="AQ70" s="850"/>
      <c r="AR70" s="850"/>
      <c r="AS70" s="850"/>
      <c r="AT70" s="850"/>
      <c r="AU70" s="850" t="s">
        <v>533</v>
      </c>
      <c r="AV70" s="850"/>
      <c r="AW70" s="850"/>
      <c r="AX70" s="850"/>
      <c r="AY70" s="850"/>
      <c r="AZ70" s="896"/>
      <c r="BA70" s="896"/>
      <c r="BB70" s="896"/>
      <c r="BC70" s="896"/>
      <c r="BD70" s="897"/>
      <c r="BE70" s="216"/>
      <c r="BF70" s="216"/>
      <c r="BG70" s="216"/>
      <c r="BH70" s="216"/>
      <c r="BI70" s="216"/>
      <c r="BJ70" s="216"/>
      <c r="BK70" s="216"/>
      <c r="BL70" s="216"/>
      <c r="BM70" s="216"/>
      <c r="BN70" s="216"/>
      <c r="BO70" s="216"/>
      <c r="BP70" s="216"/>
      <c r="BQ70" s="213">
        <v>64</v>
      </c>
      <c r="BR70" s="218"/>
      <c r="BS70" s="882"/>
      <c r="BT70" s="883"/>
      <c r="BU70" s="883"/>
      <c r="BV70" s="883"/>
      <c r="BW70" s="883"/>
      <c r="BX70" s="883"/>
      <c r="BY70" s="883"/>
      <c r="BZ70" s="883"/>
      <c r="CA70" s="883"/>
      <c r="CB70" s="883"/>
      <c r="CC70" s="883"/>
      <c r="CD70" s="883"/>
      <c r="CE70" s="883"/>
      <c r="CF70" s="883"/>
      <c r="CG70" s="884"/>
      <c r="CH70" s="879"/>
      <c r="CI70" s="880"/>
      <c r="CJ70" s="880"/>
      <c r="CK70" s="880"/>
      <c r="CL70" s="881"/>
      <c r="CM70" s="879"/>
      <c r="CN70" s="880"/>
      <c r="CO70" s="880"/>
      <c r="CP70" s="880"/>
      <c r="CQ70" s="881"/>
      <c r="CR70" s="879"/>
      <c r="CS70" s="880"/>
      <c r="CT70" s="880"/>
      <c r="CU70" s="880"/>
      <c r="CV70" s="881"/>
      <c r="CW70" s="879"/>
      <c r="CX70" s="880"/>
      <c r="CY70" s="880"/>
      <c r="CZ70" s="880"/>
      <c r="DA70" s="881"/>
      <c r="DB70" s="879"/>
      <c r="DC70" s="880"/>
      <c r="DD70" s="880"/>
      <c r="DE70" s="880"/>
      <c r="DF70" s="881"/>
      <c r="DG70" s="879"/>
      <c r="DH70" s="880"/>
      <c r="DI70" s="880"/>
      <c r="DJ70" s="880"/>
      <c r="DK70" s="881"/>
      <c r="DL70" s="879"/>
      <c r="DM70" s="880"/>
      <c r="DN70" s="880"/>
      <c r="DO70" s="880"/>
      <c r="DP70" s="881"/>
      <c r="DQ70" s="879"/>
      <c r="DR70" s="880"/>
      <c r="DS70" s="880"/>
      <c r="DT70" s="880"/>
      <c r="DU70" s="881"/>
      <c r="DV70" s="876"/>
      <c r="DW70" s="877"/>
      <c r="DX70" s="877"/>
      <c r="DY70" s="877"/>
      <c r="DZ70" s="878"/>
      <c r="EA70" s="197"/>
    </row>
    <row r="71" spans="1:131" s="198" customFormat="1" ht="26.25" customHeight="1">
      <c r="A71" s="212">
        <v>4</v>
      </c>
      <c r="B71" s="892" t="s">
        <v>530</v>
      </c>
      <c r="C71" s="893"/>
      <c r="D71" s="893"/>
      <c r="E71" s="893"/>
      <c r="F71" s="893"/>
      <c r="G71" s="893"/>
      <c r="H71" s="893"/>
      <c r="I71" s="893"/>
      <c r="J71" s="893"/>
      <c r="K71" s="893"/>
      <c r="L71" s="893"/>
      <c r="M71" s="893"/>
      <c r="N71" s="893"/>
      <c r="O71" s="893"/>
      <c r="P71" s="894"/>
      <c r="Q71" s="895">
        <v>1044329</v>
      </c>
      <c r="R71" s="850"/>
      <c r="S71" s="850"/>
      <c r="T71" s="850"/>
      <c r="U71" s="850"/>
      <c r="V71" s="850">
        <v>1022082</v>
      </c>
      <c r="W71" s="850"/>
      <c r="X71" s="850"/>
      <c r="Y71" s="850"/>
      <c r="Z71" s="850"/>
      <c r="AA71" s="850">
        <v>22247</v>
      </c>
      <c r="AB71" s="850"/>
      <c r="AC71" s="850"/>
      <c r="AD71" s="850"/>
      <c r="AE71" s="850"/>
      <c r="AF71" s="850">
        <v>22247</v>
      </c>
      <c r="AG71" s="850"/>
      <c r="AH71" s="850"/>
      <c r="AI71" s="850"/>
      <c r="AJ71" s="850"/>
      <c r="AK71" s="850">
        <v>593</v>
      </c>
      <c r="AL71" s="850"/>
      <c r="AM71" s="850"/>
      <c r="AN71" s="850"/>
      <c r="AO71" s="850"/>
      <c r="AP71" s="850" t="s">
        <v>533</v>
      </c>
      <c r="AQ71" s="850"/>
      <c r="AR71" s="850"/>
      <c r="AS71" s="850"/>
      <c r="AT71" s="850"/>
      <c r="AU71" s="850" t="s">
        <v>533</v>
      </c>
      <c r="AV71" s="850"/>
      <c r="AW71" s="850"/>
      <c r="AX71" s="850"/>
      <c r="AY71" s="850"/>
      <c r="AZ71" s="896"/>
      <c r="BA71" s="896"/>
      <c r="BB71" s="896"/>
      <c r="BC71" s="896"/>
      <c r="BD71" s="897"/>
      <c r="BE71" s="216"/>
      <c r="BF71" s="216"/>
      <c r="BG71" s="216"/>
      <c r="BH71" s="216"/>
      <c r="BI71" s="216"/>
      <c r="BJ71" s="216"/>
      <c r="BK71" s="216"/>
      <c r="BL71" s="216"/>
      <c r="BM71" s="216"/>
      <c r="BN71" s="216"/>
      <c r="BO71" s="216"/>
      <c r="BP71" s="216"/>
      <c r="BQ71" s="213">
        <v>65</v>
      </c>
      <c r="BR71" s="218"/>
      <c r="BS71" s="882"/>
      <c r="BT71" s="883"/>
      <c r="BU71" s="883"/>
      <c r="BV71" s="883"/>
      <c r="BW71" s="883"/>
      <c r="BX71" s="883"/>
      <c r="BY71" s="883"/>
      <c r="BZ71" s="883"/>
      <c r="CA71" s="883"/>
      <c r="CB71" s="883"/>
      <c r="CC71" s="883"/>
      <c r="CD71" s="883"/>
      <c r="CE71" s="883"/>
      <c r="CF71" s="883"/>
      <c r="CG71" s="884"/>
      <c r="CH71" s="879"/>
      <c r="CI71" s="880"/>
      <c r="CJ71" s="880"/>
      <c r="CK71" s="880"/>
      <c r="CL71" s="881"/>
      <c r="CM71" s="879"/>
      <c r="CN71" s="880"/>
      <c r="CO71" s="880"/>
      <c r="CP71" s="880"/>
      <c r="CQ71" s="881"/>
      <c r="CR71" s="879"/>
      <c r="CS71" s="880"/>
      <c r="CT71" s="880"/>
      <c r="CU71" s="880"/>
      <c r="CV71" s="881"/>
      <c r="CW71" s="879"/>
      <c r="CX71" s="880"/>
      <c r="CY71" s="880"/>
      <c r="CZ71" s="880"/>
      <c r="DA71" s="881"/>
      <c r="DB71" s="879"/>
      <c r="DC71" s="880"/>
      <c r="DD71" s="880"/>
      <c r="DE71" s="880"/>
      <c r="DF71" s="881"/>
      <c r="DG71" s="879"/>
      <c r="DH71" s="880"/>
      <c r="DI71" s="880"/>
      <c r="DJ71" s="880"/>
      <c r="DK71" s="881"/>
      <c r="DL71" s="879"/>
      <c r="DM71" s="880"/>
      <c r="DN71" s="880"/>
      <c r="DO71" s="880"/>
      <c r="DP71" s="881"/>
      <c r="DQ71" s="879"/>
      <c r="DR71" s="880"/>
      <c r="DS71" s="880"/>
      <c r="DT71" s="880"/>
      <c r="DU71" s="881"/>
      <c r="DV71" s="876"/>
      <c r="DW71" s="877"/>
      <c r="DX71" s="877"/>
      <c r="DY71" s="877"/>
      <c r="DZ71" s="878"/>
      <c r="EA71" s="197"/>
    </row>
    <row r="72" spans="1:131" s="198" customFormat="1" ht="26.25" customHeight="1">
      <c r="A72" s="212">
        <v>5</v>
      </c>
      <c r="B72" s="892" t="s">
        <v>531</v>
      </c>
      <c r="C72" s="893"/>
      <c r="D72" s="893"/>
      <c r="E72" s="893"/>
      <c r="F72" s="893"/>
      <c r="G72" s="893"/>
      <c r="H72" s="893"/>
      <c r="I72" s="893"/>
      <c r="J72" s="893"/>
      <c r="K72" s="893"/>
      <c r="L72" s="893"/>
      <c r="M72" s="893"/>
      <c r="N72" s="893"/>
      <c r="O72" s="893"/>
      <c r="P72" s="894"/>
      <c r="Q72" s="895">
        <v>42179</v>
      </c>
      <c r="R72" s="850"/>
      <c r="S72" s="850"/>
      <c r="T72" s="850"/>
      <c r="U72" s="850"/>
      <c r="V72" s="850">
        <v>35893</v>
      </c>
      <c r="W72" s="850"/>
      <c r="X72" s="850"/>
      <c r="Y72" s="850"/>
      <c r="Z72" s="850"/>
      <c r="AA72" s="850">
        <v>6286</v>
      </c>
      <c r="AB72" s="850"/>
      <c r="AC72" s="850"/>
      <c r="AD72" s="850"/>
      <c r="AE72" s="850"/>
      <c r="AF72" s="850">
        <v>25370</v>
      </c>
      <c r="AG72" s="850"/>
      <c r="AH72" s="850"/>
      <c r="AI72" s="850"/>
      <c r="AJ72" s="850"/>
      <c r="AK72" s="850" t="s">
        <v>533</v>
      </c>
      <c r="AL72" s="850"/>
      <c r="AM72" s="850"/>
      <c r="AN72" s="850"/>
      <c r="AO72" s="850"/>
      <c r="AP72" s="850">
        <v>140190</v>
      </c>
      <c r="AQ72" s="850"/>
      <c r="AR72" s="850"/>
      <c r="AS72" s="850"/>
      <c r="AT72" s="850"/>
      <c r="AU72" s="850" t="s">
        <v>533</v>
      </c>
      <c r="AV72" s="850"/>
      <c r="AW72" s="850"/>
      <c r="AX72" s="850"/>
      <c r="AY72" s="850"/>
      <c r="AZ72" s="896"/>
      <c r="BA72" s="896"/>
      <c r="BB72" s="896"/>
      <c r="BC72" s="896"/>
      <c r="BD72" s="897"/>
      <c r="BE72" s="216"/>
      <c r="BF72" s="216"/>
      <c r="BG72" s="216"/>
      <c r="BH72" s="216"/>
      <c r="BI72" s="216"/>
      <c r="BJ72" s="216"/>
      <c r="BK72" s="216"/>
      <c r="BL72" s="216"/>
      <c r="BM72" s="216"/>
      <c r="BN72" s="216"/>
      <c r="BO72" s="216"/>
      <c r="BP72" s="216"/>
      <c r="BQ72" s="213">
        <v>66</v>
      </c>
      <c r="BR72" s="218"/>
      <c r="BS72" s="882"/>
      <c r="BT72" s="883"/>
      <c r="BU72" s="883"/>
      <c r="BV72" s="883"/>
      <c r="BW72" s="883"/>
      <c r="BX72" s="883"/>
      <c r="BY72" s="883"/>
      <c r="BZ72" s="883"/>
      <c r="CA72" s="883"/>
      <c r="CB72" s="883"/>
      <c r="CC72" s="883"/>
      <c r="CD72" s="883"/>
      <c r="CE72" s="883"/>
      <c r="CF72" s="883"/>
      <c r="CG72" s="884"/>
      <c r="CH72" s="879"/>
      <c r="CI72" s="880"/>
      <c r="CJ72" s="880"/>
      <c r="CK72" s="880"/>
      <c r="CL72" s="881"/>
      <c r="CM72" s="879"/>
      <c r="CN72" s="880"/>
      <c r="CO72" s="880"/>
      <c r="CP72" s="880"/>
      <c r="CQ72" s="881"/>
      <c r="CR72" s="879"/>
      <c r="CS72" s="880"/>
      <c r="CT72" s="880"/>
      <c r="CU72" s="880"/>
      <c r="CV72" s="881"/>
      <c r="CW72" s="879"/>
      <c r="CX72" s="880"/>
      <c r="CY72" s="880"/>
      <c r="CZ72" s="880"/>
      <c r="DA72" s="881"/>
      <c r="DB72" s="879"/>
      <c r="DC72" s="880"/>
      <c r="DD72" s="880"/>
      <c r="DE72" s="880"/>
      <c r="DF72" s="881"/>
      <c r="DG72" s="879"/>
      <c r="DH72" s="880"/>
      <c r="DI72" s="880"/>
      <c r="DJ72" s="880"/>
      <c r="DK72" s="881"/>
      <c r="DL72" s="879"/>
      <c r="DM72" s="880"/>
      <c r="DN72" s="880"/>
      <c r="DO72" s="880"/>
      <c r="DP72" s="881"/>
      <c r="DQ72" s="879"/>
      <c r="DR72" s="880"/>
      <c r="DS72" s="880"/>
      <c r="DT72" s="880"/>
      <c r="DU72" s="881"/>
      <c r="DV72" s="876"/>
      <c r="DW72" s="877"/>
      <c r="DX72" s="877"/>
      <c r="DY72" s="877"/>
      <c r="DZ72" s="878"/>
      <c r="EA72" s="197"/>
    </row>
    <row r="73" spans="1:131" s="198" customFormat="1" ht="26.25" customHeight="1">
      <c r="A73" s="212">
        <v>6</v>
      </c>
      <c r="B73" s="892" t="s">
        <v>532</v>
      </c>
      <c r="C73" s="893"/>
      <c r="D73" s="893"/>
      <c r="E73" s="893"/>
      <c r="F73" s="893"/>
      <c r="G73" s="893"/>
      <c r="H73" s="893"/>
      <c r="I73" s="893"/>
      <c r="J73" s="893"/>
      <c r="K73" s="893"/>
      <c r="L73" s="893"/>
      <c r="M73" s="893"/>
      <c r="N73" s="893"/>
      <c r="O73" s="893"/>
      <c r="P73" s="894"/>
      <c r="Q73" s="895">
        <v>8559</v>
      </c>
      <c r="R73" s="850"/>
      <c r="S73" s="850"/>
      <c r="T73" s="850"/>
      <c r="U73" s="850"/>
      <c r="V73" s="850">
        <v>6038</v>
      </c>
      <c r="W73" s="850"/>
      <c r="X73" s="850"/>
      <c r="Y73" s="850"/>
      <c r="Z73" s="850"/>
      <c r="AA73" s="850">
        <v>2521</v>
      </c>
      <c r="AB73" s="850"/>
      <c r="AC73" s="850"/>
      <c r="AD73" s="850"/>
      <c r="AE73" s="850"/>
      <c r="AF73" s="850">
        <v>17171</v>
      </c>
      <c r="AG73" s="850"/>
      <c r="AH73" s="850"/>
      <c r="AI73" s="850"/>
      <c r="AJ73" s="850"/>
      <c r="AK73" s="850" t="s">
        <v>533</v>
      </c>
      <c r="AL73" s="850"/>
      <c r="AM73" s="850"/>
      <c r="AN73" s="850"/>
      <c r="AO73" s="850"/>
      <c r="AP73" s="850">
        <v>18268</v>
      </c>
      <c r="AQ73" s="850"/>
      <c r="AR73" s="850"/>
      <c r="AS73" s="850"/>
      <c r="AT73" s="850"/>
      <c r="AU73" s="850" t="s">
        <v>533</v>
      </c>
      <c r="AV73" s="850"/>
      <c r="AW73" s="850"/>
      <c r="AX73" s="850"/>
      <c r="AY73" s="850"/>
      <c r="AZ73" s="896"/>
      <c r="BA73" s="896"/>
      <c r="BB73" s="896"/>
      <c r="BC73" s="896"/>
      <c r="BD73" s="897"/>
      <c r="BE73" s="216"/>
      <c r="BF73" s="216"/>
      <c r="BG73" s="216"/>
      <c r="BH73" s="216"/>
      <c r="BI73" s="216"/>
      <c r="BJ73" s="216"/>
      <c r="BK73" s="216"/>
      <c r="BL73" s="216"/>
      <c r="BM73" s="216"/>
      <c r="BN73" s="216"/>
      <c r="BO73" s="216"/>
      <c r="BP73" s="216"/>
      <c r="BQ73" s="213">
        <v>67</v>
      </c>
      <c r="BR73" s="218"/>
      <c r="BS73" s="882"/>
      <c r="BT73" s="883"/>
      <c r="BU73" s="883"/>
      <c r="BV73" s="883"/>
      <c r="BW73" s="883"/>
      <c r="BX73" s="883"/>
      <c r="BY73" s="883"/>
      <c r="BZ73" s="883"/>
      <c r="CA73" s="883"/>
      <c r="CB73" s="883"/>
      <c r="CC73" s="883"/>
      <c r="CD73" s="883"/>
      <c r="CE73" s="883"/>
      <c r="CF73" s="883"/>
      <c r="CG73" s="884"/>
      <c r="CH73" s="879"/>
      <c r="CI73" s="880"/>
      <c r="CJ73" s="880"/>
      <c r="CK73" s="880"/>
      <c r="CL73" s="881"/>
      <c r="CM73" s="879"/>
      <c r="CN73" s="880"/>
      <c r="CO73" s="880"/>
      <c r="CP73" s="880"/>
      <c r="CQ73" s="881"/>
      <c r="CR73" s="879"/>
      <c r="CS73" s="880"/>
      <c r="CT73" s="880"/>
      <c r="CU73" s="880"/>
      <c r="CV73" s="881"/>
      <c r="CW73" s="879"/>
      <c r="CX73" s="880"/>
      <c r="CY73" s="880"/>
      <c r="CZ73" s="880"/>
      <c r="DA73" s="881"/>
      <c r="DB73" s="879"/>
      <c r="DC73" s="880"/>
      <c r="DD73" s="880"/>
      <c r="DE73" s="880"/>
      <c r="DF73" s="881"/>
      <c r="DG73" s="879"/>
      <c r="DH73" s="880"/>
      <c r="DI73" s="880"/>
      <c r="DJ73" s="880"/>
      <c r="DK73" s="881"/>
      <c r="DL73" s="879"/>
      <c r="DM73" s="880"/>
      <c r="DN73" s="880"/>
      <c r="DO73" s="880"/>
      <c r="DP73" s="881"/>
      <c r="DQ73" s="879"/>
      <c r="DR73" s="880"/>
      <c r="DS73" s="880"/>
      <c r="DT73" s="880"/>
      <c r="DU73" s="881"/>
      <c r="DV73" s="876"/>
      <c r="DW73" s="877"/>
      <c r="DX73" s="877"/>
      <c r="DY73" s="877"/>
      <c r="DZ73" s="878"/>
      <c r="EA73" s="197"/>
    </row>
    <row r="74" spans="1:131" s="198" customFormat="1" ht="26.25" customHeight="1">
      <c r="A74" s="212">
        <v>7</v>
      </c>
      <c r="B74" s="892" t="s">
        <v>537</v>
      </c>
      <c r="C74" s="893"/>
      <c r="D74" s="893"/>
      <c r="E74" s="893"/>
      <c r="F74" s="893"/>
      <c r="G74" s="893"/>
      <c r="H74" s="893"/>
      <c r="I74" s="893"/>
      <c r="J74" s="893"/>
      <c r="K74" s="893"/>
      <c r="L74" s="893"/>
      <c r="M74" s="893"/>
      <c r="N74" s="893"/>
      <c r="O74" s="893"/>
      <c r="P74" s="894"/>
      <c r="Q74" s="895">
        <v>1938</v>
      </c>
      <c r="R74" s="850"/>
      <c r="S74" s="850"/>
      <c r="T74" s="850"/>
      <c r="U74" s="850"/>
      <c r="V74" s="850">
        <v>1871</v>
      </c>
      <c r="W74" s="850"/>
      <c r="X74" s="850"/>
      <c r="Y74" s="850"/>
      <c r="Z74" s="850"/>
      <c r="AA74" s="850">
        <v>67</v>
      </c>
      <c r="AB74" s="850"/>
      <c r="AC74" s="850"/>
      <c r="AD74" s="850"/>
      <c r="AE74" s="850"/>
      <c r="AF74" s="850">
        <v>67</v>
      </c>
      <c r="AG74" s="850"/>
      <c r="AH74" s="850"/>
      <c r="AI74" s="850"/>
      <c r="AJ74" s="850"/>
      <c r="AK74" s="850">
        <v>3</v>
      </c>
      <c r="AL74" s="850"/>
      <c r="AM74" s="850"/>
      <c r="AN74" s="850"/>
      <c r="AO74" s="850"/>
      <c r="AP74" s="850" t="s">
        <v>533</v>
      </c>
      <c r="AQ74" s="850"/>
      <c r="AR74" s="850"/>
      <c r="AS74" s="850"/>
      <c r="AT74" s="850"/>
      <c r="AU74" s="850" t="s">
        <v>533</v>
      </c>
      <c r="AV74" s="850"/>
      <c r="AW74" s="850"/>
      <c r="AX74" s="850"/>
      <c r="AY74" s="850"/>
      <c r="AZ74" s="896"/>
      <c r="BA74" s="896"/>
      <c r="BB74" s="896"/>
      <c r="BC74" s="896"/>
      <c r="BD74" s="897"/>
      <c r="BE74" s="216"/>
      <c r="BF74" s="216"/>
      <c r="BG74" s="216"/>
      <c r="BH74" s="216"/>
      <c r="BI74" s="216"/>
      <c r="BJ74" s="216"/>
      <c r="BK74" s="216"/>
      <c r="BL74" s="216"/>
      <c r="BM74" s="216"/>
      <c r="BN74" s="216"/>
      <c r="BO74" s="216"/>
      <c r="BP74" s="216"/>
      <c r="BQ74" s="213">
        <v>68</v>
      </c>
      <c r="BR74" s="218"/>
      <c r="BS74" s="882"/>
      <c r="BT74" s="883"/>
      <c r="BU74" s="883"/>
      <c r="BV74" s="883"/>
      <c r="BW74" s="883"/>
      <c r="BX74" s="883"/>
      <c r="BY74" s="883"/>
      <c r="BZ74" s="883"/>
      <c r="CA74" s="883"/>
      <c r="CB74" s="883"/>
      <c r="CC74" s="883"/>
      <c r="CD74" s="883"/>
      <c r="CE74" s="883"/>
      <c r="CF74" s="883"/>
      <c r="CG74" s="884"/>
      <c r="CH74" s="879"/>
      <c r="CI74" s="880"/>
      <c r="CJ74" s="880"/>
      <c r="CK74" s="880"/>
      <c r="CL74" s="881"/>
      <c r="CM74" s="879"/>
      <c r="CN74" s="880"/>
      <c r="CO74" s="880"/>
      <c r="CP74" s="880"/>
      <c r="CQ74" s="881"/>
      <c r="CR74" s="879"/>
      <c r="CS74" s="880"/>
      <c r="CT74" s="880"/>
      <c r="CU74" s="880"/>
      <c r="CV74" s="881"/>
      <c r="CW74" s="879"/>
      <c r="CX74" s="880"/>
      <c r="CY74" s="880"/>
      <c r="CZ74" s="880"/>
      <c r="DA74" s="881"/>
      <c r="DB74" s="879"/>
      <c r="DC74" s="880"/>
      <c r="DD74" s="880"/>
      <c r="DE74" s="880"/>
      <c r="DF74" s="881"/>
      <c r="DG74" s="879"/>
      <c r="DH74" s="880"/>
      <c r="DI74" s="880"/>
      <c r="DJ74" s="880"/>
      <c r="DK74" s="881"/>
      <c r="DL74" s="879"/>
      <c r="DM74" s="880"/>
      <c r="DN74" s="880"/>
      <c r="DO74" s="880"/>
      <c r="DP74" s="881"/>
      <c r="DQ74" s="879"/>
      <c r="DR74" s="880"/>
      <c r="DS74" s="880"/>
      <c r="DT74" s="880"/>
      <c r="DU74" s="881"/>
      <c r="DV74" s="876"/>
      <c r="DW74" s="877"/>
      <c r="DX74" s="877"/>
      <c r="DY74" s="877"/>
      <c r="DZ74" s="878"/>
      <c r="EA74" s="197"/>
    </row>
    <row r="75" spans="1:131" s="198" customFormat="1" ht="26.25" customHeight="1">
      <c r="A75" s="212">
        <v>8</v>
      </c>
      <c r="B75" s="892" t="s">
        <v>538</v>
      </c>
      <c r="C75" s="893"/>
      <c r="D75" s="893"/>
      <c r="E75" s="893"/>
      <c r="F75" s="893"/>
      <c r="G75" s="893"/>
      <c r="H75" s="893"/>
      <c r="I75" s="893"/>
      <c r="J75" s="893"/>
      <c r="K75" s="893"/>
      <c r="L75" s="893"/>
      <c r="M75" s="893"/>
      <c r="N75" s="893"/>
      <c r="O75" s="893"/>
      <c r="P75" s="894"/>
      <c r="Q75" s="898">
        <v>2437</v>
      </c>
      <c r="R75" s="899"/>
      <c r="S75" s="899"/>
      <c r="T75" s="899"/>
      <c r="U75" s="849"/>
      <c r="V75" s="900">
        <v>2288</v>
      </c>
      <c r="W75" s="899"/>
      <c r="X75" s="899"/>
      <c r="Y75" s="899"/>
      <c r="Z75" s="849"/>
      <c r="AA75" s="900">
        <v>149</v>
      </c>
      <c r="AB75" s="899"/>
      <c r="AC75" s="899"/>
      <c r="AD75" s="899"/>
      <c r="AE75" s="849"/>
      <c r="AF75" s="900">
        <v>149</v>
      </c>
      <c r="AG75" s="899"/>
      <c r="AH75" s="899"/>
      <c r="AI75" s="899"/>
      <c r="AJ75" s="849"/>
      <c r="AK75" s="900">
        <v>26</v>
      </c>
      <c r="AL75" s="899"/>
      <c r="AM75" s="899"/>
      <c r="AN75" s="899"/>
      <c r="AO75" s="849"/>
      <c r="AP75" s="900">
        <v>219</v>
      </c>
      <c r="AQ75" s="899"/>
      <c r="AR75" s="899"/>
      <c r="AS75" s="899"/>
      <c r="AT75" s="849"/>
      <c r="AU75" s="850" t="s">
        <v>533</v>
      </c>
      <c r="AV75" s="850"/>
      <c r="AW75" s="850"/>
      <c r="AX75" s="850"/>
      <c r="AY75" s="850"/>
      <c r="AZ75" s="896"/>
      <c r="BA75" s="896"/>
      <c r="BB75" s="896"/>
      <c r="BC75" s="896"/>
      <c r="BD75" s="897"/>
      <c r="BE75" s="216"/>
      <c r="BF75" s="216"/>
      <c r="BG75" s="216"/>
      <c r="BH75" s="216"/>
      <c r="BI75" s="216"/>
      <c r="BJ75" s="216"/>
      <c r="BK75" s="216"/>
      <c r="BL75" s="216"/>
      <c r="BM75" s="216"/>
      <c r="BN75" s="216"/>
      <c r="BO75" s="216"/>
      <c r="BP75" s="216"/>
      <c r="BQ75" s="213">
        <v>69</v>
      </c>
      <c r="BR75" s="218"/>
      <c r="BS75" s="882"/>
      <c r="BT75" s="883"/>
      <c r="BU75" s="883"/>
      <c r="BV75" s="883"/>
      <c r="BW75" s="883"/>
      <c r="BX75" s="883"/>
      <c r="BY75" s="883"/>
      <c r="BZ75" s="883"/>
      <c r="CA75" s="883"/>
      <c r="CB75" s="883"/>
      <c r="CC75" s="883"/>
      <c r="CD75" s="883"/>
      <c r="CE75" s="883"/>
      <c r="CF75" s="883"/>
      <c r="CG75" s="884"/>
      <c r="CH75" s="879"/>
      <c r="CI75" s="880"/>
      <c r="CJ75" s="880"/>
      <c r="CK75" s="880"/>
      <c r="CL75" s="881"/>
      <c r="CM75" s="879"/>
      <c r="CN75" s="880"/>
      <c r="CO75" s="880"/>
      <c r="CP75" s="880"/>
      <c r="CQ75" s="881"/>
      <c r="CR75" s="879"/>
      <c r="CS75" s="880"/>
      <c r="CT75" s="880"/>
      <c r="CU75" s="880"/>
      <c r="CV75" s="881"/>
      <c r="CW75" s="879"/>
      <c r="CX75" s="880"/>
      <c r="CY75" s="880"/>
      <c r="CZ75" s="880"/>
      <c r="DA75" s="881"/>
      <c r="DB75" s="879"/>
      <c r="DC75" s="880"/>
      <c r="DD75" s="880"/>
      <c r="DE75" s="880"/>
      <c r="DF75" s="881"/>
      <c r="DG75" s="879"/>
      <c r="DH75" s="880"/>
      <c r="DI75" s="880"/>
      <c r="DJ75" s="880"/>
      <c r="DK75" s="881"/>
      <c r="DL75" s="879"/>
      <c r="DM75" s="880"/>
      <c r="DN75" s="880"/>
      <c r="DO75" s="880"/>
      <c r="DP75" s="881"/>
      <c r="DQ75" s="879"/>
      <c r="DR75" s="880"/>
      <c r="DS75" s="880"/>
      <c r="DT75" s="880"/>
      <c r="DU75" s="881"/>
      <c r="DV75" s="876"/>
      <c r="DW75" s="877"/>
      <c r="DX75" s="877"/>
      <c r="DY75" s="877"/>
      <c r="DZ75" s="878"/>
      <c r="EA75" s="197"/>
    </row>
    <row r="76" spans="1:131" s="198" customFormat="1" ht="26.25" customHeight="1">
      <c r="A76" s="212">
        <v>9</v>
      </c>
      <c r="B76" s="892"/>
      <c r="C76" s="893"/>
      <c r="D76" s="893"/>
      <c r="E76" s="893"/>
      <c r="F76" s="893"/>
      <c r="G76" s="893"/>
      <c r="H76" s="893"/>
      <c r="I76" s="893"/>
      <c r="J76" s="893"/>
      <c r="K76" s="893"/>
      <c r="L76" s="893"/>
      <c r="M76" s="893"/>
      <c r="N76" s="893"/>
      <c r="O76" s="893"/>
      <c r="P76" s="894"/>
      <c r="Q76" s="898"/>
      <c r="R76" s="899"/>
      <c r="S76" s="899"/>
      <c r="T76" s="899"/>
      <c r="U76" s="849"/>
      <c r="V76" s="900"/>
      <c r="W76" s="899"/>
      <c r="X76" s="899"/>
      <c r="Y76" s="899"/>
      <c r="Z76" s="849"/>
      <c r="AA76" s="900"/>
      <c r="AB76" s="899"/>
      <c r="AC76" s="899"/>
      <c r="AD76" s="899"/>
      <c r="AE76" s="849"/>
      <c r="AF76" s="900"/>
      <c r="AG76" s="899"/>
      <c r="AH76" s="899"/>
      <c r="AI76" s="899"/>
      <c r="AJ76" s="849"/>
      <c r="AK76" s="900"/>
      <c r="AL76" s="899"/>
      <c r="AM76" s="899"/>
      <c r="AN76" s="899"/>
      <c r="AO76" s="849"/>
      <c r="AP76" s="900"/>
      <c r="AQ76" s="899"/>
      <c r="AR76" s="899"/>
      <c r="AS76" s="899"/>
      <c r="AT76" s="849"/>
      <c r="AU76" s="900"/>
      <c r="AV76" s="899"/>
      <c r="AW76" s="899"/>
      <c r="AX76" s="899"/>
      <c r="AY76" s="849"/>
      <c r="AZ76" s="896"/>
      <c r="BA76" s="896"/>
      <c r="BB76" s="896"/>
      <c r="BC76" s="896"/>
      <c r="BD76" s="897"/>
      <c r="BE76" s="216"/>
      <c r="BF76" s="216"/>
      <c r="BG76" s="216"/>
      <c r="BH76" s="216"/>
      <c r="BI76" s="216"/>
      <c r="BJ76" s="216"/>
      <c r="BK76" s="216"/>
      <c r="BL76" s="216"/>
      <c r="BM76" s="216"/>
      <c r="BN76" s="216"/>
      <c r="BO76" s="216"/>
      <c r="BP76" s="216"/>
      <c r="BQ76" s="213">
        <v>70</v>
      </c>
      <c r="BR76" s="218"/>
      <c r="BS76" s="882"/>
      <c r="BT76" s="883"/>
      <c r="BU76" s="883"/>
      <c r="BV76" s="883"/>
      <c r="BW76" s="883"/>
      <c r="BX76" s="883"/>
      <c r="BY76" s="883"/>
      <c r="BZ76" s="883"/>
      <c r="CA76" s="883"/>
      <c r="CB76" s="883"/>
      <c r="CC76" s="883"/>
      <c r="CD76" s="883"/>
      <c r="CE76" s="883"/>
      <c r="CF76" s="883"/>
      <c r="CG76" s="884"/>
      <c r="CH76" s="879"/>
      <c r="CI76" s="880"/>
      <c r="CJ76" s="880"/>
      <c r="CK76" s="880"/>
      <c r="CL76" s="881"/>
      <c r="CM76" s="879"/>
      <c r="CN76" s="880"/>
      <c r="CO76" s="880"/>
      <c r="CP76" s="880"/>
      <c r="CQ76" s="881"/>
      <c r="CR76" s="879"/>
      <c r="CS76" s="880"/>
      <c r="CT76" s="880"/>
      <c r="CU76" s="880"/>
      <c r="CV76" s="881"/>
      <c r="CW76" s="879"/>
      <c r="CX76" s="880"/>
      <c r="CY76" s="880"/>
      <c r="CZ76" s="880"/>
      <c r="DA76" s="881"/>
      <c r="DB76" s="879"/>
      <c r="DC76" s="880"/>
      <c r="DD76" s="880"/>
      <c r="DE76" s="880"/>
      <c r="DF76" s="881"/>
      <c r="DG76" s="879"/>
      <c r="DH76" s="880"/>
      <c r="DI76" s="880"/>
      <c r="DJ76" s="880"/>
      <c r="DK76" s="881"/>
      <c r="DL76" s="879"/>
      <c r="DM76" s="880"/>
      <c r="DN76" s="880"/>
      <c r="DO76" s="880"/>
      <c r="DP76" s="881"/>
      <c r="DQ76" s="879"/>
      <c r="DR76" s="880"/>
      <c r="DS76" s="880"/>
      <c r="DT76" s="880"/>
      <c r="DU76" s="881"/>
      <c r="DV76" s="876"/>
      <c r="DW76" s="877"/>
      <c r="DX76" s="877"/>
      <c r="DY76" s="877"/>
      <c r="DZ76" s="878"/>
      <c r="EA76" s="197"/>
    </row>
    <row r="77" spans="1:131" s="198" customFormat="1" ht="26.25" customHeight="1">
      <c r="A77" s="212">
        <v>10</v>
      </c>
      <c r="B77" s="892"/>
      <c r="C77" s="893"/>
      <c r="D77" s="893"/>
      <c r="E77" s="893"/>
      <c r="F77" s="893"/>
      <c r="G77" s="893"/>
      <c r="H77" s="893"/>
      <c r="I77" s="893"/>
      <c r="J77" s="893"/>
      <c r="K77" s="893"/>
      <c r="L77" s="893"/>
      <c r="M77" s="893"/>
      <c r="N77" s="893"/>
      <c r="O77" s="893"/>
      <c r="P77" s="894"/>
      <c r="Q77" s="898"/>
      <c r="R77" s="899"/>
      <c r="S77" s="899"/>
      <c r="T77" s="899"/>
      <c r="U77" s="849"/>
      <c r="V77" s="900"/>
      <c r="W77" s="899"/>
      <c r="X77" s="899"/>
      <c r="Y77" s="899"/>
      <c r="Z77" s="849"/>
      <c r="AA77" s="900"/>
      <c r="AB77" s="899"/>
      <c r="AC77" s="899"/>
      <c r="AD77" s="899"/>
      <c r="AE77" s="849"/>
      <c r="AF77" s="900"/>
      <c r="AG77" s="899"/>
      <c r="AH77" s="899"/>
      <c r="AI77" s="899"/>
      <c r="AJ77" s="849"/>
      <c r="AK77" s="900"/>
      <c r="AL77" s="899"/>
      <c r="AM77" s="899"/>
      <c r="AN77" s="899"/>
      <c r="AO77" s="849"/>
      <c r="AP77" s="900"/>
      <c r="AQ77" s="899"/>
      <c r="AR77" s="899"/>
      <c r="AS77" s="899"/>
      <c r="AT77" s="849"/>
      <c r="AU77" s="900"/>
      <c r="AV77" s="899"/>
      <c r="AW77" s="899"/>
      <c r="AX77" s="899"/>
      <c r="AY77" s="849"/>
      <c r="AZ77" s="896"/>
      <c r="BA77" s="896"/>
      <c r="BB77" s="896"/>
      <c r="BC77" s="896"/>
      <c r="BD77" s="897"/>
      <c r="BE77" s="216"/>
      <c r="BF77" s="216"/>
      <c r="BG77" s="216"/>
      <c r="BH77" s="216"/>
      <c r="BI77" s="216"/>
      <c r="BJ77" s="216"/>
      <c r="BK77" s="216"/>
      <c r="BL77" s="216"/>
      <c r="BM77" s="216"/>
      <c r="BN77" s="216"/>
      <c r="BO77" s="216"/>
      <c r="BP77" s="216"/>
      <c r="BQ77" s="213">
        <v>71</v>
      </c>
      <c r="BR77" s="218"/>
      <c r="BS77" s="882"/>
      <c r="BT77" s="883"/>
      <c r="BU77" s="883"/>
      <c r="BV77" s="883"/>
      <c r="BW77" s="883"/>
      <c r="BX77" s="883"/>
      <c r="BY77" s="883"/>
      <c r="BZ77" s="883"/>
      <c r="CA77" s="883"/>
      <c r="CB77" s="883"/>
      <c r="CC77" s="883"/>
      <c r="CD77" s="883"/>
      <c r="CE77" s="883"/>
      <c r="CF77" s="883"/>
      <c r="CG77" s="884"/>
      <c r="CH77" s="879"/>
      <c r="CI77" s="880"/>
      <c r="CJ77" s="880"/>
      <c r="CK77" s="880"/>
      <c r="CL77" s="881"/>
      <c r="CM77" s="879"/>
      <c r="CN77" s="880"/>
      <c r="CO77" s="880"/>
      <c r="CP77" s="880"/>
      <c r="CQ77" s="881"/>
      <c r="CR77" s="879"/>
      <c r="CS77" s="880"/>
      <c r="CT77" s="880"/>
      <c r="CU77" s="880"/>
      <c r="CV77" s="881"/>
      <c r="CW77" s="879"/>
      <c r="CX77" s="880"/>
      <c r="CY77" s="880"/>
      <c r="CZ77" s="880"/>
      <c r="DA77" s="881"/>
      <c r="DB77" s="879"/>
      <c r="DC77" s="880"/>
      <c r="DD77" s="880"/>
      <c r="DE77" s="880"/>
      <c r="DF77" s="881"/>
      <c r="DG77" s="879"/>
      <c r="DH77" s="880"/>
      <c r="DI77" s="880"/>
      <c r="DJ77" s="880"/>
      <c r="DK77" s="881"/>
      <c r="DL77" s="879"/>
      <c r="DM77" s="880"/>
      <c r="DN77" s="880"/>
      <c r="DO77" s="880"/>
      <c r="DP77" s="881"/>
      <c r="DQ77" s="879"/>
      <c r="DR77" s="880"/>
      <c r="DS77" s="880"/>
      <c r="DT77" s="880"/>
      <c r="DU77" s="881"/>
      <c r="DV77" s="876"/>
      <c r="DW77" s="877"/>
      <c r="DX77" s="877"/>
      <c r="DY77" s="877"/>
      <c r="DZ77" s="878"/>
      <c r="EA77" s="197"/>
    </row>
    <row r="78" spans="1:131" s="198" customFormat="1" ht="26.25" customHeight="1">
      <c r="A78" s="212">
        <v>11</v>
      </c>
      <c r="B78" s="892"/>
      <c r="C78" s="893"/>
      <c r="D78" s="893"/>
      <c r="E78" s="893"/>
      <c r="F78" s="893"/>
      <c r="G78" s="893"/>
      <c r="H78" s="893"/>
      <c r="I78" s="893"/>
      <c r="J78" s="893"/>
      <c r="K78" s="893"/>
      <c r="L78" s="893"/>
      <c r="M78" s="893"/>
      <c r="N78" s="893"/>
      <c r="O78" s="893"/>
      <c r="P78" s="894"/>
      <c r="Q78" s="895"/>
      <c r="R78" s="850"/>
      <c r="S78" s="850"/>
      <c r="T78" s="850"/>
      <c r="U78" s="850"/>
      <c r="V78" s="850"/>
      <c r="W78" s="850"/>
      <c r="X78" s="850"/>
      <c r="Y78" s="850"/>
      <c r="Z78" s="850"/>
      <c r="AA78" s="850"/>
      <c r="AB78" s="850"/>
      <c r="AC78" s="850"/>
      <c r="AD78" s="850"/>
      <c r="AE78" s="850"/>
      <c r="AF78" s="850"/>
      <c r="AG78" s="850"/>
      <c r="AH78" s="850"/>
      <c r="AI78" s="850"/>
      <c r="AJ78" s="850"/>
      <c r="AK78" s="850"/>
      <c r="AL78" s="850"/>
      <c r="AM78" s="850"/>
      <c r="AN78" s="850"/>
      <c r="AO78" s="850"/>
      <c r="AP78" s="850"/>
      <c r="AQ78" s="850"/>
      <c r="AR78" s="850"/>
      <c r="AS78" s="850"/>
      <c r="AT78" s="850"/>
      <c r="AU78" s="850"/>
      <c r="AV78" s="850"/>
      <c r="AW78" s="850"/>
      <c r="AX78" s="850"/>
      <c r="AY78" s="850"/>
      <c r="AZ78" s="896"/>
      <c r="BA78" s="896"/>
      <c r="BB78" s="896"/>
      <c r="BC78" s="896"/>
      <c r="BD78" s="897"/>
      <c r="BE78" s="216"/>
      <c r="BF78" s="216"/>
      <c r="BG78" s="216"/>
      <c r="BH78" s="216"/>
      <c r="BI78" s="216"/>
      <c r="BJ78" s="219"/>
      <c r="BK78" s="219"/>
      <c r="BL78" s="219"/>
      <c r="BM78" s="219"/>
      <c r="BN78" s="219"/>
      <c r="BO78" s="216"/>
      <c r="BP78" s="216"/>
      <c r="BQ78" s="213">
        <v>72</v>
      </c>
      <c r="BR78" s="218"/>
      <c r="BS78" s="882"/>
      <c r="BT78" s="883"/>
      <c r="BU78" s="883"/>
      <c r="BV78" s="883"/>
      <c r="BW78" s="883"/>
      <c r="BX78" s="883"/>
      <c r="BY78" s="883"/>
      <c r="BZ78" s="883"/>
      <c r="CA78" s="883"/>
      <c r="CB78" s="883"/>
      <c r="CC78" s="883"/>
      <c r="CD78" s="883"/>
      <c r="CE78" s="883"/>
      <c r="CF78" s="883"/>
      <c r="CG78" s="884"/>
      <c r="CH78" s="879"/>
      <c r="CI78" s="880"/>
      <c r="CJ78" s="880"/>
      <c r="CK78" s="880"/>
      <c r="CL78" s="881"/>
      <c r="CM78" s="879"/>
      <c r="CN78" s="880"/>
      <c r="CO78" s="880"/>
      <c r="CP78" s="880"/>
      <c r="CQ78" s="881"/>
      <c r="CR78" s="879"/>
      <c r="CS78" s="880"/>
      <c r="CT78" s="880"/>
      <c r="CU78" s="880"/>
      <c r="CV78" s="881"/>
      <c r="CW78" s="879"/>
      <c r="CX78" s="880"/>
      <c r="CY78" s="880"/>
      <c r="CZ78" s="880"/>
      <c r="DA78" s="881"/>
      <c r="DB78" s="879"/>
      <c r="DC78" s="880"/>
      <c r="DD78" s="880"/>
      <c r="DE78" s="880"/>
      <c r="DF78" s="881"/>
      <c r="DG78" s="879"/>
      <c r="DH78" s="880"/>
      <c r="DI78" s="880"/>
      <c r="DJ78" s="880"/>
      <c r="DK78" s="881"/>
      <c r="DL78" s="879"/>
      <c r="DM78" s="880"/>
      <c r="DN78" s="880"/>
      <c r="DO78" s="880"/>
      <c r="DP78" s="881"/>
      <c r="DQ78" s="879"/>
      <c r="DR78" s="880"/>
      <c r="DS78" s="880"/>
      <c r="DT78" s="880"/>
      <c r="DU78" s="881"/>
      <c r="DV78" s="876"/>
      <c r="DW78" s="877"/>
      <c r="DX78" s="877"/>
      <c r="DY78" s="877"/>
      <c r="DZ78" s="878"/>
      <c r="EA78" s="197"/>
    </row>
    <row r="79" spans="1:131" s="198" customFormat="1" ht="26.25" customHeight="1">
      <c r="A79" s="212">
        <v>12</v>
      </c>
      <c r="B79" s="892"/>
      <c r="C79" s="893"/>
      <c r="D79" s="893"/>
      <c r="E79" s="893"/>
      <c r="F79" s="893"/>
      <c r="G79" s="893"/>
      <c r="H79" s="893"/>
      <c r="I79" s="893"/>
      <c r="J79" s="893"/>
      <c r="K79" s="893"/>
      <c r="L79" s="893"/>
      <c r="M79" s="893"/>
      <c r="N79" s="893"/>
      <c r="O79" s="893"/>
      <c r="P79" s="894"/>
      <c r="Q79" s="895"/>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850"/>
      <c r="AP79" s="850"/>
      <c r="AQ79" s="850"/>
      <c r="AR79" s="850"/>
      <c r="AS79" s="850"/>
      <c r="AT79" s="850"/>
      <c r="AU79" s="850"/>
      <c r="AV79" s="850"/>
      <c r="AW79" s="850"/>
      <c r="AX79" s="850"/>
      <c r="AY79" s="850"/>
      <c r="AZ79" s="896"/>
      <c r="BA79" s="896"/>
      <c r="BB79" s="896"/>
      <c r="BC79" s="896"/>
      <c r="BD79" s="897"/>
      <c r="BE79" s="216"/>
      <c r="BF79" s="216"/>
      <c r="BG79" s="216"/>
      <c r="BH79" s="216"/>
      <c r="BI79" s="216"/>
      <c r="BJ79" s="219"/>
      <c r="BK79" s="219"/>
      <c r="BL79" s="219"/>
      <c r="BM79" s="219"/>
      <c r="BN79" s="219"/>
      <c r="BO79" s="216"/>
      <c r="BP79" s="216"/>
      <c r="BQ79" s="213">
        <v>73</v>
      </c>
      <c r="BR79" s="218"/>
      <c r="BS79" s="882"/>
      <c r="BT79" s="883"/>
      <c r="BU79" s="883"/>
      <c r="BV79" s="883"/>
      <c r="BW79" s="883"/>
      <c r="BX79" s="883"/>
      <c r="BY79" s="883"/>
      <c r="BZ79" s="883"/>
      <c r="CA79" s="883"/>
      <c r="CB79" s="883"/>
      <c r="CC79" s="883"/>
      <c r="CD79" s="883"/>
      <c r="CE79" s="883"/>
      <c r="CF79" s="883"/>
      <c r="CG79" s="884"/>
      <c r="CH79" s="879"/>
      <c r="CI79" s="880"/>
      <c r="CJ79" s="880"/>
      <c r="CK79" s="880"/>
      <c r="CL79" s="881"/>
      <c r="CM79" s="879"/>
      <c r="CN79" s="880"/>
      <c r="CO79" s="880"/>
      <c r="CP79" s="880"/>
      <c r="CQ79" s="881"/>
      <c r="CR79" s="879"/>
      <c r="CS79" s="880"/>
      <c r="CT79" s="880"/>
      <c r="CU79" s="880"/>
      <c r="CV79" s="881"/>
      <c r="CW79" s="879"/>
      <c r="CX79" s="880"/>
      <c r="CY79" s="880"/>
      <c r="CZ79" s="880"/>
      <c r="DA79" s="881"/>
      <c r="DB79" s="879"/>
      <c r="DC79" s="880"/>
      <c r="DD79" s="880"/>
      <c r="DE79" s="880"/>
      <c r="DF79" s="881"/>
      <c r="DG79" s="879"/>
      <c r="DH79" s="880"/>
      <c r="DI79" s="880"/>
      <c r="DJ79" s="880"/>
      <c r="DK79" s="881"/>
      <c r="DL79" s="879"/>
      <c r="DM79" s="880"/>
      <c r="DN79" s="880"/>
      <c r="DO79" s="880"/>
      <c r="DP79" s="881"/>
      <c r="DQ79" s="879"/>
      <c r="DR79" s="880"/>
      <c r="DS79" s="880"/>
      <c r="DT79" s="880"/>
      <c r="DU79" s="881"/>
      <c r="DV79" s="876"/>
      <c r="DW79" s="877"/>
      <c r="DX79" s="877"/>
      <c r="DY79" s="877"/>
      <c r="DZ79" s="878"/>
      <c r="EA79" s="197"/>
    </row>
    <row r="80" spans="1:131" s="198" customFormat="1" ht="26.25" customHeight="1">
      <c r="A80" s="212">
        <v>13</v>
      </c>
      <c r="B80" s="892"/>
      <c r="C80" s="893"/>
      <c r="D80" s="893"/>
      <c r="E80" s="893"/>
      <c r="F80" s="893"/>
      <c r="G80" s="893"/>
      <c r="H80" s="893"/>
      <c r="I80" s="893"/>
      <c r="J80" s="893"/>
      <c r="K80" s="893"/>
      <c r="L80" s="893"/>
      <c r="M80" s="893"/>
      <c r="N80" s="893"/>
      <c r="O80" s="893"/>
      <c r="P80" s="894"/>
      <c r="Q80" s="895"/>
      <c r="R80" s="850"/>
      <c r="S80" s="850"/>
      <c r="T80" s="850"/>
      <c r="U80" s="850"/>
      <c r="V80" s="850"/>
      <c r="W80" s="850"/>
      <c r="X80" s="850"/>
      <c r="Y80" s="850"/>
      <c r="Z80" s="850"/>
      <c r="AA80" s="850"/>
      <c r="AB80" s="850"/>
      <c r="AC80" s="850"/>
      <c r="AD80" s="850"/>
      <c r="AE80" s="850"/>
      <c r="AF80" s="850"/>
      <c r="AG80" s="850"/>
      <c r="AH80" s="850"/>
      <c r="AI80" s="850"/>
      <c r="AJ80" s="850"/>
      <c r="AK80" s="850"/>
      <c r="AL80" s="850"/>
      <c r="AM80" s="850"/>
      <c r="AN80" s="850"/>
      <c r="AO80" s="850"/>
      <c r="AP80" s="850"/>
      <c r="AQ80" s="850"/>
      <c r="AR80" s="850"/>
      <c r="AS80" s="850"/>
      <c r="AT80" s="850"/>
      <c r="AU80" s="850"/>
      <c r="AV80" s="850"/>
      <c r="AW80" s="850"/>
      <c r="AX80" s="850"/>
      <c r="AY80" s="850"/>
      <c r="AZ80" s="896"/>
      <c r="BA80" s="896"/>
      <c r="BB80" s="896"/>
      <c r="BC80" s="896"/>
      <c r="BD80" s="897"/>
      <c r="BE80" s="216"/>
      <c r="BF80" s="216"/>
      <c r="BG80" s="216"/>
      <c r="BH80" s="216"/>
      <c r="BI80" s="216"/>
      <c r="BJ80" s="216"/>
      <c r="BK80" s="216"/>
      <c r="BL80" s="216"/>
      <c r="BM80" s="216"/>
      <c r="BN80" s="216"/>
      <c r="BO80" s="216"/>
      <c r="BP80" s="216"/>
      <c r="BQ80" s="213">
        <v>74</v>
      </c>
      <c r="BR80" s="218"/>
      <c r="BS80" s="882"/>
      <c r="BT80" s="883"/>
      <c r="BU80" s="883"/>
      <c r="BV80" s="883"/>
      <c r="BW80" s="883"/>
      <c r="BX80" s="883"/>
      <c r="BY80" s="883"/>
      <c r="BZ80" s="883"/>
      <c r="CA80" s="883"/>
      <c r="CB80" s="883"/>
      <c r="CC80" s="883"/>
      <c r="CD80" s="883"/>
      <c r="CE80" s="883"/>
      <c r="CF80" s="883"/>
      <c r="CG80" s="884"/>
      <c r="CH80" s="879"/>
      <c r="CI80" s="880"/>
      <c r="CJ80" s="880"/>
      <c r="CK80" s="880"/>
      <c r="CL80" s="881"/>
      <c r="CM80" s="879"/>
      <c r="CN80" s="880"/>
      <c r="CO80" s="880"/>
      <c r="CP80" s="880"/>
      <c r="CQ80" s="881"/>
      <c r="CR80" s="879"/>
      <c r="CS80" s="880"/>
      <c r="CT80" s="880"/>
      <c r="CU80" s="880"/>
      <c r="CV80" s="881"/>
      <c r="CW80" s="879"/>
      <c r="CX80" s="880"/>
      <c r="CY80" s="880"/>
      <c r="CZ80" s="880"/>
      <c r="DA80" s="881"/>
      <c r="DB80" s="879"/>
      <c r="DC80" s="880"/>
      <c r="DD80" s="880"/>
      <c r="DE80" s="880"/>
      <c r="DF80" s="881"/>
      <c r="DG80" s="879"/>
      <c r="DH80" s="880"/>
      <c r="DI80" s="880"/>
      <c r="DJ80" s="880"/>
      <c r="DK80" s="881"/>
      <c r="DL80" s="879"/>
      <c r="DM80" s="880"/>
      <c r="DN80" s="880"/>
      <c r="DO80" s="880"/>
      <c r="DP80" s="881"/>
      <c r="DQ80" s="879"/>
      <c r="DR80" s="880"/>
      <c r="DS80" s="880"/>
      <c r="DT80" s="880"/>
      <c r="DU80" s="881"/>
      <c r="DV80" s="876"/>
      <c r="DW80" s="877"/>
      <c r="DX80" s="877"/>
      <c r="DY80" s="877"/>
      <c r="DZ80" s="878"/>
      <c r="EA80" s="197"/>
    </row>
    <row r="81" spans="1:131" s="198" customFormat="1" ht="26.25" customHeight="1">
      <c r="A81" s="212">
        <v>14</v>
      </c>
      <c r="B81" s="892"/>
      <c r="C81" s="893"/>
      <c r="D81" s="893"/>
      <c r="E81" s="893"/>
      <c r="F81" s="893"/>
      <c r="G81" s="893"/>
      <c r="H81" s="893"/>
      <c r="I81" s="893"/>
      <c r="J81" s="893"/>
      <c r="K81" s="893"/>
      <c r="L81" s="893"/>
      <c r="M81" s="893"/>
      <c r="N81" s="893"/>
      <c r="O81" s="893"/>
      <c r="P81" s="894"/>
      <c r="Q81" s="895"/>
      <c r="R81" s="850"/>
      <c r="S81" s="850"/>
      <c r="T81" s="850"/>
      <c r="U81" s="850"/>
      <c r="V81" s="850"/>
      <c r="W81" s="850"/>
      <c r="X81" s="850"/>
      <c r="Y81" s="850"/>
      <c r="Z81" s="850"/>
      <c r="AA81" s="850"/>
      <c r="AB81" s="850"/>
      <c r="AC81" s="850"/>
      <c r="AD81" s="850"/>
      <c r="AE81" s="850"/>
      <c r="AF81" s="850"/>
      <c r="AG81" s="850"/>
      <c r="AH81" s="850"/>
      <c r="AI81" s="850"/>
      <c r="AJ81" s="850"/>
      <c r="AK81" s="850"/>
      <c r="AL81" s="850"/>
      <c r="AM81" s="850"/>
      <c r="AN81" s="850"/>
      <c r="AO81" s="850"/>
      <c r="AP81" s="850"/>
      <c r="AQ81" s="850"/>
      <c r="AR81" s="850"/>
      <c r="AS81" s="850"/>
      <c r="AT81" s="850"/>
      <c r="AU81" s="850"/>
      <c r="AV81" s="850"/>
      <c r="AW81" s="850"/>
      <c r="AX81" s="850"/>
      <c r="AY81" s="850"/>
      <c r="AZ81" s="896"/>
      <c r="BA81" s="896"/>
      <c r="BB81" s="896"/>
      <c r="BC81" s="896"/>
      <c r="BD81" s="897"/>
      <c r="BE81" s="216"/>
      <c r="BF81" s="216"/>
      <c r="BG81" s="216"/>
      <c r="BH81" s="216"/>
      <c r="BI81" s="216"/>
      <c r="BJ81" s="216"/>
      <c r="BK81" s="216"/>
      <c r="BL81" s="216"/>
      <c r="BM81" s="216"/>
      <c r="BN81" s="216"/>
      <c r="BO81" s="216"/>
      <c r="BP81" s="216"/>
      <c r="BQ81" s="213">
        <v>75</v>
      </c>
      <c r="BR81" s="218"/>
      <c r="BS81" s="882"/>
      <c r="BT81" s="883"/>
      <c r="BU81" s="883"/>
      <c r="BV81" s="883"/>
      <c r="BW81" s="883"/>
      <c r="BX81" s="883"/>
      <c r="BY81" s="883"/>
      <c r="BZ81" s="883"/>
      <c r="CA81" s="883"/>
      <c r="CB81" s="883"/>
      <c r="CC81" s="883"/>
      <c r="CD81" s="883"/>
      <c r="CE81" s="883"/>
      <c r="CF81" s="883"/>
      <c r="CG81" s="884"/>
      <c r="CH81" s="879"/>
      <c r="CI81" s="880"/>
      <c r="CJ81" s="880"/>
      <c r="CK81" s="880"/>
      <c r="CL81" s="881"/>
      <c r="CM81" s="879"/>
      <c r="CN81" s="880"/>
      <c r="CO81" s="880"/>
      <c r="CP81" s="880"/>
      <c r="CQ81" s="881"/>
      <c r="CR81" s="879"/>
      <c r="CS81" s="880"/>
      <c r="CT81" s="880"/>
      <c r="CU81" s="880"/>
      <c r="CV81" s="881"/>
      <c r="CW81" s="879"/>
      <c r="CX81" s="880"/>
      <c r="CY81" s="880"/>
      <c r="CZ81" s="880"/>
      <c r="DA81" s="881"/>
      <c r="DB81" s="879"/>
      <c r="DC81" s="880"/>
      <c r="DD81" s="880"/>
      <c r="DE81" s="880"/>
      <c r="DF81" s="881"/>
      <c r="DG81" s="879"/>
      <c r="DH81" s="880"/>
      <c r="DI81" s="880"/>
      <c r="DJ81" s="880"/>
      <c r="DK81" s="881"/>
      <c r="DL81" s="879"/>
      <c r="DM81" s="880"/>
      <c r="DN81" s="880"/>
      <c r="DO81" s="880"/>
      <c r="DP81" s="881"/>
      <c r="DQ81" s="879"/>
      <c r="DR81" s="880"/>
      <c r="DS81" s="880"/>
      <c r="DT81" s="880"/>
      <c r="DU81" s="881"/>
      <c r="DV81" s="876"/>
      <c r="DW81" s="877"/>
      <c r="DX81" s="877"/>
      <c r="DY81" s="877"/>
      <c r="DZ81" s="878"/>
      <c r="EA81" s="197"/>
    </row>
    <row r="82" spans="1:131" s="198" customFormat="1" ht="26.25" customHeight="1">
      <c r="A82" s="212">
        <v>15</v>
      </c>
      <c r="B82" s="892"/>
      <c r="C82" s="893"/>
      <c r="D82" s="893"/>
      <c r="E82" s="893"/>
      <c r="F82" s="893"/>
      <c r="G82" s="893"/>
      <c r="H82" s="893"/>
      <c r="I82" s="893"/>
      <c r="J82" s="893"/>
      <c r="K82" s="893"/>
      <c r="L82" s="893"/>
      <c r="M82" s="893"/>
      <c r="N82" s="893"/>
      <c r="O82" s="893"/>
      <c r="P82" s="894"/>
      <c r="Q82" s="895"/>
      <c r="R82" s="850"/>
      <c r="S82" s="850"/>
      <c r="T82" s="850"/>
      <c r="U82" s="850"/>
      <c r="V82" s="850"/>
      <c r="W82" s="850"/>
      <c r="X82" s="850"/>
      <c r="Y82" s="850"/>
      <c r="Z82" s="850"/>
      <c r="AA82" s="850"/>
      <c r="AB82" s="850"/>
      <c r="AC82" s="850"/>
      <c r="AD82" s="850"/>
      <c r="AE82" s="850"/>
      <c r="AF82" s="850"/>
      <c r="AG82" s="850"/>
      <c r="AH82" s="850"/>
      <c r="AI82" s="850"/>
      <c r="AJ82" s="850"/>
      <c r="AK82" s="850"/>
      <c r="AL82" s="850"/>
      <c r="AM82" s="850"/>
      <c r="AN82" s="850"/>
      <c r="AO82" s="850"/>
      <c r="AP82" s="850"/>
      <c r="AQ82" s="850"/>
      <c r="AR82" s="850"/>
      <c r="AS82" s="850"/>
      <c r="AT82" s="850"/>
      <c r="AU82" s="850"/>
      <c r="AV82" s="850"/>
      <c r="AW82" s="850"/>
      <c r="AX82" s="850"/>
      <c r="AY82" s="850"/>
      <c r="AZ82" s="896"/>
      <c r="BA82" s="896"/>
      <c r="BB82" s="896"/>
      <c r="BC82" s="896"/>
      <c r="BD82" s="897"/>
      <c r="BE82" s="216"/>
      <c r="BF82" s="216"/>
      <c r="BG82" s="216"/>
      <c r="BH82" s="216"/>
      <c r="BI82" s="216"/>
      <c r="BJ82" s="216"/>
      <c r="BK82" s="216"/>
      <c r="BL82" s="216"/>
      <c r="BM82" s="216"/>
      <c r="BN82" s="216"/>
      <c r="BO82" s="216"/>
      <c r="BP82" s="216"/>
      <c r="BQ82" s="213">
        <v>76</v>
      </c>
      <c r="BR82" s="218"/>
      <c r="BS82" s="882"/>
      <c r="BT82" s="883"/>
      <c r="BU82" s="883"/>
      <c r="BV82" s="883"/>
      <c r="BW82" s="883"/>
      <c r="BX82" s="883"/>
      <c r="BY82" s="883"/>
      <c r="BZ82" s="883"/>
      <c r="CA82" s="883"/>
      <c r="CB82" s="883"/>
      <c r="CC82" s="883"/>
      <c r="CD82" s="883"/>
      <c r="CE82" s="883"/>
      <c r="CF82" s="883"/>
      <c r="CG82" s="884"/>
      <c r="CH82" s="879"/>
      <c r="CI82" s="880"/>
      <c r="CJ82" s="880"/>
      <c r="CK82" s="880"/>
      <c r="CL82" s="881"/>
      <c r="CM82" s="879"/>
      <c r="CN82" s="880"/>
      <c r="CO82" s="880"/>
      <c r="CP82" s="880"/>
      <c r="CQ82" s="881"/>
      <c r="CR82" s="879"/>
      <c r="CS82" s="880"/>
      <c r="CT82" s="880"/>
      <c r="CU82" s="880"/>
      <c r="CV82" s="881"/>
      <c r="CW82" s="879"/>
      <c r="CX82" s="880"/>
      <c r="CY82" s="880"/>
      <c r="CZ82" s="880"/>
      <c r="DA82" s="881"/>
      <c r="DB82" s="879"/>
      <c r="DC82" s="880"/>
      <c r="DD82" s="880"/>
      <c r="DE82" s="880"/>
      <c r="DF82" s="881"/>
      <c r="DG82" s="879"/>
      <c r="DH82" s="880"/>
      <c r="DI82" s="880"/>
      <c r="DJ82" s="880"/>
      <c r="DK82" s="881"/>
      <c r="DL82" s="879"/>
      <c r="DM82" s="880"/>
      <c r="DN82" s="880"/>
      <c r="DO82" s="880"/>
      <c r="DP82" s="881"/>
      <c r="DQ82" s="879"/>
      <c r="DR82" s="880"/>
      <c r="DS82" s="880"/>
      <c r="DT82" s="880"/>
      <c r="DU82" s="881"/>
      <c r="DV82" s="876"/>
      <c r="DW82" s="877"/>
      <c r="DX82" s="877"/>
      <c r="DY82" s="877"/>
      <c r="DZ82" s="878"/>
      <c r="EA82" s="197"/>
    </row>
    <row r="83" spans="1:131" s="198" customFormat="1" ht="26.25" customHeight="1">
      <c r="A83" s="212">
        <v>16</v>
      </c>
      <c r="B83" s="892"/>
      <c r="C83" s="893"/>
      <c r="D83" s="893"/>
      <c r="E83" s="893"/>
      <c r="F83" s="893"/>
      <c r="G83" s="893"/>
      <c r="H83" s="893"/>
      <c r="I83" s="893"/>
      <c r="J83" s="893"/>
      <c r="K83" s="893"/>
      <c r="L83" s="893"/>
      <c r="M83" s="893"/>
      <c r="N83" s="893"/>
      <c r="O83" s="893"/>
      <c r="P83" s="894"/>
      <c r="Q83" s="895"/>
      <c r="R83" s="850"/>
      <c r="S83" s="850"/>
      <c r="T83" s="850"/>
      <c r="U83" s="850"/>
      <c r="V83" s="850"/>
      <c r="W83" s="850"/>
      <c r="X83" s="850"/>
      <c r="Y83" s="850"/>
      <c r="Z83" s="850"/>
      <c r="AA83" s="850"/>
      <c r="AB83" s="850"/>
      <c r="AC83" s="850"/>
      <c r="AD83" s="850"/>
      <c r="AE83" s="850"/>
      <c r="AF83" s="850"/>
      <c r="AG83" s="850"/>
      <c r="AH83" s="850"/>
      <c r="AI83" s="850"/>
      <c r="AJ83" s="850"/>
      <c r="AK83" s="850"/>
      <c r="AL83" s="850"/>
      <c r="AM83" s="850"/>
      <c r="AN83" s="850"/>
      <c r="AO83" s="850"/>
      <c r="AP83" s="850"/>
      <c r="AQ83" s="850"/>
      <c r="AR83" s="850"/>
      <c r="AS83" s="850"/>
      <c r="AT83" s="850"/>
      <c r="AU83" s="850"/>
      <c r="AV83" s="850"/>
      <c r="AW83" s="850"/>
      <c r="AX83" s="850"/>
      <c r="AY83" s="850"/>
      <c r="AZ83" s="896"/>
      <c r="BA83" s="896"/>
      <c r="BB83" s="896"/>
      <c r="BC83" s="896"/>
      <c r="BD83" s="897"/>
      <c r="BE83" s="216"/>
      <c r="BF83" s="216"/>
      <c r="BG83" s="216"/>
      <c r="BH83" s="216"/>
      <c r="BI83" s="216"/>
      <c r="BJ83" s="216"/>
      <c r="BK83" s="216"/>
      <c r="BL83" s="216"/>
      <c r="BM83" s="216"/>
      <c r="BN83" s="216"/>
      <c r="BO83" s="216"/>
      <c r="BP83" s="216"/>
      <c r="BQ83" s="213">
        <v>77</v>
      </c>
      <c r="BR83" s="218"/>
      <c r="BS83" s="882"/>
      <c r="BT83" s="883"/>
      <c r="BU83" s="883"/>
      <c r="BV83" s="883"/>
      <c r="BW83" s="883"/>
      <c r="BX83" s="883"/>
      <c r="BY83" s="883"/>
      <c r="BZ83" s="883"/>
      <c r="CA83" s="883"/>
      <c r="CB83" s="883"/>
      <c r="CC83" s="883"/>
      <c r="CD83" s="883"/>
      <c r="CE83" s="883"/>
      <c r="CF83" s="883"/>
      <c r="CG83" s="884"/>
      <c r="CH83" s="879"/>
      <c r="CI83" s="880"/>
      <c r="CJ83" s="880"/>
      <c r="CK83" s="880"/>
      <c r="CL83" s="881"/>
      <c r="CM83" s="879"/>
      <c r="CN83" s="880"/>
      <c r="CO83" s="880"/>
      <c r="CP83" s="880"/>
      <c r="CQ83" s="881"/>
      <c r="CR83" s="879"/>
      <c r="CS83" s="880"/>
      <c r="CT83" s="880"/>
      <c r="CU83" s="880"/>
      <c r="CV83" s="881"/>
      <c r="CW83" s="879"/>
      <c r="CX83" s="880"/>
      <c r="CY83" s="880"/>
      <c r="CZ83" s="880"/>
      <c r="DA83" s="881"/>
      <c r="DB83" s="879"/>
      <c r="DC83" s="880"/>
      <c r="DD83" s="880"/>
      <c r="DE83" s="880"/>
      <c r="DF83" s="881"/>
      <c r="DG83" s="879"/>
      <c r="DH83" s="880"/>
      <c r="DI83" s="880"/>
      <c r="DJ83" s="880"/>
      <c r="DK83" s="881"/>
      <c r="DL83" s="879"/>
      <c r="DM83" s="880"/>
      <c r="DN83" s="880"/>
      <c r="DO83" s="880"/>
      <c r="DP83" s="881"/>
      <c r="DQ83" s="879"/>
      <c r="DR83" s="880"/>
      <c r="DS83" s="880"/>
      <c r="DT83" s="880"/>
      <c r="DU83" s="881"/>
      <c r="DV83" s="876"/>
      <c r="DW83" s="877"/>
      <c r="DX83" s="877"/>
      <c r="DY83" s="877"/>
      <c r="DZ83" s="878"/>
      <c r="EA83" s="197"/>
    </row>
    <row r="84" spans="1:131" s="198" customFormat="1" ht="26.25" customHeight="1">
      <c r="A84" s="212">
        <v>17</v>
      </c>
      <c r="B84" s="892"/>
      <c r="C84" s="893"/>
      <c r="D84" s="893"/>
      <c r="E84" s="893"/>
      <c r="F84" s="893"/>
      <c r="G84" s="893"/>
      <c r="H84" s="893"/>
      <c r="I84" s="893"/>
      <c r="J84" s="893"/>
      <c r="K84" s="893"/>
      <c r="L84" s="893"/>
      <c r="M84" s="893"/>
      <c r="N84" s="893"/>
      <c r="O84" s="893"/>
      <c r="P84" s="894"/>
      <c r="Q84" s="895"/>
      <c r="R84" s="850"/>
      <c r="S84" s="850"/>
      <c r="T84" s="850"/>
      <c r="U84" s="850"/>
      <c r="V84" s="850"/>
      <c r="W84" s="850"/>
      <c r="X84" s="850"/>
      <c r="Y84" s="850"/>
      <c r="Z84" s="850"/>
      <c r="AA84" s="850"/>
      <c r="AB84" s="850"/>
      <c r="AC84" s="850"/>
      <c r="AD84" s="850"/>
      <c r="AE84" s="850"/>
      <c r="AF84" s="850"/>
      <c r="AG84" s="850"/>
      <c r="AH84" s="850"/>
      <c r="AI84" s="850"/>
      <c r="AJ84" s="850"/>
      <c r="AK84" s="850"/>
      <c r="AL84" s="850"/>
      <c r="AM84" s="850"/>
      <c r="AN84" s="850"/>
      <c r="AO84" s="850"/>
      <c r="AP84" s="850"/>
      <c r="AQ84" s="850"/>
      <c r="AR84" s="850"/>
      <c r="AS84" s="850"/>
      <c r="AT84" s="850"/>
      <c r="AU84" s="850"/>
      <c r="AV84" s="850"/>
      <c r="AW84" s="850"/>
      <c r="AX84" s="850"/>
      <c r="AY84" s="850"/>
      <c r="AZ84" s="896"/>
      <c r="BA84" s="896"/>
      <c r="BB84" s="896"/>
      <c r="BC84" s="896"/>
      <c r="BD84" s="897"/>
      <c r="BE84" s="216"/>
      <c r="BF84" s="216"/>
      <c r="BG84" s="216"/>
      <c r="BH84" s="216"/>
      <c r="BI84" s="216"/>
      <c r="BJ84" s="216"/>
      <c r="BK84" s="216"/>
      <c r="BL84" s="216"/>
      <c r="BM84" s="216"/>
      <c r="BN84" s="216"/>
      <c r="BO84" s="216"/>
      <c r="BP84" s="216"/>
      <c r="BQ84" s="213">
        <v>78</v>
      </c>
      <c r="BR84" s="218"/>
      <c r="BS84" s="882"/>
      <c r="BT84" s="883"/>
      <c r="BU84" s="883"/>
      <c r="BV84" s="883"/>
      <c r="BW84" s="883"/>
      <c r="BX84" s="883"/>
      <c r="BY84" s="883"/>
      <c r="BZ84" s="883"/>
      <c r="CA84" s="883"/>
      <c r="CB84" s="883"/>
      <c r="CC84" s="883"/>
      <c r="CD84" s="883"/>
      <c r="CE84" s="883"/>
      <c r="CF84" s="883"/>
      <c r="CG84" s="884"/>
      <c r="CH84" s="879"/>
      <c r="CI84" s="880"/>
      <c r="CJ84" s="880"/>
      <c r="CK84" s="880"/>
      <c r="CL84" s="881"/>
      <c r="CM84" s="879"/>
      <c r="CN84" s="880"/>
      <c r="CO84" s="880"/>
      <c r="CP84" s="880"/>
      <c r="CQ84" s="881"/>
      <c r="CR84" s="879"/>
      <c r="CS84" s="880"/>
      <c r="CT84" s="880"/>
      <c r="CU84" s="880"/>
      <c r="CV84" s="881"/>
      <c r="CW84" s="879"/>
      <c r="CX84" s="880"/>
      <c r="CY84" s="880"/>
      <c r="CZ84" s="880"/>
      <c r="DA84" s="881"/>
      <c r="DB84" s="879"/>
      <c r="DC84" s="880"/>
      <c r="DD84" s="880"/>
      <c r="DE84" s="880"/>
      <c r="DF84" s="881"/>
      <c r="DG84" s="879"/>
      <c r="DH84" s="880"/>
      <c r="DI84" s="880"/>
      <c r="DJ84" s="880"/>
      <c r="DK84" s="881"/>
      <c r="DL84" s="879"/>
      <c r="DM84" s="880"/>
      <c r="DN84" s="880"/>
      <c r="DO84" s="880"/>
      <c r="DP84" s="881"/>
      <c r="DQ84" s="879"/>
      <c r="DR84" s="880"/>
      <c r="DS84" s="880"/>
      <c r="DT84" s="880"/>
      <c r="DU84" s="881"/>
      <c r="DV84" s="876"/>
      <c r="DW84" s="877"/>
      <c r="DX84" s="877"/>
      <c r="DY84" s="877"/>
      <c r="DZ84" s="878"/>
      <c r="EA84" s="197"/>
    </row>
    <row r="85" spans="1:131" s="198" customFormat="1" ht="26.25" customHeight="1">
      <c r="A85" s="212">
        <v>18</v>
      </c>
      <c r="B85" s="892"/>
      <c r="C85" s="893"/>
      <c r="D85" s="893"/>
      <c r="E85" s="893"/>
      <c r="F85" s="893"/>
      <c r="G85" s="893"/>
      <c r="H85" s="893"/>
      <c r="I85" s="893"/>
      <c r="J85" s="893"/>
      <c r="K85" s="893"/>
      <c r="L85" s="893"/>
      <c r="M85" s="893"/>
      <c r="N85" s="893"/>
      <c r="O85" s="893"/>
      <c r="P85" s="894"/>
      <c r="Q85" s="895"/>
      <c r="R85" s="850"/>
      <c r="S85" s="850"/>
      <c r="T85" s="850"/>
      <c r="U85" s="850"/>
      <c r="V85" s="850"/>
      <c r="W85" s="850"/>
      <c r="X85" s="850"/>
      <c r="Y85" s="850"/>
      <c r="Z85" s="850"/>
      <c r="AA85" s="850"/>
      <c r="AB85" s="850"/>
      <c r="AC85" s="850"/>
      <c r="AD85" s="850"/>
      <c r="AE85" s="850"/>
      <c r="AF85" s="850"/>
      <c r="AG85" s="850"/>
      <c r="AH85" s="850"/>
      <c r="AI85" s="850"/>
      <c r="AJ85" s="850"/>
      <c r="AK85" s="850"/>
      <c r="AL85" s="850"/>
      <c r="AM85" s="850"/>
      <c r="AN85" s="850"/>
      <c r="AO85" s="850"/>
      <c r="AP85" s="850"/>
      <c r="AQ85" s="850"/>
      <c r="AR85" s="850"/>
      <c r="AS85" s="850"/>
      <c r="AT85" s="850"/>
      <c r="AU85" s="850"/>
      <c r="AV85" s="850"/>
      <c r="AW85" s="850"/>
      <c r="AX85" s="850"/>
      <c r="AY85" s="850"/>
      <c r="AZ85" s="896"/>
      <c r="BA85" s="896"/>
      <c r="BB85" s="896"/>
      <c r="BC85" s="896"/>
      <c r="BD85" s="897"/>
      <c r="BE85" s="216"/>
      <c r="BF85" s="216"/>
      <c r="BG85" s="216"/>
      <c r="BH85" s="216"/>
      <c r="BI85" s="216"/>
      <c r="BJ85" s="216"/>
      <c r="BK85" s="216"/>
      <c r="BL85" s="216"/>
      <c r="BM85" s="216"/>
      <c r="BN85" s="216"/>
      <c r="BO85" s="216"/>
      <c r="BP85" s="216"/>
      <c r="BQ85" s="213">
        <v>79</v>
      </c>
      <c r="BR85" s="218"/>
      <c r="BS85" s="882"/>
      <c r="BT85" s="883"/>
      <c r="BU85" s="883"/>
      <c r="BV85" s="883"/>
      <c r="BW85" s="883"/>
      <c r="BX85" s="883"/>
      <c r="BY85" s="883"/>
      <c r="BZ85" s="883"/>
      <c r="CA85" s="883"/>
      <c r="CB85" s="883"/>
      <c r="CC85" s="883"/>
      <c r="CD85" s="883"/>
      <c r="CE85" s="883"/>
      <c r="CF85" s="883"/>
      <c r="CG85" s="884"/>
      <c r="CH85" s="879"/>
      <c r="CI85" s="880"/>
      <c r="CJ85" s="880"/>
      <c r="CK85" s="880"/>
      <c r="CL85" s="881"/>
      <c r="CM85" s="879"/>
      <c r="CN85" s="880"/>
      <c r="CO85" s="880"/>
      <c r="CP85" s="880"/>
      <c r="CQ85" s="881"/>
      <c r="CR85" s="879"/>
      <c r="CS85" s="880"/>
      <c r="CT85" s="880"/>
      <c r="CU85" s="880"/>
      <c r="CV85" s="881"/>
      <c r="CW85" s="879"/>
      <c r="CX85" s="880"/>
      <c r="CY85" s="880"/>
      <c r="CZ85" s="880"/>
      <c r="DA85" s="881"/>
      <c r="DB85" s="879"/>
      <c r="DC85" s="880"/>
      <c r="DD85" s="880"/>
      <c r="DE85" s="880"/>
      <c r="DF85" s="881"/>
      <c r="DG85" s="879"/>
      <c r="DH85" s="880"/>
      <c r="DI85" s="880"/>
      <c r="DJ85" s="880"/>
      <c r="DK85" s="881"/>
      <c r="DL85" s="879"/>
      <c r="DM85" s="880"/>
      <c r="DN85" s="880"/>
      <c r="DO85" s="880"/>
      <c r="DP85" s="881"/>
      <c r="DQ85" s="879"/>
      <c r="DR85" s="880"/>
      <c r="DS85" s="880"/>
      <c r="DT85" s="880"/>
      <c r="DU85" s="881"/>
      <c r="DV85" s="876"/>
      <c r="DW85" s="877"/>
      <c r="DX85" s="877"/>
      <c r="DY85" s="877"/>
      <c r="DZ85" s="878"/>
      <c r="EA85" s="197"/>
    </row>
    <row r="86" spans="1:131" s="198" customFormat="1" ht="26.25" customHeight="1">
      <c r="A86" s="212">
        <v>19</v>
      </c>
      <c r="B86" s="892"/>
      <c r="C86" s="893"/>
      <c r="D86" s="893"/>
      <c r="E86" s="893"/>
      <c r="F86" s="893"/>
      <c r="G86" s="893"/>
      <c r="H86" s="893"/>
      <c r="I86" s="893"/>
      <c r="J86" s="893"/>
      <c r="K86" s="893"/>
      <c r="L86" s="893"/>
      <c r="M86" s="893"/>
      <c r="N86" s="893"/>
      <c r="O86" s="893"/>
      <c r="P86" s="894"/>
      <c r="Q86" s="895"/>
      <c r="R86" s="850"/>
      <c r="S86" s="850"/>
      <c r="T86" s="850"/>
      <c r="U86" s="850"/>
      <c r="V86" s="850"/>
      <c r="W86" s="850"/>
      <c r="X86" s="850"/>
      <c r="Y86" s="850"/>
      <c r="Z86" s="850"/>
      <c r="AA86" s="850"/>
      <c r="AB86" s="850"/>
      <c r="AC86" s="850"/>
      <c r="AD86" s="850"/>
      <c r="AE86" s="850"/>
      <c r="AF86" s="850"/>
      <c r="AG86" s="850"/>
      <c r="AH86" s="850"/>
      <c r="AI86" s="850"/>
      <c r="AJ86" s="850"/>
      <c r="AK86" s="850"/>
      <c r="AL86" s="850"/>
      <c r="AM86" s="850"/>
      <c r="AN86" s="850"/>
      <c r="AO86" s="850"/>
      <c r="AP86" s="850"/>
      <c r="AQ86" s="850"/>
      <c r="AR86" s="850"/>
      <c r="AS86" s="850"/>
      <c r="AT86" s="850"/>
      <c r="AU86" s="850"/>
      <c r="AV86" s="850"/>
      <c r="AW86" s="850"/>
      <c r="AX86" s="850"/>
      <c r="AY86" s="850"/>
      <c r="AZ86" s="896"/>
      <c r="BA86" s="896"/>
      <c r="BB86" s="896"/>
      <c r="BC86" s="896"/>
      <c r="BD86" s="897"/>
      <c r="BE86" s="216"/>
      <c r="BF86" s="216"/>
      <c r="BG86" s="216"/>
      <c r="BH86" s="216"/>
      <c r="BI86" s="216"/>
      <c r="BJ86" s="216"/>
      <c r="BK86" s="216"/>
      <c r="BL86" s="216"/>
      <c r="BM86" s="216"/>
      <c r="BN86" s="216"/>
      <c r="BO86" s="216"/>
      <c r="BP86" s="216"/>
      <c r="BQ86" s="213">
        <v>80</v>
      </c>
      <c r="BR86" s="218"/>
      <c r="BS86" s="882"/>
      <c r="BT86" s="883"/>
      <c r="BU86" s="883"/>
      <c r="BV86" s="883"/>
      <c r="BW86" s="883"/>
      <c r="BX86" s="883"/>
      <c r="BY86" s="883"/>
      <c r="BZ86" s="883"/>
      <c r="CA86" s="883"/>
      <c r="CB86" s="883"/>
      <c r="CC86" s="883"/>
      <c r="CD86" s="883"/>
      <c r="CE86" s="883"/>
      <c r="CF86" s="883"/>
      <c r="CG86" s="884"/>
      <c r="CH86" s="879"/>
      <c r="CI86" s="880"/>
      <c r="CJ86" s="880"/>
      <c r="CK86" s="880"/>
      <c r="CL86" s="881"/>
      <c r="CM86" s="879"/>
      <c r="CN86" s="880"/>
      <c r="CO86" s="880"/>
      <c r="CP86" s="880"/>
      <c r="CQ86" s="881"/>
      <c r="CR86" s="879"/>
      <c r="CS86" s="880"/>
      <c r="CT86" s="880"/>
      <c r="CU86" s="880"/>
      <c r="CV86" s="881"/>
      <c r="CW86" s="879"/>
      <c r="CX86" s="880"/>
      <c r="CY86" s="880"/>
      <c r="CZ86" s="880"/>
      <c r="DA86" s="881"/>
      <c r="DB86" s="879"/>
      <c r="DC86" s="880"/>
      <c r="DD86" s="880"/>
      <c r="DE86" s="880"/>
      <c r="DF86" s="881"/>
      <c r="DG86" s="879"/>
      <c r="DH86" s="880"/>
      <c r="DI86" s="880"/>
      <c r="DJ86" s="880"/>
      <c r="DK86" s="881"/>
      <c r="DL86" s="879"/>
      <c r="DM86" s="880"/>
      <c r="DN86" s="880"/>
      <c r="DO86" s="880"/>
      <c r="DP86" s="881"/>
      <c r="DQ86" s="879"/>
      <c r="DR86" s="880"/>
      <c r="DS86" s="880"/>
      <c r="DT86" s="880"/>
      <c r="DU86" s="881"/>
      <c r="DV86" s="876"/>
      <c r="DW86" s="877"/>
      <c r="DX86" s="877"/>
      <c r="DY86" s="877"/>
      <c r="DZ86" s="878"/>
      <c r="EA86" s="197"/>
    </row>
    <row r="87" spans="1:131" s="198" customFormat="1" ht="26.25" customHeight="1">
      <c r="A87" s="220">
        <v>20</v>
      </c>
      <c r="B87" s="901"/>
      <c r="C87" s="902"/>
      <c r="D87" s="902"/>
      <c r="E87" s="902"/>
      <c r="F87" s="902"/>
      <c r="G87" s="902"/>
      <c r="H87" s="902"/>
      <c r="I87" s="902"/>
      <c r="J87" s="902"/>
      <c r="K87" s="902"/>
      <c r="L87" s="902"/>
      <c r="M87" s="902"/>
      <c r="N87" s="902"/>
      <c r="O87" s="902"/>
      <c r="P87" s="903"/>
      <c r="Q87" s="904"/>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905"/>
      <c r="AR87" s="905"/>
      <c r="AS87" s="905"/>
      <c r="AT87" s="905"/>
      <c r="AU87" s="905"/>
      <c r="AV87" s="905"/>
      <c r="AW87" s="905"/>
      <c r="AX87" s="905"/>
      <c r="AY87" s="905"/>
      <c r="AZ87" s="906"/>
      <c r="BA87" s="906"/>
      <c r="BB87" s="906"/>
      <c r="BC87" s="906"/>
      <c r="BD87" s="907"/>
      <c r="BE87" s="216"/>
      <c r="BF87" s="216"/>
      <c r="BG87" s="216"/>
      <c r="BH87" s="216"/>
      <c r="BI87" s="216"/>
      <c r="BJ87" s="216"/>
      <c r="BK87" s="216"/>
      <c r="BL87" s="216"/>
      <c r="BM87" s="216"/>
      <c r="BN87" s="216"/>
      <c r="BO87" s="216"/>
      <c r="BP87" s="216"/>
      <c r="BQ87" s="213">
        <v>81</v>
      </c>
      <c r="BR87" s="218"/>
      <c r="BS87" s="882"/>
      <c r="BT87" s="883"/>
      <c r="BU87" s="883"/>
      <c r="BV87" s="883"/>
      <c r="BW87" s="883"/>
      <c r="BX87" s="883"/>
      <c r="BY87" s="883"/>
      <c r="BZ87" s="883"/>
      <c r="CA87" s="883"/>
      <c r="CB87" s="883"/>
      <c r="CC87" s="883"/>
      <c r="CD87" s="883"/>
      <c r="CE87" s="883"/>
      <c r="CF87" s="883"/>
      <c r="CG87" s="884"/>
      <c r="CH87" s="879"/>
      <c r="CI87" s="880"/>
      <c r="CJ87" s="880"/>
      <c r="CK87" s="880"/>
      <c r="CL87" s="881"/>
      <c r="CM87" s="879"/>
      <c r="CN87" s="880"/>
      <c r="CO87" s="880"/>
      <c r="CP87" s="880"/>
      <c r="CQ87" s="881"/>
      <c r="CR87" s="879"/>
      <c r="CS87" s="880"/>
      <c r="CT87" s="880"/>
      <c r="CU87" s="880"/>
      <c r="CV87" s="881"/>
      <c r="CW87" s="879"/>
      <c r="CX87" s="880"/>
      <c r="CY87" s="880"/>
      <c r="CZ87" s="880"/>
      <c r="DA87" s="881"/>
      <c r="DB87" s="879"/>
      <c r="DC87" s="880"/>
      <c r="DD87" s="880"/>
      <c r="DE87" s="880"/>
      <c r="DF87" s="881"/>
      <c r="DG87" s="879"/>
      <c r="DH87" s="880"/>
      <c r="DI87" s="880"/>
      <c r="DJ87" s="880"/>
      <c r="DK87" s="881"/>
      <c r="DL87" s="879"/>
      <c r="DM87" s="880"/>
      <c r="DN87" s="880"/>
      <c r="DO87" s="880"/>
      <c r="DP87" s="881"/>
      <c r="DQ87" s="879"/>
      <c r="DR87" s="880"/>
      <c r="DS87" s="880"/>
      <c r="DT87" s="880"/>
      <c r="DU87" s="881"/>
      <c r="DV87" s="876"/>
      <c r="DW87" s="877"/>
      <c r="DX87" s="877"/>
      <c r="DY87" s="877"/>
      <c r="DZ87" s="878"/>
      <c r="EA87" s="197"/>
    </row>
    <row r="88" spans="1:131" s="198" customFormat="1" ht="26.25" customHeight="1" thickBot="1">
      <c r="A88" s="215" t="s">
        <v>366</v>
      </c>
      <c r="B88" s="809" t="s">
        <v>389</v>
      </c>
      <c r="C88" s="810"/>
      <c r="D88" s="810"/>
      <c r="E88" s="810"/>
      <c r="F88" s="810"/>
      <c r="G88" s="810"/>
      <c r="H88" s="810"/>
      <c r="I88" s="810"/>
      <c r="J88" s="810"/>
      <c r="K88" s="810"/>
      <c r="L88" s="810"/>
      <c r="M88" s="810"/>
      <c r="N88" s="810"/>
      <c r="O88" s="810"/>
      <c r="P88" s="811"/>
      <c r="Q88" s="857"/>
      <c r="R88" s="858"/>
      <c r="S88" s="858"/>
      <c r="T88" s="858"/>
      <c r="U88" s="858"/>
      <c r="V88" s="858"/>
      <c r="W88" s="858"/>
      <c r="X88" s="858"/>
      <c r="Y88" s="858"/>
      <c r="Z88" s="858"/>
      <c r="AA88" s="858"/>
      <c r="AB88" s="858"/>
      <c r="AC88" s="858"/>
      <c r="AD88" s="858"/>
      <c r="AE88" s="858"/>
      <c r="AF88" s="861">
        <v>66718</v>
      </c>
      <c r="AG88" s="861"/>
      <c r="AH88" s="861"/>
      <c r="AI88" s="861"/>
      <c r="AJ88" s="861"/>
      <c r="AK88" s="858"/>
      <c r="AL88" s="858"/>
      <c r="AM88" s="858"/>
      <c r="AN88" s="858"/>
      <c r="AO88" s="858"/>
      <c r="AP88" s="861">
        <v>158677</v>
      </c>
      <c r="AQ88" s="861"/>
      <c r="AR88" s="861"/>
      <c r="AS88" s="861"/>
      <c r="AT88" s="861"/>
      <c r="AU88" s="861"/>
      <c r="AV88" s="861"/>
      <c r="AW88" s="861"/>
      <c r="AX88" s="861"/>
      <c r="AY88" s="861"/>
      <c r="AZ88" s="866"/>
      <c r="BA88" s="866"/>
      <c r="BB88" s="866"/>
      <c r="BC88" s="866"/>
      <c r="BD88" s="867"/>
      <c r="BE88" s="216"/>
      <c r="BF88" s="216"/>
      <c r="BG88" s="216"/>
      <c r="BH88" s="216"/>
      <c r="BI88" s="216"/>
      <c r="BJ88" s="216"/>
      <c r="BK88" s="216"/>
      <c r="BL88" s="216"/>
      <c r="BM88" s="216"/>
      <c r="BN88" s="216"/>
      <c r="BO88" s="216"/>
      <c r="BP88" s="216"/>
      <c r="BQ88" s="213">
        <v>82</v>
      </c>
      <c r="BR88" s="218"/>
      <c r="BS88" s="882"/>
      <c r="BT88" s="883"/>
      <c r="BU88" s="883"/>
      <c r="BV88" s="883"/>
      <c r="BW88" s="883"/>
      <c r="BX88" s="883"/>
      <c r="BY88" s="883"/>
      <c r="BZ88" s="883"/>
      <c r="CA88" s="883"/>
      <c r="CB88" s="883"/>
      <c r="CC88" s="883"/>
      <c r="CD88" s="883"/>
      <c r="CE88" s="883"/>
      <c r="CF88" s="883"/>
      <c r="CG88" s="884"/>
      <c r="CH88" s="879"/>
      <c r="CI88" s="880"/>
      <c r="CJ88" s="880"/>
      <c r="CK88" s="880"/>
      <c r="CL88" s="881"/>
      <c r="CM88" s="879"/>
      <c r="CN88" s="880"/>
      <c r="CO88" s="880"/>
      <c r="CP88" s="880"/>
      <c r="CQ88" s="881"/>
      <c r="CR88" s="879"/>
      <c r="CS88" s="880"/>
      <c r="CT88" s="880"/>
      <c r="CU88" s="880"/>
      <c r="CV88" s="881"/>
      <c r="CW88" s="879"/>
      <c r="CX88" s="880"/>
      <c r="CY88" s="880"/>
      <c r="CZ88" s="880"/>
      <c r="DA88" s="881"/>
      <c r="DB88" s="879"/>
      <c r="DC88" s="880"/>
      <c r="DD88" s="880"/>
      <c r="DE88" s="880"/>
      <c r="DF88" s="881"/>
      <c r="DG88" s="879"/>
      <c r="DH88" s="880"/>
      <c r="DI88" s="880"/>
      <c r="DJ88" s="880"/>
      <c r="DK88" s="881"/>
      <c r="DL88" s="879"/>
      <c r="DM88" s="880"/>
      <c r="DN88" s="880"/>
      <c r="DO88" s="880"/>
      <c r="DP88" s="881"/>
      <c r="DQ88" s="879"/>
      <c r="DR88" s="880"/>
      <c r="DS88" s="880"/>
      <c r="DT88" s="880"/>
      <c r="DU88" s="881"/>
      <c r="DV88" s="876"/>
      <c r="DW88" s="877"/>
      <c r="DX88" s="877"/>
      <c r="DY88" s="877"/>
      <c r="DZ88" s="878"/>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2"/>
      <c r="BT89" s="883"/>
      <c r="BU89" s="883"/>
      <c r="BV89" s="883"/>
      <c r="BW89" s="883"/>
      <c r="BX89" s="883"/>
      <c r="BY89" s="883"/>
      <c r="BZ89" s="883"/>
      <c r="CA89" s="883"/>
      <c r="CB89" s="883"/>
      <c r="CC89" s="883"/>
      <c r="CD89" s="883"/>
      <c r="CE89" s="883"/>
      <c r="CF89" s="883"/>
      <c r="CG89" s="884"/>
      <c r="CH89" s="879"/>
      <c r="CI89" s="880"/>
      <c r="CJ89" s="880"/>
      <c r="CK89" s="880"/>
      <c r="CL89" s="881"/>
      <c r="CM89" s="879"/>
      <c r="CN89" s="880"/>
      <c r="CO89" s="880"/>
      <c r="CP89" s="880"/>
      <c r="CQ89" s="881"/>
      <c r="CR89" s="879"/>
      <c r="CS89" s="880"/>
      <c r="CT89" s="880"/>
      <c r="CU89" s="880"/>
      <c r="CV89" s="881"/>
      <c r="CW89" s="879"/>
      <c r="CX89" s="880"/>
      <c r="CY89" s="880"/>
      <c r="CZ89" s="880"/>
      <c r="DA89" s="881"/>
      <c r="DB89" s="879"/>
      <c r="DC89" s="880"/>
      <c r="DD89" s="880"/>
      <c r="DE89" s="880"/>
      <c r="DF89" s="881"/>
      <c r="DG89" s="879"/>
      <c r="DH89" s="880"/>
      <c r="DI89" s="880"/>
      <c r="DJ89" s="880"/>
      <c r="DK89" s="881"/>
      <c r="DL89" s="879"/>
      <c r="DM89" s="880"/>
      <c r="DN89" s="880"/>
      <c r="DO89" s="880"/>
      <c r="DP89" s="881"/>
      <c r="DQ89" s="879"/>
      <c r="DR89" s="880"/>
      <c r="DS89" s="880"/>
      <c r="DT89" s="880"/>
      <c r="DU89" s="881"/>
      <c r="DV89" s="876"/>
      <c r="DW89" s="877"/>
      <c r="DX89" s="877"/>
      <c r="DY89" s="877"/>
      <c r="DZ89" s="878"/>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2"/>
      <c r="BT90" s="883"/>
      <c r="BU90" s="883"/>
      <c r="BV90" s="883"/>
      <c r="BW90" s="883"/>
      <c r="BX90" s="883"/>
      <c r="BY90" s="883"/>
      <c r="BZ90" s="883"/>
      <c r="CA90" s="883"/>
      <c r="CB90" s="883"/>
      <c r="CC90" s="883"/>
      <c r="CD90" s="883"/>
      <c r="CE90" s="883"/>
      <c r="CF90" s="883"/>
      <c r="CG90" s="884"/>
      <c r="CH90" s="879"/>
      <c r="CI90" s="880"/>
      <c r="CJ90" s="880"/>
      <c r="CK90" s="880"/>
      <c r="CL90" s="881"/>
      <c r="CM90" s="879"/>
      <c r="CN90" s="880"/>
      <c r="CO90" s="880"/>
      <c r="CP90" s="880"/>
      <c r="CQ90" s="881"/>
      <c r="CR90" s="879"/>
      <c r="CS90" s="880"/>
      <c r="CT90" s="880"/>
      <c r="CU90" s="880"/>
      <c r="CV90" s="881"/>
      <c r="CW90" s="879"/>
      <c r="CX90" s="880"/>
      <c r="CY90" s="880"/>
      <c r="CZ90" s="880"/>
      <c r="DA90" s="881"/>
      <c r="DB90" s="879"/>
      <c r="DC90" s="880"/>
      <c r="DD90" s="880"/>
      <c r="DE90" s="880"/>
      <c r="DF90" s="881"/>
      <c r="DG90" s="879"/>
      <c r="DH90" s="880"/>
      <c r="DI90" s="880"/>
      <c r="DJ90" s="880"/>
      <c r="DK90" s="881"/>
      <c r="DL90" s="879"/>
      <c r="DM90" s="880"/>
      <c r="DN90" s="880"/>
      <c r="DO90" s="880"/>
      <c r="DP90" s="881"/>
      <c r="DQ90" s="879"/>
      <c r="DR90" s="880"/>
      <c r="DS90" s="880"/>
      <c r="DT90" s="880"/>
      <c r="DU90" s="881"/>
      <c r="DV90" s="876"/>
      <c r="DW90" s="877"/>
      <c r="DX90" s="877"/>
      <c r="DY90" s="877"/>
      <c r="DZ90" s="878"/>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2"/>
      <c r="BT91" s="883"/>
      <c r="BU91" s="883"/>
      <c r="BV91" s="883"/>
      <c r="BW91" s="883"/>
      <c r="BX91" s="883"/>
      <c r="BY91" s="883"/>
      <c r="BZ91" s="883"/>
      <c r="CA91" s="883"/>
      <c r="CB91" s="883"/>
      <c r="CC91" s="883"/>
      <c r="CD91" s="883"/>
      <c r="CE91" s="883"/>
      <c r="CF91" s="883"/>
      <c r="CG91" s="884"/>
      <c r="CH91" s="879"/>
      <c r="CI91" s="880"/>
      <c r="CJ91" s="880"/>
      <c r="CK91" s="880"/>
      <c r="CL91" s="881"/>
      <c r="CM91" s="879"/>
      <c r="CN91" s="880"/>
      <c r="CO91" s="880"/>
      <c r="CP91" s="880"/>
      <c r="CQ91" s="881"/>
      <c r="CR91" s="879"/>
      <c r="CS91" s="880"/>
      <c r="CT91" s="880"/>
      <c r="CU91" s="880"/>
      <c r="CV91" s="881"/>
      <c r="CW91" s="879"/>
      <c r="CX91" s="880"/>
      <c r="CY91" s="880"/>
      <c r="CZ91" s="880"/>
      <c r="DA91" s="881"/>
      <c r="DB91" s="879"/>
      <c r="DC91" s="880"/>
      <c r="DD91" s="880"/>
      <c r="DE91" s="880"/>
      <c r="DF91" s="881"/>
      <c r="DG91" s="879"/>
      <c r="DH91" s="880"/>
      <c r="DI91" s="880"/>
      <c r="DJ91" s="880"/>
      <c r="DK91" s="881"/>
      <c r="DL91" s="879"/>
      <c r="DM91" s="880"/>
      <c r="DN91" s="880"/>
      <c r="DO91" s="880"/>
      <c r="DP91" s="881"/>
      <c r="DQ91" s="879"/>
      <c r="DR91" s="880"/>
      <c r="DS91" s="880"/>
      <c r="DT91" s="880"/>
      <c r="DU91" s="881"/>
      <c r="DV91" s="876"/>
      <c r="DW91" s="877"/>
      <c r="DX91" s="877"/>
      <c r="DY91" s="877"/>
      <c r="DZ91" s="878"/>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2"/>
      <c r="BT92" s="883"/>
      <c r="BU92" s="883"/>
      <c r="BV92" s="883"/>
      <c r="BW92" s="883"/>
      <c r="BX92" s="883"/>
      <c r="BY92" s="883"/>
      <c r="BZ92" s="883"/>
      <c r="CA92" s="883"/>
      <c r="CB92" s="883"/>
      <c r="CC92" s="883"/>
      <c r="CD92" s="883"/>
      <c r="CE92" s="883"/>
      <c r="CF92" s="883"/>
      <c r="CG92" s="884"/>
      <c r="CH92" s="879"/>
      <c r="CI92" s="880"/>
      <c r="CJ92" s="880"/>
      <c r="CK92" s="880"/>
      <c r="CL92" s="881"/>
      <c r="CM92" s="879"/>
      <c r="CN92" s="880"/>
      <c r="CO92" s="880"/>
      <c r="CP92" s="880"/>
      <c r="CQ92" s="881"/>
      <c r="CR92" s="879"/>
      <c r="CS92" s="880"/>
      <c r="CT92" s="880"/>
      <c r="CU92" s="880"/>
      <c r="CV92" s="881"/>
      <c r="CW92" s="879"/>
      <c r="CX92" s="880"/>
      <c r="CY92" s="880"/>
      <c r="CZ92" s="880"/>
      <c r="DA92" s="881"/>
      <c r="DB92" s="879"/>
      <c r="DC92" s="880"/>
      <c r="DD92" s="880"/>
      <c r="DE92" s="880"/>
      <c r="DF92" s="881"/>
      <c r="DG92" s="879"/>
      <c r="DH92" s="880"/>
      <c r="DI92" s="880"/>
      <c r="DJ92" s="880"/>
      <c r="DK92" s="881"/>
      <c r="DL92" s="879"/>
      <c r="DM92" s="880"/>
      <c r="DN92" s="880"/>
      <c r="DO92" s="880"/>
      <c r="DP92" s="881"/>
      <c r="DQ92" s="879"/>
      <c r="DR92" s="880"/>
      <c r="DS92" s="880"/>
      <c r="DT92" s="880"/>
      <c r="DU92" s="881"/>
      <c r="DV92" s="876"/>
      <c r="DW92" s="877"/>
      <c r="DX92" s="877"/>
      <c r="DY92" s="877"/>
      <c r="DZ92" s="878"/>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2"/>
      <c r="BT93" s="883"/>
      <c r="BU93" s="883"/>
      <c r="BV93" s="883"/>
      <c r="BW93" s="883"/>
      <c r="BX93" s="883"/>
      <c r="BY93" s="883"/>
      <c r="BZ93" s="883"/>
      <c r="CA93" s="883"/>
      <c r="CB93" s="883"/>
      <c r="CC93" s="883"/>
      <c r="CD93" s="883"/>
      <c r="CE93" s="883"/>
      <c r="CF93" s="883"/>
      <c r="CG93" s="884"/>
      <c r="CH93" s="879"/>
      <c r="CI93" s="880"/>
      <c r="CJ93" s="880"/>
      <c r="CK93" s="880"/>
      <c r="CL93" s="881"/>
      <c r="CM93" s="879"/>
      <c r="CN93" s="880"/>
      <c r="CO93" s="880"/>
      <c r="CP93" s="880"/>
      <c r="CQ93" s="881"/>
      <c r="CR93" s="879"/>
      <c r="CS93" s="880"/>
      <c r="CT93" s="880"/>
      <c r="CU93" s="880"/>
      <c r="CV93" s="881"/>
      <c r="CW93" s="879"/>
      <c r="CX93" s="880"/>
      <c r="CY93" s="880"/>
      <c r="CZ93" s="880"/>
      <c r="DA93" s="881"/>
      <c r="DB93" s="879"/>
      <c r="DC93" s="880"/>
      <c r="DD93" s="880"/>
      <c r="DE93" s="880"/>
      <c r="DF93" s="881"/>
      <c r="DG93" s="879"/>
      <c r="DH93" s="880"/>
      <c r="DI93" s="880"/>
      <c r="DJ93" s="880"/>
      <c r="DK93" s="881"/>
      <c r="DL93" s="879"/>
      <c r="DM93" s="880"/>
      <c r="DN93" s="880"/>
      <c r="DO93" s="880"/>
      <c r="DP93" s="881"/>
      <c r="DQ93" s="879"/>
      <c r="DR93" s="880"/>
      <c r="DS93" s="880"/>
      <c r="DT93" s="880"/>
      <c r="DU93" s="881"/>
      <c r="DV93" s="876"/>
      <c r="DW93" s="877"/>
      <c r="DX93" s="877"/>
      <c r="DY93" s="877"/>
      <c r="DZ93" s="878"/>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2"/>
      <c r="BT94" s="883"/>
      <c r="BU94" s="883"/>
      <c r="BV94" s="883"/>
      <c r="BW94" s="883"/>
      <c r="BX94" s="883"/>
      <c r="BY94" s="883"/>
      <c r="BZ94" s="883"/>
      <c r="CA94" s="883"/>
      <c r="CB94" s="883"/>
      <c r="CC94" s="883"/>
      <c r="CD94" s="883"/>
      <c r="CE94" s="883"/>
      <c r="CF94" s="883"/>
      <c r="CG94" s="884"/>
      <c r="CH94" s="879"/>
      <c r="CI94" s="880"/>
      <c r="CJ94" s="880"/>
      <c r="CK94" s="880"/>
      <c r="CL94" s="881"/>
      <c r="CM94" s="879"/>
      <c r="CN94" s="880"/>
      <c r="CO94" s="880"/>
      <c r="CP94" s="880"/>
      <c r="CQ94" s="881"/>
      <c r="CR94" s="879"/>
      <c r="CS94" s="880"/>
      <c r="CT94" s="880"/>
      <c r="CU94" s="880"/>
      <c r="CV94" s="881"/>
      <c r="CW94" s="879"/>
      <c r="CX94" s="880"/>
      <c r="CY94" s="880"/>
      <c r="CZ94" s="880"/>
      <c r="DA94" s="881"/>
      <c r="DB94" s="879"/>
      <c r="DC94" s="880"/>
      <c r="DD94" s="880"/>
      <c r="DE94" s="880"/>
      <c r="DF94" s="881"/>
      <c r="DG94" s="879"/>
      <c r="DH94" s="880"/>
      <c r="DI94" s="880"/>
      <c r="DJ94" s="880"/>
      <c r="DK94" s="881"/>
      <c r="DL94" s="879"/>
      <c r="DM94" s="880"/>
      <c r="DN94" s="880"/>
      <c r="DO94" s="880"/>
      <c r="DP94" s="881"/>
      <c r="DQ94" s="879"/>
      <c r="DR94" s="880"/>
      <c r="DS94" s="880"/>
      <c r="DT94" s="880"/>
      <c r="DU94" s="881"/>
      <c r="DV94" s="876"/>
      <c r="DW94" s="877"/>
      <c r="DX94" s="877"/>
      <c r="DY94" s="877"/>
      <c r="DZ94" s="878"/>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2"/>
      <c r="BT95" s="883"/>
      <c r="BU95" s="883"/>
      <c r="BV95" s="883"/>
      <c r="BW95" s="883"/>
      <c r="BX95" s="883"/>
      <c r="BY95" s="883"/>
      <c r="BZ95" s="883"/>
      <c r="CA95" s="883"/>
      <c r="CB95" s="883"/>
      <c r="CC95" s="883"/>
      <c r="CD95" s="883"/>
      <c r="CE95" s="883"/>
      <c r="CF95" s="883"/>
      <c r="CG95" s="884"/>
      <c r="CH95" s="879"/>
      <c r="CI95" s="880"/>
      <c r="CJ95" s="880"/>
      <c r="CK95" s="880"/>
      <c r="CL95" s="881"/>
      <c r="CM95" s="879"/>
      <c r="CN95" s="880"/>
      <c r="CO95" s="880"/>
      <c r="CP95" s="880"/>
      <c r="CQ95" s="881"/>
      <c r="CR95" s="879"/>
      <c r="CS95" s="880"/>
      <c r="CT95" s="880"/>
      <c r="CU95" s="880"/>
      <c r="CV95" s="881"/>
      <c r="CW95" s="879"/>
      <c r="CX95" s="880"/>
      <c r="CY95" s="880"/>
      <c r="CZ95" s="880"/>
      <c r="DA95" s="881"/>
      <c r="DB95" s="879"/>
      <c r="DC95" s="880"/>
      <c r="DD95" s="880"/>
      <c r="DE95" s="880"/>
      <c r="DF95" s="881"/>
      <c r="DG95" s="879"/>
      <c r="DH95" s="880"/>
      <c r="DI95" s="880"/>
      <c r="DJ95" s="880"/>
      <c r="DK95" s="881"/>
      <c r="DL95" s="879"/>
      <c r="DM95" s="880"/>
      <c r="DN95" s="880"/>
      <c r="DO95" s="880"/>
      <c r="DP95" s="881"/>
      <c r="DQ95" s="879"/>
      <c r="DR95" s="880"/>
      <c r="DS95" s="880"/>
      <c r="DT95" s="880"/>
      <c r="DU95" s="881"/>
      <c r="DV95" s="876"/>
      <c r="DW95" s="877"/>
      <c r="DX95" s="877"/>
      <c r="DY95" s="877"/>
      <c r="DZ95" s="878"/>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2"/>
      <c r="BT96" s="883"/>
      <c r="BU96" s="883"/>
      <c r="BV96" s="883"/>
      <c r="BW96" s="883"/>
      <c r="BX96" s="883"/>
      <c r="BY96" s="883"/>
      <c r="BZ96" s="883"/>
      <c r="CA96" s="883"/>
      <c r="CB96" s="883"/>
      <c r="CC96" s="883"/>
      <c r="CD96" s="883"/>
      <c r="CE96" s="883"/>
      <c r="CF96" s="883"/>
      <c r="CG96" s="884"/>
      <c r="CH96" s="879"/>
      <c r="CI96" s="880"/>
      <c r="CJ96" s="880"/>
      <c r="CK96" s="880"/>
      <c r="CL96" s="881"/>
      <c r="CM96" s="879"/>
      <c r="CN96" s="880"/>
      <c r="CO96" s="880"/>
      <c r="CP96" s="880"/>
      <c r="CQ96" s="881"/>
      <c r="CR96" s="879"/>
      <c r="CS96" s="880"/>
      <c r="CT96" s="880"/>
      <c r="CU96" s="880"/>
      <c r="CV96" s="881"/>
      <c r="CW96" s="879"/>
      <c r="CX96" s="880"/>
      <c r="CY96" s="880"/>
      <c r="CZ96" s="880"/>
      <c r="DA96" s="881"/>
      <c r="DB96" s="879"/>
      <c r="DC96" s="880"/>
      <c r="DD96" s="880"/>
      <c r="DE96" s="880"/>
      <c r="DF96" s="881"/>
      <c r="DG96" s="879"/>
      <c r="DH96" s="880"/>
      <c r="DI96" s="880"/>
      <c r="DJ96" s="880"/>
      <c r="DK96" s="881"/>
      <c r="DL96" s="879"/>
      <c r="DM96" s="880"/>
      <c r="DN96" s="880"/>
      <c r="DO96" s="880"/>
      <c r="DP96" s="881"/>
      <c r="DQ96" s="879"/>
      <c r="DR96" s="880"/>
      <c r="DS96" s="880"/>
      <c r="DT96" s="880"/>
      <c r="DU96" s="881"/>
      <c r="DV96" s="876"/>
      <c r="DW96" s="877"/>
      <c r="DX96" s="877"/>
      <c r="DY96" s="877"/>
      <c r="DZ96" s="878"/>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2"/>
      <c r="BT97" s="883"/>
      <c r="BU97" s="883"/>
      <c r="BV97" s="883"/>
      <c r="BW97" s="883"/>
      <c r="BX97" s="883"/>
      <c r="BY97" s="883"/>
      <c r="BZ97" s="883"/>
      <c r="CA97" s="883"/>
      <c r="CB97" s="883"/>
      <c r="CC97" s="883"/>
      <c r="CD97" s="883"/>
      <c r="CE97" s="883"/>
      <c r="CF97" s="883"/>
      <c r="CG97" s="884"/>
      <c r="CH97" s="879"/>
      <c r="CI97" s="880"/>
      <c r="CJ97" s="880"/>
      <c r="CK97" s="880"/>
      <c r="CL97" s="881"/>
      <c r="CM97" s="879"/>
      <c r="CN97" s="880"/>
      <c r="CO97" s="880"/>
      <c r="CP97" s="880"/>
      <c r="CQ97" s="881"/>
      <c r="CR97" s="879"/>
      <c r="CS97" s="880"/>
      <c r="CT97" s="880"/>
      <c r="CU97" s="880"/>
      <c r="CV97" s="881"/>
      <c r="CW97" s="879"/>
      <c r="CX97" s="880"/>
      <c r="CY97" s="880"/>
      <c r="CZ97" s="880"/>
      <c r="DA97" s="881"/>
      <c r="DB97" s="879"/>
      <c r="DC97" s="880"/>
      <c r="DD97" s="880"/>
      <c r="DE97" s="880"/>
      <c r="DF97" s="881"/>
      <c r="DG97" s="879"/>
      <c r="DH97" s="880"/>
      <c r="DI97" s="880"/>
      <c r="DJ97" s="880"/>
      <c r="DK97" s="881"/>
      <c r="DL97" s="879"/>
      <c r="DM97" s="880"/>
      <c r="DN97" s="880"/>
      <c r="DO97" s="880"/>
      <c r="DP97" s="881"/>
      <c r="DQ97" s="879"/>
      <c r="DR97" s="880"/>
      <c r="DS97" s="880"/>
      <c r="DT97" s="880"/>
      <c r="DU97" s="881"/>
      <c r="DV97" s="876"/>
      <c r="DW97" s="877"/>
      <c r="DX97" s="877"/>
      <c r="DY97" s="877"/>
      <c r="DZ97" s="878"/>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2"/>
      <c r="BT98" s="883"/>
      <c r="BU98" s="883"/>
      <c r="BV98" s="883"/>
      <c r="BW98" s="883"/>
      <c r="BX98" s="883"/>
      <c r="BY98" s="883"/>
      <c r="BZ98" s="883"/>
      <c r="CA98" s="883"/>
      <c r="CB98" s="883"/>
      <c r="CC98" s="883"/>
      <c r="CD98" s="883"/>
      <c r="CE98" s="883"/>
      <c r="CF98" s="883"/>
      <c r="CG98" s="884"/>
      <c r="CH98" s="879"/>
      <c r="CI98" s="880"/>
      <c r="CJ98" s="880"/>
      <c r="CK98" s="880"/>
      <c r="CL98" s="881"/>
      <c r="CM98" s="879"/>
      <c r="CN98" s="880"/>
      <c r="CO98" s="880"/>
      <c r="CP98" s="880"/>
      <c r="CQ98" s="881"/>
      <c r="CR98" s="879"/>
      <c r="CS98" s="880"/>
      <c r="CT98" s="880"/>
      <c r="CU98" s="880"/>
      <c r="CV98" s="881"/>
      <c r="CW98" s="879"/>
      <c r="CX98" s="880"/>
      <c r="CY98" s="880"/>
      <c r="CZ98" s="880"/>
      <c r="DA98" s="881"/>
      <c r="DB98" s="879"/>
      <c r="DC98" s="880"/>
      <c r="DD98" s="880"/>
      <c r="DE98" s="880"/>
      <c r="DF98" s="881"/>
      <c r="DG98" s="879"/>
      <c r="DH98" s="880"/>
      <c r="DI98" s="880"/>
      <c r="DJ98" s="880"/>
      <c r="DK98" s="881"/>
      <c r="DL98" s="879"/>
      <c r="DM98" s="880"/>
      <c r="DN98" s="880"/>
      <c r="DO98" s="880"/>
      <c r="DP98" s="881"/>
      <c r="DQ98" s="879"/>
      <c r="DR98" s="880"/>
      <c r="DS98" s="880"/>
      <c r="DT98" s="880"/>
      <c r="DU98" s="881"/>
      <c r="DV98" s="876"/>
      <c r="DW98" s="877"/>
      <c r="DX98" s="877"/>
      <c r="DY98" s="877"/>
      <c r="DZ98" s="878"/>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2"/>
      <c r="BT99" s="883"/>
      <c r="BU99" s="883"/>
      <c r="BV99" s="883"/>
      <c r="BW99" s="883"/>
      <c r="BX99" s="883"/>
      <c r="BY99" s="883"/>
      <c r="BZ99" s="883"/>
      <c r="CA99" s="883"/>
      <c r="CB99" s="883"/>
      <c r="CC99" s="883"/>
      <c r="CD99" s="883"/>
      <c r="CE99" s="883"/>
      <c r="CF99" s="883"/>
      <c r="CG99" s="884"/>
      <c r="CH99" s="879"/>
      <c r="CI99" s="880"/>
      <c r="CJ99" s="880"/>
      <c r="CK99" s="880"/>
      <c r="CL99" s="881"/>
      <c r="CM99" s="879"/>
      <c r="CN99" s="880"/>
      <c r="CO99" s="880"/>
      <c r="CP99" s="880"/>
      <c r="CQ99" s="881"/>
      <c r="CR99" s="879"/>
      <c r="CS99" s="880"/>
      <c r="CT99" s="880"/>
      <c r="CU99" s="880"/>
      <c r="CV99" s="881"/>
      <c r="CW99" s="879"/>
      <c r="CX99" s="880"/>
      <c r="CY99" s="880"/>
      <c r="CZ99" s="880"/>
      <c r="DA99" s="881"/>
      <c r="DB99" s="879"/>
      <c r="DC99" s="880"/>
      <c r="DD99" s="880"/>
      <c r="DE99" s="880"/>
      <c r="DF99" s="881"/>
      <c r="DG99" s="879"/>
      <c r="DH99" s="880"/>
      <c r="DI99" s="880"/>
      <c r="DJ99" s="880"/>
      <c r="DK99" s="881"/>
      <c r="DL99" s="879"/>
      <c r="DM99" s="880"/>
      <c r="DN99" s="880"/>
      <c r="DO99" s="880"/>
      <c r="DP99" s="881"/>
      <c r="DQ99" s="879"/>
      <c r="DR99" s="880"/>
      <c r="DS99" s="880"/>
      <c r="DT99" s="880"/>
      <c r="DU99" s="881"/>
      <c r="DV99" s="876"/>
      <c r="DW99" s="877"/>
      <c r="DX99" s="877"/>
      <c r="DY99" s="877"/>
      <c r="DZ99" s="878"/>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2"/>
      <c r="BT100" s="883"/>
      <c r="BU100" s="883"/>
      <c r="BV100" s="883"/>
      <c r="BW100" s="883"/>
      <c r="BX100" s="883"/>
      <c r="BY100" s="883"/>
      <c r="BZ100" s="883"/>
      <c r="CA100" s="883"/>
      <c r="CB100" s="883"/>
      <c r="CC100" s="883"/>
      <c r="CD100" s="883"/>
      <c r="CE100" s="883"/>
      <c r="CF100" s="883"/>
      <c r="CG100" s="884"/>
      <c r="CH100" s="879"/>
      <c r="CI100" s="880"/>
      <c r="CJ100" s="880"/>
      <c r="CK100" s="880"/>
      <c r="CL100" s="881"/>
      <c r="CM100" s="879"/>
      <c r="CN100" s="880"/>
      <c r="CO100" s="880"/>
      <c r="CP100" s="880"/>
      <c r="CQ100" s="881"/>
      <c r="CR100" s="879"/>
      <c r="CS100" s="880"/>
      <c r="CT100" s="880"/>
      <c r="CU100" s="880"/>
      <c r="CV100" s="881"/>
      <c r="CW100" s="879"/>
      <c r="CX100" s="880"/>
      <c r="CY100" s="880"/>
      <c r="CZ100" s="880"/>
      <c r="DA100" s="881"/>
      <c r="DB100" s="879"/>
      <c r="DC100" s="880"/>
      <c r="DD100" s="880"/>
      <c r="DE100" s="880"/>
      <c r="DF100" s="881"/>
      <c r="DG100" s="879"/>
      <c r="DH100" s="880"/>
      <c r="DI100" s="880"/>
      <c r="DJ100" s="880"/>
      <c r="DK100" s="881"/>
      <c r="DL100" s="879"/>
      <c r="DM100" s="880"/>
      <c r="DN100" s="880"/>
      <c r="DO100" s="880"/>
      <c r="DP100" s="881"/>
      <c r="DQ100" s="879"/>
      <c r="DR100" s="880"/>
      <c r="DS100" s="880"/>
      <c r="DT100" s="880"/>
      <c r="DU100" s="881"/>
      <c r="DV100" s="876"/>
      <c r="DW100" s="877"/>
      <c r="DX100" s="877"/>
      <c r="DY100" s="877"/>
      <c r="DZ100" s="878"/>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2"/>
      <c r="BT101" s="883"/>
      <c r="BU101" s="883"/>
      <c r="BV101" s="883"/>
      <c r="BW101" s="883"/>
      <c r="BX101" s="883"/>
      <c r="BY101" s="883"/>
      <c r="BZ101" s="883"/>
      <c r="CA101" s="883"/>
      <c r="CB101" s="883"/>
      <c r="CC101" s="883"/>
      <c r="CD101" s="883"/>
      <c r="CE101" s="883"/>
      <c r="CF101" s="883"/>
      <c r="CG101" s="884"/>
      <c r="CH101" s="879"/>
      <c r="CI101" s="880"/>
      <c r="CJ101" s="880"/>
      <c r="CK101" s="880"/>
      <c r="CL101" s="881"/>
      <c r="CM101" s="879"/>
      <c r="CN101" s="880"/>
      <c r="CO101" s="880"/>
      <c r="CP101" s="880"/>
      <c r="CQ101" s="881"/>
      <c r="CR101" s="879"/>
      <c r="CS101" s="880"/>
      <c r="CT101" s="880"/>
      <c r="CU101" s="880"/>
      <c r="CV101" s="881"/>
      <c r="CW101" s="879"/>
      <c r="CX101" s="880"/>
      <c r="CY101" s="880"/>
      <c r="CZ101" s="880"/>
      <c r="DA101" s="881"/>
      <c r="DB101" s="879"/>
      <c r="DC101" s="880"/>
      <c r="DD101" s="880"/>
      <c r="DE101" s="880"/>
      <c r="DF101" s="881"/>
      <c r="DG101" s="879"/>
      <c r="DH101" s="880"/>
      <c r="DI101" s="880"/>
      <c r="DJ101" s="880"/>
      <c r="DK101" s="881"/>
      <c r="DL101" s="879"/>
      <c r="DM101" s="880"/>
      <c r="DN101" s="880"/>
      <c r="DO101" s="880"/>
      <c r="DP101" s="881"/>
      <c r="DQ101" s="879"/>
      <c r="DR101" s="880"/>
      <c r="DS101" s="880"/>
      <c r="DT101" s="880"/>
      <c r="DU101" s="881"/>
      <c r="DV101" s="876"/>
      <c r="DW101" s="877"/>
      <c r="DX101" s="877"/>
      <c r="DY101" s="877"/>
      <c r="DZ101" s="878"/>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9" t="s">
        <v>390</v>
      </c>
      <c r="BS102" s="810"/>
      <c r="BT102" s="810"/>
      <c r="BU102" s="810"/>
      <c r="BV102" s="810"/>
      <c r="BW102" s="810"/>
      <c r="BX102" s="810"/>
      <c r="BY102" s="810"/>
      <c r="BZ102" s="810"/>
      <c r="CA102" s="810"/>
      <c r="CB102" s="810"/>
      <c r="CC102" s="810"/>
      <c r="CD102" s="810"/>
      <c r="CE102" s="810"/>
      <c r="CF102" s="810"/>
      <c r="CG102" s="811"/>
      <c r="CH102" s="908"/>
      <c r="CI102" s="909"/>
      <c r="CJ102" s="909"/>
      <c r="CK102" s="909"/>
      <c r="CL102" s="910"/>
      <c r="CM102" s="908"/>
      <c r="CN102" s="909"/>
      <c r="CO102" s="909"/>
      <c r="CP102" s="909"/>
      <c r="CQ102" s="910"/>
      <c r="CR102" s="911">
        <v>2781</v>
      </c>
      <c r="CS102" s="869"/>
      <c r="CT102" s="869"/>
      <c r="CU102" s="869"/>
      <c r="CV102" s="912"/>
      <c r="CW102" s="911">
        <v>2827</v>
      </c>
      <c r="CX102" s="869"/>
      <c r="CY102" s="869"/>
      <c r="CZ102" s="869"/>
      <c r="DA102" s="912"/>
      <c r="DB102" s="911">
        <v>22342</v>
      </c>
      <c r="DC102" s="869"/>
      <c r="DD102" s="869"/>
      <c r="DE102" s="869"/>
      <c r="DF102" s="912"/>
      <c r="DG102" s="911"/>
      <c r="DH102" s="869"/>
      <c r="DI102" s="869"/>
      <c r="DJ102" s="869"/>
      <c r="DK102" s="912"/>
      <c r="DL102" s="911"/>
      <c r="DM102" s="869"/>
      <c r="DN102" s="869"/>
      <c r="DO102" s="869"/>
      <c r="DP102" s="912"/>
      <c r="DQ102" s="911"/>
      <c r="DR102" s="869"/>
      <c r="DS102" s="869"/>
      <c r="DT102" s="869"/>
      <c r="DU102" s="912"/>
      <c r="DV102" s="937"/>
      <c r="DW102" s="938"/>
      <c r="DX102" s="938"/>
      <c r="DY102" s="938"/>
      <c r="DZ102" s="93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0" t="s">
        <v>391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1" t="s">
        <v>392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2" t="s">
        <v>395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396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197" customFormat="1" ht="26.25" customHeight="1">
      <c r="A109" s="935" t="s">
        <v>397</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3" t="s">
        <v>398</v>
      </c>
      <c r="AB109" s="914"/>
      <c r="AC109" s="914"/>
      <c r="AD109" s="914"/>
      <c r="AE109" s="915"/>
      <c r="AF109" s="913" t="s">
        <v>284</v>
      </c>
      <c r="AG109" s="914"/>
      <c r="AH109" s="914"/>
      <c r="AI109" s="914"/>
      <c r="AJ109" s="915"/>
      <c r="AK109" s="913" t="s">
        <v>283</v>
      </c>
      <c r="AL109" s="914"/>
      <c r="AM109" s="914"/>
      <c r="AN109" s="914"/>
      <c r="AO109" s="915"/>
      <c r="AP109" s="913" t="s">
        <v>399</v>
      </c>
      <c r="AQ109" s="914"/>
      <c r="AR109" s="914"/>
      <c r="AS109" s="914"/>
      <c r="AT109" s="916"/>
      <c r="AU109" s="935" t="s">
        <v>397</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3" t="s">
        <v>398</v>
      </c>
      <c r="BR109" s="914"/>
      <c r="BS109" s="914"/>
      <c r="BT109" s="914"/>
      <c r="BU109" s="915"/>
      <c r="BV109" s="913" t="s">
        <v>284</v>
      </c>
      <c r="BW109" s="914"/>
      <c r="BX109" s="914"/>
      <c r="BY109" s="914"/>
      <c r="BZ109" s="915"/>
      <c r="CA109" s="913" t="s">
        <v>283</v>
      </c>
      <c r="CB109" s="914"/>
      <c r="CC109" s="914"/>
      <c r="CD109" s="914"/>
      <c r="CE109" s="915"/>
      <c r="CF109" s="936" t="s">
        <v>399</v>
      </c>
      <c r="CG109" s="936"/>
      <c r="CH109" s="936"/>
      <c r="CI109" s="936"/>
      <c r="CJ109" s="936"/>
      <c r="CK109" s="913" t="s">
        <v>400</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3" t="s">
        <v>398</v>
      </c>
      <c r="DH109" s="914"/>
      <c r="DI109" s="914"/>
      <c r="DJ109" s="914"/>
      <c r="DK109" s="915"/>
      <c r="DL109" s="913" t="s">
        <v>284</v>
      </c>
      <c r="DM109" s="914"/>
      <c r="DN109" s="914"/>
      <c r="DO109" s="914"/>
      <c r="DP109" s="915"/>
      <c r="DQ109" s="913" t="s">
        <v>283</v>
      </c>
      <c r="DR109" s="914"/>
      <c r="DS109" s="914"/>
      <c r="DT109" s="914"/>
      <c r="DU109" s="915"/>
      <c r="DV109" s="913" t="s">
        <v>399</v>
      </c>
      <c r="DW109" s="914"/>
      <c r="DX109" s="914"/>
      <c r="DY109" s="914"/>
      <c r="DZ109" s="916"/>
    </row>
    <row r="110" spans="1:131" s="197" customFormat="1" ht="26.25" customHeight="1">
      <c r="A110" s="917" t="s">
        <v>401</v>
      </c>
      <c r="B110" s="918"/>
      <c r="C110" s="918"/>
      <c r="D110" s="918"/>
      <c r="E110" s="918"/>
      <c r="F110" s="918"/>
      <c r="G110" s="918"/>
      <c r="H110" s="918"/>
      <c r="I110" s="918"/>
      <c r="J110" s="918"/>
      <c r="K110" s="918"/>
      <c r="L110" s="918"/>
      <c r="M110" s="918"/>
      <c r="N110" s="918"/>
      <c r="O110" s="918"/>
      <c r="P110" s="918"/>
      <c r="Q110" s="918"/>
      <c r="R110" s="918"/>
      <c r="S110" s="918"/>
      <c r="T110" s="918"/>
      <c r="U110" s="918"/>
      <c r="V110" s="918"/>
      <c r="W110" s="918"/>
      <c r="X110" s="918"/>
      <c r="Y110" s="918"/>
      <c r="Z110" s="919"/>
      <c r="AA110" s="920">
        <v>31019766</v>
      </c>
      <c r="AB110" s="921"/>
      <c r="AC110" s="921"/>
      <c r="AD110" s="921"/>
      <c r="AE110" s="922"/>
      <c r="AF110" s="923">
        <v>29259945</v>
      </c>
      <c r="AG110" s="921"/>
      <c r="AH110" s="921"/>
      <c r="AI110" s="921"/>
      <c r="AJ110" s="922"/>
      <c r="AK110" s="923">
        <v>28830462</v>
      </c>
      <c r="AL110" s="921"/>
      <c r="AM110" s="921"/>
      <c r="AN110" s="921"/>
      <c r="AO110" s="922"/>
      <c r="AP110" s="924">
        <v>17.399999999999999</v>
      </c>
      <c r="AQ110" s="925"/>
      <c r="AR110" s="925"/>
      <c r="AS110" s="925"/>
      <c r="AT110" s="926"/>
      <c r="AU110" s="927" t="s">
        <v>60</v>
      </c>
      <c r="AV110" s="928"/>
      <c r="AW110" s="928"/>
      <c r="AX110" s="928"/>
      <c r="AY110" s="929"/>
      <c r="AZ110" s="971" t="s">
        <v>402</v>
      </c>
      <c r="BA110" s="918"/>
      <c r="BB110" s="918"/>
      <c r="BC110" s="918"/>
      <c r="BD110" s="918"/>
      <c r="BE110" s="918"/>
      <c r="BF110" s="918"/>
      <c r="BG110" s="918"/>
      <c r="BH110" s="918"/>
      <c r="BI110" s="918"/>
      <c r="BJ110" s="918"/>
      <c r="BK110" s="918"/>
      <c r="BL110" s="918"/>
      <c r="BM110" s="918"/>
      <c r="BN110" s="918"/>
      <c r="BO110" s="918"/>
      <c r="BP110" s="919"/>
      <c r="BQ110" s="957">
        <v>397879071</v>
      </c>
      <c r="BR110" s="958"/>
      <c r="BS110" s="958"/>
      <c r="BT110" s="958"/>
      <c r="BU110" s="958"/>
      <c r="BV110" s="958">
        <v>422719287</v>
      </c>
      <c r="BW110" s="958"/>
      <c r="BX110" s="958"/>
      <c r="BY110" s="958"/>
      <c r="BZ110" s="958"/>
      <c r="CA110" s="958">
        <v>445590644</v>
      </c>
      <c r="CB110" s="958"/>
      <c r="CC110" s="958"/>
      <c r="CD110" s="958"/>
      <c r="CE110" s="958"/>
      <c r="CF110" s="972">
        <v>268.8</v>
      </c>
      <c r="CG110" s="973"/>
      <c r="CH110" s="973"/>
      <c r="CI110" s="973"/>
      <c r="CJ110" s="973"/>
      <c r="CK110" s="974" t="s">
        <v>403</v>
      </c>
      <c r="CL110" s="975"/>
      <c r="CM110" s="954" t="s">
        <v>404</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57">
        <v>972418</v>
      </c>
      <c r="DH110" s="958"/>
      <c r="DI110" s="958"/>
      <c r="DJ110" s="958"/>
      <c r="DK110" s="958"/>
      <c r="DL110" s="958">
        <v>868745</v>
      </c>
      <c r="DM110" s="958"/>
      <c r="DN110" s="958"/>
      <c r="DO110" s="958"/>
      <c r="DP110" s="958"/>
      <c r="DQ110" s="958">
        <v>764010</v>
      </c>
      <c r="DR110" s="958"/>
      <c r="DS110" s="958"/>
      <c r="DT110" s="958"/>
      <c r="DU110" s="958"/>
      <c r="DV110" s="959">
        <v>0.5</v>
      </c>
      <c r="DW110" s="959"/>
      <c r="DX110" s="959"/>
      <c r="DY110" s="959"/>
      <c r="DZ110" s="960"/>
    </row>
    <row r="111" spans="1:131" s="197" customFormat="1" ht="26.25" customHeight="1">
      <c r="A111" s="961" t="s">
        <v>405</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108</v>
      </c>
      <c r="AB111" s="965"/>
      <c r="AC111" s="965"/>
      <c r="AD111" s="965"/>
      <c r="AE111" s="966"/>
      <c r="AF111" s="967" t="s">
        <v>108</v>
      </c>
      <c r="AG111" s="965"/>
      <c r="AH111" s="965"/>
      <c r="AI111" s="965"/>
      <c r="AJ111" s="966"/>
      <c r="AK111" s="967" t="s">
        <v>108</v>
      </c>
      <c r="AL111" s="965"/>
      <c r="AM111" s="965"/>
      <c r="AN111" s="965"/>
      <c r="AO111" s="966"/>
      <c r="AP111" s="968" t="s">
        <v>108</v>
      </c>
      <c r="AQ111" s="969"/>
      <c r="AR111" s="969"/>
      <c r="AS111" s="969"/>
      <c r="AT111" s="970"/>
      <c r="AU111" s="930"/>
      <c r="AV111" s="931"/>
      <c r="AW111" s="931"/>
      <c r="AX111" s="931"/>
      <c r="AY111" s="932"/>
      <c r="AZ111" s="980" t="s">
        <v>406</v>
      </c>
      <c r="BA111" s="981"/>
      <c r="BB111" s="981"/>
      <c r="BC111" s="981"/>
      <c r="BD111" s="981"/>
      <c r="BE111" s="981"/>
      <c r="BF111" s="981"/>
      <c r="BG111" s="981"/>
      <c r="BH111" s="981"/>
      <c r="BI111" s="981"/>
      <c r="BJ111" s="981"/>
      <c r="BK111" s="981"/>
      <c r="BL111" s="981"/>
      <c r="BM111" s="981"/>
      <c r="BN111" s="981"/>
      <c r="BO111" s="981"/>
      <c r="BP111" s="982"/>
      <c r="BQ111" s="950">
        <v>13632522</v>
      </c>
      <c r="BR111" s="951"/>
      <c r="BS111" s="951"/>
      <c r="BT111" s="951"/>
      <c r="BU111" s="951"/>
      <c r="BV111" s="951">
        <v>9359339</v>
      </c>
      <c r="BW111" s="951"/>
      <c r="BX111" s="951"/>
      <c r="BY111" s="951"/>
      <c r="BZ111" s="951"/>
      <c r="CA111" s="951">
        <v>849989</v>
      </c>
      <c r="CB111" s="951"/>
      <c r="CC111" s="951"/>
      <c r="CD111" s="951"/>
      <c r="CE111" s="951"/>
      <c r="CF111" s="945">
        <v>0.5</v>
      </c>
      <c r="CG111" s="946"/>
      <c r="CH111" s="946"/>
      <c r="CI111" s="946"/>
      <c r="CJ111" s="946"/>
      <c r="CK111" s="976"/>
      <c r="CL111" s="977"/>
      <c r="CM111" s="947" t="s">
        <v>407</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108</v>
      </c>
      <c r="DH111" s="951"/>
      <c r="DI111" s="951"/>
      <c r="DJ111" s="951"/>
      <c r="DK111" s="951"/>
      <c r="DL111" s="951" t="s">
        <v>108</v>
      </c>
      <c r="DM111" s="951"/>
      <c r="DN111" s="951"/>
      <c r="DO111" s="951"/>
      <c r="DP111" s="951"/>
      <c r="DQ111" s="951" t="s">
        <v>108</v>
      </c>
      <c r="DR111" s="951"/>
      <c r="DS111" s="951"/>
      <c r="DT111" s="951"/>
      <c r="DU111" s="951"/>
      <c r="DV111" s="952" t="s">
        <v>108</v>
      </c>
      <c r="DW111" s="952"/>
      <c r="DX111" s="952"/>
      <c r="DY111" s="952"/>
      <c r="DZ111" s="953"/>
    </row>
    <row r="112" spans="1:131" s="197" customFormat="1" ht="26.25" customHeight="1">
      <c r="A112" s="983" t="s">
        <v>408</v>
      </c>
      <c r="B112" s="984"/>
      <c r="C112" s="981" t="s">
        <v>409</v>
      </c>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2"/>
      <c r="AA112" s="989">
        <v>4134288</v>
      </c>
      <c r="AB112" s="990"/>
      <c r="AC112" s="990"/>
      <c r="AD112" s="990"/>
      <c r="AE112" s="991"/>
      <c r="AF112" s="992">
        <v>4981510</v>
      </c>
      <c r="AG112" s="990"/>
      <c r="AH112" s="990"/>
      <c r="AI112" s="990"/>
      <c r="AJ112" s="991"/>
      <c r="AK112" s="992">
        <v>5808177</v>
      </c>
      <c r="AL112" s="990"/>
      <c r="AM112" s="990"/>
      <c r="AN112" s="990"/>
      <c r="AO112" s="991"/>
      <c r="AP112" s="993">
        <v>3.5</v>
      </c>
      <c r="AQ112" s="994"/>
      <c r="AR112" s="994"/>
      <c r="AS112" s="994"/>
      <c r="AT112" s="995"/>
      <c r="AU112" s="930"/>
      <c r="AV112" s="931"/>
      <c r="AW112" s="931"/>
      <c r="AX112" s="931"/>
      <c r="AY112" s="932"/>
      <c r="AZ112" s="980" t="s">
        <v>410</v>
      </c>
      <c r="BA112" s="981"/>
      <c r="BB112" s="981"/>
      <c r="BC112" s="981"/>
      <c r="BD112" s="981"/>
      <c r="BE112" s="981"/>
      <c r="BF112" s="981"/>
      <c r="BG112" s="981"/>
      <c r="BH112" s="981"/>
      <c r="BI112" s="981"/>
      <c r="BJ112" s="981"/>
      <c r="BK112" s="981"/>
      <c r="BL112" s="981"/>
      <c r="BM112" s="981"/>
      <c r="BN112" s="981"/>
      <c r="BO112" s="981"/>
      <c r="BP112" s="982"/>
      <c r="BQ112" s="950">
        <v>113032805</v>
      </c>
      <c r="BR112" s="951"/>
      <c r="BS112" s="951"/>
      <c r="BT112" s="951"/>
      <c r="BU112" s="951"/>
      <c r="BV112" s="951">
        <v>110321870</v>
      </c>
      <c r="BW112" s="951"/>
      <c r="BX112" s="951"/>
      <c r="BY112" s="951"/>
      <c r="BZ112" s="951"/>
      <c r="CA112" s="951">
        <v>108518503</v>
      </c>
      <c r="CB112" s="951"/>
      <c r="CC112" s="951"/>
      <c r="CD112" s="951"/>
      <c r="CE112" s="951"/>
      <c r="CF112" s="945">
        <v>65.5</v>
      </c>
      <c r="CG112" s="946"/>
      <c r="CH112" s="946"/>
      <c r="CI112" s="946"/>
      <c r="CJ112" s="946"/>
      <c r="CK112" s="976"/>
      <c r="CL112" s="977"/>
      <c r="CM112" s="947" t="s">
        <v>411</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t="s">
        <v>108</v>
      </c>
      <c r="DH112" s="951"/>
      <c r="DI112" s="951"/>
      <c r="DJ112" s="951"/>
      <c r="DK112" s="951"/>
      <c r="DL112" s="951" t="s">
        <v>108</v>
      </c>
      <c r="DM112" s="951"/>
      <c r="DN112" s="951"/>
      <c r="DO112" s="951"/>
      <c r="DP112" s="951"/>
      <c r="DQ112" s="951" t="s">
        <v>108</v>
      </c>
      <c r="DR112" s="951"/>
      <c r="DS112" s="951"/>
      <c r="DT112" s="951"/>
      <c r="DU112" s="951"/>
      <c r="DV112" s="952" t="s">
        <v>108</v>
      </c>
      <c r="DW112" s="952"/>
      <c r="DX112" s="952"/>
      <c r="DY112" s="952"/>
      <c r="DZ112" s="953"/>
    </row>
    <row r="113" spans="1:130" s="197" customFormat="1" ht="26.25" customHeight="1">
      <c r="A113" s="985"/>
      <c r="B113" s="986"/>
      <c r="C113" s="981" t="s">
        <v>412</v>
      </c>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2"/>
      <c r="AA113" s="964">
        <v>6649425</v>
      </c>
      <c r="AB113" s="965"/>
      <c r="AC113" s="965"/>
      <c r="AD113" s="965"/>
      <c r="AE113" s="966"/>
      <c r="AF113" s="967">
        <v>6519243</v>
      </c>
      <c r="AG113" s="965"/>
      <c r="AH113" s="965"/>
      <c r="AI113" s="965"/>
      <c r="AJ113" s="966"/>
      <c r="AK113" s="967">
        <v>6601983</v>
      </c>
      <c r="AL113" s="965"/>
      <c r="AM113" s="965"/>
      <c r="AN113" s="965"/>
      <c r="AO113" s="966"/>
      <c r="AP113" s="968">
        <v>4</v>
      </c>
      <c r="AQ113" s="969"/>
      <c r="AR113" s="969"/>
      <c r="AS113" s="969"/>
      <c r="AT113" s="970"/>
      <c r="AU113" s="930"/>
      <c r="AV113" s="931"/>
      <c r="AW113" s="931"/>
      <c r="AX113" s="931"/>
      <c r="AY113" s="932"/>
      <c r="AZ113" s="980" t="s">
        <v>413</v>
      </c>
      <c r="BA113" s="981"/>
      <c r="BB113" s="981"/>
      <c r="BC113" s="981"/>
      <c r="BD113" s="981"/>
      <c r="BE113" s="981"/>
      <c r="BF113" s="981"/>
      <c r="BG113" s="981"/>
      <c r="BH113" s="981"/>
      <c r="BI113" s="981"/>
      <c r="BJ113" s="981"/>
      <c r="BK113" s="981"/>
      <c r="BL113" s="981"/>
      <c r="BM113" s="981"/>
      <c r="BN113" s="981"/>
      <c r="BO113" s="981"/>
      <c r="BP113" s="982"/>
      <c r="BQ113" s="950">
        <v>241065</v>
      </c>
      <c r="BR113" s="951"/>
      <c r="BS113" s="951"/>
      <c r="BT113" s="951"/>
      <c r="BU113" s="951"/>
      <c r="BV113" s="951">
        <v>90475</v>
      </c>
      <c r="BW113" s="951"/>
      <c r="BX113" s="951"/>
      <c r="BY113" s="951"/>
      <c r="BZ113" s="951"/>
      <c r="CA113" s="951">
        <v>32649</v>
      </c>
      <c r="CB113" s="951"/>
      <c r="CC113" s="951"/>
      <c r="CD113" s="951"/>
      <c r="CE113" s="951"/>
      <c r="CF113" s="945">
        <v>0</v>
      </c>
      <c r="CG113" s="946"/>
      <c r="CH113" s="946"/>
      <c r="CI113" s="946"/>
      <c r="CJ113" s="946"/>
      <c r="CK113" s="976"/>
      <c r="CL113" s="977"/>
      <c r="CM113" s="947" t="s">
        <v>414</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9" t="s">
        <v>108</v>
      </c>
      <c r="DH113" s="990"/>
      <c r="DI113" s="990"/>
      <c r="DJ113" s="990"/>
      <c r="DK113" s="991"/>
      <c r="DL113" s="992" t="s">
        <v>108</v>
      </c>
      <c r="DM113" s="990"/>
      <c r="DN113" s="990"/>
      <c r="DO113" s="990"/>
      <c r="DP113" s="991"/>
      <c r="DQ113" s="992" t="s">
        <v>108</v>
      </c>
      <c r="DR113" s="990"/>
      <c r="DS113" s="990"/>
      <c r="DT113" s="990"/>
      <c r="DU113" s="991"/>
      <c r="DV113" s="993" t="s">
        <v>108</v>
      </c>
      <c r="DW113" s="994"/>
      <c r="DX113" s="994"/>
      <c r="DY113" s="994"/>
      <c r="DZ113" s="995"/>
    </row>
    <row r="114" spans="1:130" s="197" customFormat="1" ht="26.25" customHeight="1">
      <c r="A114" s="985"/>
      <c r="B114" s="986"/>
      <c r="C114" s="981" t="s">
        <v>415</v>
      </c>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2"/>
      <c r="AA114" s="989" t="s">
        <v>108</v>
      </c>
      <c r="AB114" s="990"/>
      <c r="AC114" s="990"/>
      <c r="AD114" s="990"/>
      <c r="AE114" s="991"/>
      <c r="AF114" s="992" t="s">
        <v>108</v>
      </c>
      <c r="AG114" s="990"/>
      <c r="AH114" s="990"/>
      <c r="AI114" s="990"/>
      <c r="AJ114" s="991"/>
      <c r="AK114" s="992" t="s">
        <v>108</v>
      </c>
      <c r="AL114" s="990"/>
      <c r="AM114" s="990"/>
      <c r="AN114" s="990"/>
      <c r="AO114" s="991"/>
      <c r="AP114" s="993" t="s">
        <v>108</v>
      </c>
      <c r="AQ114" s="994"/>
      <c r="AR114" s="994"/>
      <c r="AS114" s="994"/>
      <c r="AT114" s="995"/>
      <c r="AU114" s="930"/>
      <c r="AV114" s="931"/>
      <c r="AW114" s="931"/>
      <c r="AX114" s="931"/>
      <c r="AY114" s="932"/>
      <c r="AZ114" s="980" t="s">
        <v>416</v>
      </c>
      <c r="BA114" s="981"/>
      <c r="BB114" s="981"/>
      <c r="BC114" s="981"/>
      <c r="BD114" s="981"/>
      <c r="BE114" s="981"/>
      <c r="BF114" s="981"/>
      <c r="BG114" s="981"/>
      <c r="BH114" s="981"/>
      <c r="BI114" s="981"/>
      <c r="BJ114" s="981"/>
      <c r="BK114" s="981"/>
      <c r="BL114" s="981"/>
      <c r="BM114" s="981"/>
      <c r="BN114" s="981"/>
      <c r="BO114" s="981"/>
      <c r="BP114" s="982"/>
      <c r="BQ114" s="950">
        <v>42635434</v>
      </c>
      <c r="BR114" s="951"/>
      <c r="BS114" s="951"/>
      <c r="BT114" s="951"/>
      <c r="BU114" s="951"/>
      <c r="BV114" s="951">
        <v>39390031</v>
      </c>
      <c r="BW114" s="951"/>
      <c r="BX114" s="951"/>
      <c r="BY114" s="951"/>
      <c r="BZ114" s="951"/>
      <c r="CA114" s="951">
        <v>35068508</v>
      </c>
      <c r="CB114" s="951"/>
      <c r="CC114" s="951"/>
      <c r="CD114" s="951"/>
      <c r="CE114" s="951"/>
      <c r="CF114" s="945">
        <v>21.2</v>
      </c>
      <c r="CG114" s="946"/>
      <c r="CH114" s="946"/>
      <c r="CI114" s="946"/>
      <c r="CJ114" s="946"/>
      <c r="CK114" s="976"/>
      <c r="CL114" s="977"/>
      <c r="CM114" s="947" t="s">
        <v>417</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9" t="s">
        <v>108</v>
      </c>
      <c r="DH114" s="990"/>
      <c r="DI114" s="990"/>
      <c r="DJ114" s="990"/>
      <c r="DK114" s="991"/>
      <c r="DL114" s="992" t="s">
        <v>108</v>
      </c>
      <c r="DM114" s="990"/>
      <c r="DN114" s="990"/>
      <c r="DO114" s="990"/>
      <c r="DP114" s="991"/>
      <c r="DQ114" s="992" t="s">
        <v>108</v>
      </c>
      <c r="DR114" s="990"/>
      <c r="DS114" s="990"/>
      <c r="DT114" s="990"/>
      <c r="DU114" s="991"/>
      <c r="DV114" s="993" t="s">
        <v>108</v>
      </c>
      <c r="DW114" s="994"/>
      <c r="DX114" s="994"/>
      <c r="DY114" s="994"/>
      <c r="DZ114" s="995"/>
    </row>
    <row r="115" spans="1:130" s="197" customFormat="1" ht="26.25" customHeight="1">
      <c r="A115" s="985"/>
      <c r="B115" s="986"/>
      <c r="C115" s="981" t="s">
        <v>418</v>
      </c>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2"/>
      <c r="AA115" s="964">
        <v>47598</v>
      </c>
      <c r="AB115" s="965"/>
      <c r="AC115" s="965"/>
      <c r="AD115" s="965"/>
      <c r="AE115" s="966"/>
      <c r="AF115" s="967">
        <v>46534</v>
      </c>
      <c r="AG115" s="965"/>
      <c r="AH115" s="965"/>
      <c r="AI115" s="965"/>
      <c r="AJ115" s="966"/>
      <c r="AK115" s="967">
        <v>45476</v>
      </c>
      <c r="AL115" s="965"/>
      <c r="AM115" s="965"/>
      <c r="AN115" s="965"/>
      <c r="AO115" s="966"/>
      <c r="AP115" s="968">
        <v>0</v>
      </c>
      <c r="AQ115" s="969"/>
      <c r="AR115" s="969"/>
      <c r="AS115" s="969"/>
      <c r="AT115" s="970"/>
      <c r="AU115" s="930"/>
      <c r="AV115" s="931"/>
      <c r="AW115" s="931"/>
      <c r="AX115" s="931"/>
      <c r="AY115" s="932"/>
      <c r="AZ115" s="980" t="s">
        <v>419</v>
      </c>
      <c r="BA115" s="981"/>
      <c r="BB115" s="981"/>
      <c r="BC115" s="981"/>
      <c r="BD115" s="981"/>
      <c r="BE115" s="981"/>
      <c r="BF115" s="981"/>
      <c r="BG115" s="981"/>
      <c r="BH115" s="981"/>
      <c r="BI115" s="981"/>
      <c r="BJ115" s="981"/>
      <c r="BK115" s="981"/>
      <c r="BL115" s="981"/>
      <c r="BM115" s="981"/>
      <c r="BN115" s="981"/>
      <c r="BO115" s="981"/>
      <c r="BP115" s="982"/>
      <c r="BQ115" s="950" t="s">
        <v>108</v>
      </c>
      <c r="BR115" s="951"/>
      <c r="BS115" s="951"/>
      <c r="BT115" s="951"/>
      <c r="BU115" s="951"/>
      <c r="BV115" s="951" t="s">
        <v>108</v>
      </c>
      <c r="BW115" s="951"/>
      <c r="BX115" s="951"/>
      <c r="BY115" s="951"/>
      <c r="BZ115" s="951"/>
      <c r="CA115" s="951">
        <v>1212260</v>
      </c>
      <c r="CB115" s="951"/>
      <c r="CC115" s="951"/>
      <c r="CD115" s="951"/>
      <c r="CE115" s="951"/>
      <c r="CF115" s="945">
        <v>0.7</v>
      </c>
      <c r="CG115" s="946"/>
      <c r="CH115" s="946"/>
      <c r="CI115" s="946"/>
      <c r="CJ115" s="946"/>
      <c r="CK115" s="976"/>
      <c r="CL115" s="977"/>
      <c r="CM115" s="980" t="s">
        <v>420</v>
      </c>
      <c r="CN115" s="1004"/>
      <c r="CO115" s="1004"/>
      <c r="CP115" s="1004"/>
      <c r="CQ115" s="1004"/>
      <c r="CR115" s="1004"/>
      <c r="CS115" s="1004"/>
      <c r="CT115" s="1004"/>
      <c r="CU115" s="1004"/>
      <c r="CV115" s="1004"/>
      <c r="CW115" s="1004"/>
      <c r="CX115" s="1004"/>
      <c r="CY115" s="1004"/>
      <c r="CZ115" s="1004"/>
      <c r="DA115" s="1004"/>
      <c r="DB115" s="1004"/>
      <c r="DC115" s="1004"/>
      <c r="DD115" s="1004"/>
      <c r="DE115" s="1004"/>
      <c r="DF115" s="982"/>
      <c r="DG115" s="989">
        <v>12487965</v>
      </c>
      <c r="DH115" s="990"/>
      <c r="DI115" s="990"/>
      <c r="DJ115" s="990"/>
      <c r="DK115" s="991"/>
      <c r="DL115" s="992">
        <v>8361535</v>
      </c>
      <c r="DM115" s="990"/>
      <c r="DN115" s="990"/>
      <c r="DO115" s="990"/>
      <c r="DP115" s="991"/>
      <c r="DQ115" s="992" t="s">
        <v>108</v>
      </c>
      <c r="DR115" s="990"/>
      <c r="DS115" s="990"/>
      <c r="DT115" s="990"/>
      <c r="DU115" s="991"/>
      <c r="DV115" s="993" t="s">
        <v>108</v>
      </c>
      <c r="DW115" s="994"/>
      <c r="DX115" s="994"/>
      <c r="DY115" s="994"/>
      <c r="DZ115" s="995"/>
    </row>
    <row r="116" spans="1:130" s="197" customFormat="1" ht="26.25" customHeight="1">
      <c r="A116" s="987"/>
      <c r="B116" s="988"/>
      <c r="C116" s="1002" t="s">
        <v>421</v>
      </c>
      <c r="D116" s="1002"/>
      <c r="E116" s="1002"/>
      <c r="F116" s="1002"/>
      <c r="G116" s="1002"/>
      <c r="H116" s="1002"/>
      <c r="I116" s="1002"/>
      <c r="J116" s="1002"/>
      <c r="K116" s="1002"/>
      <c r="L116" s="1002"/>
      <c r="M116" s="1002"/>
      <c r="N116" s="1002"/>
      <c r="O116" s="1002"/>
      <c r="P116" s="1002"/>
      <c r="Q116" s="1002"/>
      <c r="R116" s="1002"/>
      <c r="S116" s="1002"/>
      <c r="T116" s="1002"/>
      <c r="U116" s="1002"/>
      <c r="V116" s="1002"/>
      <c r="W116" s="1002"/>
      <c r="X116" s="1002"/>
      <c r="Y116" s="1002"/>
      <c r="Z116" s="1003"/>
      <c r="AA116" s="989" t="s">
        <v>108</v>
      </c>
      <c r="AB116" s="990"/>
      <c r="AC116" s="990"/>
      <c r="AD116" s="990"/>
      <c r="AE116" s="991"/>
      <c r="AF116" s="992" t="s">
        <v>108</v>
      </c>
      <c r="AG116" s="990"/>
      <c r="AH116" s="990"/>
      <c r="AI116" s="990"/>
      <c r="AJ116" s="991"/>
      <c r="AK116" s="992" t="s">
        <v>108</v>
      </c>
      <c r="AL116" s="990"/>
      <c r="AM116" s="990"/>
      <c r="AN116" s="990"/>
      <c r="AO116" s="991"/>
      <c r="AP116" s="993" t="s">
        <v>108</v>
      </c>
      <c r="AQ116" s="994"/>
      <c r="AR116" s="994"/>
      <c r="AS116" s="994"/>
      <c r="AT116" s="995"/>
      <c r="AU116" s="930"/>
      <c r="AV116" s="931"/>
      <c r="AW116" s="931"/>
      <c r="AX116" s="931"/>
      <c r="AY116" s="932"/>
      <c r="AZ116" s="980" t="s">
        <v>422</v>
      </c>
      <c r="BA116" s="981"/>
      <c r="BB116" s="981"/>
      <c r="BC116" s="981"/>
      <c r="BD116" s="981"/>
      <c r="BE116" s="981"/>
      <c r="BF116" s="981"/>
      <c r="BG116" s="981"/>
      <c r="BH116" s="981"/>
      <c r="BI116" s="981"/>
      <c r="BJ116" s="981"/>
      <c r="BK116" s="981"/>
      <c r="BL116" s="981"/>
      <c r="BM116" s="981"/>
      <c r="BN116" s="981"/>
      <c r="BO116" s="981"/>
      <c r="BP116" s="982"/>
      <c r="BQ116" s="950" t="s">
        <v>108</v>
      </c>
      <c r="BR116" s="951"/>
      <c r="BS116" s="951"/>
      <c r="BT116" s="951"/>
      <c r="BU116" s="951"/>
      <c r="BV116" s="951" t="s">
        <v>108</v>
      </c>
      <c r="BW116" s="951"/>
      <c r="BX116" s="951"/>
      <c r="BY116" s="951"/>
      <c r="BZ116" s="951"/>
      <c r="CA116" s="951" t="s">
        <v>108</v>
      </c>
      <c r="CB116" s="951"/>
      <c r="CC116" s="951"/>
      <c r="CD116" s="951"/>
      <c r="CE116" s="951"/>
      <c r="CF116" s="945" t="s">
        <v>108</v>
      </c>
      <c r="CG116" s="946"/>
      <c r="CH116" s="946"/>
      <c r="CI116" s="946"/>
      <c r="CJ116" s="946"/>
      <c r="CK116" s="976"/>
      <c r="CL116" s="977"/>
      <c r="CM116" s="947" t="s">
        <v>423</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9">
        <v>172139</v>
      </c>
      <c r="DH116" s="990"/>
      <c r="DI116" s="990"/>
      <c r="DJ116" s="990"/>
      <c r="DK116" s="991"/>
      <c r="DL116" s="992">
        <v>129059</v>
      </c>
      <c r="DM116" s="990"/>
      <c r="DN116" s="990"/>
      <c r="DO116" s="990"/>
      <c r="DP116" s="991"/>
      <c r="DQ116" s="992">
        <v>85979</v>
      </c>
      <c r="DR116" s="990"/>
      <c r="DS116" s="990"/>
      <c r="DT116" s="990"/>
      <c r="DU116" s="991"/>
      <c r="DV116" s="993">
        <v>0.1</v>
      </c>
      <c r="DW116" s="994"/>
      <c r="DX116" s="994"/>
      <c r="DY116" s="994"/>
      <c r="DZ116" s="995"/>
    </row>
    <row r="117" spans="1:130" s="197" customFormat="1" ht="26.25" customHeight="1">
      <c r="A117" s="935" t="s">
        <v>167</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1024" t="s">
        <v>424</v>
      </c>
      <c r="Z117" s="915"/>
      <c r="AA117" s="1027">
        <v>41851077</v>
      </c>
      <c r="AB117" s="997"/>
      <c r="AC117" s="997"/>
      <c r="AD117" s="997"/>
      <c r="AE117" s="998"/>
      <c r="AF117" s="996">
        <v>40807232</v>
      </c>
      <c r="AG117" s="997"/>
      <c r="AH117" s="997"/>
      <c r="AI117" s="997"/>
      <c r="AJ117" s="998"/>
      <c r="AK117" s="996">
        <v>41286098</v>
      </c>
      <c r="AL117" s="997"/>
      <c r="AM117" s="997"/>
      <c r="AN117" s="997"/>
      <c r="AO117" s="998"/>
      <c r="AP117" s="999"/>
      <c r="AQ117" s="1000"/>
      <c r="AR117" s="1000"/>
      <c r="AS117" s="1000"/>
      <c r="AT117" s="1001"/>
      <c r="AU117" s="930"/>
      <c r="AV117" s="931"/>
      <c r="AW117" s="931"/>
      <c r="AX117" s="931"/>
      <c r="AY117" s="932"/>
      <c r="AZ117" s="1026" t="s">
        <v>425</v>
      </c>
      <c r="BA117" s="1002"/>
      <c r="BB117" s="1002"/>
      <c r="BC117" s="1002"/>
      <c r="BD117" s="1002"/>
      <c r="BE117" s="1002"/>
      <c r="BF117" s="1002"/>
      <c r="BG117" s="1002"/>
      <c r="BH117" s="1002"/>
      <c r="BI117" s="1002"/>
      <c r="BJ117" s="1002"/>
      <c r="BK117" s="1002"/>
      <c r="BL117" s="1002"/>
      <c r="BM117" s="1002"/>
      <c r="BN117" s="1002"/>
      <c r="BO117" s="1002"/>
      <c r="BP117" s="1003"/>
      <c r="BQ117" s="1016" t="s">
        <v>108</v>
      </c>
      <c r="BR117" s="1017"/>
      <c r="BS117" s="1017"/>
      <c r="BT117" s="1017"/>
      <c r="BU117" s="1017"/>
      <c r="BV117" s="1017" t="s">
        <v>108</v>
      </c>
      <c r="BW117" s="1017"/>
      <c r="BX117" s="1017"/>
      <c r="BY117" s="1017"/>
      <c r="BZ117" s="1017"/>
      <c r="CA117" s="1017" t="s">
        <v>108</v>
      </c>
      <c r="CB117" s="1017"/>
      <c r="CC117" s="1017"/>
      <c r="CD117" s="1017"/>
      <c r="CE117" s="1017"/>
      <c r="CF117" s="945" t="s">
        <v>108</v>
      </c>
      <c r="CG117" s="946"/>
      <c r="CH117" s="946"/>
      <c r="CI117" s="946"/>
      <c r="CJ117" s="946"/>
      <c r="CK117" s="976"/>
      <c r="CL117" s="977"/>
      <c r="CM117" s="947" t="s">
        <v>426</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9" t="s">
        <v>108</v>
      </c>
      <c r="DH117" s="990"/>
      <c r="DI117" s="990"/>
      <c r="DJ117" s="990"/>
      <c r="DK117" s="991"/>
      <c r="DL117" s="992" t="s">
        <v>108</v>
      </c>
      <c r="DM117" s="990"/>
      <c r="DN117" s="990"/>
      <c r="DO117" s="990"/>
      <c r="DP117" s="991"/>
      <c r="DQ117" s="992" t="s">
        <v>108</v>
      </c>
      <c r="DR117" s="990"/>
      <c r="DS117" s="990"/>
      <c r="DT117" s="990"/>
      <c r="DU117" s="991"/>
      <c r="DV117" s="993" t="s">
        <v>108</v>
      </c>
      <c r="DW117" s="994"/>
      <c r="DX117" s="994"/>
      <c r="DY117" s="994"/>
      <c r="DZ117" s="995"/>
    </row>
    <row r="118" spans="1:130" s="197" customFormat="1" ht="26.25" customHeight="1">
      <c r="A118" s="935" t="s">
        <v>400</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3" t="s">
        <v>398</v>
      </c>
      <c r="AB118" s="914"/>
      <c r="AC118" s="914"/>
      <c r="AD118" s="914"/>
      <c r="AE118" s="915"/>
      <c r="AF118" s="913" t="s">
        <v>284</v>
      </c>
      <c r="AG118" s="914"/>
      <c r="AH118" s="914"/>
      <c r="AI118" s="914"/>
      <c r="AJ118" s="915"/>
      <c r="AK118" s="913" t="s">
        <v>283</v>
      </c>
      <c r="AL118" s="914"/>
      <c r="AM118" s="914"/>
      <c r="AN118" s="914"/>
      <c r="AO118" s="915"/>
      <c r="AP118" s="1021" t="s">
        <v>399</v>
      </c>
      <c r="AQ118" s="1022"/>
      <c r="AR118" s="1022"/>
      <c r="AS118" s="1022"/>
      <c r="AT118" s="1023"/>
      <c r="AU118" s="933"/>
      <c r="AV118" s="934"/>
      <c r="AW118" s="934"/>
      <c r="AX118" s="934"/>
      <c r="AY118" s="934"/>
      <c r="AZ118" s="228" t="s">
        <v>167</v>
      </c>
      <c r="BA118" s="228"/>
      <c r="BB118" s="228"/>
      <c r="BC118" s="228"/>
      <c r="BD118" s="228"/>
      <c r="BE118" s="228"/>
      <c r="BF118" s="228"/>
      <c r="BG118" s="228"/>
      <c r="BH118" s="228"/>
      <c r="BI118" s="228"/>
      <c r="BJ118" s="228"/>
      <c r="BK118" s="228"/>
      <c r="BL118" s="228"/>
      <c r="BM118" s="228"/>
      <c r="BN118" s="228"/>
      <c r="BO118" s="1024" t="s">
        <v>427</v>
      </c>
      <c r="BP118" s="1025"/>
      <c r="BQ118" s="1016">
        <v>567420897</v>
      </c>
      <c r="BR118" s="1017"/>
      <c r="BS118" s="1017"/>
      <c r="BT118" s="1017"/>
      <c r="BU118" s="1017"/>
      <c r="BV118" s="1017">
        <v>581881002</v>
      </c>
      <c r="BW118" s="1017"/>
      <c r="BX118" s="1017"/>
      <c r="BY118" s="1017"/>
      <c r="BZ118" s="1017"/>
      <c r="CA118" s="1017">
        <v>591272553</v>
      </c>
      <c r="CB118" s="1017"/>
      <c r="CC118" s="1017"/>
      <c r="CD118" s="1017"/>
      <c r="CE118" s="1017"/>
      <c r="CF118" s="1018"/>
      <c r="CG118" s="1019"/>
      <c r="CH118" s="1019"/>
      <c r="CI118" s="1019"/>
      <c r="CJ118" s="1020"/>
      <c r="CK118" s="976"/>
      <c r="CL118" s="977"/>
      <c r="CM118" s="947" t="s">
        <v>428</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9" t="s">
        <v>108</v>
      </c>
      <c r="DH118" s="990"/>
      <c r="DI118" s="990"/>
      <c r="DJ118" s="990"/>
      <c r="DK118" s="991"/>
      <c r="DL118" s="992" t="s">
        <v>108</v>
      </c>
      <c r="DM118" s="990"/>
      <c r="DN118" s="990"/>
      <c r="DO118" s="990"/>
      <c r="DP118" s="991"/>
      <c r="DQ118" s="992" t="s">
        <v>108</v>
      </c>
      <c r="DR118" s="990"/>
      <c r="DS118" s="990"/>
      <c r="DT118" s="990"/>
      <c r="DU118" s="991"/>
      <c r="DV118" s="993" t="s">
        <v>108</v>
      </c>
      <c r="DW118" s="994"/>
      <c r="DX118" s="994"/>
      <c r="DY118" s="994"/>
      <c r="DZ118" s="995"/>
    </row>
    <row r="119" spans="1:130" s="197" customFormat="1" ht="26.25" customHeight="1">
      <c r="A119" s="1005" t="s">
        <v>403</v>
      </c>
      <c r="B119" s="975"/>
      <c r="C119" s="954" t="s">
        <v>404</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20" t="s">
        <v>108</v>
      </c>
      <c r="AB119" s="921"/>
      <c r="AC119" s="921"/>
      <c r="AD119" s="921"/>
      <c r="AE119" s="922"/>
      <c r="AF119" s="923" t="s">
        <v>108</v>
      </c>
      <c r="AG119" s="921"/>
      <c r="AH119" s="921"/>
      <c r="AI119" s="921"/>
      <c r="AJ119" s="922"/>
      <c r="AK119" s="923" t="s">
        <v>108</v>
      </c>
      <c r="AL119" s="921"/>
      <c r="AM119" s="921"/>
      <c r="AN119" s="921"/>
      <c r="AO119" s="922"/>
      <c r="AP119" s="924" t="s">
        <v>108</v>
      </c>
      <c r="AQ119" s="925"/>
      <c r="AR119" s="925"/>
      <c r="AS119" s="925"/>
      <c r="AT119" s="926"/>
      <c r="AU119" s="1008" t="s">
        <v>429</v>
      </c>
      <c r="AV119" s="1009"/>
      <c r="AW119" s="1009"/>
      <c r="AX119" s="1009"/>
      <c r="AY119" s="1010"/>
      <c r="AZ119" s="971" t="s">
        <v>430</v>
      </c>
      <c r="BA119" s="918"/>
      <c r="BB119" s="918"/>
      <c r="BC119" s="918"/>
      <c r="BD119" s="918"/>
      <c r="BE119" s="918"/>
      <c r="BF119" s="918"/>
      <c r="BG119" s="918"/>
      <c r="BH119" s="918"/>
      <c r="BI119" s="918"/>
      <c r="BJ119" s="918"/>
      <c r="BK119" s="918"/>
      <c r="BL119" s="918"/>
      <c r="BM119" s="918"/>
      <c r="BN119" s="918"/>
      <c r="BO119" s="918"/>
      <c r="BP119" s="919"/>
      <c r="BQ119" s="957">
        <v>51146761</v>
      </c>
      <c r="BR119" s="958"/>
      <c r="BS119" s="958"/>
      <c r="BT119" s="958"/>
      <c r="BU119" s="958"/>
      <c r="BV119" s="958">
        <v>61942768</v>
      </c>
      <c r="BW119" s="958"/>
      <c r="BX119" s="958"/>
      <c r="BY119" s="958"/>
      <c r="BZ119" s="958"/>
      <c r="CA119" s="958">
        <v>67089400</v>
      </c>
      <c r="CB119" s="958"/>
      <c r="CC119" s="958"/>
      <c r="CD119" s="958"/>
      <c r="CE119" s="958"/>
      <c r="CF119" s="972">
        <v>40.5</v>
      </c>
      <c r="CG119" s="973"/>
      <c r="CH119" s="973"/>
      <c r="CI119" s="973"/>
      <c r="CJ119" s="973"/>
      <c r="CK119" s="978"/>
      <c r="CL119" s="979"/>
      <c r="CM119" s="1035" t="s">
        <v>431</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28" t="s">
        <v>108</v>
      </c>
      <c r="DH119" s="1029"/>
      <c r="DI119" s="1029"/>
      <c r="DJ119" s="1029"/>
      <c r="DK119" s="1030"/>
      <c r="DL119" s="1031" t="s">
        <v>108</v>
      </c>
      <c r="DM119" s="1029"/>
      <c r="DN119" s="1029"/>
      <c r="DO119" s="1029"/>
      <c r="DP119" s="1030"/>
      <c r="DQ119" s="1031" t="s">
        <v>108</v>
      </c>
      <c r="DR119" s="1029"/>
      <c r="DS119" s="1029"/>
      <c r="DT119" s="1029"/>
      <c r="DU119" s="1030"/>
      <c r="DV119" s="1032" t="s">
        <v>108</v>
      </c>
      <c r="DW119" s="1033"/>
      <c r="DX119" s="1033"/>
      <c r="DY119" s="1033"/>
      <c r="DZ119" s="1034"/>
    </row>
    <row r="120" spans="1:130" s="197" customFormat="1" ht="26.25" customHeight="1">
      <c r="A120" s="1006"/>
      <c r="B120" s="977"/>
      <c r="C120" s="947" t="s">
        <v>407</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9" t="s">
        <v>108</v>
      </c>
      <c r="AB120" s="990"/>
      <c r="AC120" s="990"/>
      <c r="AD120" s="990"/>
      <c r="AE120" s="991"/>
      <c r="AF120" s="992" t="s">
        <v>108</v>
      </c>
      <c r="AG120" s="990"/>
      <c r="AH120" s="990"/>
      <c r="AI120" s="990"/>
      <c r="AJ120" s="991"/>
      <c r="AK120" s="992" t="s">
        <v>108</v>
      </c>
      <c r="AL120" s="990"/>
      <c r="AM120" s="990"/>
      <c r="AN120" s="990"/>
      <c r="AO120" s="991"/>
      <c r="AP120" s="993" t="s">
        <v>108</v>
      </c>
      <c r="AQ120" s="994"/>
      <c r="AR120" s="994"/>
      <c r="AS120" s="994"/>
      <c r="AT120" s="995"/>
      <c r="AU120" s="1011"/>
      <c r="AV120" s="1012"/>
      <c r="AW120" s="1012"/>
      <c r="AX120" s="1012"/>
      <c r="AY120" s="1013"/>
      <c r="AZ120" s="980" t="s">
        <v>432</v>
      </c>
      <c r="BA120" s="981"/>
      <c r="BB120" s="981"/>
      <c r="BC120" s="981"/>
      <c r="BD120" s="981"/>
      <c r="BE120" s="981"/>
      <c r="BF120" s="981"/>
      <c r="BG120" s="981"/>
      <c r="BH120" s="981"/>
      <c r="BI120" s="981"/>
      <c r="BJ120" s="981"/>
      <c r="BK120" s="981"/>
      <c r="BL120" s="981"/>
      <c r="BM120" s="981"/>
      <c r="BN120" s="981"/>
      <c r="BO120" s="981"/>
      <c r="BP120" s="982"/>
      <c r="BQ120" s="950">
        <v>133080289</v>
      </c>
      <c r="BR120" s="951"/>
      <c r="BS120" s="951"/>
      <c r="BT120" s="951"/>
      <c r="BU120" s="951"/>
      <c r="BV120" s="951">
        <v>125941761</v>
      </c>
      <c r="BW120" s="951"/>
      <c r="BX120" s="951"/>
      <c r="BY120" s="951"/>
      <c r="BZ120" s="951"/>
      <c r="CA120" s="951">
        <v>133346414</v>
      </c>
      <c r="CB120" s="951"/>
      <c r="CC120" s="951"/>
      <c r="CD120" s="951"/>
      <c r="CE120" s="951"/>
      <c r="CF120" s="945">
        <v>80.400000000000006</v>
      </c>
      <c r="CG120" s="946"/>
      <c r="CH120" s="946"/>
      <c r="CI120" s="946"/>
      <c r="CJ120" s="946"/>
      <c r="CK120" s="1044" t="s">
        <v>433</v>
      </c>
      <c r="CL120" s="1045"/>
      <c r="CM120" s="1045"/>
      <c r="CN120" s="1045"/>
      <c r="CO120" s="1046"/>
      <c r="CP120" s="1052" t="s">
        <v>383</v>
      </c>
      <c r="CQ120" s="1053"/>
      <c r="CR120" s="1053"/>
      <c r="CS120" s="1053"/>
      <c r="CT120" s="1053"/>
      <c r="CU120" s="1053"/>
      <c r="CV120" s="1053"/>
      <c r="CW120" s="1053"/>
      <c r="CX120" s="1053"/>
      <c r="CY120" s="1053"/>
      <c r="CZ120" s="1053"/>
      <c r="DA120" s="1053"/>
      <c r="DB120" s="1053"/>
      <c r="DC120" s="1053"/>
      <c r="DD120" s="1053"/>
      <c r="DE120" s="1053"/>
      <c r="DF120" s="1054"/>
      <c r="DG120" s="957">
        <v>112761319</v>
      </c>
      <c r="DH120" s="958"/>
      <c r="DI120" s="958"/>
      <c r="DJ120" s="958"/>
      <c r="DK120" s="958"/>
      <c r="DL120" s="958">
        <v>110240699</v>
      </c>
      <c r="DM120" s="958"/>
      <c r="DN120" s="958"/>
      <c r="DO120" s="958"/>
      <c r="DP120" s="958"/>
      <c r="DQ120" s="958">
        <v>108490767</v>
      </c>
      <c r="DR120" s="958"/>
      <c r="DS120" s="958"/>
      <c r="DT120" s="958"/>
      <c r="DU120" s="958"/>
      <c r="DV120" s="959">
        <v>65.400000000000006</v>
      </c>
      <c r="DW120" s="959"/>
      <c r="DX120" s="959"/>
      <c r="DY120" s="959"/>
      <c r="DZ120" s="960"/>
    </row>
    <row r="121" spans="1:130" s="197" customFormat="1" ht="26.25" customHeight="1">
      <c r="A121" s="1006"/>
      <c r="B121" s="977"/>
      <c r="C121" s="1041" t="s">
        <v>434</v>
      </c>
      <c r="D121" s="1042"/>
      <c r="E121" s="1042"/>
      <c r="F121" s="1042"/>
      <c r="G121" s="1042"/>
      <c r="H121" s="1042"/>
      <c r="I121" s="1042"/>
      <c r="J121" s="1042"/>
      <c r="K121" s="1042"/>
      <c r="L121" s="1042"/>
      <c r="M121" s="1042"/>
      <c r="N121" s="1042"/>
      <c r="O121" s="1042"/>
      <c r="P121" s="1042"/>
      <c r="Q121" s="1042"/>
      <c r="R121" s="1042"/>
      <c r="S121" s="1042"/>
      <c r="T121" s="1042"/>
      <c r="U121" s="1042"/>
      <c r="V121" s="1042"/>
      <c r="W121" s="1042"/>
      <c r="X121" s="1042"/>
      <c r="Y121" s="1042"/>
      <c r="Z121" s="1043"/>
      <c r="AA121" s="989" t="s">
        <v>108</v>
      </c>
      <c r="AB121" s="990"/>
      <c r="AC121" s="990"/>
      <c r="AD121" s="990"/>
      <c r="AE121" s="991"/>
      <c r="AF121" s="992" t="s">
        <v>108</v>
      </c>
      <c r="AG121" s="990"/>
      <c r="AH121" s="990"/>
      <c r="AI121" s="990"/>
      <c r="AJ121" s="991"/>
      <c r="AK121" s="992" t="s">
        <v>108</v>
      </c>
      <c r="AL121" s="990"/>
      <c r="AM121" s="990"/>
      <c r="AN121" s="990"/>
      <c r="AO121" s="991"/>
      <c r="AP121" s="993" t="s">
        <v>108</v>
      </c>
      <c r="AQ121" s="994"/>
      <c r="AR121" s="994"/>
      <c r="AS121" s="994"/>
      <c r="AT121" s="995"/>
      <c r="AU121" s="1011"/>
      <c r="AV121" s="1012"/>
      <c r="AW121" s="1012"/>
      <c r="AX121" s="1012"/>
      <c r="AY121" s="1013"/>
      <c r="AZ121" s="1026" t="s">
        <v>435</v>
      </c>
      <c r="BA121" s="1002"/>
      <c r="BB121" s="1002"/>
      <c r="BC121" s="1002"/>
      <c r="BD121" s="1002"/>
      <c r="BE121" s="1002"/>
      <c r="BF121" s="1002"/>
      <c r="BG121" s="1002"/>
      <c r="BH121" s="1002"/>
      <c r="BI121" s="1002"/>
      <c r="BJ121" s="1002"/>
      <c r="BK121" s="1002"/>
      <c r="BL121" s="1002"/>
      <c r="BM121" s="1002"/>
      <c r="BN121" s="1002"/>
      <c r="BO121" s="1002"/>
      <c r="BP121" s="1003"/>
      <c r="BQ121" s="1016">
        <v>337720637</v>
      </c>
      <c r="BR121" s="1017"/>
      <c r="BS121" s="1017"/>
      <c r="BT121" s="1017"/>
      <c r="BU121" s="1017"/>
      <c r="BV121" s="1017">
        <v>357617177</v>
      </c>
      <c r="BW121" s="1017"/>
      <c r="BX121" s="1017"/>
      <c r="BY121" s="1017"/>
      <c r="BZ121" s="1017"/>
      <c r="CA121" s="1017">
        <v>364918660</v>
      </c>
      <c r="CB121" s="1017"/>
      <c r="CC121" s="1017"/>
      <c r="CD121" s="1017"/>
      <c r="CE121" s="1017"/>
      <c r="CF121" s="1055">
        <v>220.1</v>
      </c>
      <c r="CG121" s="1056"/>
      <c r="CH121" s="1056"/>
      <c r="CI121" s="1056"/>
      <c r="CJ121" s="1056"/>
      <c r="CK121" s="1047"/>
      <c r="CL121" s="1048"/>
      <c r="CM121" s="1048"/>
      <c r="CN121" s="1048"/>
      <c r="CO121" s="1049"/>
      <c r="CP121" s="1038" t="s">
        <v>381</v>
      </c>
      <c r="CQ121" s="1039"/>
      <c r="CR121" s="1039"/>
      <c r="CS121" s="1039"/>
      <c r="CT121" s="1039"/>
      <c r="CU121" s="1039"/>
      <c r="CV121" s="1039"/>
      <c r="CW121" s="1039"/>
      <c r="CX121" s="1039"/>
      <c r="CY121" s="1039"/>
      <c r="CZ121" s="1039"/>
      <c r="DA121" s="1039"/>
      <c r="DB121" s="1039"/>
      <c r="DC121" s="1039"/>
      <c r="DD121" s="1039"/>
      <c r="DE121" s="1039"/>
      <c r="DF121" s="1040"/>
      <c r="DG121" s="950">
        <v>271486</v>
      </c>
      <c r="DH121" s="951"/>
      <c r="DI121" s="951"/>
      <c r="DJ121" s="951"/>
      <c r="DK121" s="951"/>
      <c r="DL121" s="951">
        <v>81171</v>
      </c>
      <c r="DM121" s="951"/>
      <c r="DN121" s="951"/>
      <c r="DO121" s="951"/>
      <c r="DP121" s="951"/>
      <c r="DQ121" s="951">
        <v>27736</v>
      </c>
      <c r="DR121" s="951"/>
      <c r="DS121" s="951"/>
      <c r="DT121" s="951"/>
      <c r="DU121" s="951"/>
      <c r="DV121" s="952">
        <v>0</v>
      </c>
      <c r="DW121" s="952"/>
      <c r="DX121" s="952"/>
      <c r="DY121" s="952"/>
      <c r="DZ121" s="953"/>
    </row>
    <row r="122" spans="1:130" s="197" customFormat="1" ht="26.25" customHeight="1">
      <c r="A122" s="1006"/>
      <c r="B122" s="977"/>
      <c r="C122" s="947" t="s">
        <v>417</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9" t="s">
        <v>108</v>
      </c>
      <c r="AB122" s="990"/>
      <c r="AC122" s="990"/>
      <c r="AD122" s="990"/>
      <c r="AE122" s="991"/>
      <c r="AF122" s="992" t="s">
        <v>108</v>
      </c>
      <c r="AG122" s="990"/>
      <c r="AH122" s="990"/>
      <c r="AI122" s="990"/>
      <c r="AJ122" s="991"/>
      <c r="AK122" s="992" t="s">
        <v>108</v>
      </c>
      <c r="AL122" s="990"/>
      <c r="AM122" s="990"/>
      <c r="AN122" s="990"/>
      <c r="AO122" s="991"/>
      <c r="AP122" s="993" t="s">
        <v>108</v>
      </c>
      <c r="AQ122" s="994"/>
      <c r="AR122" s="994"/>
      <c r="AS122" s="994"/>
      <c r="AT122" s="995"/>
      <c r="AU122" s="1014"/>
      <c r="AV122" s="1015"/>
      <c r="AW122" s="1015"/>
      <c r="AX122" s="1015"/>
      <c r="AY122" s="1015"/>
      <c r="AZ122" s="228" t="s">
        <v>167</v>
      </c>
      <c r="BA122" s="228"/>
      <c r="BB122" s="228"/>
      <c r="BC122" s="228"/>
      <c r="BD122" s="228"/>
      <c r="BE122" s="228"/>
      <c r="BF122" s="228"/>
      <c r="BG122" s="228"/>
      <c r="BH122" s="228"/>
      <c r="BI122" s="228"/>
      <c r="BJ122" s="228"/>
      <c r="BK122" s="228"/>
      <c r="BL122" s="228"/>
      <c r="BM122" s="228"/>
      <c r="BN122" s="228"/>
      <c r="BO122" s="1024" t="s">
        <v>436</v>
      </c>
      <c r="BP122" s="1025"/>
      <c r="BQ122" s="1065">
        <v>521947687</v>
      </c>
      <c r="BR122" s="1066"/>
      <c r="BS122" s="1066"/>
      <c r="BT122" s="1066"/>
      <c r="BU122" s="1066"/>
      <c r="BV122" s="1066">
        <v>545501706</v>
      </c>
      <c r="BW122" s="1066"/>
      <c r="BX122" s="1066"/>
      <c r="BY122" s="1066"/>
      <c r="BZ122" s="1066"/>
      <c r="CA122" s="1066">
        <v>565354474</v>
      </c>
      <c r="CB122" s="1066"/>
      <c r="CC122" s="1066"/>
      <c r="CD122" s="1066"/>
      <c r="CE122" s="1066"/>
      <c r="CF122" s="1018"/>
      <c r="CG122" s="1019"/>
      <c r="CH122" s="1019"/>
      <c r="CI122" s="1019"/>
      <c r="CJ122" s="1020"/>
      <c r="CK122" s="1047"/>
      <c r="CL122" s="1048"/>
      <c r="CM122" s="1048"/>
      <c r="CN122" s="1048"/>
      <c r="CO122" s="1049"/>
      <c r="CP122" s="1038"/>
      <c r="CQ122" s="1039"/>
      <c r="CR122" s="1039"/>
      <c r="CS122" s="1039"/>
      <c r="CT122" s="1039"/>
      <c r="CU122" s="1039"/>
      <c r="CV122" s="1039"/>
      <c r="CW122" s="1039"/>
      <c r="CX122" s="1039"/>
      <c r="CY122" s="1039"/>
      <c r="CZ122" s="1039"/>
      <c r="DA122" s="1039"/>
      <c r="DB122" s="1039"/>
      <c r="DC122" s="1039"/>
      <c r="DD122" s="1039"/>
      <c r="DE122" s="1039"/>
      <c r="DF122" s="1040"/>
      <c r="DG122" s="950"/>
      <c r="DH122" s="951"/>
      <c r="DI122" s="951"/>
      <c r="DJ122" s="951"/>
      <c r="DK122" s="951"/>
      <c r="DL122" s="951"/>
      <c r="DM122" s="951"/>
      <c r="DN122" s="951"/>
      <c r="DO122" s="951"/>
      <c r="DP122" s="951"/>
      <c r="DQ122" s="951"/>
      <c r="DR122" s="951"/>
      <c r="DS122" s="951"/>
      <c r="DT122" s="951"/>
      <c r="DU122" s="951"/>
      <c r="DV122" s="952"/>
      <c r="DW122" s="952"/>
      <c r="DX122" s="952"/>
      <c r="DY122" s="952"/>
      <c r="DZ122" s="953"/>
    </row>
    <row r="123" spans="1:130" s="197" customFormat="1" ht="26.25" customHeight="1" thickBot="1">
      <c r="A123" s="1006"/>
      <c r="B123" s="977"/>
      <c r="C123" s="947" t="s">
        <v>423</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9" t="s">
        <v>108</v>
      </c>
      <c r="AB123" s="990"/>
      <c r="AC123" s="990"/>
      <c r="AD123" s="990"/>
      <c r="AE123" s="991"/>
      <c r="AF123" s="992" t="s">
        <v>108</v>
      </c>
      <c r="AG123" s="990"/>
      <c r="AH123" s="990"/>
      <c r="AI123" s="990"/>
      <c r="AJ123" s="991"/>
      <c r="AK123" s="992" t="s">
        <v>108</v>
      </c>
      <c r="AL123" s="990"/>
      <c r="AM123" s="990"/>
      <c r="AN123" s="990"/>
      <c r="AO123" s="991"/>
      <c r="AP123" s="993" t="s">
        <v>108</v>
      </c>
      <c r="AQ123" s="994"/>
      <c r="AR123" s="994"/>
      <c r="AS123" s="994"/>
      <c r="AT123" s="995"/>
      <c r="AU123" s="1062" t="s">
        <v>437</v>
      </c>
      <c r="AV123" s="1063"/>
      <c r="AW123" s="1063"/>
      <c r="AX123" s="1063"/>
      <c r="AY123" s="1063"/>
      <c r="AZ123" s="1063"/>
      <c r="BA123" s="1063"/>
      <c r="BB123" s="1063"/>
      <c r="BC123" s="1063"/>
      <c r="BD123" s="1063"/>
      <c r="BE123" s="1063"/>
      <c r="BF123" s="1063"/>
      <c r="BG123" s="1063"/>
      <c r="BH123" s="1063"/>
      <c r="BI123" s="1063"/>
      <c r="BJ123" s="1063"/>
      <c r="BK123" s="1063"/>
      <c r="BL123" s="1063"/>
      <c r="BM123" s="1063"/>
      <c r="BN123" s="1063"/>
      <c r="BO123" s="1063"/>
      <c r="BP123" s="1064"/>
      <c r="BQ123" s="1057">
        <v>27.6</v>
      </c>
      <c r="BR123" s="1058"/>
      <c r="BS123" s="1058"/>
      <c r="BT123" s="1058"/>
      <c r="BU123" s="1058"/>
      <c r="BV123" s="1058">
        <v>21.9</v>
      </c>
      <c r="BW123" s="1058"/>
      <c r="BX123" s="1058"/>
      <c r="BY123" s="1058"/>
      <c r="BZ123" s="1058"/>
      <c r="CA123" s="1058">
        <v>15.6</v>
      </c>
      <c r="CB123" s="1058"/>
      <c r="CC123" s="1058"/>
      <c r="CD123" s="1058"/>
      <c r="CE123" s="1058"/>
      <c r="CF123" s="1059"/>
      <c r="CG123" s="1060"/>
      <c r="CH123" s="1060"/>
      <c r="CI123" s="1060"/>
      <c r="CJ123" s="1061"/>
      <c r="CK123" s="1047"/>
      <c r="CL123" s="1048"/>
      <c r="CM123" s="1048"/>
      <c r="CN123" s="1048"/>
      <c r="CO123" s="1049"/>
      <c r="CP123" s="1038"/>
      <c r="CQ123" s="1039"/>
      <c r="CR123" s="1039"/>
      <c r="CS123" s="1039"/>
      <c r="CT123" s="1039"/>
      <c r="CU123" s="1039"/>
      <c r="CV123" s="1039"/>
      <c r="CW123" s="1039"/>
      <c r="CX123" s="1039"/>
      <c r="CY123" s="1039"/>
      <c r="CZ123" s="1039"/>
      <c r="DA123" s="1039"/>
      <c r="DB123" s="1039"/>
      <c r="DC123" s="1039"/>
      <c r="DD123" s="1039"/>
      <c r="DE123" s="1039"/>
      <c r="DF123" s="1040"/>
      <c r="DG123" s="989"/>
      <c r="DH123" s="990"/>
      <c r="DI123" s="990"/>
      <c r="DJ123" s="990"/>
      <c r="DK123" s="991"/>
      <c r="DL123" s="992"/>
      <c r="DM123" s="990"/>
      <c r="DN123" s="990"/>
      <c r="DO123" s="990"/>
      <c r="DP123" s="991"/>
      <c r="DQ123" s="992"/>
      <c r="DR123" s="990"/>
      <c r="DS123" s="990"/>
      <c r="DT123" s="990"/>
      <c r="DU123" s="991"/>
      <c r="DV123" s="993"/>
      <c r="DW123" s="994"/>
      <c r="DX123" s="994"/>
      <c r="DY123" s="994"/>
      <c r="DZ123" s="995"/>
    </row>
    <row r="124" spans="1:130" s="197" customFormat="1" ht="26.25" customHeight="1">
      <c r="A124" s="1006"/>
      <c r="B124" s="977"/>
      <c r="C124" s="947" t="s">
        <v>426</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9" t="s">
        <v>108</v>
      </c>
      <c r="AB124" s="990"/>
      <c r="AC124" s="990"/>
      <c r="AD124" s="990"/>
      <c r="AE124" s="991"/>
      <c r="AF124" s="992" t="s">
        <v>108</v>
      </c>
      <c r="AG124" s="990"/>
      <c r="AH124" s="990"/>
      <c r="AI124" s="990"/>
      <c r="AJ124" s="991"/>
      <c r="AK124" s="992" t="s">
        <v>108</v>
      </c>
      <c r="AL124" s="990"/>
      <c r="AM124" s="990"/>
      <c r="AN124" s="990"/>
      <c r="AO124" s="991"/>
      <c r="AP124" s="993" t="s">
        <v>108</v>
      </c>
      <c r="AQ124" s="994"/>
      <c r="AR124" s="994"/>
      <c r="AS124" s="994"/>
      <c r="AT124" s="99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0"/>
      <c r="CL124" s="1050"/>
      <c r="CM124" s="1050"/>
      <c r="CN124" s="1050"/>
      <c r="CO124" s="1051"/>
      <c r="CP124" s="1038" t="s">
        <v>438</v>
      </c>
      <c r="CQ124" s="1039"/>
      <c r="CR124" s="1039"/>
      <c r="CS124" s="1039"/>
      <c r="CT124" s="1039"/>
      <c r="CU124" s="1039"/>
      <c r="CV124" s="1039"/>
      <c r="CW124" s="1039"/>
      <c r="CX124" s="1039"/>
      <c r="CY124" s="1039"/>
      <c r="CZ124" s="1039"/>
      <c r="DA124" s="1039"/>
      <c r="DB124" s="1039"/>
      <c r="DC124" s="1039"/>
      <c r="DD124" s="1039"/>
      <c r="DE124" s="1039"/>
      <c r="DF124" s="1040"/>
      <c r="DG124" s="1028" t="s">
        <v>108</v>
      </c>
      <c r="DH124" s="1029"/>
      <c r="DI124" s="1029"/>
      <c r="DJ124" s="1029"/>
      <c r="DK124" s="1030"/>
      <c r="DL124" s="1031" t="s">
        <v>108</v>
      </c>
      <c r="DM124" s="1029"/>
      <c r="DN124" s="1029"/>
      <c r="DO124" s="1029"/>
      <c r="DP124" s="1030"/>
      <c r="DQ124" s="1031" t="s">
        <v>108</v>
      </c>
      <c r="DR124" s="1029"/>
      <c r="DS124" s="1029"/>
      <c r="DT124" s="1029"/>
      <c r="DU124" s="1030"/>
      <c r="DV124" s="1032" t="s">
        <v>108</v>
      </c>
      <c r="DW124" s="1033"/>
      <c r="DX124" s="1033"/>
      <c r="DY124" s="1033"/>
      <c r="DZ124" s="1034"/>
    </row>
    <row r="125" spans="1:130" s="197" customFormat="1" ht="26.25" customHeight="1" thickBot="1">
      <c r="A125" s="1006"/>
      <c r="B125" s="977"/>
      <c r="C125" s="947" t="s">
        <v>428</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9" t="s">
        <v>108</v>
      </c>
      <c r="AB125" s="990"/>
      <c r="AC125" s="990"/>
      <c r="AD125" s="990"/>
      <c r="AE125" s="991"/>
      <c r="AF125" s="992" t="s">
        <v>108</v>
      </c>
      <c r="AG125" s="990"/>
      <c r="AH125" s="990"/>
      <c r="AI125" s="990"/>
      <c r="AJ125" s="991"/>
      <c r="AK125" s="992" t="s">
        <v>108</v>
      </c>
      <c r="AL125" s="990"/>
      <c r="AM125" s="990"/>
      <c r="AN125" s="990"/>
      <c r="AO125" s="991"/>
      <c r="AP125" s="993" t="s">
        <v>108</v>
      </c>
      <c r="AQ125" s="994"/>
      <c r="AR125" s="994"/>
      <c r="AS125" s="994"/>
      <c r="AT125" s="99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5" t="s">
        <v>439</v>
      </c>
      <c r="CL125" s="1045"/>
      <c r="CM125" s="1045"/>
      <c r="CN125" s="1045"/>
      <c r="CO125" s="1046"/>
      <c r="CP125" s="971" t="s">
        <v>440</v>
      </c>
      <c r="CQ125" s="918"/>
      <c r="CR125" s="918"/>
      <c r="CS125" s="918"/>
      <c r="CT125" s="918"/>
      <c r="CU125" s="918"/>
      <c r="CV125" s="918"/>
      <c r="CW125" s="918"/>
      <c r="CX125" s="918"/>
      <c r="CY125" s="918"/>
      <c r="CZ125" s="918"/>
      <c r="DA125" s="918"/>
      <c r="DB125" s="918"/>
      <c r="DC125" s="918"/>
      <c r="DD125" s="918"/>
      <c r="DE125" s="918"/>
      <c r="DF125" s="919"/>
      <c r="DG125" s="957" t="s">
        <v>108</v>
      </c>
      <c r="DH125" s="958"/>
      <c r="DI125" s="958"/>
      <c r="DJ125" s="958"/>
      <c r="DK125" s="958"/>
      <c r="DL125" s="958" t="s">
        <v>108</v>
      </c>
      <c r="DM125" s="958"/>
      <c r="DN125" s="958"/>
      <c r="DO125" s="958"/>
      <c r="DP125" s="958"/>
      <c r="DQ125" s="958" t="s">
        <v>108</v>
      </c>
      <c r="DR125" s="958"/>
      <c r="DS125" s="958"/>
      <c r="DT125" s="958"/>
      <c r="DU125" s="958"/>
      <c r="DV125" s="959" t="s">
        <v>108</v>
      </c>
      <c r="DW125" s="959"/>
      <c r="DX125" s="959"/>
      <c r="DY125" s="959"/>
      <c r="DZ125" s="960"/>
    </row>
    <row r="126" spans="1:130" s="197" customFormat="1" ht="26.25" customHeight="1">
      <c r="A126" s="1006"/>
      <c r="B126" s="977"/>
      <c r="C126" s="947" t="s">
        <v>431</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9">
        <v>47598</v>
      </c>
      <c r="AB126" s="990"/>
      <c r="AC126" s="990"/>
      <c r="AD126" s="990"/>
      <c r="AE126" s="991"/>
      <c r="AF126" s="992">
        <v>46534</v>
      </c>
      <c r="AG126" s="990"/>
      <c r="AH126" s="990"/>
      <c r="AI126" s="990"/>
      <c r="AJ126" s="991"/>
      <c r="AK126" s="992">
        <v>45476</v>
      </c>
      <c r="AL126" s="990"/>
      <c r="AM126" s="990"/>
      <c r="AN126" s="990"/>
      <c r="AO126" s="991"/>
      <c r="AP126" s="993">
        <v>0</v>
      </c>
      <c r="AQ126" s="994"/>
      <c r="AR126" s="994"/>
      <c r="AS126" s="994"/>
      <c r="AT126" s="995"/>
      <c r="AU126" s="233"/>
      <c r="AV126" s="233"/>
      <c r="AW126" s="233"/>
      <c r="AX126" s="1067" t="s">
        <v>441</v>
      </c>
      <c r="AY126" s="1068"/>
      <c r="AZ126" s="1068"/>
      <c r="BA126" s="1068"/>
      <c r="BB126" s="1068"/>
      <c r="BC126" s="1068"/>
      <c r="BD126" s="1068"/>
      <c r="BE126" s="1069"/>
      <c r="BF126" s="1083" t="s">
        <v>442</v>
      </c>
      <c r="BG126" s="1068"/>
      <c r="BH126" s="1068"/>
      <c r="BI126" s="1068"/>
      <c r="BJ126" s="1068"/>
      <c r="BK126" s="1068"/>
      <c r="BL126" s="1069"/>
      <c r="BM126" s="1083" t="s">
        <v>443</v>
      </c>
      <c r="BN126" s="1068"/>
      <c r="BO126" s="1068"/>
      <c r="BP126" s="1068"/>
      <c r="BQ126" s="1068"/>
      <c r="BR126" s="1068"/>
      <c r="BS126" s="1069"/>
      <c r="BT126" s="1083" t="s">
        <v>444</v>
      </c>
      <c r="BU126" s="1068"/>
      <c r="BV126" s="1068"/>
      <c r="BW126" s="1068"/>
      <c r="BX126" s="1068"/>
      <c r="BY126" s="1068"/>
      <c r="BZ126" s="1084"/>
      <c r="CA126" s="233"/>
      <c r="CB126" s="233"/>
      <c r="CC126" s="233"/>
      <c r="CD126" s="234"/>
      <c r="CE126" s="234"/>
      <c r="CF126" s="234"/>
      <c r="CG126" s="231"/>
      <c r="CH126" s="231"/>
      <c r="CI126" s="231"/>
      <c r="CJ126" s="232"/>
      <c r="CK126" s="1048"/>
      <c r="CL126" s="1048"/>
      <c r="CM126" s="1048"/>
      <c r="CN126" s="1048"/>
      <c r="CO126" s="1049"/>
      <c r="CP126" s="980" t="s">
        <v>445</v>
      </c>
      <c r="CQ126" s="981"/>
      <c r="CR126" s="981"/>
      <c r="CS126" s="981"/>
      <c r="CT126" s="981"/>
      <c r="CU126" s="981"/>
      <c r="CV126" s="981"/>
      <c r="CW126" s="981"/>
      <c r="CX126" s="981"/>
      <c r="CY126" s="981"/>
      <c r="CZ126" s="981"/>
      <c r="DA126" s="981"/>
      <c r="DB126" s="981"/>
      <c r="DC126" s="981"/>
      <c r="DD126" s="981"/>
      <c r="DE126" s="981"/>
      <c r="DF126" s="982"/>
      <c r="DG126" s="950" t="s">
        <v>108</v>
      </c>
      <c r="DH126" s="951"/>
      <c r="DI126" s="951"/>
      <c r="DJ126" s="951"/>
      <c r="DK126" s="951"/>
      <c r="DL126" s="951" t="s">
        <v>108</v>
      </c>
      <c r="DM126" s="951"/>
      <c r="DN126" s="951"/>
      <c r="DO126" s="951"/>
      <c r="DP126" s="951"/>
      <c r="DQ126" s="951" t="s">
        <v>108</v>
      </c>
      <c r="DR126" s="951"/>
      <c r="DS126" s="951"/>
      <c r="DT126" s="951"/>
      <c r="DU126" s="951"/>
      <c r="DV126" s="952" t="s">
        <v>108</v>
      </c>
      <c r="DW126" s="952"/>
      <c r="DX126" s="952"/>
      <c r="DY126" s="952"/>
      <c r="DZ126" s="953"/>
    </row>
    <row r="127" spans="1:130" s="197" customFormat="1" ht="26.25" customHeight="1" thickBot="1">
      <c r="A127" s="1007"/>
      <c r="B127" s="979"/>
      <c r="C127" s="1035" t="s">
        <v>446</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89" t="s">
        <v>108</v>
      </c>
      <c r="AB127" s="990"/>
      <c r="AC127" s="990"/>
      <c r="AD127" s="990"/>
      <c r="AE127" s="991"/>
      <c r="AF127" s="992" t="s">
        <v>108</v>
      </c>
      <c r="AG127" s="990"/>
      <c r="AH127" s="990"/>
      <c r="AI127" s="990"/>
      <c r="AJ127" s="991"/>
      <c r="AK127" s="992" t="s">
        <v>108</v>
      </c>
      <c r="AL127" s="990"/>
      <c r="AM127" s="990"/>
      <c r="AN127" s="990"/>
      <c r="AO127" s="991"/>
      <c r="AP127" s="993" t="s">
        <v>108</v>
      </c>
      <c r="AQ127" s="994"/>
      <c r="AR127" s="994"/>
      <c r="AS127" s="994"/>
      <c r="AT127" s="995"/>
      <c r="AU127" s="233"/>
      <c r="AV127" s="233"/>
      <c r="AW127" s="233"/>
      <c r="AX127" s="917" t="s">
        <v>447</v>
      </c>
      <c r="AY127" s="918"/>
      <c r="AZ127" s="918"/>
      <c r="BA127" s="918"/>
      <c r="BB127" s="918"/>
      <c r="BC127" s="918"/>
      <c r="BD127" s="918"/>
      <c r="BE127" s="919"/>
      <c r="BF127" s="1072" t="s">
        <v>108</v>
      </c>
      <c r="BG127" s="1073"/>
      <c r="BH127" s="1073"/>
      <c r="BI127" s="1073"/>
      <c r="BJ127" s="1073"/>
      <c r="BK127" s="1073"/>
      <c r="BL127" s="1082"/>
      <c r="BM127" s="1072">
        <v>11.25</v>
      </c>
      <c r="BN127" s="1073"/>
      <c r="BO127" s="1073"/>
      <c r="BP127" s="1073"/>
      <c r="BQ127" s="1073"/>
      <c r="BR127" s="1073"/>
      <c r="BS127" s="1082"/>
      <c r="BT127" s="1072">
        <v>20</v>
      </c>
      <c r="BU127" s="1073"/>
      <c r="BV127" s="1073"/>
      <c r="BW127" s="1073"/>
      <c r="BX127" s="1073"/>
      <c r="BY127" s="1073"/>
      <c r="BZ127" s="1074"/>
      <c r="CA127" s="234"/>
      <c r="CB127" s="234"/>
      <c r="CC127" s="234"/>
      <c r="CD127" s="234"/>
      <c r="CE127" s="234"/>
      <c r="CF127" s="234"/>
      <c r="CG127" s="231"/>
      <c r="CH127" s="231"/>
      <c r="CI127" s="231"/>
      <c r="CJ127" s="232"/>
      <c r="CK127" s="1070"/>
      <c r="CL127" s="1070"/>
      <c r="CM127" s="1070"/>
      <c r="CN127" s="1070"/>
      <c r="CO127" s="1071"/>
      <c r="CP127" s="1075" t="s">
        <v>448</v>
      </c>
      <c r="CQ127" s="1076"/>
      <c r="CR127" s="1076"/>
      <c r="CS127" s="1076"/>
      <c r="CT127" s="1076"/>
      <c r="CU127" s="1076"/>
      <c r="CV127" s="1076"/>
      <c r="CW127" s="1076"/>
      <c r="CX127" s="1076"/>
      <c r="CY127" s="1076"/>
      <c r="CZ127" s="1076"/>
      <c r="DA127" s="1076"/>
      <c r="DB127" s="1076"/>
      <c r="DC127" s="1076"/>
      <c r="DD127" s="1076"/>
      <c r="DE127" s="1076"/>
      <c r="DF127" s="1077"/>
      <c r="DG127" s="1078" t="s">
        <v>449</v>
      </c>
      <c r="DH127" s="1079"/>
      <c r="DI127" s="1079"/>
      <c r="DJ127" s="1079"/>
      <c r="DK127" s="1079"/>
      <c r="DL127" s="1079" t="s">
        <v>108</v>
      </c>
      <c r="DM127" s="1079"/>
      <c r="DN127" s="1079"/>
      <c r="DO127" s="1079"/>
      <c r="DP127" s="1079"/>
      <c r="DQ127" s="1079" t="s">
        <v>108</v>
      </c>
      <c r="DR127" s="1079"/>
      <c r="DS127" s="1079"/>
      <c r="DT127" s="1079"/>
      <c r="DU127" s="1079"/>
      <c r="DV127" s="1080" t="s">
        <v>108</v>
      </c>
      <c r="DW127" s="1080"/>
      <c r="DX127" s="1080"/>
      <c r="DY127" s="1080"/>
      <c r="DZ127" s="1081"/>
    </row>
    <row r="128" spans="1:130" s="197" customFormat="1" ht="26.25" customHeight="1">
      <c r="A128" s="1102" t="s">
        <v>450</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451</v>
      </c>
      <c r="X128" s="1104"/>
      <c r="Y128" s="1104"/>
      <c r="Z128" s="1105"/>
      <c r="AA128" s="1120">
        <v>10215208</v>
      </c>
      <c r="AB128" s="1121"/>
      <c r="AC128" s="1121"/>
      <c r="AD128" s="1121"/>
      <c r="AE128" s="1122"/>
      <c r="AF128" s="1123">
        <v>8806287</v>
      </c>
      <c r="AG128" s="1121"/>
      <c r="AH128" s="1121"/>
      <c r="AI128" s="1121"/>
      <c r="AJ128" s="1122"/>
      <c r="AK128" s="1123">
        <v>9820651</v>
      </c>
      <c r="AL128" s="1121"/>
      <c r="AM128" s="1121"/>
      <c r="AN128" s="1121"/>
      <c r="AO128" s="1122"/>
      <c r="AP128" s="1124"/>
      <c r="AQ128" s="1125"/>
      <c r="AR128" s="1125"/>
      <c r="AS128" s="1125"/>
      <c r="AT128" s="1126"/>
      <c r="AU128" s="235"/>
      <c r="AV128" s="235"/>
      <c r="AW128" s="235"/>
      <c r="AX128" s="1085" t="s">
        <v>452</v>
      </c>
      <c r="AY128" s="981"/>
      <c r="AZ128" s="981"/>
      <c r="BA128" s="981"/>
      <c r="BB128" s="981"/>
      <c r="BC128" s="981"/>
      <c r="BD128" s="981"/>
      <c r="BE128" s="982"/>
      <c r="BF128" s="1097" t="s">
        <v>108</v>
      </c>
      <c r="BG128" s="1098"/>
      <c r="BH128" s="1098"/>
      <c r="BI128" s="1098"/>
      <c r="BJ128" s="1098"/>
      <c r="BK128" s="1098"/>
      <c r="BL128" s="1099"/>
      <c r="BM128" s="1097">
        <v>16.25</v>
      </c>
      <c r="BN128" s="1098"/>
      <c r="BO128" s="1098"/>
      <c r="BP128" s="1098"/>
      <c r="BQ128" s="1098"/>
      <c r="BR128" s="1098"/>
      <c r="BS128" s="1099"/>
      <c r="BT128" s="1097">
        <v>30</v>
      </c>
      <c r="BU128" s="1100"/>
      <c r="BV128" s="1100"/>
      <c r="BW128" s="1100"/>
      <c r="BX128" s="1100"/>
      <c r="BY128" s="1100"/>
      <c r="BZ128" s="110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1" t="s">
        <v>89</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091" t="s">
        <v>453</v>
      </c>
      <c r="X129" s="1092"/>
      <c r="Y129" s="1092"/>
      <c r="Z129" s="1093"/>
      <c r="AA129" s="989">
        <v>186684863</v>
      </c>
      <c r="AB129" s="990"/>
      <c r="AC129" s="990"/>
      <c r="AD129" s="990"/>
      <c r="AE129" s="991"/>
      <c r="AF129" s="992">
        <v>189377871</v>
      </c>
      <c r="AG129" s="990"/>
      <c r="AH129" s="990"/>
      <c r="AI129" s="990"/>
      <c r="AJ129" s="991"/>
      <c r="AK129" s="992">
        <v>187481446</v>
      </c>
      <c r="AL129" s="990"/>
      <c r="AM129" s="990"/>
      <c r="AN129" s="990"/>
      <c r="AO129" s="991"/>
      <c r="AP129" s="1094"/>
      <c r="AQ129" s="1095"/>
      <c r="AR129" s="1095"/>
      <c r="AS129" s="1095"/>
      <c r="AT129" s="1096"/>
      <c r="AU129" s="235"/>
      <c r="AV129" s="235"/>
      <c r="AW129" s="235"/>
      <c r="AX129" s="1085" t="s">
        <v>454</v>
      </c>
      <c r="AY129" s="981"/>
      <c r="AZ129" s="981"/>
      <c r="BA129" s="981"/>
      <c r="BB129" s="981"/>
      <c r="BC129" s="981"/>
      <c r="BD129" s="981"/>
      <c r="BE129" s="982"/>
      <c r="BF129" s="1086">
        <v>5.5</v>
      </c>
      <c r="BG129" s="1087"/>
      <c r="BH129" s="1087"/>
      <c r="BI129" s="1087"/>
      <c r="BJ129" s="1087"/>
      <c r="BK129" s="1087"/>
      <c r="BL129" s="1088"/>
      <c r="BM129" s="1086">
        <v>25</v>
      </c>
      <c r="BN129" s="1087"/>
      <c r="BO129" s="1087"/>
      <c r="BP129" s="1087"/>
      <c r="BQ129" s="1087"/>
      <c r="BR129" s="1087"/>
      <c r="BS129" s="1088"/>
      <c r="BT129" s="1086">
        <v>35</v>
      </c>
      <c r="BU129" s="1089"/>
      <c r="BV129" s="1089"/>
      <c r="BW129" s="1089"/>
      <c r="BX129" s="1089"/>
      <c r="BY129" s="1089"/>
      <c r="BZ129" s="109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1" t="s">
        <v>455</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091" t="s">
        <v>456</v>
      </c>
      <c r="X130" s="1092"/>
      <c r="Y130" s="1092"/>
      <c r="Z130" s="1093"/>
      <c r="AA130" s="989">
        <v>22465395</v>
      </c>
      <c r="AB130" s="990"/>
      <c r="AC130" s="990"/>
      <c r="AD130" s="990"/>
      <c r="AE130" s="991"/>
      <c r="AF130" s="992">
        <v>23454891</v>
      </c>
      <c r="AG130" s="990"/>
      <c r="AH130" s="990"/>
      <c r="AI130" s="990"/>
      <c r="AJ130" s="991"/>
      <c r="AK130" s="992">
        <v>21713624</v>
      </c>
      <c r="AL130" s="990"/>
      <c r="AM130" s="990"/>
      <c r="AN130" s="990"/>
      <c r="AO130" s="991"/>
      <c r="AP130" s="1094"/>
      <c r="AQ130" s="1095"/>
      <c r="AR130" s="1095"/>
      <c r="AS130" s="1095"/>
      <c r="AT130" s="1096"/>
      <c r="AU130" s="235"/>
      <c r="AV130" s="235"/>
      <c r="AW130" s="235"/>
      <c r="AX130" s="1144" t="s">
        <v>457</v>
      </c>
      <c r="AY130" s="1076"/>
      <c r="AZ130" s="1076"/>
      <c r="BA130" s="1076"/>
      <c r="BB130" s="1076"/>
      <c r="BC130" s="1076"/>
      <c r="BD130" s="1076"/>
      <c r="BE130" s="1077"/>
      <c r="BF130" s="1106">
        <v>15.6</v>
      </c>
      <c r="BG130" s="1107"/>
      <c r="BH130" s="1107"/>
      <c r="BI130" s="1107"/>
      <c r="BJ130" s="1107"/>
      <c r="BK130" s="1107"/>
      <c r="BL130" s="1108"/>
      <c r="BM130" s="1106">
        <v>400</v>
      </c>
      <c r="BN130" s="1107"/>
      <c r="BO130" s="1107"/>
      <c r="BP130" s="1107"/>
      <c r="BQ130" s="1107"/>
      <c r="BR130" s="1107"/>
      <c r="BS130" s="1108"/>
      <c r="BT130" s="1109"/>
      <c r="BU130" s="1110"/>
      <c r="BV130" s="1110"/>
      <c r="BW130" s="1110"/>
      <c r="BX130" s="1110"/>
      <c r="BY130" s="1110"/>
      <c r="BZ130" s="111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2"/>
      <c r="B131" s="1113"/>
      <c r="C131" s="1113"/>
      <c r="D131" s="1113"/>
      <c r="E131" s="1113"/>
      <c r="F131" s="1113"/>
      <c r="G131" s="1113"/>
      <c r="H131" s="1113"/>
      <c r="I131" s="1113"/>
      <c r="J131" s="1113"/>
      <c r="K131" s="1113"/>
      <c r="L131" s="1113"/>
      <c r="M131" s="1113"/>
      <c r="N131" s="1113"/>
      <c r="O131" s="1113"/>
      <c r="P131" s="1113"/>
      <c r="Q131" s="1113"/>
      <c r="R131" s="1113"/>
      <c r="S131" s="1113"/>
      <c r="T131" s="1113"/>
      <c r="U131" s="1113"/>
      <c r="V131" s="1113"/>
      <c r="W131" s="1114" t="s">
        <v>458</v>
      </c>
      <c r="X131" s="1115"/>
      <c r="Y131" s="1115"/>
      <c r="Z131" s="1116"/>
      <c r="AA131" s="1028">
        <v>164219468</v>
      </c>
      <c r="AB131" s="1029"/>
      <c r="AC131" s="1029"/>
      <c r="AD131" s="1029"/>
      <c r="AE131" s="1030"/>
      <c r="AF131" s="1031">
        <v>165922980</v>
      </c>
      <c r="AG131" s="1029"/>
      <c r="AH131" s="1029"/>
      <c r="AI131" s="1029"/>
      <c r="AJ131" s="1030"/>
      <c r="AK131" s="1031">
        <v>165767822</v>
      </c>
      <c r="AL131" s="1029"/>
      <c r="AM131" s="1029"/>
      <c r="AN131" s="1029"/>
      <c r="AO131" s="1030"/>
      <c r="AP131" s="1117"/>
      <c r="AQ131" s="1118"/>
      <c r="AR131" s="1118"/>
      <c r="AS131" s="1118"/>
      <c r="AT131" s="111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8" t="s">
        <v>459</v>
      </c>
      <c r="B132" s="1129"/>
      <c r="C132" s="1129"/>
      <c r="D132" s="1129"/>
      <c r="E132" s="1129"/>
      <c r="F132" s="1129"/>
      <c r="G132" s="1129"/>
      <c r="H132" s="1129"/>
      <c r="I132" s="1129"/>
      <c r="J132" s="1129"/>
      <c r="K132" s="1129"/>
      <c r="L132" s="1129"/>
      <c r="M132" s="1129"/>
      <c r="N132" s="1129"/>
      <c r="O132" s="1129"/>
      <c r="P132" s="1129"/>
      <c r="Q132" s="1129"/>
      <c r="R132" s="1129"/>
      <c r="S132" s="1129"/>
      <c r="T132" s="1129"/>
      <c r="U132" s="1129"/>
      <c r="V132" s="1132" t="s">
        <v>460</v>
      </c>
      <c r="W132" s="1132"/>
      <c r="X132" s="1132"/>
      <c r="Y132" s="1132"/>
      <c r="Z132" s="1133"/>
      <c r="AA132" s="1134">
        <v>5.5842794470000001</v>
      </c>
      <c r="AB132" s="1135"/>
      <c r="AC132" s="1135"/>
      <c r="AD132" s="1135"/>
      <c r="AE132" s="1136"/>
      <c r="AF132" s="1137">
        <v>5.150615062</v>
      </c>
      <c r="AG132" s="1135"/>
      <c r="AH132" s="1135"/>
      <c r="AI132" s="1135"/>
      <c r="AJ132" s="1136"/>
      <c r="AK132" s="1137">
        <v>5.8828201550000001</v>
      </c>
      <c r="AL132" s="1135"/>
      <c r="AM132" s="1135"/>
      <c r="AN132" s="1135"/>
      <c r="AO132" s="1136"/>
      <c r="AP132" s="1018"/>
      <c r="AQ132" s="1019"/>
      <c r="AR132" s="1019"/>
      <c r="AS132" s="1019"/>
      <c r="AT132" s="113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0"/>
      <c r="B133" s="1131"/>
      <c r="C133" s="1131"/>
      <c r="D133" s="1131"/>
      <c r="E133" s="1131"/>
      <c r="F133" s="1131"/>
      <c r="G133" s="1131"/>
      <c r="H133" s="1131"/>
      <c r="I133" s="1131"/>
      <c r="J133" s="1131"/>
      <c r="K133" s="1131"/>
      <c r="L133" s="1131"/>
      <c r="M133" s="1131"/>
      <c r="N133" s="1131"/>
      <c r="O133" s="1131"/>
      <c r="P133" s="1131"/>
      <c r="Q133" s="1131"/>
      <c r="R133" s="1131"/>
      <c r="S133" s="1131"/>
      <c r="T133" s="1131"/>
      <c r="U133" s="1131"/>
      <c r="V133" s="1139" t="s">
        <v>461</v>
      </c>
      <c r="W133" s="1139"/>
      <c r="X133" s="1139"/>
      <c r="Y133" s="1139"/>
      <c r="Z133" s="1140"/>
      <c r="AA133" s="1141">
        <v>5.2</v>
      </c>
      <c r="AB133" s="1142"/>
      <c r="AC133" s="1142"/>
      <c r="AD133" s="1142"/>
      <c r="AE133" s="1143"/>
      <c r="AF133" s="1141">
        <v>5.4</v>
      </c>
      <c r="AG133" s="1142"/>
      <c r="AH133" s="1142"/>
      <c r="AI133" s="1142"/>
      <c r="AJ133" s="1143"/>
      <c r="AK133" s="1141">
        <v>5.5</v>
      </c>
      <c r="AL133" s="1142"/>
      <c r="AM133" s="1142"/>
      <c r="AN133" s="1142"/>
      <c r="AO133" s="1143"/>
      <c r="AP133" s="1059"/>
      <c r="AQ133" s="1060"/>
      <c r="AR133" s="1060"/>
      <c r="AS133" s="1060"/>
      <c r="AT133" s="112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2:36" ht="13.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ht="13.2"/>
    <row r="3" spans="2:36" ht="13.2"/>
    <row r="4" spans="2:36" ht="13.2"/>
    <row r="5" spans="2:36" ht="13.2"/>
    <row r="6" spans="2:36" ht="13.2"/>
    <row r="7" spans="2:36" ht="13.2"/>
    <row r="8" spans="2:36" ht="13.2"/>
    <row r="9" spans="2:36" ht="13.2"/>
    <row r="10" spans="2:36" ht="13.2"/>
    <row r="11" spans="2:36" ht="13.2"/>
    <row r="12" spans="2:36" ht="13.2"/>
    <row r="13" spans="2:36" ht="13.2"/>
    <row r="14" spans="2:36" ht="13.2"/>
    <row r="15" spans="2:36" ht="13.2"/>
    <row r="16" spans="2:36" ht="13.2">
      <c r="AJ16" s="241"/>
    </row>
    <row r="17" spans="34:36" ht="13.2">
      <c r="AJ17" s="241"/>
    </row>
    <row r="18" spans="34:36" ht="13.2"/>
    <row r="19" spans="34:36" ht="13.2"/>
    <row r="20" spans="34:36" ht="13.2">
      <c r="AI20" s="241"/>
      <c r="AJ20" s="241"/>
    </row>
    <row r="21" spans="34:36" ht="13.2">
      <c r="AJ21" s="241"/>
    </row>
    <row r="22" spans="34:36" ht="13.2"/>
    <row r="23" spans="34:36" ht="13.2">
      <c r="AI23" s="241"/>
      <c r="AJ23" s="241"/>
    </row>
    <row r="24" spans="34:36" ht="13.2">
      <c r="AJ24" s="241"/>
    </row>
    <row r="25" spans="34:36" ht="13.2">
      <c r="AJ25" s="241"/>
    </row>
    <row r="26" spans="34:36" ht="13.2">
      <c r="AI26" s="241"/>
      <c r="AJ26" s="241"/>
    </row>
    <row r="27" spans="34:36" ht="13.2"/>
    <row r="28" spans="34:36" ht="13.2">
      <c r="AI28" s="241"/>
      <c r="AJ28" s="241"/>
    </row>
    <row r="29" spans="34:36" ht="13.2">
      <c r="AJ29" s="241"/>
    </row>
    <row r="30" spans="34:36" ht="13.2"/>
    <row r="31" spans="34:36" ht="13.2">
      <c r="AH31" s="241"/>
      <c r="AI31" s="241"/>
      <c r="AJ31" s="241"/>
    </row>
    <row r="32" spans="34:36" ht="13.2"/>
    <row r="33" spans="28:36" ht="13.2">
      <c r="AI33" s="241"/>
      <c r="AJ33" s="241"/>
    </row>
    <row r="34" spans="28:36" ht="13.2">
      <c r="AF34" s="241"/>
    </row>
    <row r="35" spans="28:36" ht="13.2">
      <c r="AB35" s="241"/>
      <c r="AC35" s="241"/>
      <c r="AD35" s="241"/>
      <c r="AF35" s="241"/>
      <c r="AG35" s="241"/>
      <c r="AH35" s="241"/>
      <c r="AI35" s="241"/>
      <c r="AJ35" s="241"/>
    </row>
    <row r="36" spans="28:36" ht="13.2"/>
    <row r="37" spans="28:36" ht="13.2">
      <c r="AE37" s="241"/>
      <c r="AJ37" s="241"/>
    </row>
    <row r="38" spans="28:36" ht="13.2">
      <c r="AB38" s="241"/>
      <c r="AC38" s="241"/>
      <c r="AD38" s="241"/>
      <c r="AE38" s="241"/>
      <c r="AG38" s="241"/>
      <c r="AH38" s="241"/>
      <c r="AI38" s="241"/>
      <c r="AJ38" s="241"/>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1"/>
      <c r="AH49" s="241"/>
      <c r="AI49" s="241"/>
      <c r="AJ49" s="241"/>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1"/>
      <c r="AA63" s="241"/>
    </row>
    <row r="64" spans="22:36" ht="13.2">
      <c r="V64" s="241"/>
    </row>
    <row r="65" spans="15:36" ht="13.2">
      <c r="X65" s="241"/>
      <c r="Z65" s="241"/>
      <c r="AC65" s="241"/>
    </row>
    <row r="66" spans="15:36" ht="13.2">
      <c r="Q66" s="241"/>
      <c r="S66" s="241"/>
      <c r="U66" s="241"/>
      <c r="AF66" s="241"/>
    </row>
    <row r="67" spans="15:36" ht="13.2">
      <c r="O67" s="241"/>
      <c r="P67" s="241"/>
      <c r="R67" s="241"/>
      <c r="T67" s="241"/>
      <c r="Y67" s="241"/>
      <c r="AB67" s="241"/>
      <c r="AD67" s="241"/>
      <c r="AE67" s="241"/>
      <c r="AG67" s="241"/>
      <c r="AH67" s="241"/>
      <c r="AI67" s="241"/>
      <c r="AJ67" s="241"/>
    </row>
    <row r="68" spans="15:36" ht="13.2"/>
    <row r="69" spans="15:36" ht="13.2"/>
    <row r="70" spans="15:36" ht="13.2"/>
    <row r="71" spans="15:36" ht="13.2"/>
    <row r="72" spans="15:36" ht="13.2">
      <c r="AJ72" s="241"/>
    </row>
    <row r="73" spans="15:36" ht="13.2">
      <c r="AJ73" s="241"/>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1"/>
    </row>
    <row r="97" spans="24:36" ht="13.2">
      <c r="AA97" s="241"/>
    </row>
    <row r="98" spans="24:36" ht="13.2" hidden="1">
      <c r="AA98" s="241"/>
    </row>
    <row r="99" spans="24:36" ht="13.2" hidden="1">
      <c r="AA99" s="241"/>
    </row>
    <row r="100" spans="24:36" ht="13.2" hidden="1"/>
    <row r="101" spans="24:36" ht="12" hidden="1" customHeight="1">
      <c r="X101" s="241"/>
      <c r="Y101" s="241"/>
      <c r="Z101" s="241"/>
      <c r="AC101" s="241"/>
    </row>
    <row r="102" spans="24:36" ht="1.5" hidden="1" customHeight="1">
      <c r="AC102" s="241"/>
      <c r="AF102" s="241"/>
    </row>
    <row r="103" spans="24:36" ht="13.2" hidden="1">
      <c r="AB103" s="241"/>
      <c r="AD103" s="241"/>
      <c r="AE103" s="241"/>
      <c r="AF103" s="241"/>
      <c r="AG103" s="241"/>
      <c r="AH103" s="241"/>
      <c r="AI103" s="241"/>
      <c r="AJ103" s="241"/>
    </row>
    <row r="104" spans="24:36" ht="13.2" hidden="1">
      <c r="AD104" s="241"/>
      <c r="AE104" s="241"/>
      <c r="AG104" s="241"/>
      <c r="AH104" s="241"/>
      <c r="AI104" s="241"/>
      <c r="AJ104" s="241"/>
    </row>
    <row r="105" spans="24:36" ht="12.75" hidden="1" customHeight="1"/>
    <row r="106" spans="24:36" ht="13.2" hidden="1"/>
    <row r="107" spans="24:36" ht="13.2" hidden="1"/>
    <row r="108" spans="24:36" ht="13.2" hidden="1"/>
    <row r="109" spans="24:36" ht="13.2" hidden="1"/>
    <row r="110" spans="24:36" ht="13.2" hidden="1"/>
  </sheetData>
  <sheetProtection algorithmName="SHA-512" hashValue="+4wGJE5/lcsw9azYA4TTRM6h8Af3ypX/+I8V6HRB054YBawK5bQ3Rgz9OITfhoGvj01EF2Y4NUJO6t0EYgmXYg==" saltValue="zf3hj/h+2QaEpvK0pwnqH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42" customWidth="1"/>
    <col min="2" max="15" width="9" style="242" customWidth="1"/>
    <col min="16" max="16" width="9.109375" style="242" bestFit="1" customWidth="1"/>
    <col min="17" max="34" width="9" style="242" customWidth="1"/>
    <col min="35" max="16384" width="9" style="241" hidden="1"/>
  </cols>
  <sheetData>
    <row r="1" spans="1:34" ht="13.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2"/>
    <row r="3" spans="1:34" ht="13.2"/>
    <row r="4" spans="1:34" ht="13.2">
      <c r="R4" s="241"/>
      <c r="S4" s="241"/>
      <c r="T4" s="241"/>
      <c r="U4" s="241"/>
      <c r="V4" s="241"/>
      <c r="W4" s="241"/>
      <c r="X4" s="241"/>
      <c r="Y4" s="241"/>
      <c r="Z4" s="241"/>
      <c r="AA4" s="241"/>
      <c r="AB4" s="241"/>
      <c r="AC4" s="241"/>
      <c r="AD4" s="241"/>
      <c r="AE4" s="241"/>
      <c r="AF4" s="241"/>
      <c r="AG4" s="241"/>
      <c r="AH4" s="241"/>
    </row>
    <row r="5" spans="1:34" ht="13.2">
      <c r="R5" s="241"/>
      <c r="S5" s="241"/>
      <c r="T5" s="241"/>
      <c r="U5" s="241"/>
      <c r="V5" s="241"/>
      <c r="W5" s="241"/>
      <c r="X5" s="241"/>
      <c r="Y5" s="241"/>
      <c r="Z5" s="241"/>
      <c r="AA5" s="241"/>
      <c r="AB5" s="241"/>
      <c r="AC5" s="241"/>
      <c r="AD5" s="241"/>
      <c r="AE5" s="241"/>
      <c r="AF5" s="241"/>
      <c r="AG5" s="241"/>
      <c r="AH5" s="241"/>
    </row>
    <row r="6" spans="1:34" ht="13.2"/>
    <row r="7" spans="1:34" ht="13.2"/>
    <row r="8" spans="1:34" ht="13.2"/>
    <row r="9" spans="1:34" ht="13.2"/>
    <row r="10" spans="1:34" ht="13.2"/>
    <row r="11" spans="1:34" ht="13.2"/>
    <row r="12" spans="1:34" ht="13.2"/>
    <row r="13" spans="1:34" ht="13.2"/>
    <row r="14" spans="1:34" ht="13.2"/>
    <row r="15" spans="1:34" ht="13.2"/>
    <row r="16" spans="1:34" ht="13.2"/>
    <row r="17" spans="9:34" ht="13.2"/>
    <row r="18" spans="9:34" ht="13.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row r="20" spans="9:34" ht="13.2"/>
    <row r="21" spans="9:34" ht="13.2">
      <c r="AH21" s="241"/>
    </row>
    <row r="22" spans="9:34" ht="13.2">
      <c r="AE22" s="241"/>
      <c r="AF22" s="241"/>
      <c r="AG22" s="241"/>
      <c r="AH22" s="241"/>
    </row>
    <row r="23" spans="9:34" ht="13.2">
      <c r="U23" s="241"/>
      <c r="V23" s="241"/>
      <c r="W23" s="241"/>
      <c r="X23" s="241"/>
      <c r="Y23" s="241"/>
      <c r="Z23" s="241"/>
      <c r="AA23" s="241"/>
      <c r="AB23" s="241"/>
      <c r="AC23" s="241"/>
      <c r="AD23" s="241"/>
      <c r="AE23" s="241"/>
      <c r="AF23" s="241"/>
      <c r="AG23" s="241"/>
      <c r="AH23" s="241"/>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1"/>
      <c r="W35" s="241"/>
      <c r="X35" s="241"/>
      <c r="Y35" s="241"/>
      <c r="Z35" s="241"/>
      <c r="AA35" s="241"/>
      <c r="AB35" s="241"/>
      <c r="AC35" s="241"/>
      <c r="AD35" s="241"/>
      <c r="AE35" s="241"/>
      <c r="AF35" s="241"/>
      <c r="AG35" s="241"/>
      <c r="AH35" s="241"/>
    </row>
    <row r="36" spans="15:34" ht="13.2"/>
    <row r="37" spans="15:34" ht="13.2">
      <c r="AH37" s="241"/>
    </row>
    <row r="38" spans="15:34" ht="13.2">
      <c r="AE38" s="241"/>
      <c r="AF38" s="241"/>
      <c r="AG38" s="241"/>
      <c r="AH38" s="241"/>
    </row>
    <row r="39" spans="15:34" ht="13.2"/>
    <row r="40" spans="15:34" ht="13.2"/>
    <row r="41" spans="15:34" ht="13.2"/>
    <row r="42" spans="15:34" ht="13.2"/>
    <row r="43" spans="15:34" ht="13.2">
      <c r="O43" s="241"/>
      <c r="P43" s="241"/>
      <c r="Q43" s="241"/>
      <c r="R43" s="241"/>
      <c r="S43" s="241"/>
      <c r="T43" s="241"/>
      <c r="U43" s="241"/>
      <c r="V43" s="241"/>
      <c r="W43" s="241"/>
      <c r="X43" s="241"/>
      <c r="Y43" s="241"/>
      <c r="Z43" s="241"/>
      <c r="AA43" s="241"/>
      <c r="AB43" s="241"/>
      <c r="AC43" s="241"/>
      <c r="AD43" s="241"/>
      <c r="AE43" s="241"/>
      <c r="AF43" s="241"/>
      <c r="AG43" s="241"/>
      <c r="AH43" s="241"/>
    </row>
    <row r="44" spans="15:34" ht="13.2">
      <c r="AH44" s="241"/>
    </row>
    <row r="45" spans="15:34" ht="13.2"/>
    <row r="46" spans="15:34" ht="13.2">
      <c r="W46" s="241"/>
      <c r="X46" s="241"/>
      <c r="Y46" s="241"/>
      <c r="Z46" s="241"/>
      <c r="AA46" s="241"/>
      <c r="AB46" s="241"/>
      <c r="AC46" s="241"/>
      <c r="AD46" s="241"/>
      <c r="AE46" s="241"/>
      <c r="AF46" s="241"/>
      <c r="AG46" s="241"/>
      <c r="AH46" s="241"/>
    </row>
    <row r="47" spans="15:34" ht="13.2"/>
    <row r="48" spans="15:34" ht="13.2"/>
    <row r="49" spans="22:34" ht="13.2"/>
    <row r="50" spans="22:34" ht="13.2">
      <c r="V50" s="241"/>
      <c r="W50" s="241"/>
      <c r="X50" s="241"/>
      <c r="Y50" s="241"/>
      <c r="Z50" s="241"/>
      <c r="AA50" s="241"/>
      <c r="AB50" s="241"/>
      <c r="AC50" s="241"/>
      <c r="AD50" s="241"/>
      <c r="AE50" s="241"/>
      <c r="AF50" s="241"/>
      <c r="AG50" s="241"/>
      <c r="AH50" s="241"/>
    </row>
    <row r="51" spans="22:34" ht="13.2"/>
    <row r="52" spans="22:34" ht="13.2"/>
    <row r="53" spans="22:34" ht="13.2">
      <c r="AH53" s="241"/>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1"/>
      <c r="Z67" s="241"/>
      <c r="AA67" s="241"/>
      <c r="AB67" s="241"/>
      <c r="AC67" s="241"/>
      <c r="AD67" s="241"/>
      <c r="AE67" s="241"/>
      <c r="AF67" s="241"/>
      <c r="AG67" s="241"/>
      <c r="AH67" s="241"/>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c r="O1" s="244"/>
      <c r="P1" s="244"/>
    </row>
    <row r="2" spans="1:16" ht="13.2">
      <c r="O2" s="244"/>
      <c r="P2" s="244"/>
    </row>
    <row r="3" spans="1:16" ht="13.2">
      <c r="O3" s="244"/>
      <c r="P3" s="244"/>
    </row>
    <row r="4" spans="1:16" ht="13.2">
      <c r="O4" s="244"/>
      <c r="P4" s="244"/>
    </row>
    <row r="5" spans="1:16" ht="16.2">
      <c r="A5" s="245" t="s">
        <v>462</v>
      </c>
      <c r="B5" s="246"/>
      <c r="C5" s="246"/>
      <c r="D5" s="246"/>
      <c r="E5" s="246"/>
      <c r="F5" s="246"/>
      <c r="G5" s="246"/>
      <c r="H5" s="246"/>
      <c r="I5" s="246"/>
      <c r="J5" s="246"/>
      <c r="K5" s="246"/>
      <c r="L5" s="246"/>
      <c r="M5" s="246"/>
      <c r="N5" s="246"/>
      <c r="O5" s="247"/>
    </row>
    <row r="6" spans="1:16" ht="13.2">
      <c r="A6" s="248"/>
      <c r="B6" s="244"/>
      <c r="C6" s="244"/>
      <c r="D6" s="244"/>
      <c r="E6" s="244"/>
      <c r="F6" s="244"/>
      <c r="G6" s="249" t="s">
        <v>463</v>
      </c>
      <c r="H6" s="249"/>
      <c r="I6" s="249"/>
      <c r="J6" s="249"/>
      <c r="K6" s="244"/>
      <c r="L6" s="244"/>
      <c r="M6" s="244"/>
      <c r="N6" s="244"/>
    </row>
    <row r="7" spans="1:16" ht="13.2">
      <c r="A7" s="248"/>
      <c r="B7" s="244"/>
      <c r="C7" s="244"/>
      <c r="D7" s="244"/>
      <c r="E7" s="244"/>
      <c r="F7" s="244"/>
      <c r="G7" s="251"/>
      <c r="H7" s="252"/>
      <c r="I7" s="252"/>
      <c r="J7" s="253"/>
      <c r="K7" s="1148" t="s">
        <v>464</v>
      </c>
      <c r="L7" s="254"/>
      <c r="M7" s="255" t="s">
        <v>465</v>
      </c>
      <c r="N7" s="256"/>
    </row>
    <row r="8" spans="1:16" ht="13.2">
      <c r="A8" s="248"/>
      <c r="B8" s="244"/>
      <c r="C8" s="244"/>
      <c r="D8" s="244"/>
      <c r="E8" s="244"/>
      <c r="F8" s="244"/>
      <c r="G8" s="257"/>
      <c r="H8" s="258"/>
      <c r="I8" s="258"/>
      <c r="J8" s="259"/>
      <c r="K8" s="1149"/>
      <c r="L8" s="260" t="s">
        <v>466</v>
      </c>
      <c r="M8" s="261" t="s">
        <v>467</v>
      </c>
      <c r="N8" s="262" t="s">
        <v>468</v>
      </c>
    </row>
    <row r="9" spans="1:16" ht="13.2">
      <c r="A9" s="248"/>
      <c r="B9" s="244"/>
      <c r="C9" s="244"/>
      <c r="D9" s="244"/>
      <c r="E9" s="244"/>
      <c r="F9" s="244"/>
      <c r="G9" s="1150" t="s">
        <v>469</v>
      </c>
      <c r="H9" s="1151"/>
      <c r="I9" s="1151"/>
      <c r="J9" s="1152"/>
      <c r="K9" s="263">
        <v>50933777</v>
      </c>
      <c r="L9" s="264">
        <v>60208</v>
      </c>
      <c r="M9" s="265">
        <v>63252</v>
      </c>
      <c r="N9" s="266">
        <v>-4.8</v>
      </c>
    </row>
    <row r="10" spans="1:16" ht="13.2">
      <c r="A10" s="248"/>
      <c r="B10" s="244"/>
      <c r="C10" s="244"/>
      <c r="D10" s="244"/>
      <c r="E10" s="244"/>
      <c r="F10" s="244"/>
      <c r="G10" s="1150" t="s">
        <v>470</v>
      </c>
      <c r="H10" s="1151"/>
      <c r="I10" s="1151"/>
      <c r="J10" s="1152"/>
      <c r="K10" s="267">
        <v>2124802</v>
      </c>
      <c r="L10" s="268">
        <v>2512</v>
      </c>
      <c r="M10" s="269">
        <v>1436</v>
      </c>
      <c r="N10" s="270">
        <v>74.900000000000006</v>
      </c>
    </row>
    <row r="11" spans="1:16" ht="13.5" customHeight="1">
      <c r="A11" s="248"/>
      <c r="B11" s="244"/>
      <c r="C11" s="244"/>
      <c r="D11" s="244"/>
      <c r="E11" s="244"/>
      <c r="F11" s="244"/>
      <c r="G11" s="1150" t="s">
        <v>471</v>
      </c>
      <c r="H11" s="1151"/>
      <c r="I11" s="1151"/>
      <c r="J11" s="1152"/>
      <c r="K11" s="267">
        <v>15359</v>
      </c>
      <c r="L11" s="268">
        <v>18</v>
      </c>
      <c r="M11" s="269">
        <v>146</v>
      </c>
      <c r="N11" s="270">
        <v>-87.7</v>
      </c>
    </row>
    <row r="12" spans="1:16" ht="13.5" customHeight="1">
      <c r="A12" s="248"/>
      <c r="B12" s="244"/>
      <c r="C12" s="244"/>
      <c r="D12" s="244"/>
      <c r="E12" s="244"/>
      <c r="F12" s="244"/>
      <c r="G12" s="1150" t="s">
        <v>472</v>
      </c>
      <c r="H12" s="1151"/>
      <c r="I12" s="1151"/>
      <c r="J12" s="1152"/>
      <c r="K12" s="267">
        <v>1056591</v>
      </c>
      <c r="L12" s="268">
        <v>1249</v>
      </c>
      <c r="M12" s="269">
        <v>1351</v>
      </c>
      <c r="N12" s="270">
        <v>-7.5</v>
      </c>
    </row>
    <row r="13" spans="1:16" ht="13.5" customHeight="1">
      <c r="A13" s="248"/>
      <c r="B13" s="244"/>
      <c r="C13" s="244"/>
      <c r="D13" s="244"/>
      <c r="E13" s="244"/>
      <c r="F13" s="244"/>
      <c r="G13" s="1150" t="s">
        <v>473</v>
      </c>
      <c r="H13" s="1151"/>
      <c r="I13" s="1151"/>
      <c r="J13" s="1152"/>
      <c r="K13" s="267" t="s">
        <v>474</v>
      </c>
      <c r="L13" s="268" t="s">
        <v>474</v>
      </c>
      <c r="M13" s="269">
        <v>5</v>
      </c>
      <c r="N13" s="270" t="s">
        <v>474</v>
      </c>
    </row>
    <row r="14" spans="1:16" ht="13.5" customHeight="1">
      <c r="A14" s="248"/>
      <c r="B14" s="244"/>
      <c r="C14" s="244"/>
      <c r="D14" s="244"/>
      <c r="E14" s="244"/>
      <c r="F14" s="244"/>
      <c r="G14" s="1150" t="s">
        <v>475</v>
      </c>
      <c r="H14" s="1151"/>
      <c r="I14" s="1151"/>
      <c r="J14" s="1152"/>
      <c r="K14" s="267">
        <v>1879394</v>
      </c>
      <c r="L14" s="268">
        <v>2222</v>
      </c>
      <c r="M14" s="269">
        <v>1904</v>
      </c>
      <c r="N14" s="270">
        <v>16.7</v>
      </c>
    </row>
    <row r="15" spans="1:16" ht="13.5" customHeight="1">
      <c r="A15" s="248"/>
      <c r="B15" s="244"/>
      <c r="C15" s="244"/>
      <c r="D15" s="244"/>
      <c r="E15" s="244"/>
      <c r="F15" s="244"/>
      <c r="G15" s="1150" t="s">
        <v>476</v>
      </c>
      <c r="H15" s="1151"/>
      <c r="I15" s="1151"/>
      <c r="J15" s="1152"/>
      <c r="K15" s="267">
        <v>646656</v>
      </c>
      <c r="L15" s="268">
        <v>764</v>
      </c>
      <c r="M15" s="269">
        <v>1197</v>
      </c>
      <c r="N15" s="270">
        <v>-36.200000000000003</v>
      </c>
    </row>
    <row r="16" spans="1:16" ht="13.2">
      <c r="A16" s="248"/>
      <c r="B16" s="244"/>
      <c r="C16" s="244"/>
      <c r="D16" s="244"/>
      <c r="E16" s="244"/>
      <c r="F16" s="244"/>
      <c r="G16" s="1153" t="s">
        <v>477</v>
      </c>
      <c r="H16" s="1154"/>
      <c r="I16" s="1154"/>
      <c r="J16" s="1155"/>
      <c r="K16" s="268">
        <v>-5559559</v>
      </c>
      <c r="L16" s="268">
        <v>-6572</v>
      </c>
      <c r="M16" s="269">
        <v>-5399</v>
      </c>
      <c r="N16" s="270">
        <v>21.7</v>
      </c>
    </row>
    <row r="17" spans="1:16" ht="13.2">
      <c r="A17" s="248"/>
      <c r="B17" s="244"/>
      <c r="C17" s="244"/>
      <c r="D17" s="244"/>
      <c r="E17" s="244"/>
      <c r="F17" s="244"/>
      <c r="G17" s="1153" t="s">
        <v>167</v>
      </c>
      <c r="H17" s="1154"/>
      <c r="I17" s="1154"/>
      <c r="J17" s="1155"/>
      <c r="K17" s="268">
        <v>51097020</v>
      </c>
      <c r="L17" s="268">
        <v>60401</v>
      </c>
      <c r="M17" s="269">
        <v>63891</v>
      </c>
      <c r="N17" s="270">
        <v>-5.5</v>
      </c>
    </row>
    <row r="18" spans="1:16" ht="13.2">
      <c r="A18" s="248"/>
      <c r="B18" s="244"/>
      <c r="C18" s="244"/>
      <c r="D18" s="244"/>
      <c r="E18" s="244"/>
      <c r="F18" s="244"/>
      <c r="G18" s="244"/>
      <c r="H18" s="244"/>
      <c r="I18" s="244"/>
      <c r="J18" s="244"/>
      <c r="K18" s="244"/>
      <c r="L18" s="244"/>
      <c r="M18" s="271"/>
      <c r="N18" s="271"/>
    </row>
    <row r="19" spans="1:16" ht="13.2">
      <c r="A19" s="248"/>
      <c r="B19" s="244"/>
      <c r="C19" s="244"/>
      <c r="D19" s="244"/>
      <c r="E19" s="244"/>
      <c r="F19" s="244"/>
      <c r="G19" s="244" t="s">
        <v>478</v>
      </c>
      <c r="H19" s="244"/>
      <c r="I19" s="244"/>
      <c r="J19" s="244"/>
      <c r="K19" s="244"/>
      <c r="L19" s="244"/>
      <c r="M19" s="244"/>
      <c r="N19" s="244"/>
    </row>
    <row r="20" spans="1:16" ht="13.2">
      <c r="A20" s="248"/>
      <c r="B20" s="244"/>
      <c r="C20" s="244"/>
      <c r="D20" s="244"/>
      <c r="E20" s="244"/>
      <c r="F20" s="244"/>
      <c r="G20" s="272"/>
      <c r="H20" s="273"/>
      <c r="I20" s="273"/>
      <c r="J20" s="274"/>
      <c r="K20" s="275" t="s">
        <v>479</v>
      </c>
      <c r="L20" s="276" t="s">
        <v>480</v>
      </c>
      <c r="M20" s="277" t="s">
        <v>481</v>
      </c>
      <c r="N20" s="278"/>
    </row>
    <row r="21" spans="1:16" s="284" customFormat="1" ht="13.2">
      <c r="A21" s="279"/>
      <c r="B21" s="249"/>
      <c r="C21" s="249"/>
      <c r="D21" s="249"/>
      <c r="E21" s="249"/>
      <c r="F21" s="249"/>
      <c r="G21" s="1145" t="s">
        <v>482</v>
      </c>
      <c r="H21" s="1146"/>
      <c r="I21" s="1146"/>
      <c r="J21" s="1147"/>
      <c r="K21" s="280">
        <v>5.77</v>
      </c>
      <c r="L21" s="281">
        <v>6.54</v>
      </c>
      <c r="M21" s="282">
        <v>-0.77</v>
      </c>
      <c r="N21" s="249"/>
      <c r="O21" s="283"/>
      <c r="P21" s="279"/>
    </row>
    <row r="22" spans="1:16" s="284" customFormat="1" ht="13.2">
      <c r="A22" s="279"/>
      <c r="B22" s="249"/>
      <c r="C22" s="249"/>
      <c r="D22" s="249"/>
      <c r="E22" s="249"/>
      <c r="F22" s="249"/>
      <c r="G22" s="1145" t="s">
        <v>483</v>
      </c>
      <c r="H22" s="1146"/>
      <c r="I22" s="1146"/>
      <c r="J22" s="1147"/>
      <c r="K22" s="285">
        <v>100.5</v>
      </c>
      <c r="L22" s="286">
        <v>100.1</v>
      </c>
      <c r="M22" s="287">
        <v>0.4</v>
      </c>
      <c r="N22" s="271"/>
      <c r="O22" s="283"/>
      <c r="P22" s="279"/>
    </row>
    <row r="23" spans="1:16" s="284" customFormat="1" ht="13.2">
      <c r="A23" s="279"/>
      <c r="B23" s="249"/>
      <c r="C23" s="249"/>
      <c r="D23" s="249"/>
      <c r="E23" s="249"/>
      <c r="F23" s="249"/>
      <c r="G23" s="249"/>
      <c r="H23" s="249"/>
      <c r="I23" s="249"/>
      <c r="J23" s="249"/>
      <c r="K23" s="249"/>
      <c r="L23" s="271"/>
      <c r="M23" s="271"/>
      <c r="N23" s="271"/>
      <c r="O23" s="283"/>
      <c r="P23" s="279"/>
    </row>
    <row r="24" spans="1:16" s="284" customFormat="1" ht="13.2">
      <c r="A24" s="279"/>
      <c r="B24" s="249"/>
      <c r="C24" s="249"/>
      <c r="D24" s="249"/>
      <c r="E24" s="249"/>
      <c r="F24" s="249"/>
      <c r="G24" s="249"/>
      <c r="H24" s="249"/>
      <c r="I24" s="249"/>
      <c r="J24" s="249"/>
      <c r="K24" s="249"/>
      <c r="L24" s="271"/>
      <c r="M24" s="271"/>
      <c r="N24" s="271"/>
      <c r="O24" s="283"/>
      <c r="P24" s="279"/>
    </row>
    <row r="25" spans="1:16" s="284" customFormat="1" ht="13.2">
      <c r="A25" s="288"/>
      <c r="B25" s="289"/>
      <c r="C25" s="289"/>
      <c r="D25" s="289"/>
      <c r="E25" s="289"/>
      <c r="F25" s="289"/>
      <c r="G25" s="289"/>
      <c r="H25" s="289"/>
      <c r="I25" s="289"/>
      <c r="J25" s="289"/>
      <c r="K25" s="289"/>
      <c r="L25" s="290"/>
      <c r="M25" s="290"/>
      <c r="N25" s="290"/>
      <c r="O25" s="291"/>
      <c r="P25" s="279"/>
    </row>
    <row r="26" spans="1:16" s="284" customFormat="1" ht="13.2">
      <c r="A26" s="249" t="s">
        <v>484</v>
      </c>
      <c r="B26" s="249"/>
      <c r="C26" s="249"/>
      <c r="D26" s="249"/>
      <c r="E26" s="249"/>
      <c r="F26" s="249"/>
      <c r="G26" s="249"/>
      <c r="H26" s="249"/>
      <c r="I26" s="249"/>
      <c r="J26" s="249"/>
      <c r="K26" s="249"/>
      <c r="L26" s="271"/>
      <c r="M26" s="271"/>
      <c r="N26" s="271"/>
      <c r="O26" s="249"/>
      <c r="P26" s="249"/>
    </row>
    <row r="27" spans="1:16" ht="13.2">
      <c r="K27" s="244"/>
      <c r="L27" s="244"/>
      <c r="M27" s="244"/>
      <c r="N27" s="244"/>
      <c r="O27" s="244"/>
      <c r="P27" s="244"/>
    </row>
    <row r="28" spans="1:16" ht="16.2">
      <c r="A28" s="245" t="s">
        <v>485</v>
      </c>
      <c r="B28" s="246"/>
      <c r="C28" s="246"/>
      <c r="D28" s="246"/>
      <c r="E28" s="246"/>
      <c r="F28" s="246"/>
      <c r="G28" s="246"/>
      <c r="H28" s="246"/>
      <c r="I28" s="246"/>
      <c r="J28" s="246"/>
      <c r="K28" s="246"/>
      <c r="L28" s="246"/>
      <c r="M28" s="246"/>
      <c r="N28" s="246"/>
      <c r="O28" s="292"/>
    </row>
    <row r="29" spans="1:16" ht="13.2">
      <c r="A29" s="248"/>
      <c r="B29" s="244"/>
      <c r="C29" s="244"/>
      <c r="D29" s="244"/>
      <c r="E29" s="244"/>
      <c r="F29" s="244"/>
      <c r="G29" s="249" t="s">
        <v>486</v>
      </c>
      <c r="H29" s="249"/>
      <c r="I29" s="249"/>
      <c r="J29" s="249"/>
      <c r="K29" s="244"/>
      <c r="L29" s="244"/>
      <c r="M29" s="244"/>
      <c r="N29" s="244"/>
      <c r="O29" s="293"/>
    </row>
    <row r="30" spans="1:16" ht="13.2">
      <c r="A30" s="248"/>
      <c r="B30" s="244"/>
      <c r="C30" s="244"/>
      <c r="D30" s="244"/>
      <c r="E30" s="244"/>
      <c r="F30" s="244"/>
      <c r="G30" s="251"/>
      <c r="H30" s="252"/>
      <c r="I30" s="252"/>
      <c r="J30" s="253"/>
      <c r="K30" s="1148" t="s">
        <v>464</v>
      </c>
      <c r="L30" s="254"/>
      <c r="M30" s="255" t="s">
        <v>465</v>
      </c>
      <c r="N30" s="256"/>
    </row>
    <row r="31" spans="1:16" ht="13.2">
      <c r="A31" s="248"/>
      <c r="B31" s="244"/>
      <c r="C31" s="244"/>
      <c r="D31" s="244"/>
      <c r="E31" s="244"/>
      <c r="F31" s="244"/>
      <c r="G31" s="257"/>
      <c r="H31" s="258"/>
      <c r="I31" s="258"/>
      <c r="J31" s="259"/>
      <c r="K31" s="1149"/>
      <c r="L31" s="260" t="s">
        <v>466</v>
      </c>
      <c r="M31" s="261" t="s">
        <v>467</v>
      </c>
      <c r="N31" s="262" t="s">
        <v>468</v>
      </c>
    </row>
    <row r="32" spans="1:16" ht="27" customHeight="1">
      <c r="A32" s="248"/>
      <c r="B32" s="244"/>
      <c r="C32" s="244"/>
      <c r="D32" s="244"/>
      <c r="E32" s="244"/>
      <c r="F32" s="244"/>
      <c r="G32" s="1161" t="s">
        <v>487</v>
      </c>
      <c r="H32" s="1162"/>
      <c r="I32" s="1162"/>
      <c r="J32" s="1163"/>
      <c r="K32" s="294">
        <v>28830462</v>
      </c>
      <c r="L32" s="294">
        <v>34080</v>
      </c>
      <c r="M32" s="295">
        <v>33324</v>
      </c>
      <c r="N32" s="296">
        <v>2.2999999999999998</v>
      </c>
    </row>
    <row r="33" spans="1:16" ht="13.5" customHeight="1">
      <c r="A33" s="248"/>
      <c r="B33" s="244"/>
      <c r="C33" s="244"/>
      <c r="D33" s="244"/>
      <c r="E33" s="244"/>
      <c r="F33" s="244"/>
      <c r="G33" s="1161" t="s">
        <v>488</v>
      </c>
      <c r="H33" s="1162"/>
      <c r="I33" s="1162"/>
      <c r="J33" s="1163"/>
      <c r="K33" s="294" t="s">
        <v>474</v>
      </c>
      <c r="L33" s="294" t="s">
        <v>474</v>
      </c>
      <c r="M33" s="295">
        <v>3817</v>
      </c>
      <c r="N33" s="296" t="s">
        <v>474</v>
      </c>
    </row>
    <row r="34" spans="1:16" ht="27" customHeight="1">
      <c r="A34" s="248"/>
      <c r="B34" s="244"/>
      <c r="C34" s="244"/>
      <c r="D34" s="244"/>
      <c r="E34" s="244"/>
      <c r="F34" s="244"/>
      <c r="G34" s="1161" t="s">
        <v>489</v>
      </c>
      <c r="H34" s="1162"/>
      <c r="I34" s="1162"/>
      <c r="J34" s="1163"/>
      <c r="K34" s="294">
        <v>5808177</v>
      </c>
      <c r="L34" s="294">
        <v>6866</v>
      </c>
      <c r="M34" s="295">
        <v>20478</v>
      </c>
      <c r="N34" s="296">
        <v>-66.5</v>
      </c>
    </row>
    <row r="35" spans="1:16" ht="27" customHeight="1">
      <c r="A35" s="248"/>
      <c r="B35" s="244"/>
      <c r="C35" s="244"/>
      <c r="D35" s="244"/>
      <c r="E35" s="244"/>
      <c r="F35" s="244"/>
      <c r="G35" s="1161" t="s">
        <v>490</v>
      </c>
      <c r="H35" s="1162"/>
      <c r="I35" s="1162"/>
      <c r="J35" s="1163"/>
      <c r="K35" s="294">
        <v>6601983</v>
      </c>
      <c r="L35" s="294">
        <v>7804</v>
      </c>
      <c r="M35" s="295">
        <v>13245</v>
      </c>
      <c r="N35" s="296">
        <v>-41.1</v>
      </c>
    </row>
    <row r="36" spans="1:16" ht="27" customHeight="1">
      <c r="A36" s="248"/>
      <c r="B36" s="244"/>
      <c r="C36" s="244"/>
      <c r="D36" s="244"/>
      <c r="E36" s="244"/>
      <c r="F36" s="244"/>
      <c r="G36" s="1161" t="s">
        <v>491</v>
      </c>
      <c r="H36" s="1162"/>
      <c r="I36" s="1162"/>
      <c r="J36" s="1163"/>
      <c r="K36" s="294" t="s">
        <v>474</v>
      </c>
      <c r="L36" s="294" t="s">
        <v>474</v>
      </c>
      <c r="M36" s="295">
        <v>284</v>
      </c>
      <c r="N36" s="296" t="s">
        <v>474</v>
      </c>
    </row>
    <row r="37" spans="1:16" ht="13.5" customHeight="1">
      <c r="A37" s="248"/>
      <c r="B37" s="244"/>
      <c r="C37" s="244"/>
      <c r="D37" s="244"/>
      <c r="E37" s="244"/>
      <c r="F37" s="244"/>
      <c r="G37" s="1161" t="s">
        <v>492</v>
      </c>
      <c r="H37" s="1162"/>
      <c r="I37" s="1162"/>
      <c r="J37" s="1163"/>
      <c r="K37" s="294">
        <v>45476</v>
      </c>
      <c r="L37" s="294">
        <v>54</v>
      </c>
      <c r="M37" s="295">
        <v>1142</v>
      </c>
      <c r="N37" s="296">
        <v>-95.3</v>
      </c>
    </row>
    <row r="38" spans="1:16" ht="27" customHeight="1">
      <c r="A38" s="248"/>
      <c r="B38" s="244"/>
      <c r="C38" s="244"/>
      <c r="D38" s="244"/>
      <c r="E38" s="244"/>
      <c r="F38" s="244"/>
      <c r="G38" s="1164" t="s">
        <v>493</v>
      </c>
      <c r="H38" s="1165"/>
      <c r="I38" s="1165"/>
      <c r="J38" s="1166"/>
      <c r="K38" s="297" t="s">
        <v>474</v>
      </c>
      <c r="L38" s="297" t="s">
        <v>474</v>
      </c>
      <c r="M38" s="298">
        <v>6</v>
      </c>
      <c r="N38" s="299" t="s">
        <v>474</v>
      </c>
      <c r="O38" s="293"/>
    </row>
    <row r="39" spans="1:16" ht="13.2">
      <c r="A39" s="248"/>
      <c r="B39" s="244"/>
      <c r="C39" s="244"/>
      <c r="D39" s="244"/>
      <c r="E39" s="244"/>
      <c r="F39" s="244"/>
      <c r="G39" s="1164" t="s">
        <v>494</v>
      </c>
      <c r="H39" s="1165"/>
      <c r="I39" s="1165"/>
      <c r="J39" s="1166"/>
      <c r="K39" s="300">
        <v>-9820651</v>
      </c>
      <c r="L39" s="300">
        <v>-11609</v>
      </c>
      <c r="M39" s="301">
        <v>-16991</v>
      </c>
      <c r="N39" s="302">
        <v>-31.7</v>
      </c>
      <c r="O39" s="293"/>
    </row>
    <row r="40" spans="1:16" ht="27" customHeight="1">
      <c r="A40" s="248"/>
      <c r="B40" s="244"/>
      <c r="C40" s="244"/>
      <c r="D40" s="244"/>
      <c r="E40" s="244"/>
      <c r="F40" s="244"/>
      <c r="G40" s="1161" t="s">
        <v>495</v>
      </c>
      <c r="H40" s="1162"/>
      <c r="I40" s="1162"/>
      <c r="J40" s="1163"/>
      <c r="K40" s="300">
        <v>-21713624</v>
      </c>
      <c r="L40" s="300">
        <v>-25667</v>
      </c>
      <c r="M40" s="301">
        <v>-34589</v>
      </c>
      <c r="N40" s="302">
        <v>-25.8</v>
      </c>
      <c r="O40" s="293"/>
    </row>
    <row r="41" spans="1:16" ht="13.2">
      <c r="A41" s="248"/>
      <c r="B41" s="244"/>
      <c r="C41" s="244"/>
      <c r="D41" s="244"/>
      <c r="E41" s="244"/>
      <c r="F41" s="244"/>
      <c r="G41" s="1167" t="s">
        <v>278</v>
      </c>
      <c r="H41" s="1168"/>
      <c r="I41" s="1168"/>
      <c r="J41" s="1169"/>
      <c r="K41" s="294">
        <v>9751823</v>
      </c>
      <c r="L41" s="300">
        <v>11528</v>
      </c>
      <c r="M41" s="301">
        <v>20717</v>
      </c>
      <c r="N41" s="302">
        <v>-44.4</v>
      </c>
      <c r="O41" s="293"/>
    </row>
    <row r="42" spans="1:16" ht="13.2">
      <c r="A42" s="248"/>
      <c r="B42" s="244"/>
      <c r="C42" s="244"/>
      <c r="D42" s="244"/>
      <c r="E42" s="244"/>
      <c r="F42" s="244"/>
      <c r="G42" s="303" t="s">
        <v>496</v>
      </c>
      <c r="H42" s="244"/>
      <c r="I42" s="244"/>
      <c r="J42" s="244"/>
      <c r="K42" s="244"/>
      <c r="L42" s="244"/>
      <c r="M42" s="271"/>
      <c r="N42" s="271"/>
      <c r="O42" s="293"/>
    </row>
    <row r="43" spans="1:16" ht="13.2">
      <c r="A43" s="248"/>
      <c r="B43" s="244"/>
      <c r="C43" s="244"/>
      <c r="D43" s="244"/>
      <c r="E43" s="244"/>
      <c r="F43" s="244"/>
      <c r="G43" s="244"/>
      <c r="H43" s="244"/>
      <c r="I43" s="244"/>
      <c r="J43" s="244"/>
      <c r="K43" s="244"/>
      <c r="L43" s="304"/>
      <c r="M43" s="271"/>
      <c r="N43" s="244"/>
      <c r="O43" s="293"/>
    </row>
    <row r="44" spans="1:16" ht="13.2">
      <c r="A44" s="248"/>
      <c r="B44" s="244"/>
      <c r="C44" s="244"/>
      <c r="D44" s="244"/>
      <c r="E44" s="244"/>
      <c r="F44" s="244"/>
      <c r="G44" s="244"/>
      <c r="H44" s="244"/>
      <c r="I44" s="244"/>
      <c r="J44" s="244"/>
      <c r="K44" s="244"/>
      <c r="L44" s="244"/>
      <c r="M44" s="271"/>
      <c r="N44" s="244"/>
    </row>
    <row r="45" spans="1:16" ht="13.2">
      <c r="A45" s="246"/>
      <c r="B45" s="246"/>
      <c r="C45" s="246"/>
      <c r="D45" s="246"/>
      <c r="E45" s="246"/>
      <c r="F45" s="246"/>
      <c r="G45" s="246"/>
      <c r="H45" s="246"/>
      <c r="I45" s="246"/>
      <c r="J45" s="246"/>
      <c r="K45" s="246"/>
      <c r="L45" s="246"/>
      <c r="M45" s="305"/>
      <c r="N45" s="246"/>
      <c r="O45" s="246"/>
      <c r="P45" s="244"/>
    </row>
    <row r="46" spans="1:16" ht="13.2">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ht="13.2">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56" t="s">
        <v>464</v>
      </c>
      <c r="J49" s="1158" t="s">
        <v>499</v>
      </c>
      <c r="K49" s="1159"/>
      <c r="L49" s="1159"/>
      <c r="M49" s="1159"/>
      <c r="N49" s="1160"/>
    </row>
    <row r="50" spans="1:14" ht="13.2">
      <c r="A50" s="248"/>
      <c r="B50" s="244"/>
      <c r="C50" s="244"/>
      <c r="D50" s="244"/>
      <c r="E50" s="244"/>
      <c r="F50" s="244"/>
      <c r="G50" s="312"/>
      <c r="H50" s="313"/>
      <c r="I50" s="1157"/>
      <c r="J50" s="314" t="s">
        <v>500</v>
      </c>
      <c r="K50" s="315" t="s">
        <v>501</v>
      </c>
      <c r="L50" s="316" t="s">
        <v>502</v>
      </c>
      <c r="M50" s="317" t="s">
        <v>503</v>
      </c>
      <c r="N50" s="318" t="s">
        <v>504</v>
      </c>
    </row>
    <row r="51" spans="1:14" ht="13.2">
      <c r="A51" s="248"/>
      <c r="B51" s="244"/>
      <c r="C51" s="244"/>
      <c r="D51" s="244"/>
      <c r="E51" s="244"/>
      <c r="F51" s="244"/>
      <c r="G51" s="310" t="s">
        <v>505</v>
      </c>
      <c r="H51" s="311"/>
      <c r="I51" s="319">
        <v>44499642</v>
      </c>
      <c r="J51" s="320">
        <v>53059</v>
      </c>
      <c r="K51" s="321">
        <v>15.6</v>
      </c>
      <c r="L51" s="322">
        <v>48794</v>
      </c>
      <c r="M51" s="323">
        <v>-6.8</v>
      </c>
      <c r="N51" s="324">
        <v>22.4</v>
      </c>
    </row>
    <row r="52" spans="1:14" ht="13.2">
      <c r="A52" s="248"/>
      <c r="B52" s="244"/>
      <c r="C52" s="244"/>
      <c r="D52" s="244"/>
      <c r="E52" s="244"/>
      <c r="F52" s="244"/>
      <c r="G52" s="325"/>
      <c r="H52" s="326" t="s">
        <v>506</v>
      </c>
      <c r="I52" s="327">
        <v>19306022</v>
      </c>
      <c r="J52" s="328">
        <v>23020</v>
      </c>
      <c r="K52" s="329">
        <v>-19.7</v>
      </c>
      <c r="L52" s="330">
        <v>25698</v>
      </c>
      <c r="M52" s="331">
        <v>-14.2</v>
      </c>
      <c r="N52" s="332">
        <v>-5.5</v>
      </c>
    </row>
    <row r="53" spans="1:14" ht="13.2">
      <c r="A53" s="248"/>
      <c r="B53" s="244"/>
      <c r="C53" s="244"/>
      <c r="D53" s="244"/>
      <c r="E53" s="244"/>
      <c r="F53" s="244"/>
      <c r="G53" s="310" t="s">
        <v>507</v>
      </c>
      <c r="H53" s="311"/>
      <c r="I53" s="319">
        <v>51231852</v>
      </c>
      <c r="J53" s="320">
        <v>60319</v>
      </c>
      <c r="K53" s="321">
        <v>13.7</v>
      </c>
      <c r="L53" s="322">
        <v>47129</v>
      </c>
      <c r="M53" s="323">
        <v>-3.4</v>
      </c>
      <c r="N53" s="324">
        <v>17.100000000000001</v>
      </c>
    </row>
    <row r="54" spans="1:14" ht="13.2">
      <c r="A54" s="248"/>
      <c r="B54" s="244"/>
      <c r="C54" s="244"/>
      <c r="D54" s="244"/>
      <c r="E54" s="244"/>
      <c r="F54" s="244"/>
      <c r="G54" s="325"/>
      <c r="H54" s="326" t="s">
        <v>506</v>
      </c>
      <c r="I54" s="327">
        <v>19377199</v>
      </c>
      <c r="J54" s="328">
        <v>22814</v>
      </c>
      <c r="K54" s="329">
        <v>-0.9</v>
      </c>
      <c r="L54" s="330">
        <v>23069</v>
      </c>
      <c r="M54" s="331">
        <v>-10.199999999999999</v>
      </c>
      <c r="N54" s="332">
        <v>9.3000000000000007</v>
      </c>
    </row>
    <row r="55" spans="1:14" ht="13.2">
      <c r="A55" s="248"/>
      <c r="B55" s="244"/>
      <c r="C55" s="244"/>
      <c r="D55" s="244"/>
      <c r="E55" s="244"/>
      <c r="F55" s="244"/>
      <c r="G55" s="310" t="s">
        <v>508</v>
      </c>
      <c r="H55" s="311"/>
      <c r="I55" s="319">
        <v>41263314</v>
      </c>
      <c r="J55" s="320">
        <v>48596</v>
      </c>
      <c r="K55" s="321">
        <v>-19.399999999999999</v>
      </c>
      <c r="L55" s="322">
        <v>50848</v>
      </c>
      <c r="M55" s="323">
        <v>7.9</v>
      </c>
      <c r="N55" s="324">
        <v>-27.3</v>
      </c>
    </row>
    <row r="56" spans="1:14" ht="13.2">
      <c r="A56" s="248"/>
      <c r="B56" s="244"/>
      <c r="C56" s="244"/>
      <c r="D56" s="244"/>
      <c r="E56" s="244"/>
      <c r="F56" s="244"/>
      <c r="G56" s="325"/>
      <c r="H56" s="326" t="s">
        <v>506</v>
      </c>
      <c r="I56" s="327">
        <v>16776700</v>
      </c>
      <c r="J56" s="328">
        <v>19758</v>
      </c>
      <c r="K56" s="329">
        <v>-13.4</v>
      </c>
      <c r="L56" s="330">
        <v>22583</v>
      </c>
      <c r="M56" s="331">
        <v>-2.1</v>
      </c>
      <c r="N56" s="332">
        <v>-11.3</v>
      </c>
    </row>
    <row r="57" spans="1:14" ht="13.2">
      <c r="A57" s="248"/>
      <c r="B57" s="244"/>
      <c r="C57" s="244"/>
      <c r="D57" s="244"/>
      <c r="E57" s="244"/>
      <c r="F57" s="244"/>
      <c r="G57" s="310" t="s">
        <v>509</v>
      </c>
      <c r="H57" s="311"/>
      <c r="I57" s="319">
        <v>48250312</v>
      </c>
      <c r="J57" s="320">
        <v>56918</v>
      </c>
      <c r="K57" s="321">
        <v>17.100000000000001</v>
      </c>
      <c r="L57" s="322">
        <v>53572</v>
      </c>
      <c r="M57" s="323">
        <v>5.4</v>
      </c>
      <c r="N57" s="324">
        <v>11.7</v>
      </c>
    </row>
    <row r="58" spans="1:14" ht="13.2">
      <c r="A58" s="248"/>
      <c r="B58" s="244"/>
      <c r="C58" s="244"/>
      <c r="D58" s="244"/>
      <c r="E58" s="244"/>
      <c r="F58" s="244"/>
      <c r="G58" s="325"/>
      <c r="H58" s="326" t="s">
        <v>506</v>
      </c>
      <c r="I58" s="327">
        <v>27190025</v>
      </c>
      <c r="J58" s="328">
        <v>32074</v>
      </c>
      <c r="K58" s="329">
        <v>62.3</v>
      </c>
      <c r="L58" s="330">
        <v>25259</v>
      </c>
      <c r="M58" s="331">
        <v>11.8</v>
      </c>
      <c r="N58" s="332">
        <v>50.5</v>
      </c>
    </row>
    <row r="59" spans="1:14" ht="13.2">
      <c r="A59" s="248"/>
      <c r="B59" s="244"/>
      <c r="C59" s="244"/>
      <c r="D59" s="244"/>
      <c r="E59" s="244"/>
      <c r="F59" s="244"/>
      <c r="G59" s="310" t="s">
        <v>510</v>
      </c>
      <c r="H59" s="311"/>
      <c r="I59" s="319">
        <v>43647433</v>
      </c>
      <c r="J59" s="320">
        <v>51595</v>
      </c>
      <c r="K59" s="321">
        <v>-9.4</v>
      </c>
      <c r="L59" s="322">
        <v>51898</v>
      </c>
      <c r="M59" s="323">
        <v>-3.1</v>
      </c>
      <c r="N59" s="324">
        <v>-6.3</v>
      </c>
    </row>
    <row r="60" spans="1:14" ht="13.2">
      <c r="A60" s="248"/>
      <c r="B60" s="244"/>
      <c r="C60" s="244"/>
      <c r="D60" s="244"/>
      <c r="E60" s="244"/>
      <c r="F60" s="244"/>
      <c r="G60" s="325"/>
      <c r="H60" s="326" t="s">
        <v>506</v>
      </c>
      <c r="I60" s="333">
        <v>20185701</v>
      </c>
      <c r="J60" s="328">
        <v>23861</v>
      </c>
      <c r="K60" s="329">
        <v>-25.6</v>
      </c>
      <c r="L60" s="330">
        <v>25986</v>
      </c>
      <c r="M60" s="331">
        <v>2.9</v>
      </c>
      <c r="N60" s="332">
        <v>-28.5</v>
      </c>
    </row>
    <row r="61" spans="1:14" ht="13.2">
      <c r="A61" s="248"/>
      <c r="B61" s="244"/>
      <c r="C61" s="244"/>
      <c r="D61" s="244"/>
      <c r="E61" s="244"/>
      <c r="F61" s="244"/>
      <c r="G61" s="310" t="s">
        <v>511</v>
      </c>
      <c r="H61" s="334"/>
      <c r="I61" s="335">
        <v>45778511</v>
      </c>
      <c r="J61" s="336">
        <v>54097</v>
      </c>
      <c r="K61" s="337">
        <v>3.5</v>
      </c>
      <c r="L61" s="338">
        <v>50448</v>
      </c>
      <c r="M61" s="339">
        <v>0</v>
      </c>
      <c r="N61" s="324">
        <v>3.5</v>
      </c>
    </row>
    <row r="62" spans="1:14" ht="13.2">
      <c r="A62" s="248"/>
      <c r="B62" s="244"/>
      <c r="C62" s="244"/>
      <c r="D62" s="244"/>
      <c r="E62" s="244"/>
      <c r="F62" s="244"/>
      <c r="G62" s="325"/>
      <c r="H62" s="326" t="s">
        <v>506</v>
      </c>
      <c r="I62" s="327">
        <v>20567129</v>
      </c>
      <c r="J62" s="328">
        <v>24305</v>
      </c>
      <c r="K62" s="329">
        <v>0.5</v>
      </c>
      <c r="L62" s="330">
        <v>24519</v>
      </c>
      <c r="M62" s="331">
        <v>-2.4</v>
      </c>
      <c r="N62" s="332">
        <v>2.9</v>
      </c>
    </row>
    <row r="63" spans="1:14" ht="13.2">
      <c r="A63" s="248"/>
      <c r="B63" s="244"/>
      <c r="C63" s="244"/>
      <c r="D63" s="244"/>
      <c r="E63" s="244"/>
      <c r="F63" s="244"/>
      <c r="G63" s="244"/>
      <c r="H63" s="244"/>
      <c r="I63" s="244"/>
      <c r="J63" s="244"/>
      <c r="K63" s="244"/>
      <c r="L63" s="244"/>
      <c r="M63" s="244"/>
      <c r="N63" s="244"/>
    </row>
    <row r="64" spans="1:14" ht="13.2">
      <c r="A64" s="248"/>
      <c r="B64" s="244"/>
      <c r="C64" s="244"/>
      <c r="D64" s="244"/>
      <c r="E64" s="244"/>
      <c r="F64" s="244"/>
      <c r="G64" s="244"/>
      <c r="H64" s="244"/>
      <c r="I64" s="244"/>
      <c r="J64" s="244"/>
      <c r="K64" s="244"/>
      <c r="L64" s="244"/>
      <c r="M64" s="244"/>
      <c r="N64" s="244"/>
    </row>
    <row r="65" spans="1:16" ht="13.2">
      <c r="A65" s="248"/>
      <c r="B65" s="244"/>
      <c r="C65" s="244"/>
      <c r="D65" s="244"/>
      <c r="E65" s="244"/>
      <c r="F65" s="244"/>
      <c r="G65" s="244"/>
      <c r="H65" s="244"/>
      <c r="I65" s="244"/>
      <c r="J65" s="244"/>
      <c r="K65" s="244"/>
      <c r="L65" s="244"/>
      <c r="M65" s="244"/>
      <c r="N65" s="244"/>
    </row>
    <row r="66" spans="1:16" ht="13.2">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t="13.2" hidden="1">
      <c r="G70" s="244"/>
      <c r="H70" s="244"/>
      <c r="I70" s="244"/>
      <c r="J70" s="244"/>
      <c r="K70" s="244"/>
      <c r="L70" s="244"/>
      <c r="M70" s="244"/>
      <c r="N70" s="244"/>
    </row>
    <row r="71" spans="1:16" ht="13.2" hidden="1">
      <c r="G71" s="244"/>
      <c r="H71" s="244"/>
      <c r="I71" s="244"/>
      <c r="J71" s="244"/>
      <c r="K71" s="244"/>
      <c r="L71" s="244"/>
      <c r="M71" s="244"/>
      <c r="N71" s="244"/>
    </row>
    <row r="72" spans="1:16" ht="13.2" hidden="1">
      <c r="G72" s="244"/>
      <c r="H72" s="244"/>
      <c r="I72" s="244"/>
      <c r="J72" s="244"/>
      <c r="K72" s="244"/>
      <c r="L72" s="244"/>
      <c r="M72" s="244"/>
      <c r="N72" s="244"/>
    </row>
    <row r="73" spans="1:16" ht="13.2" hidden="1">
      <c r="G73" s="244"/>
      <c r="H73" s="244"/>
      <c r="I73" s="244"/>
      <c r="J73" s="244"/>
      <c r="K73" s="244"/>
      <c r="L73" s="244"/>
      <c r="M73" s="244"/>
      <c r="N73" s="244"/>
    </row>
    <row r="74" spans="1:16" ht="13.2" hidden="1"/>
  </sheetData>
  <sheetProtection algorithmName="SHA-512" hashValue="FBwIGKHCnBr9L3QzmuKmTWQCRXnCloz/O3QjBEmZCCdp3YtwTDzmkViLyRWEMfpQXDU0uZSWZbgSD77NOUSskg==" saltValue="y8lgnnI8Pq6AdanMD4mfBQ==" spinCount="100000"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B2" s="241"/>
      <c r="T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34:34" ht="13.2">
      <c r="AH17" s="241"/>
    </row>
    <row r="18" spans="34:34" ht="13.2"/>
    <row r="19" spans="34:34" ht="13.2"/>
    <row r="20" spans="34:34" ht="13.2">
      <c r="AH20" s="241"/>
    </row>
    <row r="21" spans="34:34" ht="13.2">
      <c r="AH21" s="241"/>
    </row>
    <row r="22" spans="34:34" ht="13.2"/>
    <row r="23" spans="34:34" ht="13.2"/>
    <row r="24" spans="34:34" ht="13.2"/>
    <row r="25" spans="34:34" ht="13.2"/>
    <row r="26" spans="34:34" ht="13.2"/>
    <row r="27" spans="34:34" ht="13.2"/>
    <row r="28" spans="34:34" ht="13.2">
      <c r="AH28" s="241"/>
    </row>
    <row r="29" spans="34:34" ht="13.2"/>
    <row r="30" spans="34:34" ht="13.2"/>
    <row r="31" spans="34:34" ht="13.2"/>
    <row r="32" spans="34:34" ht="13.2"/>
    <row r="33" spans="2:34" ht="13.2">
      <c r="B33" s="241"/>
      <c r="G33" s="241"/>
      <c r="I33" s="241"/>
    </row>
    <row r="34" spans="2:34" ht="13.2">
      <c r="C34" s="241"/>
      <c r="P34" s="241"/>
      <c r="R34" s="241"/>
      <c r="U34" s="241"/>
    </row>
    <row r="35" spans="2:34" ht="13.2">
      <c r="D35" s="241"/>
      <c r="E35" s="241"/>
      <c r="T35" s="241"/>
      <c r="W35" s="241"/>
      <c r="AC35" s="241"/>
      <c r="AD35" s="241"/>
      <c r="AE35" s="241"/>
      <c r="AF35" s="241"/>
      <c r="AG35" s="241"/>
      <c r="AH35" s="241"/>
    </row>
    <row r="36" spans="2:34" ht="13.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U40" s="241"/>
    </row>
    <row r="41" spans="2:34" ht="13.2">
      <c r="R41" s="241"/>
    </row>
    <row r="42" spans="2:34" ht="13.2">
      <c r="T42" s="241"/>
      <c r="W42" s="241"/>
    </row>
    <row r="43" spans="2:34" ht="13.2">
      <c r="Q43" s="241"/>
      <c r="S43" s="241"/>
      <c r="V43" s="241"/>
      <c r="X43" s="241"/>
      <c r="Y43" s="241"/>
      <c r="Z43" s="241"/>
      <c r="AA43" s="241"/>
      <c r="AB43" s="241"/>
      <c r="AC43" s="241"/>
      <c r="AD43" s="241"/>
      <c r="AE43" s="241"/>
      <c r="AF43" s="241"/>
      <c r="AG43" s="241"/>
      <c r="AH43" s="241"/>
    </row>
    <row r="44" spans="2:34" ht="13.2">
      <c r="AH44" s="241"/>
    </row>
    <row r="45" spans="2:34" ht="13.2"/>
    <row r="46" spans="2:34" ht="13.2"/>
    <row r="47" spans="2:34" ht="13.2"/>
    <row r="48" spans="2:34" ht="13.2">
      <c r="AG48" s="241"/>
      <c r="AH48" s="241"/>
    </row>
    <row r="49" spans="29:34" ht="13.2">
      <c r="AH49" s="241"/>
    </row>
    <row r="50" spans="29:34" ht="13.2">
      <c r="AH50" s="241"/>
    </row>
    <row r="51" spans="29:34" ht="13.2">
      <c r="AC51" s="241"/>
      <c r="AD51" s="241"/>
      <c r="AE51" s="241"/>
      <c r="AF51" s="241"/>
      <c r="AG51" s="241"/>
      <c r="AH51" s="241"/>
    </row>
    <row r="52" spans="29:34" ht="13.2"/>
    <row r="53" spans="29:34" ht="13.2"/>
    <row r="54" spans="29:34" ht="13.2">
      <c r="AH54" s="241"/>
    </row>
    <row r="55" spans="29:34" ht="13.2"/>
    <row r="56" spans="29:34" ht="13.2"/>
    <row r="57" spans="29:34" ht="13.2"/>
    <row r="58" spans="29:34" ht="13.2">
      <c r="AH58" s="241"/>
    </row>
    <row r="59" spans="29:34" ht="13.2"/>
    <row r="60" spans="29:34" ht="13.2"/>
    <row r="61" spans="29:34" ht="13.2"/>
    <row r="62" spans="29:34" ht="13.2"/>
    <row r="63" spans="29:34" ht="13.2">
      <c r="AH63" s="241"/>
    </row>
    <row r="64" spans="29:34" ht="13.2">
      <c r="AG64" s="241"/>
      <c r="AH64" s="241"/>
    </row>
    <row r="65" spans="32:34" ht="13.2"/>
    <row r="66" spans="32:34" ht="13.2"/>
    <row r="67" spans="32:34" ht="13.2"/>
    <row r="68" spans="32:34" ht="13.2"/>
    <row r="69" spans="32:34" ht="13.2">
      <c r="AF69" s="241"/>
      <c r="AG69" s="241"/>
      <c r="AH69" s="241"/>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1"/>
    </row>
    <row r="83" spans="25:34" ht="13.2">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2">
      <c r="B2" s="241"/>
      <c r="T2" s="241"/>
    </row>
    <row r="3" spans="1: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ht="13.2"/>
    <row r="5" spans="1:34" ht="13.2"/>
    <row r="6" spans="1:34" ht="13.2"/>
    <row r="7" spans="1:34" ht="13.2"/>
    <row r="8" spans="1:34" ht="13.2"/>
    <row r="9" spans="1:34" ht="13.2">
      <c r="AH9" s="241"/>
    </row>
    <row r="10" spans="1:34" ht="13.2"/>
    <row r="11" spans="1:34" ht="13.2"/>
    <row r="12" spans="1:34" ht="13.2"/>
    <row r="13" spans="1:34" ht="13.2"/>
    <row r="14" spans="1:34" ht="13.2"/>
    <row r="15" spans="1:34" ht="13.2"/>
    <row r="16" spans="1:34" ht="13.2"/>
    <row r="17" spans="34:34" ht="13.2">
      <c r="AH17" s="241"/>
    </row>
    <row r="18" spans="34:34" ht="13.2"/>
    <row r="19" spans="34:34" ht="13.2"/>
    <row r="20" spans="34:34" ht="13.2">
      <c r="AH20" s="241"/>
    </row>
    <row r="21" spans="34:34" ht="13.2">
      <c r="AH21" s="241"/>
    </row>
    <row r="22" spans="34:34" ht="13.2"/>
    <row r="23" spans="34:34" ht="13.2"/>
    <row r="24" spans="34:34" ht="13.2"/>
    <row r="25" spans="34:34" ht="13.2"/>
    <row r="26" spans="34:34" ht="13.2"/>
    <row r="27" spans="34:34" ht="13.2"/>
    <row r="28" spans="34:34" ht="13.2">
      <c r="AH28" s="241"/>
    </row>
    <row r="29" spans="34:34" ht="13.2"/>
    <row r="30" spans="34:34" ht="13.2"/>
    <row r="31" spans="34:34" ht="13.2"/>
    <row r="32" spans="34:34" ht="13.2"/>
    <row r="33" spans="2:34" ht="13.2">
      <c r="B33" s="241"/>
      <c r="G33" s="241"/>
      <c r="I33" s="241"/>
    </row>
    <row r="34" spans="2:34" ht="13.2">
      <c r="C34" s="241"/>
      <c r="P34" s="241"/>
      <c r="R34" s="241"/>
      <c r="U34" s="241"/>
    </row>
    <row r="35" spans="2:34" ht="13.2">
      <c r="D35" s="241"/>
      <c r="E35" s="241"/>
      <c r="T35" s="241"/>
      <c r="W35" s="241"/>
      <c r="AC35" s="241"/>
      <c r="AD35" s="241"/>
      <c r="AE35" s="241"/>
      <c r="AF35" s="241"/>
      <c r="AG35" s="241"/>
      <c r="AH35" s="241"/>
    </row>
    <row r="36" spans="2:34" ht="13.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U40" s="241"/>
    </row>
    <row r="41" spans="2:34" ht="13.2">
      <c r="R41" s="241"/>
    </row>
    <row r="42" spans="2:34" ht="13.2">
      <c r="T42" s="241"/>
      <c r="W42" s="241"/>
    </row>
    <row r="43" spans="2:34" ht="13.2">
      <c r="Q43" s="241"/>
      <c r="S43" s="241"/>
      <c r="V43" s="241"/>
      <c r="X43" s="241"/>
      <c r="Y43" s="241"/>
      <c r="Z43" s="241"/>
      <c r="AA43" s="241"/>
      <c r="AB43" s="241"/>
      <c r="AC43" s="241"/>
      <c r="AD43" s="241"/>
      <c r="AE43" s="241"/>
      <c r="AF43" s="241"/>
      <c r="AG43" s="241"/>
      <c r="AH43" s="241"/>
    </row>
    <row r="44" spans="2:34" ht="13.2">
      <c r="AH44" s="241"/>
    </row>
    <row r="45" spans="2:34" ht="13.2"/>
    <row r="46" spans="2:34" ht="13.2"/>
    <row r="47" spans="2:34" ht="13.2"/>
    <row r="48" spans="2:34" ht="13.2">
      <c r="AG48" s="241"/>
      <c r="AH48" s="241"/>
    </row>
    <row r="49" spans="29:34" ht="13.2">
      <c r="AH49" s="241"/>
    </row>
    <row r="50" spans="29:34" ht="13.2">
      <c r="AH50" s="241"/>
    </row>
    <row r="51" spans="29:34" ht="13.2">
      <c r="AC51" s="241"/>
      <c r="AD51" s="241"/>
      <c r="AE51" s="241"/>
      <c r="AF51" s="241"/>
      <c r="AG51" s="241"/>
      <c r="AH51" s="241"/>
    </row>
    <row r="52" spans="29:34" ht="13.2"/>
    <row r="53" spans="29:34" ht="13.2"/>
    <row r="54" spans="29:34" ht="13.2">
      <c r="AH54" s="241"/>
    </row>
    <row r="55" spans="29:34" ht="13.2"/>
    <row r="56" spans="29:34" ht="13.2"/>
    <row r="57" spans="29:34" ht="13.2"/>
    <row r="58" spans="29:34" ht="13.2">
      <c r="AH58" s="241"/>
    </row>
    <row r="59" spans="29:34" ht="13.2"/>
    <row r="60" spans="29:34" ht="13.2"/>
    <row r="61" spans="29:34" ht="13.2"/>
    <row r="62" spans="29:34" ht="13.2"/>
    <row r="63" spans="29:34" ht="13.2">
      <c r="AH63" s="241"/>
    </row>
    <row r="64" spans="29:34" ht="13.2">
      <c r="AG64" s="241"/>
      <c r="AH64" s="241"/>
    </row>
    <row r="65" spans="32:34" ht="13.2"/>
    <row r="66" spans="32:34" ht="13.2"/>
    <row r="67" spans="32:34" ht="13.2"/>
    <row r="68" spans="32:34" ht="13.2"/>
    <row r="69" spans="32:34" ht="13.2">
      <c r="AF69" s="241"/>
      <c r="AG69" s="241"/>
      <c r="AH69" s="241"/>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1"/>
    </row>
    <row r="83" spans="25:34" ht="13.2">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70" t="s">
        <v>3</v>
      </c>
      <c r="D47" s="1170"/>
      <c r="E47" s="1171"/>
      <c r="F47" s="11">
        <v>0.98</v>
      </c>
      <c r="G47" s="12">
        <v>0.98</v>
      </c>
      <c r="H47" s="12">
        <v>0.97</v>
      </c>
      <c r="I47" s="12">
        <v>0.96</v>
      </c>
      <c r="J47" s="13">
        <v>0.97</v>
      </c>
    </row>
    <row r="48" spans="2:10" ht="57.75" customHeight="1">
      <c r="B48" s="14"/>
      <c r="C48" s="1172" t="s">
        <v>4</v>
      </c>
      <c r="D48" s="1172"/>
      <c r="E48" s="1173"/>
      <c r="F48" s="15">
        <v>0.54</v>
      </c>
      <c r="G48" s="16">
        <v>0.84</v>
      </c>
      <c r="H48" s="16">
        <v>0.85</v>
      </c>
      <c r="I48" s="16">
        <v>0.92</v>
      </c>
      <c r="J48" s="17">
        <v>1.1299999999999999</v>
      </c>
    </row>
    <row r="49" spans="2:10" ht="57.75" customHeight="1" thickBot="1">
      <c r="B49" s="18"/>
      <c r="C49" s="1174" t="s">
        <v>5</v>
      </c>
      <c r="D49" s="1174"/>
      <c r="E49" s="1175"/>
      <c r="F49" s="19">
        <v>0.25</v>
      </c>
      <c r="G49" s="20">
        <v>0.3</v>
      </c>
      <c r="H49" s="20">
        <v>0.03</v>
      </c>
      <c r="I49" s="20">
        <v>0.08</v>
      </c>
      <c r="J49" s="21">
        <v>0.91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2017-03-09T08:21:32Z</cp:lastPrinted>
  <dcterms:created xsi:type="dcterms:W3CDTF">2017-02-15T20:23:59Z</dcterms:created>
  <dcterms:modified xsi:type="dcterms:W3CDTF">2017-05-12T07:55:21Z</dcterms:modified>
  <cp:category/>
</cp:coreProperties>
</file>